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ight\FREIGHT DETAIL 2023\"/>
    </mc:Choice>
  </mc:AlternateContent>
  <bookViews>
    <workbookView xWindow="120" yWindow="30" windowWidth="23895" windowHeight="9990"/>
  </bookViews>
  <sheets>
    <sheet name="Sheet1" sheetId="1" r:id="rId1"/>
    <sheet name="JK SHORT" sheetId="2" r:id="rId2"/>
  </sheets>
  <calcPr calcId="162913"/>
</workbook>
</file>

<file path=xl/calcChain.xml><?xml version="1.0" encoding="utf-8"?>
<calcChain xmlns="http://schemas.openxmlformats.org/spreadsheetml/2006/main">
  <c r="F487" i="1" l="1"/>
  <c r="F542" i="1"/>
  <c r="I351" i="1" l="1"/>
  <c r="L351" i="1" s="1"/>
  <c r="S351" i="1" s="1"/>
  <c r="X351" i="1" s="1"/>
  <c r="I572" i="1"/>
  <c r="L572" i="1" s="1"/>
  <c r="S572" i="1" s="1"/>
  <c r="X572" i="1" s="1"/>
  <c r="F572" i="1"/>
  <c r="I571" i="1"/>
  <c r="L571" i="1" s="1"/>
  <c r="S571" i="1" s="1"/>
  <c r="X571" i="1" s="1"/>
  <c r="F571" i="1"/>
  <c r="I579" i="1"/>
  <c r="L579" i="1" s="1"/>
  <c r="S579" i="1" s="1"/>
  <c r="X579" i="1" s="1"/>
  <c r="F579" i="1"/>
  <c r="I578" i="1"/>
  <c r="L578" i="1" s="1"/>
  <c r="S578" i="1" s="1"/>
  <c r="X578" i="1" s="1"/>
  <c r="F578" i="1"/>
  <c r="I577" i="1"/>
  <c r="L577" i="1" s="1"/>
  <c r="S577" i="1" s="1"/>
  <c r="X577" i="1" s="1"/>
  <c r="F577" i="1"/>
  <c r="I576" i="1"/>
  <c r="L576" i="1" s="1"/>
  <c r="S576" i="1" s="1"/>
  <c r="X576" i="1" s="1"/>
  <c r="F576" i="1"/>
  <c r="I601" i="1"/>
  <c r="L601" i="1" s="1"/>
  <c r="S601" i="1" s="1"/>
  <c r="X601" i="1" s="1"/>
  <c r="F601" i="1"/>
  <c r="I600" i="1"/>
  <c r="L600" i="1" s="1"/>
  <c r="S600" i="1" s="1"/>
  <c r="X600" i="1" s="1"/>
  <c r="F600" i="1"/>
  <c r="I599" i="1"/>
  <c r="L599" i="1" s="1"/>
  <c r="S599" i="1" s="1"/>
  <c r="X599" i="1" s="1"/>
  <c r="F599" i="1"/>
  <c r="I598" i="1"/>
  <c r="L598" i="1" s="1"/>
  <c r="S598" i="1" s="1"/>
  <c r="X598" i="1" s="1"/>
  <c r="F598" i="1"/>
  <c r="I597" i="1"/>
  <c r="L597" i="1" s="1"/>
  <c r="S597" i="1" s="1"/>
  <c r="X597" i="1" s="1"/>
  <c r="F597" i="1"/>
  <c r="I596" i="1"/>
  <c r="L596" i="1" s="1"/>
  <c r="S596" i="1" s="1"/>
  <c r="X596" i="1" s="1"/>
  <c r="F596" i="1"/>
  <c r="I595" i="1"/>
  <c r="L595" i="1" s="1"/>
  <c r="S595" i="1" s="1"/>
  <c r="X595" i="1" s="1"/>
  <c r="F595" i="1"/>
  <c r="I594" i="1"/>
  <c r="L594" i="1" s="1"/>
  <c r="S594" i="1" s="1"/>
  <c r="X594" i="1" s="1"/>
  <c r="F594" i="1"/>
  <c r="I139" i="1"/>
  <c r="L139" i="1" s="1"/>
  <c r="S139" i="1" s="1"/>
  <c r="X139" i="1" s="1"/>
  <c r="F139" i="1"/>
  <c r="I138" i="1"/>
  <c r="L138" i="1" s="1"/>
  <c r="S138" i="1" s="1"/>
  <c r="X138" i="1" s="1"/>
  <c r="F138" i="1"/>
  <c r="I137" i="1"/>
  <c r="L137" i="1" s="1"/>
  <c r="S137" i="1" s="1"/>
  <c r="X137" i="1" s="1"/>
  <c r="F137" i="1"/>
  <c r="I136" i="1"/>
  <c r="L136" i="1" s="1"/>
  <c r="S136" i="1" s="1"/>
  <c r="X136" i="1" s="1"/>
  <c r="F136" i="1"/>
  <c r="I135" i="1"/>
  <c r="L135" i="1" s="1"/>
  <c r="S135" i="1" s="1"/>
  <c r="X135" i="1" s="1"/>
  <c r="F135" i="1"/>
  <c r="I134" i="1"/>
  <c r="L134" i="1" s="1"/>
  <c r="S134" i="1" s="1"/>
  <c r="X134" i="1" s="1"/>
  <c r="F134" i="1"/>
  <c r="I133" i="1"/>
  <c r="L133" i="1" s="1"/>
  <c r="S133" i="1" s="1"/>
  <c r="X133" i="1" s="1"/>
  <c r="F133" i="1"/>
  <c r="I242" i="1"/>
  <c r="L242" i="1" s="1"/>
  <c r="S242" i="1" s="1"/>
  <c r="X242" i="1" s="1"/>
  <c r="F242" i="1"/>
  <c r="I241" i="1"/>
  <c r="L241" i="1" s="1"/>
  <c r="S241" i="1" s="1"/>
  <c r="X241" i="1" s="1"/>
  <c r="F241" i="1"/>
  <c r="I240" i="1"/>
  <c r="L240" i="1" s="1"/>
  <c r="S240" i="1" s="1"/>
  <c r="X240" i="1" s="1"/>
  <c r="F240" i="1"/>
  <c r="I239" i="1"/>
  <c r="L239" i="1" s="1"/>
  <c r="S239" i="1" s="1"/>
  <c r="X239" i="1" s="1"/>
  <c r="F239" i="1"/>
  <c r="I238" i="1"/>
  <c r="L238" i="1" s="1"/>
  <c r="S238" i="1" s="1"/>
  <c r="X238" i="1" s="1"/>
  <c r="F238" i="1"/>
  <c r="I237" i="1"/>
  <c r="L237" i="1" s="1"/>
  <c r="S237" i="1" s="1"/>
  <c r="X237" i="1" s="1"/>
  <c r="F237" i="1"/>
  <c r="I236" i="1"/>
  <c r="L236" i="1" s="1"/>
  <c r="S236" i="1" s="1"/>
  <c r="X236" i="1" s="1"/>
  <c r="F236" i="1"/>
  <c r="I235" i="1"/>
  <c r="L235" i="1" s="1"/>
  <c r="S235" i="1" s="1"/>
  <c r="X235" i="1" s="1"/>
  <c r="F235" i="1"/>
  <c r="I234" i="1"/>
  <c r="L234" i="1" s="1"/>
  <c r="S234" i="1" s="1"/>
  <c r="X234" i="1" s="1"/>
  <c r="F234" i="1"/>
  <c r="I233" i="1"/>
  <c r="L233" i="1" s="1"/>
  <c r="S233" i="1" s="1"/>
  <c r="X233" i="1" s="1"/>
  <c r="F233" i="1"/>
  <c r="I232" i="1"/>
  <c r="L232" i="1" s="1"/>
  <c r="S232" i="1" s="1"/>
  <c r="X232" i="1" s="1"/>
  <c r="F232" i="1"/>
  <c r="I231" i="1"/>
  <c r="L231" i="1" s="1"/>
  <c r="S231" i="1" s="1"/>
  <c r="X231" i="1" s="1"/>
  <c r="F231" i="1"/>
  <c r="I230" i="1"/>
  <c r="L230" i="1" s="1"/>
  <c r="S230" i="1" s="1"/>
  <c r="X230" i="1" s="1"/>
  <c r="F230" i="1"/>
  <c r="I229" i="1"/>
  <c r="L229" i="1" s="1"/>
  <c r="S229" i="1" s="1"/>
  <c r="X229" i="1" s="1"/>
  <c r="F229" i="1"/>
  <c r="I228" i="1"/>
  <c r="L228" i="1" s="1"/>
  <c r="S228" i="1" s="1"/>
  <c r="X228" i="1" s="1"/>
  <c r="F228" i="1"/>
  <c r="I227" i="1"/>
  <c r="L227" i="1" s="1"/>
  <c r="S227" i="1" s="1"/>
  <c r="X227" i="1" s="1"/>
  <c r="F227" i="1"/>
  <c r="I226" i="1"/>
  <c r="L226" i="1" s="1"/>
  <c r="S226" i="1" s="1"/>
  <c r="X226" i="1" s="1"/>
  <c r="F226" i="1"/>
  <c r="I225" i="1"/>
  <c r="L225" i="1" s="1"/>
  <c r="S225" i="1" s="1"/>
  <c r="X225" i="1" s="1"/>
  <c r="F225" i="1"/>
  <c r="I224" i="1"/>
  <c r="L224" i="1" s="1"/>
  <c r="S224" i="1" s="1"/>
  <c r="X224" i="1" s="1"/>
  <c r="F224" i="1"/>
  <c r="I223" i="1"/>
  <c r="L223" i="1" s="1"/>
  <c r="S223" i="1" s="1"/>
  <c r="X223" i="1" s="1"/>
  <c r="F223" i="1"/>
  <c r="I222" i="1"/>
  <c r="L222" i="1" s="1"/>
  <c r="S222" i="1" s="1"/>
  <c r="X222" i="1" s="1"/>
  <c r="F222" i="1"/>
  <c r="I221" i="1"/>
  <c r="L221" i="1" s="1"/>
  <c r="S221" i="1" s="1"/>
  <c r="X221" i="1" s="1"/>
  <c r="F221" i="1"/>
  <c r="I220" i="1"/>
  <c r="L220" i="1" s="1"/>
  <c r="S220" i="1" s="1"/>
  <c r="X220" i="1" s="1"/>
  <c r="F220" i="1"/>
  <c r="I219" i="1"/>
  <c r="L219" i="1" s="1"/>
  <c r="S219" i="1" s="1"/>
  <c r="X219" i="1" s="1"/>
  <c r="F219" i="1"/>
  <c r="I445" i="1"/>
  <c r="L445" i="1" s="1"/>
  <c r="S445" i="1" s="1"/>
  <c r="X445" i="1" s="1"/>
  <c r="F445" i="1"/>
  <c r="I444" i="1"/>
  <c r="L444" i="1" s="1"/>
  <c r="S444" i="1" s="1"/>
  <c r="X444" i="1" s="1"/>
  <c r="F444" i="1"/>
  <c r="I446" i="1"/>
  <c r="L446" i="1" s="1"/>
  <c r="S446" i="1" s="1"/>
  <c r="X446" i="1" s="1"/>
  <c r="F446" i="1"/>
  <c r="I443" i="1"/>
  <c r="L443" i="1" s="1"/>
  <c r="S443" i="1" s="1"/>
  <c r="X443" i="1" s="1"/>
  <c r="F443" i="1"/>
  <c r="I442" i="1"/>
  <c r="L442" i="1" s="1"/>
  <c r="S442" i="1" s="1"/>
  <c r="X442" i="1" s="1"/>
  <c r="F442" i="1"/>
  <c r="I441" i="1"/>
  <c r="L441" i="1" s="1"/>
  <c r="S441" i="1" s="1"/>
  <c r="X441" i="1" s="1"/>
  <c r="F441" i="1"/>
  <c r="I440" i="1"/>
  <c r="L440" i="1" s="1"/>
  <c r="S440" i="1" s="1"/>
  <c r="X440" i="1" s="1"/>
  <c r="F440" i="1"/>
  <c r="I439" i="1"/>
  <c r="L439" i="1" s="1"/>
  <c r="S439" i="1" s="1"/>
  <c r="X439" i="1" s="1"/>
  <c r="F439" i="1"/>
  <c r="I438" i="1"/>
  <c r="L438" i="1" s="1"/>
  <c r="S438" i="1" s="1"/>
  <c r="X438" i="1" s="1"/>
  <c r="F438" i="1"/>
  <c r="I437" i="1"/>
  <c r="L437" i="1" s="1"/>
  <c r="S437" i="1" s="1"/>
  <c r="X437" i="1" s="1"/>
  <c r="F437" i="1"/>
  <c r="I436" i="1"/>
  <c r="L436" i="1" s="1"/>
  <c r="S436" i="1" s="1"/>
  <c r="X436" i="1" s="1"/>
  <c r="F436" i="1"/>
  <c r="I435" i="1"/>
  <c r="L435" i="1" s="1"/>
  <c r="S435" i="1" s="1"/>
  <c r="X435" i="1" s="1"/>
  <c r="F435" i="1"/>
  <c r="I434" i="1"/>
  <c r="L434" i="1" s="1"/>
  <c r="S434" i="1" s="1"/>
  <c r="X434" i="1" s="1"/>
  <c r="F434" i="1"/>
  <c r="I433" i="1"/>
  <c r="L433" i="1" s="1"/>
  <c r="S433" i="1" s="1"/>
  <c r="X433" i="1" s="1"/>
  <c r="F433" i="1"/>
  <c r="I432" i="1"/>
  <c r="L432" i="1" s="1"/>
  <c r="S432" i="1" s="1"/>
  <c r="X432" i="1" s="1"/>
  <c r="F432" i="1"/>
  <c r="I431" i="1"/>
  <c r="L431" i="1" s="1"/>
  <c r="S431" i="1" s="1"/>
  <c r="X431" i="1" s="1"/>
  <c r="F431" i="1"/>
  <c r="I430" i="1"/>
  <c r="L430" i="1" s="1"/>
  <c r="S430" i="1" s="1"/>
  <c r="X430" i="1" s="1"/>
  <c r="F430" i="1"/>
  <c r="I429" i="1"/>
  <c r="L429" i="1" s="1"/>
  <c r="S429" i="1" s="1"/>
  <c r="X429" i="1" s="1"/>
  <c r="F429" i="1"/>
  <c r="I428" i="1"/>
  <c r="L428" i="1" s="1"/>
  <c r="S428" i="1" s="1"/>
  <c r="X428" i="1" s="1"/>
  <c r="F428" i="1"/>
  <c r="I427" i="1"/>
  <c r="L427" i="1" s="1"/>
  <c r="S427" i="1" s="1"/>
  <c r="X427" i="1" s="1"/>
  <c r="F427" i="1"/>
  <c r="I426" i="1"/>
  <c r="L426" i="1" s="1"/>
  <c r="S426" i="1" s="1"/>
  <c r="X426" i="1" s="1"/>
  <c r="F426" i="1"/>
  <c r="I425" i="1"/>
  <c r="L425" i="1" s="1"/>
  <c r="S425" i="1" s="1"/>
  <c r="X425" i="1" s="1"/>
  <c r="F425" i="1"/>
  <c r="I424" i="1"/>
  <c r="L424" i="1" s="1"/>
  <c r="S424" i="1" s="1"/>
  <c r="X424" i="1" s="1"/>
  <c r="F424" i="1"/>
  <c r="I423" i="1"/>
  <c r="L423" i="1" s="1"/>
  <c r="S423" i="1" s="1"/>
  <c r="X423" i="1" s="1"/>
  <c r="F423" i="1"/>
  <c r="I422" i="1"/>
  <c r="L422" i="1" s="1"/>
  <c r="S422" i="1" s="1"/>
  <c r="X422" i="1" s="1"/>
  <c r="F422" i="1"/>
  <c r="I421" i="1"/>
  <c r="L421" i="1" s="1"/>
  <c r="S421" i="1" s="1"/>
  <c r="X421" i="1" s="1"/>
  <c r="F421" i="1"/>
  <c r="I420" i="1"/>
  <c r="L420" i="1" s="1"/>
  <c r="S420" i="1" s="1"/>
  <c r="X420" i="1" s="1"/>
  <c r="F420" i="1"/>
  <c r="I419" i="1"/>
  <c r="L419" i="1" s="1"/>
  <c r="S419" i="1" s="1"/>
  <c r="X419" i="1" s="1"/>
  <c r="F419" i="1"/>
  <c r="I418" i="1"/>
  <c r="L418" i="1" s="1"/>
  <c r="S418" i="1" s="1"/>
  <c r="X418" i="1" s="1"/>
  <c r="F418" i="1"/>
  <c r="I417" i="1"/>
  <c r="L417" i="1" s="1"/>
  <c r="S417" i="1" s="1"/>
  <c r="X417" i="1" s="1"/>
  <c r="F417" i="1"/>
  <c r="I416" i="1"/>
  <c r="L416" i="1" s="1"/>
  <c r="S416" i="1" s="1"/>
  <c r="X416" i="1" s="1"/>
  <c r="F416" i="1"/>
  <c r="I415" i="1"/>
  <c r="L415" i="1" s="1"/>
  <c r="S415" i="1" s="1"/>
  <c r="X415" i="1" s="1"/>
  <c r="F415" i="1"/>
  <c r="I414" i="1"/>
  <c r="L414" i="1" s="1"/>
  <c r="S414" i="1" s="1"/>
  <c r="X414" i="1" s="1"/>
  <c r="F414" i="1"/>
  <c r="I413" i="1"/>
  <c r="L413" i="1" s="1"/>
  <c r="S413" i="1" s="1"/>
  <c r="X413" i="1" s="1"/>
  <c r="F413" i="1"/>
  <c r="I412" i="1"/>
  <c r="L412" i="1" s="1"/>
  <c r="S412" i="1" s="1"/>
  <c r="X412" i="1" s="1"/>
  <c r="F412" i="1"/>
  <c r="I411" i="1"/>
  <c r="L411" i="1" s="1"/>
  <c r="S411" i="1" s="1"/>
  <c r="X411" i="1" s="1"/>
  <c r="F411" i="1"/>
  <c r="I410" i="1"/>
  <c r="L410" i="1" s="1"/>
  <c r="S410" i="1" s="1"/>
  <c r="X410" i="1" s="1"/>
  <c r="F410" i="1"/>
  <c r="I409" i="1"/>
  <c r="L409" i="1" s="1"/>
  <c r="S409" i="1" s="1"/>
  <c r="X409" i="1" s="1"/>
  <c r="F409" i="1"/>
  <c r="I408" i="1"/>
  <c r="L408" i="1" s="1"/>
  <c r="S408" i="1" s="1"/>
  <c r="X408" i="1" s="1"/>
  <c r="F408" i="1"/>
  <c r="I407" i="1"/>
  <c r="L407" i="1" s="1"/>
  <c r="S407" i="1" s="1"/>
  <c r="X407" i="1" s="1"/>
  <c r="F407" i="1"/>
  <c r="I406" i="1"/>
  <c r="L406" i="1" s="1"/>
  <c r="S406" i="1" s="1"/>
  <c r="X406" i="1" s="1"/>
  <c r="F406" i="1"/>
  <c r="I405" i="1"/>
  <c r="L405" i="1" s="1"/>
  <c r="S405" i="1" s="1"/>
  <c r="X405" i="1" s="1"/>
  <c r="F405" i="1"/>
  <c r="I404" i="1"/>
  <c r="L404" i="1" s="1"/>
  <c r="S404" i="1" s="1"/>
  <c r="X404" i="1" s="1"/>
  <c r="F404" i="1"/>
  <c r="I403" i="1"/>
  <c r="L403" i="1" s="1"/>
  <c r="S403" i="1" s="1"/>
  <c r="X403" i="1" s="1"/>
  <c r="F403" i="1"/>
  <c r="I402" i="1"/>
  <c r="L402" i="1" s="1"/>
  <c r="S402" i="1" s="1"/>
  <c r="X402" i="1" s="1"/>
  <c r="F402" i="1"/>
  <c r="I401" i="1"/>
  <c r="L401" i="1" s="1"/>
  <c r="S401" i="1" s="1"/>
  <c r="X401" i="1" s="1"/>
  <c r="F401" i="1"/>
  <c r="I400" i="1"/>
  <c r="L400" i="1" s="1"/>
  <c r="S400" i="1" s="1"/>
  <c r="X400" i="1" s="1"/>
  <c r="F400" i="1"/>
  <c r="I591" i="1"/>
  <c r="L591" i="1" s="1"/>
  <c r="S591" i="1" s="1"/>
  <c r="X591" i="1" s="1"/>
  <c r="F591" i="1"/>
  <c r="I590" i="1"/>
  <c r="L590" i="1" s="1"/>
  <c r="S590" i="1" s="1"/>
  <c r="X590" i="1" s="1"/>
  <c r="F590" i="1"/>
  <c r="I593" i="1"/>
  <c r="L593" i="1" s="1"/>
  <c r="S593" i="1" s="1"/>
  <c r="X593" i="1" s="1"/>
  <c r="F593" i="1"/>
  <c r="I77" i="1"/>
  <c r="L77" i="1" s="1"/>
  <c r="S77" i="1" s="1"/>
  <c r="X77" i="1" s="1"/>
  <c r="F77" i="1"/>
  <c r="I76" i="1"/>
  <c r="L76" i="1" s="1"/>
  <c r="S76" i="1" s="1"/>
  <c r="X76" i="1" s="1"/>
  <c r="F76" i="1"/>
  <c r="I75" i="1"/>
  <c r="L75" i="1" s="1"/>
  <c r="S75" i="1" s="1"/>
  <c r="X75" i="1" s="1"/>
  <c r="F75" i="1"/>
  <c r="I74" i="1"/>
  <c r="L74" i="1" s="1"/>
  <c r="S74" i="1" s="1"/>
  <c r="X74" i="1" s="1"/>
  <c r="F74" i="1"/>
  <c r="I73" i="1"/>
  <c r="L73" i="1" s="1"/>
  <c r="S73" i="1" s="1"/>
  <c r="X73" i="1" s="1"/>
  <c r="F73" i="1"/>
  <c r="I72" i="1"/>
  <c r="L72" i="1" s="1"/>
  <c r="S72" i="1" s="1"/>
  <c r="X72" i="1" s="1"/>
  <c r="F72" i="1"/>
  <c r="I71" i="1"/>
  <c r="L71" i="1" s="1"/>
  <c r="S71" i="1" s="1"/>
  <c r="X71" i="1" s="1"/>
  <c r="F71" i="1"/>
  <c r="I70" i="1"/>
  <c r="L70" i="1" s="1"/>
  <c r="S70" i="1" s="1"/>
  <c r="X70" i="1" s="1"/>
  <c r="F70" i="1"/>
  <c r="I69" i="1"/>
  <c r="L69" i="1" s="1"/>
  <c r="S69" i="1" s="1"/>
  <c r="X69" i="1" s="1"/>
  <c r="F69" i="1"/>
  <c r="I68" i="1"/>
  <c r="L68" i="1" s="1"/>
  <c r="S68" i="1" s="1"/>
  <c r="X68" i="1" s="1"/>
  <c r="F68" i="1"/>
  <c r="I67" i="1"/>
  <c r="L67" i="1" s="1"/>
  <c r="S67" i="1" s="1"/>
  <c r="X67" i="1" s="1"/>
  <c r="F67" i="1"/>
  <c r="I66" i="1"/>
  <c r="L66" i="1" s="1"/>
  <c r="S66" i="1" s="1"/>
  <c r="X66" i="1" s="1"/>
  <c r="F66" i="1"/>
  <c r="I65" i="1"/>
  <c r="L65" i="1" s="1"/>
  <c r="S65" i="1" s="1"/>
  <c r="X65" i="1" s="1"/>
  <c r="F65" i="1"/>
  <c r="I64" i="1"/>
  <c r="L64" i="1" s="1"/>
  <c r="S64" i="1" s="1"/>
  <c r="X64" i="1" s="1"/>
  <c r="F64" i="1"/>
  <c r="I63" i="1"/>
  <c r="L63" i="1" s="1"/>
  <c r="S63" i="1" s="1"/>
  <c r="X63" i="1" s="1"/>
  <c r="F63" i="1"/>
  <c r="I62" i="1"/>
  <c r="L62" i="1" s="1"/>
  <c r="S62" i="1" s="1"/>
  <c r="X62" i="1" s="1"/>
  <c r="F62" i="1"/>
  <c r="I61" i="1"/>
  <c r="L61" i="1" s="1"/>
  <c r="S61" i="1" s="1"/>
  <c r="X61" i="1" s="1"/>
  <c r="F61" i="1"/>
  <c r="I589" i="1"/>
  <c r="L589" i="1" s="1"/>
  <c r="S589" i="1" s="1"/>
  <c r="X589" i="1" s="1"/>
  <c r="F589" i="1"/>
  <c r="I588" i="1"/>
  <c r="L588" i="1" s="1"/>
  <c r="S588" i="1" s="1"/>
  <c r="X588" i="1" s="1"/>
  <c r="F588" i="1"/>
  <c r="I587" i="1"/>
  <c r="L587" i="1" s="1"/>
  <c r="S587" i="1" s="1"/>
  <c r="X587" i="1" s="1"/>
  <c r="F587" i="1"/>
  <c r="I586" i="1"/>
  <c r="L586" i="1" s="1"/>
  <c r="S586" i="1" s="1"/>
  <c r="X586" i="1" s="1"/>
  <c r="F586" i="1"/>
  <c r="I585" i="1"/>
  <c r="L585" i="1" s="1"/>
  <c r="S585" i="1" s="1"/>
  <c r="X585" i="1" s="1"/>
  <c r="F585" i="1"/>
  <c r="I352" i="1"/>
  <c r="L352" i="1" s="1"/>
  <c r="S352" i="1" s="1"/>
  <c r="X352" i="1" s="1"/>
  <c r="F352" i="1"/>
  <c r="F351" i="1"/>
  <c r="I382" i="1"/>
  <c r="L382" i="1" s="1"/>
  <c r="S382" i="1" s="1"/>
  <c r="X382" i="1" s="1"/>
  <c r="F382" i="1"/>
  <c r="I381" i="1"/>
  <c r="L381" i="1" s="1"/>
  <c r="S381" i="1" s="1"/>
  <c r="X381" i="1" s="1"/>
  <c r="F381" i="1"/>
  <c r="I380" i="1"/>
  <c r="L380" i="1" s="1"/>
  <c r="S380" i="1" s="1"/>
  <c r="X380" i="1" s="1"/>
  <c r="F380" i="1"/>
  <c r="I379" i="1"/>
  <c r="L379" i="1" s="1"/>
  <c r="S379" i="1" s="1"/>
  <c r="X379" i="1" s="1"/>
  <c r="F379" i="1"/>
  <c r="I378" i="1"/>
  <c r="L378" i="1" s="1"/>
  <c r="S378" i="1" s="1"/>
  <c r="X378" i="1" s="1"/>
  <c r="F378" i="1"/>
  <c r="I377" i="1"/>
  <c r="L377" i="1" s="1"/>
  <c r="S377" i="1" s="1"/>
  <c r="X377" i="1" s="1"/>
  <c r="F377" i="1"/>
  <c r="I376" i="1"/>
  <c r="L376" i="1" s="1"/>
  <c r="S376" i="1" s="1"/>
  <c r="X376" i="1" s="1"/>
  <c r="F376" i="1"/>
  <c r="I375" i="1"/>
  <c r="L375" i="1" s="1"/>
  <c r="S375" i="1" s="1"/>
  <c r="X375" i="1" s="1"/>
  <c r="F375" i="1"/>
  <c r="I374" i="1"/>
  <c r="L374" i="1" s="1"/>
  <c r="S374" i="1" s="1"/>
  <c r="X374" i="1" s="1"/>
  <c r="F374" i="1"/>
  <c r="I373" i="1"/>
  <c r="L373" i="1" s="1"/>
  <c r="S373" i="1" s="1"/>
  <c r="X373" i="1" s="1"/>
  <c r="F373" i="1"/>
  <c r="I372" i="1"/>
  <c r="L372" i="1" s="1"/>
  <c r="S372" i="1" s="1"/>
  <c r="X372" i="1" s="1"/>
  <c r="F372" i="1"/>
  <c r="I371" i="1"/>
  <c r="L371" i="1" s="1"/>
  <c r="S371" i="1" s="1"/>
  <c r="X371" i="1" s="1"/>
  <c r="F371" i="1"/>
  <c r="I370" i="1"/>
  <c r="L370" i="1" s="1"/>
  <c r="S370" i="1" s="1"/>
  <c r="X370" i="1" s="1"/>
  <c r="F370" i="1"/>
  <c r="I369" i="1"/>
  <c r="L369" i="1" s="1"/>
  <c r="S369" i="1" s="1"/>
  <c r="X369" i="1" s="1"/>
  <c r="F369" i="1"/>
  <c r="I368" i="1"/>
  <c r="L368" i="1" s="1"/>
  <c r="S368" i="1" s="1"/>
  <c r="X368" i="1" s="1"/>
  <c r="F368" i="1"/>
  <c r="I367" i="1"/>
  <c r="L367" i="1" s="1"/>
  <c r="F367" i="1"/>
  <c r="I366" i="1"/>
  <c r="L366" i="1" s="1"/>
  <c r="S366" i="1" s="1"/>
  <c r="X366" i="1" s="1"/>
  <c r="F366" i="1"/>
  <c r="I365" i="1"/>
  <c r="L365" i="1" s="1"/>
  <c r="S365" i="1" s="1"/>
  <c r="X365" i="1" s="1"/>
  <c r="F365" i="1"/>
  <c r="I364" i="1"/>
  <c r="L364" i="1" s="1"/>
  <c r="S364" i="1" s="1"/>
  <c r="X364" i="1" s="1"/>
  <c r="F364" i="1"/>
  <c r="I363" i="1"/>
  <c r="L363" i="1" s="1"/>
  <c r="S363" i="1" s="1"/>
  <c r="X363" i="1" s="1"/>
  <c r="F363" i="1"/>
  <c r="I362" i="1"/>
  <c r="L362" i="1" s="1"/>
  <c r="S362" i="1" s="1"/>
  <c r="X362" i="1" s="1"/>
  <c r="F362" i="1"/>
  <c r="I361" i="1"/>
  <c r="L361" i="1" s="1"/>
  <c r="S361" i="1" s="1"/>
  <c r="X361" i="1" s="1"/>
  <c r="F361" i="1"/>
  <c r="I360" i="1"/>
  <c r="L360" i="1" s="1"/>
  <c r="S360" i="1" s="1"/>
  <c r="X360" i="1" s="1"/>
  <c r="F360" i="1"/>
  <c r="I359" i="1"/>
  <c r="L359" i="1" s="1"/>
  <c r="S359" i="1" s="1"/>
  <c r="X359" i="1" s="1"/>
  <c r="F359" i="1"/>
  <c r="I358" i="1"/>
  <c r="L358" i="1" s="1"/>
  <c r="S358" i="1" s="1"/>
  <c r="X358" i="1" s="1"/>
  <c r="F358" i="1"/>
  <c r="I357" i="1"/>
  <c r="L357" i="1" s="1"/>
  <c r="S357" i="1" s="1"/>
  <c r="X357" i="1" s="1"/>
  <c r="F357" i="1"/>
  <c r="I356" i="1"/>
  <c r="L356" i="1" s="1"/>
  <c r="S356" i="1" s="1"/>
  <c r="X356" i="1" s="1"/>
  <c r="F356" i="1"/>
  <c r="I355" i="1"/>
  <c r="L355" i="1" s="1"/>
  <c r="S355" i="1" s="1"/>
  <c r="X355" i="1" s="1"/>
  <c r="F355" i="1"/>
  <c r="I354" i="1"/>
  <c r="L354" i="1" s="1"/>
  <c r="S354" i="1" s="1"/>
  <c r="X354" i="1" s="1"/>
  <c r="F354" i="1"/>
  <c r="I353" i="1"/>
  <c r="L353" i="1" s="1"/>
  <c r="S353" i="1" s="1"/>
  <c r="X353" i="1" s="1"/>
  <c r="F353" i="1"/>
  <c r="I399" i="1"/>
  <c r="L399" i="1" s="1"/>
  <c r="S399" i="1" s="1"/>
  <c r="X399" i="1" s="1"/>
  <c r="F399" i="1"/>
  <c r="I398" i="1"/>
  <c r="L398" i="1" s="1"/>
  <c r="S398" i="1" s="1"/>
  <c r="X398" i="1" s="1"/>
  <c r="F398" i="1"/>
  <c r="I397" i="1"/>
  <c r="L397" i="1" s="1"/>
  <c r="S397" i="1" s="1"/>
  <c r="X397" i="1" s="1"/>
  <c r="F397" i="1"/>
  <c r="I396" i="1"/>
  <c r="L396" i="1" s="1"/>
  <c r="S396" i="1" s="1"/>
  <c r="X396" i="1" s="1"/>
  <c r="F396" i="1"/>
  <c r="I395" i="1"/>
  <c r="L395" i="1" s="1"/>
  <c r="S395" i="1" s="1"/>
  <c r="X395" i="1" s="1"/>
  <c r="F395" i="1"/>
  <c r="I394" i="1"/>
  <c r="L394" i="1" s="1"/>
  <c r="S394" i="1" s="1"/>
  <c r="X394" i="1" s="1"/>
  <c r="F394" i="1"/>
  <c r="I393" i="1"/>
  <c r="L393" i="1" s="1"/>
  <c r="S393" i="1" s="1"/>
  <c r="X393" i="1" s="1"/>
  <c r="F393" i="1"/>
  <c r="I392" i="1"/>
  <c r="L392" i="1" s="1"/>
  <c r="S392" i="1" s="1"/>
  <c r="X392" i="1" s="1"/>
  <c r="F392" i="1"/>
  <c r="I391" i="1"/>
  <c r="L391" i="1" s="1"/>
  <c r="S391" i="1" s="1"/>
  <c r="X391" i="1" s="1"/>
  <c r="F391" i="1"/>
  <c r="I390" i="1"/>
  <c r="L390" i="1" s="1"/>
  <c r="S390" i="1" s="1"/>
  <c r="X390" i="1" s="1"/>
  <c r="F390" i="1"/>
  <c r="I389" i="1"/>
  <c r="L389" i="1" s="1"/>
  <c r="S389" i="1" s="1"/>
  <c r="X389" i="1" s="1"/>
  <c r="F389" i="1"/>
  <c r="I388" i="1"/>
  <c r="L388" i="1" s="1"/>
  <c r="S388" i="1" s="1"/>
  <c r="X388" i="1" s="1"/>
  <c r="F388" i="1"/>
  <c r="I387" i="1"/>
  <c r="L387" i="1" s="1"/>
  <c r="S387" i="1" s="1"/>
  <c r="X387" i="1" s="1"/>
  <c r="F387" i="1"/>
  <c r="I386" i="1"/>
  <c r="L386" i="1" s="1"/>
  <c r="S386" i="1" s="1"/>
  <c r="X386" i="1" s="1"/>
  <c r="F386" i="1"/>
  <c r="I385" i="1"/>
  <c r="L385" i="1" s="1"/>
  <c r="S385" i="1" s="1"/>
  <c r="X385" i="1" s="1"/>
  <c r="F385" i="1"/>
  <c r="I384" i="1"/>
  <c r="L384" i="1" s="1"/>
  <c r="S384" i="1" s="1"/>
  <c r="X384" i="1" s="1"/>
  <c r="F384" i="1"/>
  <c r="I383" i="1"/>
  <c r="L383" i="1" s="1"/>
  <c r="S383" i="1" s="1"/>
  <c r="X383" i="1" s="1"/>
  <c r="F383" i="1"/>
  <c r="S367" i="1" l="1"/>
  <c r="X367" i="1" s="1"/>
  <c r="I60" i="1"/>
  <c r="L60" i="1" s="1"/>
  <c r="S60" i="1" s="1"/>
  <c r="X60" i="1" s="1"/>
  <c r="F60" i="1"/>
  <c r="I59" i="1"/>
  <c r="L59" i="1" s="1"/>
  <c r="S59" i="1" s="1"/>
  <c r="X59" i="1" s="1"/>
  <c r="F59" i="1"/>
  <c r="I58" i="1"/>
  <c r="L58" i="1" s="1"/>
  <c r="S58" i="1" s="1"/>
  <c r="X58" i="1" s="1"/>
  <c r="F58" i="1"/>
  <c r="I57" i="1"/>
  <c r="L57" i="1" s="1"/>
  <c r="S57" i="1" s="1"/>
  <c r="X57" i="1" s="1"/>
  <c r="F57" i="1"/>
  <c r="I56" i="1"/>
  <c r="L56" i="1" s="1"/>
  <c r="S56" i="1" s="1"/>
  <c r="X56" i="1" s="1"/>
  <c r="F56" i="1"/>
  <c r="I55" i="1"/>
  <c r="L55" i="1" s="1"/>
  <c r="S55" i="1" s="1"/>
  <c r="X55" i="1" s="1"/>
  <c r="F55" i="1"/>
  <c r="I54" i="1"/>
  <c r="L54" i="1" s="1"/>
  <c r="S54" i="1" s="1"/>
  <c r="X54" i="1" s="1"/>
  <c r="F54" i="1"/>
  <c r="I53" i="1"/>
  <c r="L53" i="1" s="1"/>
  <c r="S53" i="1" s="1"/>
  <c r="X53" i="1" s="1"/>
  <c r="F53" i="1"/>
  <c r="I584" i="1"/>
  <c r="L584" i="1" s="1"/>
  <c r="S584" i="1" s="1"/>
  <c r="X584" i="1" s="1"/>
  <c r="F584" i="1"/>
  <c r="I583" i="1"/>
  <c r="L583" i="1" s="1"/>
  <c r="S583" i="1" s="1"/>
  <c r="X583" i="1" s="1"/>
  <c r="F583" i="1"/>
  <c r="I350" i="1"/>
  <c r="L350" i="1" s="1"/>
  <c r="S350" i="1" s="1"/>
  <c r="X350" i="1" s="1"/>
  <c r="F350" i="1"/>
  <c r="I349" i="1"/>
  <c r="L349" i="1" s="1"/>
  <c r="S349" i="1" s="1"/>
  <c r="X349" i="1" s="1"/>
  <c r="F349" i="1"/>
  <c r="I348" i="1"/>
  <c r="L348" i="1" s="1"/>
  <c r="S348" i="1" s="1"/>
  <c r="X348" i="1" s="1"/>
  <c r="F348" i="1"/>
  <c r="I347" i="1"/>
  <c r="L347" i="1" s="1"/>
  <c r="S347" i="1" s="1"/>
  <c r="X347" i="1" s="1"/>
  <c r="F347" i="1"/>
  <c r="I346" i="1"/>
  <c r="L346" i="1" s="1"/>
  <c r="S346" i="1" s="1"/>
  <c r="X346" i="1" s="1"/>
  <c r="F346" i="1"/>
  <c r="I345" i="1"/>
  <c r="L345" i="1" s="1"/>
  <c r="S345" i="1" s="1"/>
  <c r="X345" i="1" s="1"/>
  <c r="F345" i="1"/>
  <c r="I344" i="1"/>
  <c r="L344" i="1" s="1"/>
  <c r="S344" i="1" s="1"/>
  <c r="X344" i="1" s="1"/>
  <c r="F344" i="1"/>
  <c r="I343" i="1"/>
  <c r="L343" i="1" s="1"/>
  <c r="S343" i="1" s="1"/>
  <c r="X343" i="1" s="1"/>
  <c r="F343" i="1"/>
  <c r="I342" i="1"/>
  <c r="L342" i="1" s="1"/>
  <c r="S342" i="1" s="1"/>
  <c r="X342" i="1" s="1"/>
  <c r="F342" i="1"/>
  <c r="I341" i="1"/>
  <c r="L341" i="1" s="1"/>
  <c r="S341" i="1" s="1"/>
  <c r="X341" i="1" s="1"/>
  <c r="F341" i="1"/>
  <c r="I340" i="1"/>
  <c r="L340" i="1" s="1"/>
  <c r="S340" i="1" s="1"/>
  <c r="X340" i="1" s="1"/>
  <c r="F340" i="1"/>
  <c r="I339" i="1"/>
  <c r="L339" i="1" s="1"/>
  <c r="S339" i="1" s="1"/>
  <c r="X339" i="1" s="1"/>
  <c r="F339" i="1"/>
  <c r="I338" i="1"/>
  <c r="L338" i="1" s="1"/>
  <c r="S338" i="1" s="1"/>
  <c r="X338" i="1" s="1"/>
  <c r="F338" i="1"/>
  <c r="I562" i="1" l="1"/>
  <c r="L562" i="1" s="1"/>
  <c r="S562" i="1" s="1"/>
  <c r="X562" i="1" s="1"/>
  <c r="F562" i="1"/>
  <c r="I561" i="1"/>
  <c r="L561" i="1" s="1"/>
  <c r="S561" i="1" s="1"/>
  <c r="X561" i="1" s="1"/>
  <c r="F561" i="1"/>
  <c r="I560" i="1"/>
  <c r="L560" i="1" s="1"/>
  <c r="S560" i="1" s="1"/>
  <c r="X560" i="1" s="1"/>
  <c r="F560" i="1"/>
  <c r="I559" i="1"/>
  <c r="L559" i="1" s="1"/>
  <c r="S559" i="1" s="1"/>
  <c r="X559" i="1" s="1"/>
  <c r="F559" i="1"/>
  <c r="I558" i="1"/>
  <c r="L558" i="1" s="1"/>
  <c r="S558" i="1" s="1"/>
  <c r="X558" i="1" s="1"/>
  <c r="F558" i="1"/>
  <c r="I557" i="1"/>
  <c r="L557" i="1" s="1"/>
  <c r="S557" i="1" s="1"/>
  <c r="X557" i="1" s="1"/>
  <c r="F557" i="1"/>
  <c r="I556" i="1"/>
  <c r="L556" i="1" s="1"/>
  <c r="S556" i="1" s="1"/>
  <c r="X556" i="1" s="1"/>
  <c r="F556" i="1"/>
  <c r="I555" i="1"/>
  <c r="L555" i="1" s="1"/>
  <c r="S555" i="1" s="1"/>
  <c r="X555" i="1" s="1"/>
  <c r="F555" i="1"/>
  <c r="I554" i="1"/>
  <c r="L554" i="1" s="1"/>
  <c r="S554" i="1" s="1"/>
  <c r="X554" i="1" s="1"/>
  <c r="F554" i="1"/>
  <c r="I553" i="1"/>
  <c r="L553" i="1" s="1"/>
  <c r="S553" i="1" s="1"/>
  <c r="X553" i="1" s="1"/>
  <c r="F553" i="1"/>
  <c r="I552" i="1"/>
  <c r="L552" i="1" s="1"/>
  <c r="S552" i="1" s="1"/>
  <c r="X552" i="1" s="1"/>
  <c r="F552" i="1"/>
  <c r="I551" i="1"/>
  <c r="L551" i="1" s="1"/>
  <c r="S551" i="1" s="1"/>
  <c r="X551" i="1" s="1"/>
  <c r="F551" i="1"/>
  <c r="I550" i="1"/>
  <c r="L550" i="1" s="1"/>
  <c r="S550" i="1" s="1"/>
  <c r="X550" i="1" s="1"/>
  <c r="F550" i="1"/>
  <c r="I549" i="1"/>
  <c r="L549" i="1" s="1"/>
  <c r="S549" i="1" s="1"/>
  <c r="X549" i="1" s="1"/>
  <c r="F549" i="1"/>
  <c r="I548" i="1"/>
  <c r="L548" i="1" s="1"/>
  <c r="S548" i="1" s="1"/>
  <c r="X548" i="1" s="1"/>
  <c r="F548" i="1"/>
  <c r="I547" i="1"/>
  <c r="L547" i="1" s="1"/>
  <c r="S547" i="1" s="1"/>
  <c r="X547" i="1" s="1"/>
  <c r="F547" i="1"/>
  <c r="I546" i="1"/>
  <c r="L546" i="1" s="1"/>
  <c r="S546" i="1" s="1"/>
  <c r="X546" i="1" s="1"/>
  <c r="F546" i="1"/>
  <c r="I545" i="1"/>
  <c r="L545" i="1" s="1"/>
  <c r="S545" i="1" s="1"/>
  <c r="X545" i="1" s="1"/>
  <c r="F545" i="1"/>
  <c r="I544" i="1"/>
  <c r="L544" i="1" s="1"/>
  <c r="S544" i="1" s="1"/>
  <c r="X544" i="1" s="1"/>
  <c r="F544" i="1"/>
  <c r="I543" i="1"/>
  <c r="L543" i="1" s="1"/>
  <c r="S543" i="1" s="1"/>
  <c r="X543" i="1" s="1"/>
  <c r="F543" i="1"/>
  <c r="I542" i="1"/>
  <c r="L542" i="1" s="1"/>
  <c r="S542" i="1" s="1"/>
  <c r="X542" i="1" s="1"/>
  <c r="I541" i="1"/>
  <c r="L541" i="1" s="1"/>
  <c r="S541" i="1" s="1"/>
  <c r="X541" i="1" s="1"/>
  <c r="F541" i="1"/>
  <c r="I540" i="1"/>
  <c r="L540" i="1" s="1"/>
  <c r="S540" i="1" s="1"/>
  <c r="X540" i="1" s="1"/>
  <c r="F540" i="1"/>
  <c r="I539" i="1"/>
  <c r="L539" i="1" s="1"/>
  <c r="S539" i="1" s="1"/>
  <c r="X539" i="1" s="1"/>
  <c r="F539" i="1"/>
  <c r="I485" i="1"/>
  <c r="L485" i="1" s="1"/>
  <c r="S485" i="1" s="1"/>
  <c r="X485" i="1" s="1"/>
  <c r="F485" i="1"/>
  <c r="I478" i="1"/>
  <c r="L478" i="1" s="1"/>
  <c r="S478" i="1" s="1"/>
  <c r="X478" i="1" s="1"/>
  <c r="F478" i="1"/>
  <c r="I477" i="1"/>
  <c r="L477" i="1" s="1"/>
  <c r="S477" i="1" s="1"/>
  <c r="X477" i="1" s="1"/>
  <c r="F477" i="1"/>
  <c r="I476" i="1"/>
  <c r="L476" i="1" s="1"/>
  <c r="S476" i="1" s="1"/>
  <c r="X476" i="1" s="1"/>
  <c r="F476" i="1"/>
  <c r="I475" i="1"/>
  <c r="L475" i="1" s="1"/>
  <c r="S475" i="1" s="1"/>
  <c r="X475" i="1" s="1"/>
  <c r="F475" i="1"/>
  <c r="I474" i="1"/>
  <c r="L474" i="1" s="1"/>
  <c r="S474" i="1" s="1"/>
  <c r="X474" i="1" s="1"/>
  <c r="F474" i="1"/>
  <c r="I52" i="1"/>
  <c r="L52" i="1" s="1"/>
  <c r="S52" i="1" s="1"/>
  <c r="X52" i="1" s="1"/>
  <c r="F52" i="1"/>
  <c r="I51" i="1"/>
  <c r="L51" i="1" s="1"/>
  <c r="S51" i="1" s="1"/>
  <c r="X51" i="1" s="1"/>
  <c r="F51" i="1"/>
  <c r="I50" i="1"/>
  <c r="L50" i="1" s="1"/>
  <c r="S50" i="1" s="1"/>
  <c r="X50" i="1" s="1"/>
  <c r="F50" i="1"/>
  <c r="I49" i="1"/>
  <c r="L49" i="1" s="1"/>
  <c r="S49" i="1" s="1"/>
  <c r="X49" i="1" s="1"/>
  <c r="F49" i="1"/>
  <c r="I48" i="1"/>
  <c r="L48" i="1" s="1"/>
  <c r="S48" i="1" s="1"/>
  <c r="X48" i="1" s="1"/>
  <c r="F48" i="1"/>
  <c r="I47" i="1"/>
  <c r="L47" i="1" s="1"/>
  <c r="S47" i="1" s="1"/>
  <c r="X47" i="1" s="1"/>
  <c r="F47" i="1"/>
  <c r="I46" i="1"/>
  <c r="L46" i="1" s="1"/>
  <c r="S46" i="1" s="1"/>
  <c r="X46" i="1" s="1"/>
  <c r="F46" i="1"/>
  <c r="I582" i="1"/>
  <c r="L582" i="1" s="1"/>
  <c r="S582" i="1" s="1"/>
  <c r="X582" i="1" s="1"/>
  <c r="F582" i="1"/>
  <c r="I581" i="1"/>
  <c r="L581" i="1" s="1"/>
  <c r="S581" i="1" s="1"/>
  <c r="X581" i="1" s="1"/>
  <c r="F581" i="1"/>
  <c r="I337" i="1"/>
  <c r="L337" i="1" s="1"/>
  <c r="S337" i="1" s="1"/>
  <c r="X337" i="1" s="1"/>
  <c r="F337" i="1"/>
  <c r="I336" i="1"/>
  <c r="L336" i="1" s="1"/>
  <c r="S336" i="1" s="1"/>
  <c r="X336" i="1" s="1"/>
  <c r="F336" i="1"/>
  <c r="I335" i="1"/>
  <c r="L335" i="1" s="1"/>
  <c r="S335" i="1" s="1"/>
  <c r="X335" i="1" s="1"/>
  <c r="F335" i="1"/>
  <c r="I334" i="1"/>
  <c r="L334" i="1" s="1"/>
  <c r="S334" i="1" s="1"/>
  <c r="X334" i="1" s="1"/>
  <c r="F334" i="1"/>
  <c r="I333" i="1"/>
  <c r="L333" i="1" s="1"/>
  <c r="S333" i="1" s="1"/>
  <c r="X333" i="1" s="1"/>
  <c r="F333" i="1"/>
  <c r="I332" i="1"/>
  <c r="L332" i="1" s="1"/>
  <c r="S332" i="1" s="1"/>
  <c r="X332" i="1" s="1"/>
  <c r="F332" i="1"/>
  <c r="I331" i="1"/>
  <c r="L331" i="1" s="1"/>
  <c r="S331" i="1" s="1"/>
  <c r="X331" i="1" s="1"/>
  <c r="F331" i="1"/>
  <c r="I330" i="1"/>
  <c r="L330" i="1" s="1"/>
  <c r="S330" i="1" s="1"/>
  <c r="X330" i="1" s="1"/>
  <c r="F330" i="1"/>
  <c r="I329" i="1"/>
  <c r="L329" i="1" s="1"/>
  <c r="S329" i="1" s="1"/>
  <c r="X329" i="1" s="1"/>
  <c r="F329" i="1"/>
  <c r="I328" i="1"/>
  <c r="L328" i="1" s="1"/>
  <c r="S328" i="1" s="1"/>
  <c r="X328" i="1" s="1"/>
  <c r="F328" i="1"/>
  <c r="I327" i="1"/>
  <c r="L327" i="1" s="1"/>
  <c r="S327" i="1" s="1"/>
  <c r="X327" i="1" s="1"/>
  <c r="F327" i="1"/>
  <c r="I326" i="1"/>
  <c r="L326" i="1" s="1"/>
  <c r="S326" i="1" s="1"/>
  <c r="X326" i="1" s="1"/>
  <c r="F326" i="1"/>
  <c r="I325" i="1"/>
  <c r="L325" i="1" s="1"/>
  <c r="S325" i="1" s="1"/>
  <c r="X325" i="1" s="1"/>
  <c r="F325" i="1"/>
  <c r="I324" i="1"/>
  <c r="L324" i="1" s="1"/>
  <c r="S324" i="1" s="1"/>
  <c r="X324" i="1" s="1"/>
  <c r="F324" i="1"/>
  <c r="I323" i="1"/>
  <c r="L323" i="1" s="1"/>
  <c r="S323" i="1" s="1"/>
  <c r="X323" i="1" s="1"/>
  <c r="F323" i="1"/>
  <c r="I322" i="1"/>
  <c r="L322" i="1" s="1"/>
  <c r="S322" i="1" s="1"/>
  <c r="X322" i="1" s="1"/>
  <c r="F322" i="1"/>
  <c r="I321" i="1"/>
  <c r="L321" i="1" s="1"/>
  <c r="S321" i="1" s="1"/>
  <c r="X321" i="1" s="1"/>
  <c r="F321" i="1"/>
  <c r="I320" i="1"/>
  <c r="L320" i="1" s="1"/>
  <c r="S320" i="1" s="1"/>
  <c r="X320" i="1" s="1"/>
  <c r="F320" i="1"/>
  <c r="I319" i="1"/>
  <c r="L319" i="1" s="1"/>
  <c r="S319" i="1" s="1"/>
  <c r="X319" i="1" s="1"/>
  <c r="F319" i="1"/>
  <c r="I318" i="1"/>
  <c r="L318" i="1" s="1"/>
  <c r="S318" i="1" s="1"/>
  <c r="X318" i="1" s="1"/>
  <c r="F318" i="1"/>
  <c r="I317" i="1"/>
  <c r="L317" i="1" s="1"/>
  <c r="S317" i="1" s="1"/>
  <c r="X317" i="1" s="1"/>
  <c r="F317" i="1"/>
  <c r="I316" i="1"/>
  <c r="L316" i="1" s="1"/>
  <c r="S316" i="1" s="1"/>
  <c r="X316" i="1" s="1"/>
  <c r="F316" i="1"/>
  <c r="I315" i="1"/>
  <c r="L315" i="1" s="1"/>
  <c r="S315" i="1" s="1"/>
  <c r="X315" i="1" s="1"/>
  <c r="F315" i="1"/>
  <c r="I314" i="1"/>
  <c r="L314" i="1" s="1"/>
  <c r="S314" i="1" s="1"/>
  <c r="X314" i="1" s="1"/>
  <c r="F314" i="1"/>
  <c r="I313" i="1"/>
  <c r="L313" i="1" s="1"/>
  <c r="S313" i="1" s="1"/>
  <c r="X313" i="1" s="1"/>
  <c r="F313" i="1"/>
  <c r="I312" i="1"/>
  <c r="L312" i="1" s="1"/>
  <c r="S312" i="1" s="1"/>
  <c r="X312" i="1" s="1"/>
  <c r="F312" i="1"/>
  <c r="I311" i="1"/>
  <c r="L311" i="1" s="1"/>
  <c r="S311" i="1" s="1"/>
  <c r="X311" i="1" s="1"/>
  <c r="F311" i="1"/>
  <c r="I45" i="1" l="1"/>
  <c r="L45" i="1" s="1"/>
  <c r="S45" i="1" s="1"/>
  <c r="X45" i="1" s="1"/>
  <c r="F45" i="1"/>
  <c r="I44" i="1"/>
  <c r="L44" i="1" s="1"/>
  <c r="S44" i="1" s="1"/>
  <c r="X44" i="1" s="1"/>
  <c r="F44" i="1"/>
  <c r="I43" i="1"/>
  <c r="L43" i="1" s="1"/>
  <c r="S43" i="1" s="1"/>
  <c r="X43" i="1" s="1"/>
  <c r="F43" i="1"/>
  <c r="I42" i="1"/>
  <c r="L42" i="1" s="1"/>
  <c r="S42" i="1" s="1"/>
  <c r="X42" i="1" s="1"/>
  <c r="F42" i="1"/>
  <c r="I310" i="1"/>
  <c r="L310" i="1" s="1"/>
  <c r="S310" i="1" s="1"/>
  <c r="X310" i="1" s="1"/>
  <c r="F310" i="1"/>
  <c r="I309" i="1"/>
  <c r="L309" i="1" s="1"/>
  <c r="S309" i="1" s="1"/>
  <c r="X309" i="1" s="1"/>
  <c r="F309" i="1"/>
  <c r="I308" i="1"/>
  <c r="L308" i="1" s="1"/>
  <c r="S308" i="1" s="1"/>
  <c r="X308" i="1" s="1"/>
  <c r="F308" i="1"/>
  <c r="I307" i="1"/>
  <c r="L307" i="1" s="1"/>
  <c r="S307" i="1" s="1"/>
  <c r="X307" i="1" s="1"/>
  <c r="F307" i="1"/>
  <c r="I218" i="1"/>
  <c r="L218" i="1" s="1"/>
  <c r="S218" i="1" s="1"/>
  <c r="X218" i="1" s="1"/>
  <c r="F218" i="1"/>
  <c r="I217" i="1"/>
  <c r="L217" i="1" s="1"/>
  <c r="S217" i="1" s="1"/>
  <c r="X217" i="1" s="1"/>
  <c r="F217" i="1"/>
  <c r="I216" i="1"/>
  <c r="L216" i="1" s="1"/>
  <c r="S216" i="1" s="1"/>
  <c r="X216" i="1" s="1"/>
  <c r="F216" i="1"/>
  <c r="I215" i="1"/>
  <c r="L215" i="1" s="1"/>
  <c r="S215" i="1" s="1"/>
  <c r="X215" i="1" s="1"/>
  <c r="F215" i="1"/>
  <c r="I214" i="1"/>
  <c r="L214" i="1" s="1"/>
  <c r="S214" i="1" s="1"/>
  <c r="X214" i="1" s="1"/>
  <c r="F214" i="1"/>
  <c r="I538" i="1"/>
  <c r="L538" i="1" s="1"/>
  <c r="S538" i="1" s="1"/>
  <c r="X538" i="1" s="1"/>
  <c r="F538" i="1"/>
  <c r="I537" i="1"/>
  <c r="L537" i="1" s="1"/>
  <c r="S537" i="1" s="1"/>
  <c r="X537" i="1" s="1"/>
  <c r="F537" i="1"/>
  <c r="I536" i="1"/>
  <c r="L536" i="1" s="1"/>
  <c r="S536" i="1" s="1"/>
  <c r="X536" i="1" s="1"/>
  <c r="F536" i="1"/>
  <c r="I535" i="1"/>
  <c r="L535" i="1" s="1"/>
  <c r="S535" i="1" s="1"/>
  <c r="X535" i="1" s="1"/>
  <c r="F535" i="1"/>
  <c r="I534" i="1"/>
  <c r="L534" i="1" s="1"/>
  <c r="S534" i="1" s="1"/>
  <c r="X534" i="1" s="1"/>
  <c r="F534" i="1"/>
  <c r="I484" i="1"/>
  <c r="L484" i="1" s="1"/>
  <c r="S484" i="1" s="1"/>
  <c r="X484" i="1" s="1"/>
  <c r="F484" i="1"/>
  <c r="I306" i="1" l="1"/>
  <c r="L306" i="1" s="1"/>
  <c r="S306" i="1" s="1"/>
  <c r="X306" i="1" s="1"/>
  <c r="F306" i="1"/>
  <c r="I305" i="1"/>
  <c r="L305" i="1" s="1"/>
  <c r="S305" i="1" s="1"/>
  <c r="X305" i="1" s="1"/>
  <c r="F305" i="1"/>
  <c r="I304" i="1"/>
  <c r="L304" i="1" s="1"/>
  <c r="S304" i="1" s="1"/>
  <c r="X304" i="1" s="1"/>
  <c r="F304" i="1"/>
  <c r="I303" i="1"/>
  <c r="L303" i="1" s="1"/>
  <c r="S303" i="1" s="1"/>
  <c r="X303" i="1" s="1"/>
  <c r="F303" i="1"/>
  <c r="I302" i="1"/>
  <c r="L302" i="1" s="1"/>
  <c r="S302" i="1" s="1"/>
  <c r="X302" i="1" s="1"/>
  <c r="F302" i="1"/>
  <c r="I301" i="1"/>
  <c r="L301" i="1" s="1"/>
  <c r="S301" i="1" s="1"/>
  <c r="X301" i="1" s="1"/>
  <c r="F301" i="1"/>
  <c r="I300" i="1"/>
  <c r="L300" i="1" s="1"/>
  <c r="S300" i="1" s="1"/>
  <c r="X300" i="1" s="1"/>
  <c r="F300" i="1"/>
  <c r="I299" i="1"/>
  <c r="L299" i="1" s="1"/>
  <c r="S299" i="1" s="1"/>
  <c r="X299" i="1" s="1"/>
  <c r="F299" i="1"/>
  <c r="I298" i="1"/>
  <c r="L298" i="1" s="1"/>
  <c r="S298" i="1" s="1"/>
  <c r="X298" i="1" s="1"/>
  <c r="F298" i="1"/>
  <c r="I297" i="1"/>
  <c r="L297" i="1" s="1"/>
  <c r="S297" i="1" s="1"/>
  <c r="X297" i="1" s="1"/>
  <c r="F297" i="1"/>
  <c r="I296" i="1"/>
  <c r="L296" i="1" s="1"/>
  <c r="S296" i="1" s="1"/>
  <c r="X296" i="1" s="1"/>
  <c r="F296" i="1"/>
  <c r="I41" i="1"/>
  <c r="L41" i="1" s="1"/>
  <c r="S41" i="1" s="1"/>
  <c r="X41" i="1" s="1"/>
  <c r="F41" i="1"/>
  <c r="I40" i="1"/>
  <c r="L40" i="1" s="1"/>
  <c r="S40" i="1" s="1"/>
  <c r="X40" i="1" s="1"/>
  <c r="F40" i="1"/>
  <c r="I39" i="1"/>
  <c r="L39" i="1" s="1"/>
  <c r="S39" i="1" s="1"/>
  <c r="X39" i="1" s="1"/>
  <c r="F39" i="1"/>
  <c r="I38" i="1"/>
  <c r="L38" i="1" s="1"/>
  <c r="S38" i="1" s="1"/>
  <c r="X38" i="1" s="1"/>
  <c r="F38" i="1"/>
  <c r="I37" i="1"/>
  <c r="L37" i="1" s="1"/>
  <c r="S37" i="1" s="1"/>
  <c r="X37" i="1" s="1"/>
  <c r="F37" i="1"/>
  <c r="I36" i="1"/>
  <c r="L36" i="1" s="1"/>
  <c r="S36" i="1" s="1"/>
  <c r="X36" i="1" s="1"/>
  <c r="F36" i="1"/>
  <c r="I35" i="1"/>
  <c r="L35" i="1" s="1"/>
  <c r="S35" i="1" s="1"/>
  <c r="X35" i="1" s="1"/>
  <c r="F35" i="1"/>
  <c r="I213" i="1"/>
  <c r="L213" i="1" s="1"/>
  <c r="S213" i="1" s="1"/>
  <c r="X213" i="1" s="1"/>
  <c r="F213" i="1"/>
  <c r="I212" i="1"/>
  <c r="L212" i="1" s="1"/>
  <c r="S212" i="1" s="1"/>
  <c r="X212" i="1" s="1"/>
  <c r="F212" i="1"/>
  <c r="I211" i="1"/>
  <c r="L211" i="1" s="1"/>
  <c r="S211" i="1" s="1"/>
  <c r="X211" i="1" s="1"/>
  <c r="F211" i="1"/>
  <c r="I210" i="1"/>
  <c r="L210" i="1" s="1"/>
  <c r="S210" i="1" s="1"/>
  <c r="X210" i="1" s="1"/>
  <c r="F210" i="1"/>
  <c r="I209" i="1"/>
  <c r="L209" i="1" s="1"/>
  <c r="S209" i="1" s="1"/>
  <c r="X209" i="1" s="1"/>
  <c r="F209" i="1"/>
  <c r="I208" i="1"/>
  <c r="L208" i="1" s="1"/>
  <c r="S208" i="1" s="1"/>
  <c r="X208" i="1" s="1"/>
  <c r="F208" i="1"/>
  <c r="I207" i="1"/>
  <c r="L207" i="1" s="1"/>
  <c r="S207" i="1" s="1"/>
  <c r="X207" i="1" s="1"/>
  <c r="F207" i="1"/>
  <c r="I206" i="1"/>
  <c r="L206" i="1" s="1"/>
  <c r="S206" i="1" s="1"/>
  <c r="X206" i="1" s="1"/>
  <c r="F206" i="1"/>
  <c r="I205" i="1"/>
  <c r="L205" i="1" s="1"/>
  <c r="S205" i="1" s="1"/>
  <c r="X205" i="1" s="1"/>
  <c r="F205" i="1"/>
  <c r="I204" i="1"/>
  <c r="L204" i="1" s="1"/>
  <c r="S204" i="1" s="1"/>
  <c r="X204" i="1" s="1"/>
  <c r="F204" i="1"/>
  <c r="I203" i="1"/>
  <c r="L203" i="1" s="1"/>
  <c r="S203" i="1" s="1"/>
  <c r="X203" i="1" s="1"/>
  <c r="F203" i="1"/>
  <c r="I202" i="1"/>
  <c r="L202" i="1" s="1"/>
  <c r="S202" i="1" s="1"/>
  <c r="X202" i="1" s="1"/>
  <c r="F202" i="1"/>
  <c r="I533" i="1"/>
  <c r="L533" i="1" s="1"/>
  <c r="S533" i="1" s="1"/>
  <c r="X533" i="1" s="1"/>
  <c r="F533" i="1"/>
  <c r="I532" i="1"/>
  <c r="L532" i="1" s="1"/>
  <c r="S532" i="1" s="1"/>
  <c r="X532" i="1" s="1"/>
  <c r="F532" i="1"/>
  <c r="I531" i="1"/>
  <c r="L531" i="1" s="1"/>
  <c r="S531" i="1" s="1"/>
  <c r="X531" i="1" s="1"/>
  <c r="F531" i="1"/>
  <c r="I530" i="1"/>
  <c r="L530" i="1" s="1"/>
  <c r="S530" i="1" s="1"/>
  <c r="X530" i="1" s="1"/>
  <c r="F530" i="1"/>
  <c r="I529" i="1"/>
  <c r="L529" i="1" s="1"/>
  <c r="S529" i="1" s="1"/>
  <c r="X529" i="1" s="1"/>
  <c r="F529" i="1"/>
  <c r="I528" i="1"/>
  <c r="L528" i="1" s="1"/>
  <c r="S528" i="1" s="1"/>
  <c r="X528" i="1" s="1"/>
  <c r="F528" i="1"/>
  <c r="I527" i="1"/>
  <c r="L527" i="1" s="1"/>
  <c r="S527" i="1" s="1"/>
  <c r="X527" i="1" s="1"/>
  <c r="F527" i="1"/>
  <c r="I526" i="1"/>
  <c r="L526" i="1" s="1"/>
  <c r="S526" i="1" s="1"/>
  <c r="X526" i="1" s="1"/>
  <c r="F526" i="1"/>
  <c r="I525" i="1"/>
  <c r="L525" i="1" s="1"/>
  <c r="S525" i="1" s="1"/>
  <c r="X525" i="1" s="1"/>
  <c r="F525" i="1"/>
  <c r="I524" i="1"/>
  <c r="L524" i="1" s="1"/>
  <c r="S524" i="1" s="1"/>
  <c r="X524" i="1" s="1"/>
  <c r="F524" i="1"/>
  <c r="I523" i="1"/>
  <c r="L523" i="1" s="1"/>
  <c r="S523" i="1" s="1"/>
  <c r="X523" i="1" s="1"/>
  <c r="F523" i="1"/>
  <c r="I522" i="1"/>
  <c r="L522" i="1" s="1"/>
  <c r="S522" i="1" s="1"/>
  <c r="X522" i="1" s="1"/>
  <c r="F522" i="1"/>
  <c r="I521" i="1"/>
  <c r="L521" i="1" s="1"/>
  <c r="S521" i="1" s="1"/>
  <c r="X521" i="1" s="1"/>
  <c r="F521" i="1"/>
  <c r="I520" i="1"/>
  <c r="L520" i="1" s="1"/>
  <c r="S520" i="1" s="1"/>
  <c r="X520" i="1" s="1"/>
  <c r="F520" i="1"/>
  <c r="I473" i="1"/>
  <c r="L473" i="1" s="1"/>
  <c r="S473" i="1" s="1"/>
  <c r="X473" i="1" s="1"/>
  <c r="F473" i="1"/>
  <c r="I472" i="1"/>
  <c r="L472" i="1" s="1"/>
  <c r="S472" i="1" s="1"/>
  <c r="X472" i="1" s="1"/>
  <c r="F472" i="1"/>
  <c r="I471" i="1"/>
  <c r="L471" i="1" s="1"/>
  <c r="S471" i="1" s="1"/>
  <c r="X471" i="1" s="1"/>
  <c r="F471" i="1"/>
  <c r="I295" i="1"/>
  <c r="L295" i="1" s="1"/>
  <c r="S295" i="1" s="1"/>
  <c r="X295" i="1" s="1"/>
  <c r="F295" i="1"/>
  <c r="I294" i="1"/>
  <c r="L294" i="1" s="1"/>
  <c r="S294" i="1" s="1"/>
  <c r="X294" i="1" s="1"/>
  <c r="F294" i="1"/>
  <c r="I293" i="1"/>
  <c r="L293" i="1" s="1"/>
  <c r="S293" i="1" s="1"/>
  <c r="X293" i="1" s="1"/>
  <c r="F293" i="1"/>
  <c r="I292" i="1"/>
  <c r="L292" i="1" s="1"/>
  <c r="S292" i="1" s="1"/>
  <c r="X292" i="1" s="1"/>
  <c r="F292" i="1"/>
  <c r="I291" i="1"/>
  <c r="L291" i="1" s="1"/>
  <c r="S291" i="1" s="1"/>
  <c r="X291" i="1" s="1"/>
  <c r="F291" i="1"/>
  <c r="I290" i="1"/>
  <c r="L290" i="1" s="1"/>
  <c r="S290" i="1" s="1"/>
  <c r="X290" i="1" s="1"/>
  <c r="F290" i="1"/>
  <c r="I289" i="1"/>
  <c r="L289" i="1" s="1"/>
  <c r="S289" i="1" s="1"/>
  <c r="X289" i="1" s="1"/>
  <c r="F289" i="1"/>
  <c r="I288" i="1"/>
  <c r="L288" i="1" s="1"/>
  <c r="S288" i="1" s="1"/>
  <c r="X288" i="1" s="1"/>
  <c r="F288" i="1"/>
  <c r="I287" i="1"/>
  <c r="L287" i="1" s="1"/>
  <c r="S287" i="1" s="1"/>
  <c r="X287" i="1" s="1"/>
  <c r="F287" i="1"/>
  <c r="I286" i="1"/>
  <c r="L286" i="1" s="1"/>
  <c r="S286" i="1" s="1"/>
  <c r="X286" i="1" s="1"/>
  <c r="F286" i="1"/>
  <c r="F285" i="1"/>
  <c r="I34" i="1"/>
  <c r="L34" i="1" s="1"/>
  <c r="S34" i="1" s="1"/>
  <c r="X34" i="1" s="1"/>
  <c r="F34" i="1"/>
  <c r="I33" i="1"/>
  <c r="L33" i="1" s="1"/>
  <c r="S33" i="1" s="1"/>
  <c r="X33" i="1" s="1"/>
  <c r="F33" i="1"/>
  <c r="I32" i="1"/>
  <c r="L32" i="1" s="1"/>
  <c r="S32" i="1" s="1"/>
  <c r="X32" i="1" s="1"/>
  <c r="F32" i="1"/>
  <c r="I31" i="1"/>
  <c r="L31" i="1" s="1"/>
  <c r="S31" i="1" s="1"/>
  <c r="X31" i="1" s="1"/>
  <c r="F31" i="1"/>
  <c r="I30" i="1"/>
  <c r="L30" i="1" s="1"/>
  <c r="S30" i="1" s="1"/>
  <c r="X30" i="1" s="1"/>
  <c r="F30" i="1"/>
  <c r="I29" i="1"/>
  <c r="L29" i="1" s="1"/>
  <c r="S29" i="1" s="1"/>
  <c r="X29" i="1" s="1"/>
  <c r="F29" i="1"/>
  <c r="I201" i="1"/>
  <c r="L201" i="1" s="1"/>
  <c r="S201" i="1" s="1"/>
  <c r="X201" i="1" s="1"/>
  <c r="F201" i="1"/>
  <c r="I200" i="1"/>
  <c r="L200" i="1" s="1"/>
  <c r="S200" i="1" s="1"/>
  <c r="X200" i="1" s="1"/>
  <c r="F200" i="1"/>
  <c r="I199" i="1"/>
  <c r="L199" i="1" s="1"/>
  <c r="S199" i="1" s="1"/>
  <c r="X199" i="1" s="1"/>
  <c r="F199" i="1"/>
  <c r="I198" i="1"/>
  <c r="L198" i="1" s="1"/>
  <c r="S198" i="1" s="1"/>
  <c r="X198" i="1" s="1"/>
  <c r="F198" i="1"/>
  <c r="I197" i="1"/>
  <c r="L197" i="1" s="1"/>
  <c r="S197" i="1" s="1"/>
  <c r="X197" i="1" s="1"/>
  <c r="F197" i="1"/>
  <c r="I196" i="1"/>
  <c r="L196" i="1" s="1"/>
  <c r="S196" i="1" s="1"/>
  <c r="X196" i="1" s="1"/>
  <c r="F196" i="1"/>
  <c r="I195" i="1"/>
  <c r="L195" i="1" s="1"/>
  <c r="S195" i="1" s="1"/>
  <c r="X195" i="1" s="1"/>
  <c r="F195" i="1"/>
  <c r="I575" i="1"/>
  <c r="L575" i="1" s="1"/>
  <c r="S575" i="1" s="1"/>
  <c r="X575" i="1" s="1"/>
  <c r="F575" i="1"/>
  <c r="I574" i="1"/>
  <c r="L574" i="1" s="1"/>
  <c r="S574" i="1" s="1"/>
  <c r="X574" i="1" s="1"/>
  <c r="F574" i="1"/>
  <c r="I519" i="1"/>
  <c r="L519" i="1" s="1"/>
  <c r="S519" i="1" s="1"/>
  <c r="X519" i="1" s="1"/>
  <c r="F519" i="1"/>
  <c r="I518" i="1"/>
  <c r="L518" i="1" s="1"/>
  <c r="S518" i="1" s="1"/>
  <c r="X518" i="1" s="1"/>
  <c r="F518" i="1"/>
  <c r="I517" i="1"/>
  <c r="L517" i="1" s="1"/>
  <c r="S517" i="1" s="1"/>
  <c r="X517" i="1" s="1"/>
  <c r="F517" i="1"/>
  <c r="I516" i="1"/>
  <c r="L516" i="1" s="1"/>
  <c r="S516" i="1" s="1"/>
  <c r="X516" i="1" s="1"/>
  <c r="F516" i="1"/>
  <c r="I515" i="1"/>
  <c r="L515" i="1" s="1"/>
  <c r="S515" i="1" s="1"/>
  <c r="X515" i="1" s="1"/>
  <c r="F515" i="1"/>
  <c r="I514" i="1"/>
  <c r="L514" i="1" s="1"/>
  <c r="S514" i="1" s="1"/>
  <c r="X514" i="1" s="1"/>
  <c r="F514" i="1"/>
  <c r="I513" i="1"/>
  <c r="L513" i="1" s="1"/>
  <c r="S513" i="1" s="1"/>
  <c r="X513" i="1" s="1"/>
  <c r="F513" i="1"/>
  <c r="I512" i="1"/>
  <c r="L512" i="1" s="1"/>
  <c r="S512" i="1" s="1"/>
  <c r="X512" i="1" s="1"/>
  <c r="F512" i="1"/>
  <c r="I511" i="1"/>
  <c r="L511" i="1" s="1"/>
  <c r="S511" i="1" s="1"/>
  <c r="X511" i="1" s="1"/>
  <c r="F511" i="1"/>
  <c r="I510" i="1"/>
  <c r="L510" i="1" s="1"/>
  <c r="S510" i="1" s="1"/>
  <c r="X510" i="1" s="1"/>
  <c r="F510" i="1"/>
  <c r="I509" i="1"/>
  <c r="L509" i="1" s="1"/>
  <c r="S509" i="1" s="1"/>
  <c r="X509" i="1" s="1"/>
  <c r="F509" i="1"/>
  <c r="I508" i="1"/>
  <c r="L508" i="1" s="1"/>
  <c r="S508" i="1" s="1"/>
  <c r="X508" i="1" s="1"/>
  <c r="F508" i="1"/>
  <c r="I483" i="1"/>
  <c r="L483" i="1" s="1"/>
  <c r="S483" i="1" s="1"/>
  <c r="X483" i="1" s="1"/>
  <c r="F483" i="1"/>
  <c r="I482" i="1"/>
  <c r="L482" i="1" s="1"/>
  <c r="S482" i="1" s="1"/>
  <c r="X482" i="1" s="1"/>
  <c r="F482" i="1"/>
  <c r="I481" i="1"/>
  <c r="L481" i="1" s="1"/>
  <c r="S481" i="1" s="1"/>
  <c r="X481" i="1" s="1"/>
  <c r="F481" i="1"/>
  <c r="I470" i="1"/>
  <c r="L470" i="1" s="1"/>
  <c r="S470" i="1" s="1"/>
  <c r="X470" i="1" s="1"/>
  <c r="F470" i="1"/>
  <c r="I469" i="1"/>
  <c r="L469" i="1" s="1"/>
  <c r="S469" i="1" s="1"/>
  <c r="X469" i="1" s="1"/>
  <c r="F469" i="1"/>
  <c r="I285" i="1" l="1"/>
  <c r="I284" i="1"/>
  <c r="F284" i="1"/>
  <c r="I283" i="1"/>
  <c r="F283" i="1"/>
  <c r="I282" i="1"/>
  <c r="F282" i="1"/>
  <c r="I281" i="1"/>
  <c r="F281" i="1"/>
  <c r="I280" i="1"/>
  <c r="F280" i="1"/>
  <c r="I507" i="1"/>
  <c r="L507" i="1" s="1"/>
  <c r="S507" i="1" s="1"/>
  <c r="X507" i="1" s="1"/>
  <c r="F507" i="1"/>
  <c r="I506" i="1"/>
  <c r="L506" i="1" s="1"/>
  <c r="S506" i="1" s="1"/>
  <c r="X506" i="1" s="1"/>
  <c r="F506" i="1"/>
  <c r="I505" i="1"/>
  <c r="L505" i="1" s="1"/>
  <c r="S505" i="1" s="1"/>
  <c r="X505" i="1" s="1"/>
  <c r="F505" i="1"/>
  <c r="I504" i="1"/>
  <c r="L504" i="1" s="1"/>
  <c r="S504" i="1" s="1"/>
  <c r="X504" i="1" s="1"/>
  <c r="F504" i="1"/>
  <c r="I503" i="1"/>
  <c r="L503" i="1" s="1"/>
  <c r="S503" i="1" s="1"/>
  <c r="X503" i="1" s="1"/>
  <c r="F503" i="1"/>
  <c r="I502" i="1"/>
  <c r="L502" i="1" s="1"/>
  <c r="S502" i="1" s="1"/>
  <c r="X502" i="1" s="1"/>
  <c r="F502" i="1"/>
  <c r="I501" i="1"/>
  <c r="L501" i="1" s="1"/>
  <c r="S501" i="1" s="1"/>
  <c r="X501" i="1" s="1"/>
  <c r="F501" i="1"/>
  <c r="I500" i="1"/>
  <c r="L500" i="1" s="1"/>
  <c r="S500" i="1" s="1"/>
  <c r="X500" i="1" s="1"/>
  <c r="F500" i="1"/>
  <c r="I499" i="1"/>
  <c r="L499" i="1" s="1"/>
  <c r="S499" i="1" s="1"/>
  <c r="X499" i="1" s="1"/>
  <c r="F499" i="1"/>
  <c r="I498" i="1"/>
  <c r="L498" i="1" s="1"/>
  <c r="S498" i="1" s="1"/>
  <c r="X498" i="1" s="1"/>
  <c r="F498" i="1"/>
  <c r="I480" i="1"/>
  <c r="L480" i="1" s="1"/>
  <c r="S480" i="1" s="1"/>
  <c r="X480" i="1" s="1"/>
  <c r="F480" i="1"/>
  <c r="I194" i="1"/>
  <c r="L194" i="1" s="1"/>
  <c r="S194" i="1" s="1"/>
  <c r="X194" i="1" s="1"/>
  <c r="F194" i="1"/>
  <c r="I193" i="1"/>
  <c r="L193" i="1" s="1"/>
  <c r="S193" i="1" s="1"/>
  <c r="X193" i="1" s="1"/>
  <c r="F193" i="1"/>
  <c r="I192" i="1"/>
  <c r="L192" i="1" s="1"/>
  <c r="S192" i="1" s="1"/>
  <c r="X192" i="1" s="1"/>
  <c r="F192" i="1"/>
  <c r="I191" i="1"/>
  <c r="L191" i="1" s="1"/>
  <c r="S191" i="1" s="1"/>
  <c r="X191" i="1" s="1"/>
  <c r="F191" i="1"/>
  <c r="I190" i="1"/>
  <c r="L190" i="1" s="1"/>
  <c r="S190" i="1" s="1"/>
  <c r="X190" i="1" s="1"/>
  <c r="F190" i="1"/>
  <c r="I189" i="1"/>
  <c r="L189" i="1" s="1"/>
  <c r="S189" i="1" s="1"/>
  <c r="X189" i="1" s="1"/>
  <c r="F189" i="1"/>
  <c r="I188" i="1"/>
  <c r="L188" i="1" s="1"/>
  <c r="S188" i="1" s="1"/>
  <c r="X188" i="1" s="1"/>
  <c r="F188" i="1"/>
  <c r="I187" i="1"/>
  <c r="L187" i="1" s="1"/>
  <c r="S187" i="1" s="1"/>
  <c r="X187" i="1" s="1"/>
  <c r="F187" i="1"/>
  <c r="I186" i="1"/>
  <c r="L186" i="1" s="1"/>
  <c r="S186" i="1" s="1"/>
  <c r="X186" i="1" s="1"/>
  <c r="F186" i="1"/>
  <c r="I185" i="1"/>
  <c r="L185" i="1" s="1"/>
  <c r="S185" i="1" s="1"/>
  <c r="X185" i="1" s="1"/>
  <c r="F185" i="1"/>
  <c r="I184" i="1"/>
  <c r="L184" i="1" s="1"/>
  <c r="S184" i="1" s="1"/>
  <c r="X184" i="1" s="1"/>
  <c r="F184" i="1"/>
  <c r="I183" i="1"/>
  <c r="L183" i="1" s="1"/>
  <c r="S183" i="1" s="1"/>
  <c r="X183" i="1" s="1"/>
  <c r="F183" i="1"/>
  <c r="I182" i="1"/>
  <c r="L182" i="1" s="1"/>
  <c r="S182" i="1" s="1"/>
  <c r="X182" i="1" s="1"/>
  <c r="F182" i="1"/>
  <c r="I181" i="1"/>
  <c r="L181" i="1" s="1"/>
  <c r="S181" i="1" s="1"/>
  <c r="X181" i="1" s="1"/>
  <c r="F181" i="1"/>
  <c r="I180" i="1"/>
  <c r="L180" i="1" s="1"/>
  <c r="S180" i="1" s="1"/>
  <c r="X180" i="1" s="1"/>
  <c r="F180" i="1"/>
  <c r="I179" i="1"/>
  <c r="L179" i="1" s="1"/>
  <c r="S179" i="1" s="1"/>
  <c r="X179" i="1" s="1"/>
  <c r="F179" i="1"/>
  <c r="I178" i="1"/>
  <c r="L178" i="1" s="1"/>
  <c r="S178" i="1" s="1"/>
  <c r="X178" i="1" s="1"/>
  <c r="F178" i="1"/>
  <c r="I177" i="1"/>
  <c r="L177" i="1" s="1"/>
  <c r="S177" i="1" s="1"/>
  <c r="X177" i="1" s="1"/>
  <c r="F177" i="1"/>
  <c r="I111" i="1" l="1"/>
  <c r="L111" i="1" s="1"/>
  <c r="S111" i="1" s="1"/>
  <c r="X111" i="1" s="1"/>
  <c r="F111" i="1"/>
  <c r="I110" i="1"/>
  <c r="L110" i="1" s="1"/>
  <c r="S110" i="1" s="1"/>
  <c r="X110" i="1" s="1"/>
  <c r="F110" i="1"/>
  <c r="I109" i="1"/>
  <c r="L109" i="1" s="1"/>
  <c r="S109" i="1" s="1"/>
  <c r="X109" i="1" s="1"/>
  <c r="F109" i="1"/>
  <c r="I108" i="1"/>
  <c r="L108" i="1" s="1"/>
  <c r="S108" i="1" s="1"/>
  <c r="X108" i="1" s="1"/>
  <c r="F108" i="1"/>
  <c r="I107" i="1"/>
  <c r="L107" i="1" s="1"/>
  <c r="S107" i="1" s="1"/>
  <c r="X107" i="1" s="1"/>
  <c r="F107" i="1"/>
  <c r="I106" i="1"/>
  <c r="L106" i="1" s="1"/>
  <c r="S106" i="1" s="1"/>
  <c r="X106" i="1" s="1"/>
  <c r="F106" i="1"/>
  <c r="I105" i="1"/>
  <c r="L105" i="1" s="1"/>
  <c r="S105" i="1" s="1"/>
  <c r="X105" i="1" s="1"/>
  <c r="F105" i="1"/>
  <c r="I104" i="1"/>
  <c r="L104" i="1" s="1"/>
  <c r="S104" i="1" s="1"/>
  <c r="X104" i="1" s="1"/>
  <c r="F104" i="1"/>
  <c r="I103" i="1"/>
  <c r="L103" i="1" s="1"/>
  <c r="S103" i="1" s="1"/>
  <c r="X103" i="1" s="1"/>
  <c r="F103" i="1"/>
  <c r="I102" i="1"/>
  <c r="L102" i="1" s="1"/>
  <c r="S102" i="1" s="1"/>
  <c r="X102" i="1" s="1"/>
  <c r="F102" i="1"/>
  <c r="I101" i="1"/>
  <c r="L101" i="1" s="1"/>
  <c r="S101" i="1" s="1"/>
  <c r="X101" i="1" s="1"/>
  <c r="F101" i="1"/>
  <c r="I100" i="1"/>
  <c r="L100" i="1" s="1"/>
  <c r="S100" i="1" s="1"/>
  <c r="X100" i="1" s="1"/>
  <c r="F100" i="1"/>
  <c r="I99" i="1"/>
  <c r="L99" i="1" s="1"/>
  <c r="S99" i="1" s="1"/>
  <c r="X99" i="1" s="1"/>
  <c r="F99" i="1"/>
  <c r="I98" i="1"/>
  <c r="L98" i="1" s="1"/>
  <c r="S98" i="1" s="1"/>
  <c r="X98" i="1" s="1"/>
  <c r="F98" i="1"/>
  <c r="I457" i="1"/>
  <c r="L457" i="1" s="1"/>
  <c r="S457" i="1" s="1"/>
  <c r="X457" i="1" s="1"/>
  <c r="F457" i="1"/>
  <c r="I456" i="1"/>
  <c r="L456" i="1" s="1"/>
  <c r="S456" i="1" s="1"/>
  <c r="X456" i="1" s="1"/>
  <c r="F456" i="1"/>
  <c r="I455" i="1"/>
  <c r="L455" i="1" s="1"/>
  <c r="S455" i="1" s="1"/>
  <c r="X455" i="1" s="1"/>
  <c r="F455" i="1"/>
  <c r="I279" i="1"/>
  <c r="L279" i="1" s="1"/>
  <c r="S279" i="1" s="1"/>
  <c r="X279" i="1" s="1"/>
  <c r="F279" i="1"/>
  <c r="I278" i="1"/>
  <c r="F278" i="1"/>
  <c r="I277" i="1"/>
  <c r="F277" i="1"/>
  <c r="I276" i="1"/>
  <c r="L276" i="1" s="1"/>
  <c r="S276" i="1" s="1"/>
  <c r="X276" i="1" s="1"/>
  <c r="F276" i="1"/>
  <c r="I275" i="1"/>
  <c r="F275" i="1"/>
  <c r="I274" i="1"/>
  <c r="F274" i="1"/>
  <c r="I273" i="1"/>
  <c r="F273" i="1"/>
  <c r="I272" i="1"/>
  <c r="L272" i="1" s="1"/>
  <c r="S272" i="1" s="1"/>
  <c r="X272" i="1" s="1"/>
  <c r="F272" i="1"/>
  <c r="I271" i="1"/>
  <c r="F271" i="1"/>
  <c r="I270" i="1"/>
  <c r="F270" i="1"/>
  <c r="I269" i="1"/>
  <c r="F269" i="1"/>
  <c r="I268" i="1"/>
  <c r="F268" i="1"/>
  <c r="I267" i="1"/>
  <c r="F267" i="1"/>
  <c r="I266" i="1"/>
  <c r="L266" i="1" s="1"/>
  <c r="S266" i="1" s="1"/>
  <c r="X266" i="1" s="1"/>
  <c r="F266" i="1"/>
  <c r="I265" i="1"/>
  <c r="L265" i="1" s="1"/>
  <c r="S265" i="1" s="1"/>
  <c r="X265" i="1" s="1"/>
  <c r="F265" i="1"/>
  <c r="I264" i="1"/>
  <c r="F264" i="1"/>
  <c r="I263" i="1"/>
  <c r="F263" i="1"/>
  <c r="I570" i="1"/>
  <c r="L570" i="1" s="1"/>
  <c r="S570" i="1" s="1"/>
  <c r="X570" i="1" s="1"/>
  <c r="F570" i="1"/>
  <c r="I569" i="1"/>
  <c r="L569" i="1" s="1"/>
  <c r="S569" i="1" s="1"/>
  <c r="X569" i="1" s="1"/>
  <c r="F569" i="1"/>
  <c r="I568" i="1"/>
  <c r="L568" i="1" s="1"/>
  <c r="S568" i="1" s="1"/>
  <c r="X568" i="1" s="1"/>
  <c r="F568" i="1"/>
  <c r="I567" i="1"/>
  <c r="L567" i="1" s="1"/>
  <c r="S567" i="1" s="1"/>
  <c r="X567" i="1" s="1"/>
  <c r="F567" i="1"/>
  <c r="I566" i="1"/>
  <c r="L566" i="1" s="1"/>
  <c r="S566" i="1" s="1"/>
  <c r="X566" i="1" s="1"/>
  <c r="F566" i="1"/>
  <c r="I565" i="1"/>
  <c r="L565" i="1" s="1"/>
  <c r="S565" i="1" s="1"/>
  <c r="X565" i="1" s="1"/>
  <c r="F565" i="1"/>
  <c r="I564" i="1"/>
  <c r="L564" i="1" s="1"/>
  <c r="S564" i="1" s="1"/>
  <c r="X564" i="1" s="1"/>
  <c r="F564" i="1"/>
  <c r="I497" i="1"/>
  <c r="L497" i="1" s="1"/>
  <c r="S497" i="1" s="1"/>
  <c r="X497" i="1" s="1"/>
  <c r="F497" i="1"/>
  <c r="I496" i="1"/>
  <c r="L496" i="1" s="1"/>
  <c r="S496" i="1" s="1"/>
  <c r="X496" i="1" s="1"/>
  <c r="F496" i="1"/>
  <c r="I495" i="1"/>
  <c r="L495" i="1" s="1"/>
  <c r="S495" i="1" s="1"/>
  <c r="X495" i="1" s="1"/>
  <c r="F495" i="1"/>
  <c r="I494" i="1"/>
  <c r="L494" i="1" s="1"/>
  <c r="S494" i="1" s="1"/>
  <c r="X494" i="1" s="1"/>
  <c r="F494" i="1"/>
  <c r="I493" i="1"/>
  <c r="L493" i="1" s="1"/>
  <c r="S493" i="1" s="1"/>
  <c r="X493" i="1" s="1"/>
  <c r="F493" i="1"/>
  <c r="I492" i="1"/>
  <c r="L492" i="1" s="1"/>
  <c r="S492" i="1" s="1"/>
  <c r="X492" i="1" s="1"/>
  <c r="F492" i="1"/>
  <c r="I491" i="1"/>
  <c r="L491" i="1" s="1"/>
  <c r="S491" i="1" s="1"/>
  <c r="X491" i="1" s="1"/>
  <c r="F491" i="1"/>
  <c r="I490" i="1"/>
  <c r="L490" i="1" s="1"/>
  <c r="S490" i="1" s="1"/>
  <c r="X490" i="1" s="1"/>
  <c r="F490" i="1"/>
  <c r="I489" i="1"/>
  <c r="L489" i="1" s="1"/>
  <c r="S489" i="1" s="1"/>
  <c r="X489" i="1" s="1"/>
  <c r="F489" i="1"/>
  <c r="I488" i="1"/>
  <c r="L488" i="1" s="1"/>
  <c r="S488" i="1" s="1"/>
  <c r="X488" i="1" s="1"/>
  <c r="F488" i="1"/>
  <c r="I487" i="1"/>
  <c r="L487" i="1" s="1"/>
  <c r="S487" i="1" s="1"/>
  <c r="X487" i="1" s="1"/>
  <c r="I464" i="1"/>
  <c r="L464" i="1" s="1"/>
  <c r="S464" i="1" s="1"/>
  <c r="X464" i="1" s="1"/>
  <c r="F464" i="1"/>
  <c r="I463" i="1"/>
  <c r="L463" i="1" s="1"/>
  <c r="S463" i="1" s="1"/>
  <c r="X463" i="1" s="1"/>
  <c r="F463" i="1"/>
  <c r="I462" i="1"/>
  <c r="L462" i="1" s="1"/>
  <c r="S462" i="1" s="1"/>
  <c r="X462" i="1" s="1"/>
  <c r="F462" i="1"/>
  <c r="I176" i="1"/>
  <c r="L176" i="1" s="1"/>
  <c r="S176" i="1" s="1"/>
  <c r="X176" i="1" s="1"/>
  <c r="F176" i="1"/>
  <c r="I175" i="1"/>
  <c r="L175" i="1" s="1"/>
  <c r="S175" i="1" s="1"/>
  <c r="X175" i="1" s="1"/>
  <c r="F175" i="1"/>
  <c r="I174" i="1"/>
  <c r="L174" i="1" s="1"/>
  <c r="S174" i="1" s="1"/>
  <c r="X174" i="1" s="1"/>
  <c r="F174" i="1"/>
  <c r="I173" i="1"/>
  <c r="L173" i="1" s="1"/>
  <c r="S173" i="1" s="1"/>
  <c r="X173" i="1" s="1"/>
  <c r="F173" i="1"/>
  <c r="I172" i="1"/>
  <c r="L172" i="1" s="1"/>
  <c r="S172" i="1" s="1"/>
  <c r="X172" i="1" s="1"/>
  <c r="F172" i="1"/>
  <c r="I171" i="1"/>
  <c r="L171" i="1" s="1"/>
  <c r="S171" i="1" s="1"/>
  <c r="X171" i="1" s="1"/>
  <c r="F171" i="1"/>
  <c r="I170" i="1"/>
  <c r="L170" i="1" s="1"/>
  <c r="S170" i="1" s="1"/>
  <c r="X170" i="1" s="1"/>
  <c r="F170" i="1"/>
  <c r="I169" i="1"/>
  <c r="L169" i="1" s="1"/>
  <c r="S169" i="1" s="1"/>
  <c r="X169" i="1" s="1"/>
  <c r="F169" i="1"/>
  <c r="I168" i="1"/>
  <c r="L168" i="1" s="1"/>
  <c r="S168" i="1" s="1"/>
  <c r="X168" i="1" s="1"/>
  <c r="F168" i="1"/>
  <c r="I167" i="1"/>
  <c r="L167" i="1" s="1"/>
  <c r="S167" i="1" s="1"/>
  <c r="X167" i="1" s="1"/>
  <c r="F167" i="1"/>
  <c r="I166" i="1"/>
  <c r="L166" i="1" s="1"/>
  <c r="S166" i="1" s="1"/>
  <c r="X166" i="1" s="1"/>
  <c r="F166" i="1"/>
  <c r="I165" i="1"/>
  <c r="L165" i="1" s="1"/>
  <c r="S165" i="1" s="1"/>
  <c r="X165" i="1" s="1"/>
  <c r="F165" i="1"/>
  <c r="I164" i="1"/>
  <c r="L164" i="1" s="1"/>
  <c r="S164" i="1" s="1"/>
  <c r="X164" i="1" s="1"/>
  <c r="F164" i="1"/>
  <c r="I163" i="1"/>
  <c r="L163" i="1" s="1"/>
  <c r="S163" i="1" s="1"/>
  <c r="X163" i="1" s="1"/>
  <c r="F163" i="1"/>
  <c r="I162" i="1"/>
  <c r="L162" i="1" s="1"/>
  <c r="S162" i="1" s="1"/>
  <c r="X162" i="1" s="1"/>
  <c r="F162" i="1"/>
  <c r="I161" i="1"/>
  <c r="L161" i="1" s="1"/>
  <c r="S161" i="1" s="1"/>
  <c r="X161" i="1" s="1"/>
  <c r="F161" i="1"/>
  <c r="L267" i="1" l="1"/>
  <c r="S267" i="1" s="1"/>
  <c r="X267" i="1" s="1"/>
  <c r="L273" i="1"/>
  <c r="S273" i="1" s="1"/>
  <c r="X273" i="1" s="1"/>
  <c r="L275" i="1"/>
  <c r="S275" i="1" s="1"/>
  <c r="X275" i="1" s="1"/>
  <c r="L263" i="1"/>
  <c r="S263" i="1" s="1"/>
  <c r="X263" i="1" s="1"/>
  <c r="L283" i="1"/>
  <c r="S283" i="1" s="1"/>
  <c r="X283" i="1" s="1"/>
  <c r="L282" i="1"/>
  <c r="S282" i="1" s="1"/>
  <c r="X282" i="1" s="1"/>
  <c r="I160" i="1"/>
  <c r="L160" i="1" s="1"/>
  <c r="S160" i="1" s="1"/>
  <c r="X160" i="1" s="1"/>
  <c r="F160" i="1"/>
  <c r="I159" i="1"/>
  <c r="L159" i="1" s="1"/>
  <c r="S159" i="1" s="1"/>
  <c r="X159" i="1" s="1"/>
  <c r="F159" i="1"/>
  <c r="I468" i="1"/>
  <c r="L468" i="1" s="1"/>
  <c r="S468" i="1" s="1"/>
  <c r="X468" i="1" s="1"/>
  <c r="F468" i="1"/>
  <c r="I467" i="1"/>
  <c r="L467" i="1" s="1"/>
  <c r="S467" i="1" s="1"/>
  <c r="X467" i="1" s="1"/>
  <c r="F467" i="1"/>
  <c r="I466" i="1"/>
  <c r="L466" i="1" s="1"/>
  <c r="S466" i="1" s="1"/>
  <c r="X466" i="1" s="1"/>
  <c r="F466" i="1"/>
  <c r="I132" i="1" l="1"/>
  <c r="L132" i="1" s="1"/>
  <c r="S132" i="1" s="1"/>
  <c r="X132" i="1" s="1"/>
  <c r="F132" i="1"/>
  <c r="I262" i="1"/>
  <c r="F262" i="1"/>
  <c r="I261" i="1"/>
  <c r="F261" i="1"/>
  <c r="I260" i="1"/>
  <c r="F260" i="1"/>
  <c r="I259" i="1"/>
  <c r="L259" i="1" s="1"/>
  <c r="S259" i="1" s="1"/>
  <c r="X259" i="1" s="1"/>
  <c r="F259" i="1"/>
  <c r="I454" i="1"/>
  <c r="L454" i="1" s="1"/>
  <c r="S454" i="1" s="1"/>
  <c r="X454" i="1" s="1"/>
  <c r="F454" i="1"/>
  <c r="I453" i="1"/>
  <c r="L453" i="1" s="1"/>
  <c r="S453" i="1" s="1"/>
  <c r="X453" i="1" s="1"/>
  <c r="F453" i="1"/>
  <c r="I452" i="1"/>
  <c r="L452" i="1" s="1"/>
  <c r="S452" i="1" s="1"/>
  <c r="X452" i="1" s="1"/>
  <c r="F452" i="1"/>
  <c r="I97" i="1"/>
  <c r="L97" i="1" s="1"/>
  <c r="S97" i="1" s="1"/>
  <c r="X97" i="1" s="1"/>
  <c r="F97" i="1"/>
  <c r="I96" i="1"/>
  <c r="L96" i="1" s="1"/>
  <c r="S96" i="1" s="1"/>
  <c r="X96" i="1" s="1"/>
  <c r="F96" i="1"/>
  <c r="I95" i="1"/>
  <c r="L95" i="1" s="1"/>
  <c r="S95" i="1" s="1"/>
  <c r="X95" i="1" s="1"/>
  <c r="F95" i="1"/>
  <c r="I94" i="1"/>
  <c r="L94" i="1" s="1"/>
  <c r="S94" i="1" s="1"/>
  <c r="X94" i="1" s="1"/>
  <c r="F94" i="1"/>
  <c r="L261" i="1" l="1"/>
  <c r="S261" i="1" s="1"/>
  <c r="X261" i="1" s="1"/>
  <c r="L264" i="1"/>
  <c r="S264" i="1" s="1"/>
  <c r="X264" i="1" s="1"/>
  <c r="L268" i="1"/>
  <c r="S268" i="1" s="1"/>
  <c r="X268" i="1" s="1"/>
  <c r="F251" i="1"/>
  <c r="I258" i="1"/>
  <c r="L258" i="1" s="1"/>
  <c r="S258" i="1" s="1"/>
  <c r="X258" i="1" s="1"/>
  <c r="F258" i="1"/>
  <c r="I257" i="1"/>
  <c r="F257" i="1"/>
  <c r="I256" i="1"/>
  <c r="F256" i="1"/>
  <c r="I255" i="1"/>
  <c r="F255" i="1"/>
  <c r="I461" i="1"/>
  <c r="L461" i="1" s="1"/>
  <c r="S461" i="1" s="1"/>
  <c r="X461" i="1" s="1"/>
  <c r="F461" i="1"/>
  <c r="I460" i="1"/>
  <c r="L460" i="1" s="1"/>
  <c r="S460" i="1" s="1"/>
  <c r="X460" i="1" s="1"/>
  <c r="F460" i="1"/>
  <c r="I131" i="1"/>
  <c r="L131" i="1" s="1"/>
  <c r="S131" i="1" s="1"/>
  <c r="X131" i="1" s="1"/>
  <c r="F131" i="1"/>
  <c r="I130" i="1"/>
  <c r="L130" i="1" s="1"/>
  <c r="S130" i="1" s="1"/>
  <c r="X130" i="1" s="1"/>
  <c r="F130" i="1"/>
  <c r="I129" i="1"/>
  <c r="L129" i="1" s="1"/>
  <c r="S129" i="1" s="1"/>
  <c r="X129" i="1" s="1"/>
  <c r="F129" i="1"/>
  <c r="I128" i="1"/>
  <c r="L128" i="1" s="1"/>
  <c r="S128" i="1" s="1"/>
  <c r="X128" i="1" s="1"/>
  <c r="F128" i="1"/>
  <c r="I127" i="1"/>
  <c r="L127" i="1" s="1"/>
  <c r="S127" i="1" s="1"/>
  <c r="X127" i="1" s="1"/>
  <c r="F127" i="1"/>
  <c r="I126" i="1"/>
  <c r="L126" i="1" s="1"/>
  <c r="S126" i="1" s="1"/>
  <c r="X126" i="1" s="1"/>
  <c r="F126" i="1"/>
  <c r="I28" i="1"/>
  <c r="L28" i="1" s="1"/>
  <c r="S28" i="1" s="1"/>
  <c r="X28" i="1" s="1"/>
  <c r="F28" i="1"/>
  <c r="I27" i="1"/>
  <c r="L27" i="1" s="1"/>
  <c r="S27" i="1" s="1"/>
  <c r="X27" i="1" s="1"/>
  <c r="F27" i="1"/>
  <c r="I26" i="1"/>
  <c r="L26" i="1" s="1"/>
  <c r="S26" i="1" s="1"/>
  <c r="X26" i="1" s="1"/>
  <c r="F26" i="1"/>
  <c r="I25" i="1"/>
  <c r="L25" i="1" s="1"/>
  <c r="S25" i="1" s="1"/>
  <c r="X25" i="1" s="1"/>
  <c r="F25" i="1"/>
  <c r="I24" i="1"/>
  <c r="L24" i="1" s="1"/>
  <c r="S24" i="1" s="1"/>
  <c r="X24" i="1" s="1"/>
  <c r="F24" i="1"/>
  <c r="I23" i="1"/>
  <c r="L23" i="1" s="1"/>
  <c r="S23" i="1" s="1"/>
  <c r="X23" i="1" s="1"/>
  <c r="F23" i="1"/>
  <c r="I22" i="1"/>
  <c r="L22" i="1" s="1"/>
  <c r="S22" i="1" s="1"/>
  <c r="X22" i="1" s="1"/>
  <c r="F22" i="1"/>
  <c r="I158" i="1"/>
  <c r="L158" i="1" s="1"/>
  <c r="S158" i="1" s="1"/>
  <c r="X158" i="1" s="1"/>
  <c r="F158" i="1"/>
  <c r="I157" i="1"/>
  <c r="L157" i="1" s="1"/>
  <c r="S157" i="1" s="1"/>
  <c r="X157" i="1" s="1"/>
  <c r="F157" i="1"/>
  <c r="I156" i="1"/>
  <c r="L156" i="1" s="1"/>
  <c r="S156" i="1" s="1"/>
  <c r="X156" i="1" s="1"/>
  <c r="F156" i="1"/>
  <c r="I155" i="1"/>
  <c r="L155" i="1" s="1"/>
  <c r="S155" i="1" s="1"/>
  <c r="X155" i="1" s="1"/>
  <c r="F155" i="1"/>
  <c r="I154" i="1"/>
  <c r="L154" i="1" s="1"/>
  <c r="S154" i="1" s="1"/>
  <c r="X154" i="1" s="1"/>
  <c r="F154" i="1"/>
  <c r="I153" i="1"/>
  <c r="L153" i="1" s="1"/>
  <c r="S153" i="1" s="1"/>
  <c r="X153" i="1" s="1"/>
  <c r="F153" i="1"/>
  <c r="I152" i="1"/>
  <c r="L152" i="1" s="1"/>
  <c r="S152" i="1" s="1"/>
  <c r="X152" i="1" s="1"/>
  <c r="F152" i="1"/>
  <c r="I151" i="1"/>
  <c r="L151" i="1" s="1"/>
  <c r="S151" i="1" s="1"/>
  <c r="X151" i="1" s="1"/>
  <c r="F151" i="1"/>
  <c r="I93" i="1"/>
  <c r="L93" i="1" s="1"/>
  <c r="S93" i="1" s="1"/>
  <c r="X93" i="1" s="1"/>
  <c r="F93" i="1"/>
  <c r="I92" i="1"/>
  <c r="L92" i="1" s="1"/>
  <c r="S92" i="1" s="1"/>
  <c r="X92" i="1" s="1"/>
  <c r="F92" i="1"/>
  <c r="I91" i="1"/>
  <c r="L91" i="1" s="1"/>
  <c r="S91" i="1" s="1"/>
  <c r="X91" i="1" s="1"/>
  <c r="F91" i="1"/>
  <c r="I90" i="1"/>
  <c r="L90" i="1" s="1"/>
  <c r="S90" i="1" s="1"/>
  <c r="X90" i="1" s="1"/>
  <c r="F90" i="1"/>
  <c r="I451" i="1"/>
  <c r="L451" i="1" s="1"/>
  <c r="S451" i="1" s="1"/>
  <c r="X451" i="1" s="1"/>
  <c r="F451" i="1"/>
  <c r="L255" i="1" l="1"/>
  <c r="S255" i="1" s="1"/>
  <c r="X255" i="1" s="1"/>
  <c r="L285" i="1"/>
  <c r="S285" i="1" s="1"/>
  <c r="X285" i="1" s="1"/>
  <c r="L257" i="1"/>
  <c r="S257" i="1" s="1"/>
  <c r="X257" i="1" s="1"/>
  <c r="L277" i="1"/>
  <c r="S277" i="1" s="1"/>
  <c r="X277" i="1" s="1"/>
  <c r="L256" i="1"/>
  <c r="S256" i="1" s="1"/>
  <c r="X256" i="1" s="1"/>
  <c r="L281" i="1"/>
  <c r="S281" i="1" s="1"/>
  <c r="X281" i="1" s="1"/>
  <c r="I459" i="1"/>
  <c r="L459" i="1" s="1"/>
  <c r="S459" i="1" s="1"/>
  <c r="X459" i="1" s="1"/>
  <c r="F459" i="1"/>
  <c r="I125" i="1"/>
  <c r="L125" i="1" s="1"/>
  <c r="S125" i="1" s="1"/>
  <c r="X125" i="1" s="1"/>
  <c r="F125" i="1"/>
  <c r="I124" i="1"/>
  <c r="L124" i="1" s="1"/>
  <c r="S124" i="1" s="1"/>
  <c r="X124" i="1" s="1"/>
  <c r="F124" i="1"/>
  <c r="I123" i="1"/>
  <c r="L123" i="1" s="1"/>
  <c r="S123" i="1" s="1"/>
  <c r="X123" i="1" s="1"/>
  <c r="F123" i="1"/>
  <c r="I122" i="1"/>
  <c r="L122" i="1" s="1"/>
  <c r="S122" i="1" s="1"/>
  <c r="X122" i="1" s="1"/>
  <c r="F122" i="1"/>
  <c r="I121" i="1"/>
  <c r="L121" i="1" s="1"/>
  <c r="S121" i="1" s="1"/>
  <c r="X121" i="1" s="1"/>
  <c r="F121" i="1"/>
  <c r="I150" i="1" l="1"/>
  <c r="L150" i="1" s="1"/>
  <c r="S150" i="1" s="1"/>
  <c r="X150" i="1" s="1"/>
  <c r="F150" i="1"/>
  <c r="I149" i="1"/>
  <c r="L149" i="1" s="1"/>
  <c r="S149" i="1" s="1"/>
  <c r="X149" i="1" s="1"/>
  <c r="F149" i="1"/>
  <c r="I148" i="1"/>
  <c r="L148" i="1" s="1"/>
  <c r="S148" i="1" s="1"/>
  <c r="X148" i="1" s="1"/>
  <c r="F148" i="1"/>
  <c r="I147" i="1"/>
  <c r="L147" i="1" s="1"/>
  <c r="S147" i="1" s="1"/>
  <c r="X147" i="1" s="1"/>
  <c r="F147" i="1"/>
  <c r="I146" i="1"/>
  <c r="L146" i="1" s="1"/>
  <c r="S146" i="1" s="1"/>
  <c r="X146" i="1" s="1"/>
  <c r="F146" i="1"/>
  <c r="I145" i="1"/>
  <c r="L145" i="1" s="1"/>
  <c r="S145" i="1" s="1"/>
  <c r="X145" i="1" s="1"/>
  <c r="F145" i="1"/>
  <c r="I144" i="1"/>
  <c r="L144" i="1" s="1"/>
  <c r="S144" i="1" s="1"/>
  <c r="X144" i="1" s="1"/>
  <c r="F144" i="1"/>
  <c r="I143" i="1"/>
  <c r="L143" i="1" s="1"/>
  <c r="S143" i="1" s="1"/>
  <c r="X143" i="1" s="1"/>
  <c r="F143" i="1"/>
  <c r="I450" i="1"/>
  <c r="L450" i="1" s="1"/>
  <c r="S450" i="1" s="1"/>
  <c r="X450" i="1" s="1"/>
  <c r="F450" i="1"/>
  <c r="I449" i="1"/>
  <c r="L449" i="1" s="1"/>
  <c r="S449" i="1" s="1"/>
  <c r="X449" i="1" s="1"/>
  <c r="F449" i="1"/>
  <c r="I448" i="1"/>
  <c r="L448" i="1" s="1"/>
  <c r="S448" i="1" s="1"/>
  <c r="X448" i="1" s="1"/>
  <c r="F448" i="1"/>
  <c r="I83" i="1"/>
  <c r="L83" i="1" s="1"/>
  <c r="S83" i="1" s="1"/>
  <c r="X83" i="1" s="1"/>
  <c r="F83" i="1"/>
  <c r="I89" i="1"/>
  <c r="L89" i="1" s="1"/>
  <c r="S89" i="1" s="1"/>
  <c r="X89" i="1" s="1"/>
  <c r="F89" i="1"/>
  <c r="I88" i="1"/>
  <c r="L88" i="1" s="1"/>
  <c r="S88" i="1" s="1"/>
  <c r="X88" i="1" s="1"/>
  <c r="F88" i="1"/>
  <c r="I87" i="1"/>
  <c r="L87" i="1" s="1"/>
  <c r="S87" i="1" s="1"/>
  <c r="X87" i="1" s="1"/>
  <c r="F87" i="1"/>
  <c r="I86" i="1"/>
  <c r="L86" i="1" s="1"/>
  <c r="S86" i="1" s="1"/>
  <c r="X86" i="1" s="1"/>
  <c r="F86" i="1"/>
  <c r="I85" i="1"/>
  <c r="L85" i="1" s="1"/>
  <c r="S85" i="1" s="1"/>
  <c r="X85" i="1" s="1"/>
  <c r="F85" i="1"/>
  <c r="I84" i="1"/>
  <c r="L84" i="1" s="1"/>
  <c r="S84" i="1" s="1"/>
  <c r="X84" i="1" s="1"/>
  <c r="F84" i="1"/>
  <c r="I254" i="1"/>
  <c r="F254" i="1"/>
  <c r="I253" i="1"/>
  <c r="F253" i="1"/>
  <c r="I252" i="1"/>
  <c r="F252" i="1"/>
  <c r="I251" i="1"/>
  <c r="I250" i="1"/>
  <c r="F250" i="1"/>
  <c r="I249" i="1"/>
  <c r="F249" i="1"/>
  <c r="I248" i="1"/>
  <c r="L248" i="1" s="1"/>
  <c r="S248" i="1" s="1"/>
  <c r="X248" i="1" s="1"/>
  <c r="F248" i="1"/>
  <c r="I247" i="1"/>
  <c r="F247" i="1"/>
  <c r="I246" i="1"/>
  <c r="F246" i="1"/>
  <c r="I245" i="1"/>
  <c r="F245" i="1"/>
  <c r="I21" i="1"/>
  <c r="L21" i="1" s="1"/>
  <c r="S21" i="1" s="1"/>
  <c r="X21" i="1" s="1"/>
  <c r="F21" i="1"/>
  <c r="I20" i="1"/>
  <c r="L20" i="1" s="1"/>
  <c r="S20" i="1" s="1"/>
  <c r="X20" i="1" s="1"/>
  <c r="F20" i="1"/>
  <c r="I19" i="1"/>
  <c r="L19" i="1" s="1"/>
  <c r="S19" i="1" s="1"/>
  <c r="X19" i="1" s="1"/>
  <c r="F19" i="1"/>
  <c r="I18" i="1"/>
  <c r="L18" i="1" s="1"/>
  <c r="S18" i="1" s="1"/>
  <c r="X18" i="1" s="1"/>
  <c r="F18" i="1"/>
  <c r="I17" i="1"/>
  <c r="L17" i="1" s="1"/>
  <c r="S17" i="1" s="1"/>
  <c r="X17" i="1" s="1"/>
  <c r="F17" i="1"/>
  <c r="I16" i="1"/>
  <c r="L16" i="1" s="1"/>
  <c r="S16" i="1" s="1"/>
  <c r="X16" i="1" s="1"/>
  <c r="F16" i="1"/>
  <c r="I15" i="1"/>
  <c r="L15" i="1" s="1"/>
  <c r="S15" i="1" s="1"/>
  <c r="X15" i="1" s="1"/>
  <c r="F15" i="1"/>
  <c r="I14" i="1"/>
  <c r="L14" i="1" s="1"/>
  <c r="S14" i="1" s="1"/>
  <c r="X14" i="1" s="1"/>
  <c r="F14" i="1"/>
  <c r="I13" i="1"/>
  <c r="L13" i="1" s="1"/>
  <c r="S13" i="1" s="1"/>
  <c r="X13" i="1" s="1"/>
  <c r="F13" i="1"/>
  <c r="I12" i="1"/>
  <c r="L12" i="1" s="1"/>
  <c r="S12" i="1" s="1"/>
  <c r="X12" i="1" s="1"/>
  <c r="F12" i="1"/>
  <c r="I11" i="1"/>
  <c r="L11" i="1" s="1"/>
  <c r="S11" i="1" s="1"/>
  <c r="X11" i="1" s="1"/>
  <c r="F11" i="1"/>
  <c r="I10" i="1"/>
  <c r="L10" i="1" s="1"/>
  <c r="S10" i="1" s="1"/>
  <c r="X10" i="1" s="1"/>
  <c r="F10" i="1"/>
  <c r="I9" i="1"/>
  <c r="L9" i="1" s="1"/>
  <c r="S9" i="1" s="1"/>
  <c r="X9" i="1" s="1"/>
  <c r="F9" i="1"/>
  <c r="I8" i="1"/>
  <c r="L8" i="1" s="1"/>
  <c r="S8" i="1" s="1"/>
  <c r="X8" i="1" s="1"/>
  <c r="F8" i="1"/>
  <c r="L252" i="1" l="1"/>
  <c r="S252" i="1" s="1"/>
  <c r="X252" i="1" s="1"/>
  <c r="L269" i="1"/>
  <c r="S269" i="1" s="1"/>
  <c r="X269" i="1" s="1"/>
  <c r="L254" i="1"/>
  <c r="S254" i="1" s="1"/>
  <c r="X254" i="1" s="1"/>
  <c r="L260" i="1"/>
  <c r="S260" i="1" s="1"/>
  <c r="X260" i="1" s="1"/>
  <c r="L245" i="1"/>
  <c r="S245" i="1" s="1"/>
  <c r="X245" i="1" s="1"/>
  <c r="L274" i="1"/>
  <c r="S274" i="1" s="1"/>
  <c r="X274" i="1" s="1"/>
  <c r="L247" i="1"/>
  <c r="S247" i="1" s="1"/>
  <c r="X247" i="1" s="1"/>
  <c r="L271" i="1"/>
  <c r="S271" i="1" s="1"/>
  <c r="X271" i="1" s="1"/>
  <c r="L249" i="1"/>
  <c r="S249" i="1" s="1"/>
  <c r="X249" i="1" s="1"/>
  <c r="L284" i="1"/>
  <c r="S284" i="1" s="1"/>
  <c r="X284" i="1" s="1"/>
  <c r="L251" i="1"/>
  <c r="S251" i="1" s="1"/>
  <c r="X251" i="1" s="1"/>
  <c r="L280" i="1"/>
  <c r="S280" i="1" s="1"/>
  <c r="X280" i="1" s="1"/>
  <c r="L253" i="1"/>
  <c r="S253" i="1" s="1"/>
  <c r="X253" i="1" s="1"/>
  <c r="L270" i="1"/>
  <c r="S270" i="1" s="1"/>
  <c r="X270" i="1" s="1"/>
  <c r="L246" i="1"/>
  <c r="S246" i="1" s="1"/>
  <c r="X246" i="1" s="1"/>
  <c r="L262" i="1"/>
  <c r="S262" i="1" s="1"/>
  <c r="X262" i="1" s="1"/>
  <c r="L250" i="1"/>
  <c r="S250" i="1" s="1"/>
  <c r="X250" i="1" s="1"/>
  <c r="L278" i="1"/>
  <c r="S278" i="1" s="1"/>
  <c r="X278" i="1" s="1"/>
  <c r="I120" i="1"/>
  <c r="L120" i="1" s="1"/>
  <c r="S120" i="1" s="1"/>
  <c r="X120" i="1" s="1"/>
  <c r="F120" i="1"/>
  <c r="I119" i="1"/>
  <c r="L119" i="1" s="1"/>
  <c r="S119" i="1" s="1"/>
  <c r="X119" i="1" s="1"/>
  <c r="F119" i="1"/>
  <c r="I244" i="1"/>
  <c r="L244" i="1" s="1"/>
  <c r="S244" i="1" s="1"/>
  <c r="X244" i="1" s="1"/>
  <c r="F244" i="1"/>
  <c r="I7" i="1"/>
  <c r="L7" i="1" s="1"/>
  <c r="S7" i="1" s="1"/>
  <c r="X7" i="1" s="1"/>
  <c r="F7" i="1"/>
  <c r="I142" i="1"/>
  <c r="L142" i="1" s="1"/>
  <c r="S142" i="1" s="1"/>
  <c r="X142" i="1" s="1"/>
  <c r="F142" i="1"/>
  <c r="I141" i="1"/>
  <c r="L141" i="1" s="1"/>
  <c r="S141" i="1" s="1"/>
  <c r="X141" i="1" s="1"/>
  <c r="F141" i="1"/>
  <c r="I118" i="1"/>
  <c r="L118" i="1" s="1"/>
  <c r="S118" i="1" s="1"/>
  <c r="X118" i="1" s="1"/>
  <c r="F118" i="1"/>
  <c r="I116" i="1"/>
  <c r="L116" i="1" s="1"/>
  <c r="S116" i="1" s="1"/>
  <c r="X116" i="1" s="1"/>
  <c r="F116" i="1"/>
  <c r="I115" i="1"/>
  <c r="L115" i="1" s="1"/>
  <c r="S115" i="1" s="1"/>
  <c r="X115" i="1" s="1"/>
  <c r="F115" i="1"/>
  <c r="I113" i="1"/>
  <c r="L113" i="1" s="1"/>
  <c r="S113" i="1" s="1"/>
  <c r="X113" i="1" s="1"/>
  <c r="F113" i="1"/>
  <c r="I82" i="1"/>
  <c r="L82" i="1" s="1"/>
  <c r="S82" i="1" s="1"/>
  <c r="X82" i="1" s="1"/>
  <c r="F82" i="1"/>
  <c r="I81" i="1"/>
  <c r="L81" i="1" s="1"/>
  <c r="S81" i="1" s="1"/>
  <c r="X81" i="1" s="1"/>
  <c r="F81" i="1"/>
  <c r="I80" i="1"/>
  <c r="L80" i="1" s="1"/>
  <c r="S80" i="1" s="1"/>
  <c r="X80" i="1" s="1"/>
  <c r="F80" i="1"/>
  <c r="I79" i="1"/>
  <c r="L79" i="1" s="1"/>
  <c r="S79" i="1" s="1"/>
  <c r="X79" i="1" s="1"/>
  <c r="F79" i="1"/>
  <c r="I6" i="1"/>
  <c r="L6" i="1" s="1"/>
  <c r="S6" i="1" s="1"/>
  <c r="X6" i="1" s="1"/>
  <c r="F6" i="1"/>
  <c r="I5" i="1"/>
  <c r="L5" i="1" s="1"/>
  <c r="S5" i="1" s="1"/>
  <c r="X5" i="1" s="1"/>
  <c r="F5" i="1"/>
  <c r="I4" i="1"/>
  <c r="L4" i="1" s="1"/>
  <c r="S4" i="1" s="1"/>
  <c r="X4" i="1" s="1"/>
  <c r="F4" i="1"/>
  <c r="I3" i="1"/>
  <c r="L3" i="1" s="1"/>
  <c r="S3" i="1" s="1"/>
  <c r="X3" i="1" s="1"/>
  <c r="F3" i="1"/>
  <c r="I2" i="1"/>
  <c r="L2" i="1" s="1"/>
  <c r="S2" i="1" s="1"/>
  <c r="X2" i="1" s="1"/>
  <c r="F2" i="1"/>
</calcChain>
</file>

<file path=xl/sharedStrings.xml><?xml version="1.0" encoding="utf-8"?>
<sst xmlns="http://schemas.openxmlformats.org/spreadsheetml/2006/main" count="4104" uniqueCount="1583">
  <si>
    <t>Date</t>
  </si>
  <si>
    <t>Particulars</t>
  </si>
  <si>
    <t>INVOICE NO.</t>
  </si>
  <si>
    <t>TRUCK NO.</t>
  </si>
  <si>
    <t xml:space="preserve">QTY </t>
  </si>
  <si>
    <t>SHORTAGE</t>
  </si>
  <si>
    <t>RCV WT</t>
  </si>
  <si>
    <t>RATE</t>
  </si>
  <si>
    <t>AMT</t>
  </si>
  <si>
    <t>Van Vibhag</t>
  </si>
  <si>
    <t>Garrenty</t>
  </si>
  <si>
    <t>AMOUNT</t>
  </si>
  <si>
    <t xml:space="preserve">AD </t>
  </si>
  <si>
    <t>SHORT</t>
  </si>
  <si>
    <t>GADDI</t>
  </si>
  <si>
    <t>CUT PAYMENT</t>
  </si>
  <si>
    <t>DALA</t>
  </si>
  <si>
    <t>TDS</t>
  </si>
  <si>
    <t>TOTAL AMT</t>
  </si>
  <si>
    <t>NEFT</t>
  </si>
  <si>
    <t>CHQ</t>
  </si>
  <si>
    <t>DIESEL</t>
  </si>
  <si>
    <t>PAYMENT HOLD</t>
  </si>
  <si>
    <t>CASH</t>
  </si>
  <si>
    <t>PAYMENT DATE</t>
  </si>
  <si>
    <t>PAYMENT THROUGH</t>
  </si>
  <si>
    <t>PAGE NO.</t>
  </si>
  <si>
    <t>RTGS THROUGH</t>
  </si>
  <si>
    <t>V K ROAD LINES</t>
  </si>
  <si>
    <t>VKRPNB-GANDHI</t>
  </si>
  <si>
    <t>SRF Limited.</t>
  </si>
  <si>
    <t>B-2023</t>
  </si>
  <si>
    <t xml:space="preserve">RJ52GB2393 </t>
  </si>
  <si>
    <t>B-2024</t>
  </si>
  <si>
    <t xml:space="preserve">RJ52GA6328 </t>
  </si>
  <si>
    <t>B-2026</t>
  </si>
  <si>
    <t xml:space="preserve">RJ01GC4304 </t>
  </si>
  <si>
    <t>B-2028</t>
  </si>
  <si>
    <t xml:space="preserve">RJ25GB0092 </t>
  </si>
  <si>
    <t>B-2029</t>
  </si>
  <si>
    <t>RJ01GD4704</t>
  </si>
  <si>
    <t>Kanpur Fertilizer &amp; Chemicals Ltd.</t>
  </si>
  <si>
    <t>VKCPL/23-24/989</t>
  </si>
  <si>
    <t xml:space="preserve">RJ09GD3619 </t>
  </si>
  <si>
    <t>VKCPL/23-24/990</t>
  </si>
  <si>
    <t xml:space="preserve">RJ09GD1833 </t>
  </si>
  <si>
    <t>VKCPL/23-24/991</t>
  </si>
  <si>
    <t xml:space="preserve">RJ09GB9333 </t>
  </si>
  <si>
    <t>VKCPL/23-24/992</t>
  </si>
  <si>
    <t xml:space="preserve">UP71AT0727 </t>
  </si>
  <si>
    <t>SVP Industries Limited</t>
  </si>
  <si>
    <t>K3475</t>
  </si>
  <si>
    <t>UP22AT8963</t>
  </si>
  <si>
    <t>B-2025</t>
  </si>
  <si>
    <t>UK18CA7217</t>
  </si>
  <si>
    <t>B-2027</t>
  </si>
  <si>
    <t>HR58C5184</t>
  </si>
  <si>
    <t>Anand Triplex Board Pvt. Ltd.</t>
  </si>
  <si>
    <t>K3476</t>
  </si>
  <si>
    <t xml:space="preserve">UP15CT6248 </t>
  </si>
  <si>
    <t>J K Cement</t>
  </si>
  <si>
    <t>VK211</t>
  </si>
  <si>
    <t xml:space="preserve">RJ05GB4404 </t>
  </si>
  <si>
    <t>VK212</t>
  </si>
  <si>
    <t>MP19HA2383</t>
  </si>
  <si>
    <t>B-2030</t>
  </si>
  <si>
    <t xml:space="preserve">RJ14GG3251 </t>
  </si>
  <si>
    <t>VS Lignite Power Private Limited</t>
  </si>
  <si>
    <t>DN384</t>
  </si>
  <si>
    <t xml:space="preserve">RJ19GF5005 </t>
  </si>
  <si>
    <t>K3477</t>
  </si>
  <si>
    <t xml:space="preserve">UP44AT1857 </t>
  </si>
  <si>
    <t>K3478</t>
  </si>
  <si>
    <t xml:space="preserve">UP15BT5257 </t>
  </si>
  <si>
    <t>02.03.24</t>
  </si>
  <si>
    <t>PAID IN CASH</t>
  </si>
  <si>
    <t>04.03.24</t>
  </si>
  <si>
    <t>KAILASH CHAND YADAV</t>
  </si>
  <si>
    <t>B-2031</t>
  </si>
  <si>
    <t xml:space="preserve">RJ52GA7764 </t>
  </si>
  <si>
    <t>B-2032</t>
  </si>
  <si>
    <t xml:space="preserve">RJ32GA9064 </t>
  </si>
  <si>
    <t>B-2033</t>
  </si>
  <si>
    <t xml:space="preserve">RJ52GA8399 </t>
  </si>
  <si>
    <t>B-2034</t>
  </si>
  <si>
    <t xml:space="preserve">RJ32GE9698 </t>
  </si>
  <si>
    <t>B-2035</t>
  </si>
  <si>
    <t xml:space="preserve">RJ14GG5485 </t>
  </si>
  <si>
    <t>B-2036</t>
  </si>
  <si>
    <t xml:space="preserve">RJ52GA8579 </t>
  </si>
  <si>
    <t>B-2037</t>
  </si>
  <si>
    <t xml:space="preserve">RJ25GB9192 </t>
  </si>
  <si>
    <t>B-2038</t>
  </si>
  <si>
    <t xml:space="preserve">RJ40GB2092 </t>
  </si>
  <si>
    <t>B-2039</t>
  </si>
  <si>
    <t xml:space="preserve">HR47E5222 </t>
  </si>
  <si>
    <t>B-2040</t>
  </si>
  <si>
    <t>HR74B7544</t>
  </si>
  <si>
    <t>B-2041</t>
  </si>
  <si>
    <t xml:space="preserve">RJ02GB1241 </t>
  </si>
  <si>
    <t>B-2042</t>
  </si>
  <si>
    <t xml:space="preserve">RJ29GC4643 </t>
  </si>
  <si>
    <t>B-2043</t>
  </si>
  <si>
    <t xml:space="preserve">RJ40GA6843 </t>
  </si>
  <si>
    <t>B-2044</t>
  </si>
  <si>
    <t xml:space="preserve">RJ52GA8908 </t>
  </si>
  <si>
    <t>DN385</t>
  </si>
  <si>
    <t xml:space="preserve">RJ50GB0629 </t>
  </si>
  <si>
    <t>DN386</t>
  </si>
  <si>
    <t xml:space="preserve">RJ07GE3295 </t>
  </si>
  <si>
    <t>DN387</t>
  </si>
  <si>
    <t xml:space="preserve">RJ23GC0279 </t>
  </si>
  <si>
    <t>DN388</t>
  </si>
  <si>
    <t xml:space="preserve">BR45GB9238 </t>
  </si>
  <si>
    <t>DN389</t>
  </si>
  <si>
    <t xml:space="preserve">UP67AT9538 </t>
  </si>
  <si>
    <t>DN390</t>
  </si>
  <si>
    <t xml:space="preserve">RJ52GB0169 </t>
  </si>
  <si>
    <t>DN391</t>
  </si>
  <si>
    <t>RJ52GB1390</t>
  </si>
  <si>
    <t>DN392</t>
  </si>
  <si>
    <t xml:space="preserve">RJ14GQ2740 </t>
  </si>
  <si>
    <t>DN393</t>
  </si>
  <si>
    <t xml:space="preserve">RJ19GJ4798 </t>
  </si>
  <si>
    <t>DN394</t>
  </si>
  <si>
    <t>RJ07GD8209</t>
  </si>
  <si>
    <t>VKCPL/23-24/1006</t>
  </si>
  <si>
    <t xml:space="preserve">RJ14GJ4751 </t>
  </si>
  <si>
    <t>VKCPL/23-24/1007</t>
  </si>
  <si>
    <t xml:space="preserve">RJ05GB9372 </t>
  </si>
  <si>
    <t>VKCPL/23-24/1008</t>
  </si>
  <si>
    <t xml:space="preserve">RJ11GC2042 </t>
  </si>
  <si>
    <t>VKCPL/23-24/1027</t>
  </si>
  <si>
    <t>UP71T4003</t>
  </si>
  <si>
    <t>VKCPL/23-24/1028</t>
  </si>
  <si>
    <t xml:space="preserve">RJ01GB8910 </t>
  </si>
  <si>
    <t>VKCPL/23-24/1029</t>
  </si>
  <si>
    <t xml:space="preserve">UP67T9073 </t>
  </si>
  <si>
    <t>VKCPL/23-24/1030</t>
  </si>
  <si>
    <t xml:space="preserve">UP78DN1857 </t>
  </si>
  <si>
    <t>Bodal Chemicals Ltd.</t>
  </si>
  <si>
    <t>VKCPL/23-24/1024</t>
  </si>
  <si>
    <t xml:space="preserve">RJ14GJ4133 </t>
  </si>
  <si>
    <t>VKCPL/23-24/1025</t>
  </si>
  <si>
    <t xml:space="preserve">RJ14GQ7437 </t>
  </si>
  <si>
    <t>VKCPL/23-24/1026</t>
  </si>
  <si>
    <t>RJ14GF1521</t>
  </si>
  <si>
    <t>VK213</t>
  </si>
  <si>
    <t xml:space="preserve">UP64BT1718 </t>
  </si>
  <si>
    <t>VK214</t>
  </si>
  <si>
    <t>MP66H2225</t>
  </si>
  <si>
    <t>VK215</t>
  </si>
  <si>
    <t>UP64BT4374</t>
  </si>
  <si>
    <t>VK216</t>
  </si>
  <si>
    <t xml:space="preserve">UP64BT2503 </t>
  </si>
  <si>
    <t>VK217</t>
  </si>
  <si>
    <t xml:space="preserve">MP19ZC8228 </t>
  </si>
  <si>
    <t>VK218</t>
  </si>
  <si>
    <t xml:space="preserve">UP72AT5841 </t>
  </si>
  <si>
    <t>VK219</t>
  </si>
  <si>
    <t xml:space="preserve">MP17HH2537 </t>
  </si>
  <si>
    <t>VK220</t>
  </si>
  <si>
    <t>MP19HA4975</t>
  </si>
  <si>
    <t>K3480</t>
  </si>
  <si>
    <t xml:space="preserve">UP14JT3651 </t>
  </si>
  <si>
    <t>K3481</t>
  </si>
  <si>
    <t xml:space="preserve">UP15CT4788 </t>
  </si>
  <si>
    <t>K3482</t>
  </si>
  <si>
    <t>UP15GT1690</t>
  </si>
  <si>
    <t>K3483</t>
  </si>
  <si>
    <t xml:space="preserve">UP67T8217 </t>
  </si>
  <si>
    <t>K3484</t>
  </si>
  <si>
    <t xml:space="preserve">UP51T6564 </t>
  </si>
  <si>
    <t>Naini Paper Limited</t>
  </si>
  <si>
    <t>K3485</t>
  </si>
  <si>
    <t xml:space="preserve">UK18CA7258 </t>
  </si>
  <si>
    <t>INDRESH YADAV</t>
  </si>
  <si>
    <t>LOKESH MALIK</t>
  </si>
  <si>
    <t>05.03.24</t>
  </si>
  <si>
    <t>KALYAN SAHAY MEENA</t>
  </si>
  <si>
    <t>ROOP SINGH</t>
  </si>
  <si>
    <t>BHIWA RAM SAINI</t>
  </si>
  <si>
    <t>SUNIL KUMAR</t>
  </si>
  <si>
    <t>SANDEEP</t>
  </si>
  <si>
    <t>MUKESH KUMAR JAT</t>
  </si>
  <si>
    <t>MANGAL RAM MEENA</t>
  </si>
  <si>
    <t>GHAN SHYAM</t>
  </si>
  <si>
    <t>06.03.24</t>
  </si>
  <si>
    <t>NASIR AHMAD KHAN</t>
  </si>
  <si>
    <t>SAHIB</t>
  </si>
  <si>
    <t>PARVERZ KHA</t>
  </si>
  <si>
    <t>HEMRAJ CHOUDHARY</t>
  </si>
  <si>
    <t>VKCPL/23-24/1034</t>
  </si>
  <si>
    <t xml:space="preserve">RJ14GH6533 </t>
  </si>
  <si>
    <t>VKCPL/23-24/1031</t>
  </si>
  <si>
    <t xml:space="preserve">UP79T9718 </t>
  </si>
  <si>
    <t>VKCPL/23-24/1032</t>
  </si>
  <si>
    <t xml:space="preserve">UP94T6237 </t>
  </si>
  <si>
    <t>VKCPL/23-24/1033</t>
  </si>
  <si>
    <t>UP65FT6143</t>
  </si>
  <si>
    <t>VKCPL/23-24/1035</t>
  </si>
  <si>
    <t xml:space="preserve">UP32HN3339 </t>
  </si>
  <si>
    <t>VK221</t>
  </si>
  <si>
    <t xml:space="preserve">MP53HA2944 </t>
  </si>
  <si>
    <t>VK222</t>
  </si>
  <si>
    <t xml:space="preserve">MP53HA7713 </t>
  </si>
  <si>
    <t>VK223</t>
  </si>
  <si>
    <t xml:space="preserve">UP64AT5339 </t>
  </si>
  <si>
    <t>VK224</t>
  </si>
  <si>
    <t xml:space="preserve">MP19HA4788 </t>
  </si>
  <si>
    <t>VK225</t>
  </si>
  <si>
    <t>MP66H1772</t>
  </si>
  <si>
    <t>VK226</t>
  </si>
  <si>
    <t xml:space="preserve">UP64T7474 </t>
  </si>
  <si>
    <t>VK227</t>
  </si>
  <si>
    <t xml:space="preserve">MP53HA3360 </t>
  </si>
  <si>
    <t>VK228</t>
  </si>
  <si>
    <t>UP63AT8880</t>
  </si>
  <si>
    <t>SRF Limited</t>
  </si>
  <si>
    <t>B-2045</t>
  </si>
  <si>
    <t xml:space="preserve">RJ14GG6133 </t>
  </si>
  <si>
    <t>B-2046</t>
  </si>
  <si>
    <t xml:space="preserve">RJ36GA7581 </t>
  </si>
  <si>
    <t>B-2047</t>
  </si>
  <si>
    <t>RJ32GD5082</t>
  </si>
  <si>
    <t>B-2048</t>
  </si>
  <si>
    <t xml:space="preserve">RJ52GB5565 </t>
  </si>
  <si>
    <t>B-2049</t>
  </si>
  <si>
    <t xml:space="preserve">RJ14GH9550 </t>
  </si>
  <si>
    <t>B-2050</t>
  </si>
  <si>
    <t>RJ14GG8235</t>
  </si>
  <si>
    <t>B-2051</t>
  </si>
  <si>
    <t xml:space="preserve">RJ52GB6555 </t>
  </si>
  <si>
    <t>K3486</t>
  </si>
  <si>
    <t xml:space="preserve">UP65GT2726 </t>
  </si>
  <si>
    <t>K3487</t>
  </si>
  <si>
    <t xml:space="preserve">UP15CT1827 </t>
  </si>
  <si>
    <t>K3488</t>
  </si>
  <si>
    <t xml:space="preserve">UP15CT7709 </t>
  </si>
  <si>
    <t>K3490</t>
  </si>
  <si>
    <t>UP15CT2467</t>
  </si>
  <si>
    <t>K3491</t>
  </si>
  <si>
    <t xml:space="preserve">UP17T7512 </t>
  </si>
  <si>
    <t>K3492</t>
  </si>
  <si>
    <t>RJ32GD3449</t>
  </si>
  <si>
    <t>NAINI PAPER LIMITED</t>
  </si>
  <si>
    <t>K3489</t>
  </si>
  <si>
    <t xml:space="preserve">HR58D1799 </t>
  </si>
  <si>
    <t>K3493</t>
  </si>
  <si>
    <t xml:space="preserve">UP26T9457 </t>
  </si>
  <si>
    <t>DN395</t>
  </si>
  <si>
    <t xml:space="preserve">UP67AT9638 </t>
  </si>
  <si>
    <t>DN396</t>
  </si>
  <si>
    <t xml:space="preserve">RJ52GB7765 </t>
  </si>
  <si>
    <t>DN397</t>
  </si>
  <si>
    <t xml:space="preserve">RJ52GA7189 </t>
  </si>
  <si>
    <t>DN398</t>
  </si>
  <si>
    <t>RJ07GC5383</t>
  </si>
  <si>
    <t>GANPAT LAL YADAV</t>
  </si>
  <si>
    <t>VED PRAKASH MEENA</t>
  </si>
  <si>
    <t>CHACHA JI</t>
  </si>
  <si>
    <t>KEDAR NATH YADAV</t>
  </si>
  <si>
    <t>07.03.24</t>
  </si>
  <si>
    <t>ATUL KUMAR PRAJAPATI</t>
  </si>
  <si>
    <t>NIRAJ HIGHWAY</t>
  </si>
  <si>
    <t>MAHENDRA SINGH YADAV</t>
  </si>
  <si>
    <t>SANJAY KUMAR GUPTA</t>
  </si>
  <si>
    <t>ANUJ</t>
  </si>
  <si>
    <t>RAM NIWAS</t>
  </si>
  <si>
    <t>OMPRAKASH JAT</t>
  </si>
  <si>
    <t>VINOD KUMAR YADAV</t>
  </si>
  <si>
    <t>NOOR MOHD</t>
  </si>
  <si>
    <t>SUMIT MITTAL</t>
  </si>
  <si>
    <t>NITIN VIJ</t>
  </si>
  <si>
    <t>VIKAS GANDHI</t>
  </si>
  <si>
    <t>SADDAM HUSSIN</t>
  </si>
  <si>
    <t>ASHISH KUMAR</t>
  </si>
  <si>
    <t>PREET INDUSTRIES</t>
  </si>
  <si>
    <t>MOBINA BANO</t>
  </si>
  <si>
    <t>LAXMI NARAYAN SHERWAT</t>
  </si>
  <si>
    <t>MAHAVEER PRASAD SHARMA</t>
  </si>
  <si>
    <t>MOHD ASIF</t>
  </si>
  <si>
    <t>RAKESH TIWARI</t>
  </si>
  <si>
    <t>SUKHDEV SINGH</t>
  </si>
  <si>
    <t>DEV KARAN GURAJR</t>
  </si>
  <si>
    <t>SAHRUN KHAN</t>
  </si>
  <si>
    <t>MAHESH CHAND</t>
  </si>
  <si>
    <t>BAL RAM MEENA</t>
  </si>
  <si>
    <t>VKCPL/23-24/1036</t>
  </si>
  <si>
    <t>RJ01GB5528</t>
  </si>
  <si>
    <t>VKCPL/23-24/1037</t>
  </si>
  <si>
    <t xml:space="preserve">RJ01GB9545 </t>
  </si>
  <si>
    <t>VKCPL/23-24/1040</t>
  </si>
  <si>
    <t xml:space="preserve">UP78DT1965 </t>
  </si>
  <si>
    <t>VKCPL/23-24/1041</t>
  </si>
  <si>
    <t xml:space="preserve">UP78DT0097 </t>
  </si>
  <si>
    <t>VKCPL/23-24/1038</t>
  </si>
  <si>
    <t xml:space="preserve">RJ14GG2777 </t>
  </si>
  <si>
    <t>VKCPL/23-24/1039</t>
  </si>
  <si>
    <t>RJ52GA9498</t>
  </si>
  <si>
    <t>VKCPL/23-24/1042</t>
  </si>
  <si>
    <t xml:space="preserve">RJ32GD9698 </t>
  </si>
  <si>
    <t>DN399</t>
  </si>
  <si>
    <t xml:space="preserve">RJ07GD5614 </t>
  </si>
  <si>
    <t>DN400</t>
  </si>
  <si>
    <t xml:space="preserve">RJ14GQ2720 </t>
  </si>
  <si>
    <t>DN401</t>
  </si>
  <si>
    <t xml:space="preserve">RJ07GE3561 </t>
  </si>
  <si>
    <t>DN402</t>
  </si>
  <si>
    <t xml:space="preserve">RJ07GC1361 </t>
  </si>
  <si>
    <t>K3494</t>
  </si>
  <si>
    <t xml:space="preserve">RJ52GA2062 </t>
  </si>
  <si>
    <t>NV Distilleries and Breweries (P) Ltd.</t>
  </si>
  <si>
    <t>K3495</t>
  </si>
  <si>
    <t xml:space="preserve">RJ52GA6979 </t>
  </si>
  <si>
    <t>K3496</t>
  </si>
  <si>
    <t xml:space="preserve">RJ52GA6252 </t>
  </si>
  <si>
    <t>K3497</t>
  </si>
  <si>
    <t xml:space="preserve">RJ52GB0629 </t>
  </si>
  <si>
    <t>VK229</t>
  </si>
  <si>
    <t>CG13AV5989</t>
  </si>
  <si>
    <t>VK230</t>
  </si>
  <si>
    <t xml:space="preserve">MP66H7884 </t>
  </si>
  <si>
    <t>08.03.24</t>
  </si>
  <si>
    <t>OM PRAKASH YADAV</t>
  </si>
  <si>
    <t>PRABHU DAYAL</t>
  </si>
  <si>
    <t>BRIJENDAR SAHU</t>
  </si>
  <si>
    <t>HARSAHAY GURJAR</t>
  </si>
  <si>
    <t>CHOTU LAL GURJAR</t>
  </si>
  <si>
    <t>PAPPU RAM MEENA</t>
  </si>
  <si>
    <t>UJAIN ROADLINES</t>
  </si>
  <si>
    <t>SHATRUDHAN HUF</t>
  </si>
  <si>
    <t>HIRA LAL MEENA</t>
  </si>
  <si>
    <t>GUNA RAM</t>
  </si>
  <si>
    <t>VK231</t>
  </si>
  <si>
    <t xml:space="preserve">MH40CM5168 </t>
  </si>
  <si>
    <t>VK232</t>
  </si>
  <si>
    <t xml:space="preserve">MP66H2868 </t>
  </si>
  <si>
    <t>VK233</t>
  </si>
  <si>
    <t xml:space="preserve">MP53HA2665 </t>
  </si>
  <si>
    <t>VK234</t>
  </si>
  <si>
    <t>MP19HA5186</t>
  </si>
  <si>
    <t>VK235</t>
  </si>
  <si>
    <t xml:space="preserve">MP66H8290 </t>
  </si>
  <si>
    <t>VK236</t>
  </si>
  <si>
    <t>VK237</t>
  </si>
  <si>
    <t xml:space="preserve">MP66H0624 </t>
  </si>
  <si>
    <t>VK238</t>
  </si>
  <si>
    <t xml:space="preserve">MP19HA3365 </t>
  </si>
  <si>
    <t>VK239</t>
  </si>
  <si>
    <t xml:space="preserve">MP21H1732 </t>
  </si>
  <si>
    <t>VK240</t>
  </si>
  <si>
    <t xml:space="preserve">MP19HA5215 </t>
  </si>
  <si>
    <t>VK241</t>
  </si>
  <si>
    <t xml:space="preserve">MP20HB7515 </t>
  </si>
  <si>
    <t>VK242</t>
  </si>
  <si>
    <t>UP64BT1718</t>
  </si>
  <si>
    <t>VK243</t>
  </si>
  <si>
    <t xml:space="preserve">MP19HA2383 </t>
  </si>
  <si>
    <t>VK244</t>
  </si>
  <si>
    <t>VK245</t>
  </si>
  <si>
    <t xml:space="preserve">MP19HA5248 </t>
  </si>
  <si>
    <t>VK246</t>
  </si>
  <si>
    <t>K3506</t>
  </si>
  <si>
    <t xml:space="preserve">UP22AT1960  </t>
  </si>
  <si>
    <t>K3507</t>
  </si>
  <si>
    <t xml:space="preserve">UP25AT7672 </t>
  </si>
  <si>
    <t>K3514</t>
  </si>
  <si>
    <t>Shree Cement Ltd</t>
  </si>
  <si>
    <t>K3502</t>
  </si>
  <si>
    <t xml:space="preserve">RJ32GD9377 </t>
  </si>
  <si>
    <t>K3503</t>
  </si>
  <si>
    <t>RJ32GD9777</t>
  </si>
  <si>
    <t>K3504</t>
  </si>
  <si>
    <t xml:space="preserve">RJ32GC7477 </t>
  </si>
  <si>
    <t>K3505</t>
  </si>
  <si>
    <t xml:space="preserve">RJ32GD1577 </t>
  </si>
  <si>
    <t>K3508</t>
  </si>
  <si>
    <t xml:space="preserve">RJ52GA3754 </t>
  </si>
  <si>
    <t>K3513</t>
  </si>
  <si>
    <t xml:space="preserve">RJ32GD8077 </t>
  </si>
  <si>
    <t>K3515</t>
  </si>
  <si>
    <t xml:space="preserve">RJ32GC2577 </t>
  </si>
  <si>
    <t>K3516</t>
  </si>
  <si>
    <t xml:space="preserve">RJ14GP3977 </t>
  </si>
  <si>
    <t>K3517</t>
  </si>
  <si>
    <t xml:space="preserve">RJ14GE0177 </t>
  </si>
  <si>
    <t>K3518</t>
  </si>
  <si>
    <t xml:space="preserve">GJ12BV6296 </t>
  </si>
  <si>
    <t>Star Paper Mills Limited.</t>
  </si>
  <si>
    <t>K3498</t>
  </si>
  <si>
    <t xml:space="preserve">HR55AP6841 </t>
  </si>
  <si>
    <t>K3499</t>
  </si>
  <si>
    <t xml:space="preserve">UP82T5398 </t>
  </si>
  <si>
    <t>K3500</t>
  </si>
  <si>
    <t xml:space="preserve">HR46F5692 </t>
  </si>
  <si>
    <t>K3509</t>
  </si>
  <si>
    <t>K3510</t>
  </si>
  <si>
    <t>K3511</t>
  </si>
  <si>
    <t>K3512</t>
  </si>
  <si>
    <t>DN403</t>
  </si>
  <si>
    <t>UP41BT5071</t>
  </si>
  <si>
    <t>DN404</t>
  </si>
  <si>
    <t xml:space="preserve">UP41BT4171 </t>
  </si>
  <si>
    <t>DN405</t>
  </si>
  <si>
    <t xml:space="preserve">NL01AB2576 </t>
  </si>
  <si>
    <t>DN406</t>
  </si>
  <si>
    <t xml:space="preserve">RJ14GK5002 </t>
  </si>
  <si>
    <t>DN407</t>
  </si>
  <si>
    <t xml:space="preserve">RJ07GD1395 </t>
  </si>
  <si>
    <t>DN408</t>
  </si>
  <si>
    <t>RJ01GD0704</t>
  </si>
  <si>
    <t>DN409</t>
  </si>
  <si>
    <t xml:space="preserve">RJ32GC0567 </t>
  </si>
  <si>
    <t>DN410</t>
  </si>
  <si>
    <t xml:space="preserve">RJ07GD3183 </t>
  </si>
  <si>
    <t>DN411</t>
  </si>
  <si>
    <t xml:space="preserve">RJ01GC6704 </t>
  </si>
  <si>
    <t>DN412</t>
  </si>
  <si>
    <t xml:space="preserve">RJ52GA4970 </t>
  </si>
  <si>
    <t>DN413</t>
  </si>
  <si>
    <t xml:space="preserve">RJ01GD6604 </t>
  </si>
  <si>
    <t>DN414</t>
  </si>
  <si>
    <t>RJ01GC4704</t>
  </si>
  <si>
    <t>DN415</t>
  </si>
  <si>
    <t>RJ01GD3404</t>
  </si>
  <si>
    <t>DN416</t>
  </si>
  <si>
    <t xml:space="preserve">RJ14GF7697 </t>
  </si>
  <si>
    <t>DN417</t>
  </si>
  <si>
    <t>RJ27GB9369</t>
  </si>
  <si>
    <t>DN418</t>
  </si>
  <si>
    <t xml:space="preserve">RJ09GD1393 </t>
  </si>
  <si>
    <t>DN419</t>
  </si>
  <si>
    <t>VKCPL/23-24/1052</t>
  </si>
  <si>
    <t xml:space="preserve">RJ02GB4069 </t>
  </si>
  <si>
    <t>VKCPL/23-24/1057</t>
  </si>
  <si>
    <t xml:space="preserve">RJ52GB1158 </t>
  </si>
  <si>
    <t>VKCPL/23-24/1058</t>
  </si>
  <si>
    <t xml:space="preserve">RJ14GP9693 </t>
  </si>
  <si>
    <t>VKCPL/23-24/1044</t>
  </si>
  <si>
    <t xml:space="preserve">RJ02GA4521 </t>
  </si>
  <si>
    <t>VKCPL/23-24/1045</t>
  </si>
  <si>
    <t xml:space="preserve">UP75AT5363 </t>
  </si>
  <si>
    <t>VKCPL/23-24/1046</t>
  </si>
  <si>
    <t xml:space="preserve">UP61AT0651 </t>
  </si>
  <si>
    <t>VKCPL/23-24/1047</t>
  </si>
  <si>
    <t xml:space="preserve">UP95T3954 </t>
  </si>
  <si>
    <t>VKCPL/23-24/1048</t>
  </si>
  <si>
    <t xml:space="preserve">UP58T7154 </t>
  </si>
  <si>
    <t>VKCPL/23-24/1049</t>
  </si>
  <si>
    <t>VKCPL/23-24/1050</t>
  </si>
  <si>
    <t xml:space="preserve">UP67AT0653 </t>
  </si>
  <si>
    <t>VKCPL/23-24/1051</t>
  </si>
  <si>
    <t xml:space="preserve">HR67B4604 </t>
  </si>
  <si>
    <t>VKCPL/23-24/1053</t>
  </si>
  <si>
    <t xml:space="preserve">UP65FT7350 </t>
  </si>
  <si>
    <t>VKCPL/23-24/1054</t>
  </si>
  <si>
    <t>UP61T9851</t>
  </si>
  <si>
    <t>VKCPL/23-24/1055</t>
  </si>
  <si>
    <t xml:space="preserve">UP25CT4496 </t>
  </si>
  <si>
    <t>VKCPL/23-24/1056</t>
  </si>
  <si>
    <t xml:space="preserve">UP78DN2698 </t>
  </si>
  <si>
    <t>VKCPL/23-24/1059</t>
  </si>
  <si>
    <t xml:space="preserve">RJ09GC3657 </t>
  </si>
  <si>
    <t>VKCPL/23-24/1060</t>
  </si>
  <si>
    <t xml:space="preserve">UP92T8464 </t>
  </si>
  <si>
    <t>09.03.24</t>
  </si>
  <si>
    <t>11.03.24</t>
  </si>
  <si>
    <t>SARDAR MAL PALSANIYA</t>
  </si>
  <si>
    <t>SHIV KANT SHARMA</t>
  </si>
  <si>
    <t>HARSHAY GURJAR</t>
  </si>
  <si>
    <t>RAMESHWARI DEVI</t>
  </si>
  <si>
    <t>PRAMESHWAR LAL</t>
  </si>
  <si>
    <t>RAJA RAM</t>
  </si>
  <si>
    <t>SANTI DEVI</t>
  </si>
  <si>
    <t>SHIMBHU SINGH DADARWAL</t>
  </si>
  <si>
    <t>ROSHANI YADAV</t>
  </si>
  <si>
    <t>AQEEL AHAMD</t>
  </si>
  <si>
    <t>AJIT SINGH</t>
  </si>
  <si>
    <t>kalu ram</t>
  </si>
  <si>
    <t>12.03.24</t>
  </si>
  <si>
    <t>HARJIT SINGH CHABRA HUF</t>
  </si>
  <si>
    <t>SHRWAN KUMAR</t>
  </si>
  <si>
    <t xml:space="preserve">U.P HARYANA RAJASTHAN </t>
  </si>
  <si>
    <t>KISHORE YADAV</t>
  </si>
  <si>
    <t>12.04.24</t>
  </si>
  <si>
    <t>NISANT SINGH PARIHAR</t>
  </si>
  <si>
    <t>SATISH KUMAR SHUKLA</t>
  </si>
  <si>
    <t>DIVERT TO SHARANPUR</t>
  </si>
  <si>
    <t>VK247</t>
  </si>
  <si>
    <t xml:space="preserve">MP53HA3960 </t>
  </si>
  <si>
    <t>VK248</t>
  </si>
  <si>
    <t>VK249</t>
  </si>
  <si>
    <t>VK250</t>
  </si>
  <si>
    <t xml:space="preserve">MP66H2583 </t>
  </si>
  <si>
    <t>VK251</t>
  </si>
  <si>
    <t xml:space="preserve">MP53HA2649 </t>
  </si>
  <si>
    <t>VK252</t>
  </si>
  <si>
    <t xml:space="preserve">MP19HA7082 </t>
  </si>
  <si>
    <t>VK253</t>
  </si>
  <si>
    <t xml:space="preserve">MP19HA8017 </t>
  </si>
  <si>
    <t>VK254</t>
  </si>
  <si>
    <t xml:space="preserve">MP19HA8012 </t>
  </si>
  <si>
    <t>VK255</t>
  </si>
  <si>
    <t>CG10BP9742</t>
  </si>
  <si>
    <t>VK256</t>
  </si>
  <si>
    <t>RJ11GB1713</t>
  </si>
  <si>
    <t>VK257</t>
  </si>
  <si>
    <t xml:space="preserve">MH18BG6075 </t>
  </si>
  <si>
    <t>VK258</t>
  </si>
  <si>
    <t xml:space="preserve">MP19HA4216 </t>
  </si>
  <si>
    <t>VK259</t>
  </si>
  <si>
    <t xml:space="preserve">MP53HA2297 </t>
  </si>
  <si>
    <t>VK260</t>
  </si>
  <si>
    <t xml:space="preserve">MP53ZC5997 </t>
  </si>
  <si>
    <t>VK261</t>
  </si>
  <si>
    <t>VK262</t>
  </si>
  <si>
    <t xml:space="preserve">MP19HA2422 </t>
  </si>
  <si>
    <t>VK263</t>
  </si>
  <si>
    <t>UP64AT5339</t>
  </si>
  <si>
    <t>VK264</t>
  </si>
  <si>
    <t xml:space="preserve">UP64BT6282 </t>
  </si>
  <si>
    <t>NV Distilleries Pvt Ltd.</t>
  </si>
  <si>
    <t>K3527</t>
  </si>
  <si>
    <t>RJ52GA2467</t>
  </si>
  <si>
    <t>K3519</t>
  </si>
  <si>
    <t xml:space="preserve">RJ32GD9177 </t>
  </si>
  <si>
    <t>K3520</t>
  </si>
  <si>
    <t>RJ52GB0788</t>
  </si>
  <si>
    <t>K3521</t>
  </si>
  <si>
    <t>RJ19GC6814</t>
  </si>
  <si>
    <t>K3522</t>
  </si>
  <si>
    <t xml:space="preserve">RJ14GQ7177 </t>
  </si>
  <si>
    <t>K3523</t>
  </si>
  <si>
    <t xml:space="preserve">RJ32GC6777 </t>
  </si>
  <si>
    <t>K3524</t>
  </si>
  <si>
    <t xml:space="preserve">RJ14GQ8977 </t>
  </si>
  <si>
    <t>K3525</t>
  </si>
  <si>
    <t>RJ32GC8956</t>
  </si>
  <si>
    <t>K3526</t>
  </si>
  <si>
    <t xml:space="preserve">RJ14GR2077 </t>
  </si>
  <si>
    <t>K3528</t>
  </si>
  <si>
    <t xml:space="preserve">RJ32GD5877 </t>
  </si>
  <si>
    <t>K3529</t>
  </si>
  <si>
    <t xml:space="preserve">RJ32GB7306 </t>
  </si>
  <si>
    <t>DN420</t>
  </si>
  <si>
    <t xml:space="preserve">RJ52GA5263 </t>
  </si>
  <si>
    <t>DN421</t>
  </si>
  <si>
    <t xml:space="preserve">RJ52GB1219 </t>
  </si>
  <si>
    <t>DN422</t>
  </si>
  <si>
    <t>RJ01GC8304</t>
  </si>
  <si>
    <t>DN423</t>
  </si>
  <si>
    <t xml:space="preserve">NL01AC0626 </t>
  </si>
  <si>
    <t>DN424</t>
  </si>
  <si>
    <t xml:space="preserve">RJ07GD9827 </t>
  </si>
  <si>
    <t>DN425</t>
  </si>
  <si>
    <t xml:space="preserve">RJ01GC2704 </t>
  </si>
  <si>
    <t>RAFIQ SAHA</t>
  </si>
  <si>
    <t>SHREE BALA JI TRANSPORT CO</t>
  </si>
  <si>
    <t>RAMESH KUMAR</t>
  </si>
  <si>
    <t>RAKESH VIJ</t>
  </si>
  <si>
    <t>ANUJ VIJ</t>
  </si>
  <si>
    <t>GHANSHAYM SAHU</t>
  </si>
  <si>
    <t>SANJAY SINGH</t>
  </si>
  <si>
    <t>RAMPHAL SAHU</t>
  </si>
  <si>
    <t>13.03.24</t>
  </si>
  <si>
    <t>HARISH</t>
  </si>
  <si>
    <t>YASH KUMAR</t>
  </si>
  <si>
    <t>K3536</t>
  </si>
  <si>
    <t>RJ52GC0188</t>
  </si>
  <si>
    <t>K3537</t>
  </si>
  <si>
    <t>RJ52GA2587</t>
  </si>
  <si>
    <t>K3540</t>
  </si>
  <si>
    <t xml:space="preserve">RJ32GC8990 </t>
  </si>
  <si>
    <t>K3541</t>
  </si>
  <si>
    <t xml:space="preserve">RJ52GB1899 </t>
  </si>
  <si>
    <t>K3547</t>
  </si>
  <si>
    <t>RJ52GA1554</t>
  </si>
  <si>
    <t>K3531</t>
  </si>
  <si>
    <t xml:space="preserve">RJ27GD1367 </t>
  </si>
  <si>
    <t>K3532</t>
  </si>
  <si>
    <t>RJ52GA7929</t>
  </si>
  <si>
    <t>K3533</t>
  </si>
  <si>
    <t>RJ19GD3277</t>
  </si>
  <si>
    <t>K3534</t>
  </si>
  <si>
    <t xml:space="preserve">RJ42GA1957 </t>
  </si>
  <si>
    <t>K3535</t>
  </si>
  <si>
    <t xml:space="preserve">RJ36GA6500 </t>
  </si>
  <si>
    <t>K3538</t>
  </si>
  <si>
    <t>RJ52GA5966</t>
  </si>
  <si>
    <t>K3539</t>
  </si>
  <si>
    <t xml:space="preserve">RJ36GA8915 </t>
  </si>
  <si>
    <t>K3544</t>
  </si>
  <si>
    <t xml:space="preserve">RJ52GA3511 </t>
  </si>
  <si>
    <t>K3545</t>
  </si>
  <si>
    <t>RJ14GK7727</t>
  </si>
  <si>
    <t>K3546</t>
  </si>
  <si>
    <t>RJ33GA2819</t>
  </si>
  <si>
    <t>K3548</t>
  </si>
  <si>
    <t xml:space="preserve">RJ21GB9350 </t>
  </si>
  <si>
    <t>K3549</t>
  </si>
  <si>
    <t>RJ36GA4938</t>
  </si>
  <si>
    <t>Silverton Pulp &amp; Paper Pvt. Ltd. (Delhi Unit)</t>
  </si>
  <si>
    <t>K3542</t>
  </si>
  <si>
    <t>BR02GA5841</t>
  </si>
  <si>
    <t>K3543</t>
  </si>
  <si>
    <t xml:space="preserve">BR02GB4535 </t>
  </si>
  <si>
    <t>VK265</t>
  </si>
  <si>
    <t xml:space="preserve">CG13AV5989 </t>
  </si>
  <si>
    <t>VK266</t>
  </si>
  <si>
    <t xml:space="preserve">CG15DY4856 </t>
  </si>
  <si>
    <t>VK267</t>
  </si>
  <si>
    <t xml:space="preserve">MP53ZC2756 </t>
  </si>
  <si>
    <t>VK268</t>
  </si>
  <si>
    <t>VK269</t>
  </si>
  <si>
    <t xml:space="preserve">MP53HA9966 </t>
  </si>
  <si>
    <t>VK270</t>
  </si>
  <si>
    <t xml:space="preserve">MP19HA5952 </t>
  </si>
  <si>
    <t>VK271</t>
  </si>
  <si>
    <t xml:space="preserve">MP35ZC0329 </t>
  </si>
  <si>
    <t>B-2052</t>
  </si>
  <si>
    <t xml:space="preserve">RJ32GD3771 </t>
  </si>
  <si>
    <t>B-2053</t>
  </si>
  <si>
    <t xml:space="preserve">RJ14GP3877 </t>
  </si>
  <si>
    <t>B-2054</t>
  </si>
  <si>
    <t>RJ32GA9064</t>
  </si>
  <si>
    <t>B-2055</t>
  </si>
  <si>
    <t xml:space="preserve">RJ52GA4201 </t>
  </si>
  <si>
    <t>B-2056</t>
  </si>
  <si>
    <t xml:space="preserve">RJ14GL8560 </t>
  </si>
  <si>
    <t>B-2057</t>
  </si>
  <si>
    <t>RJ52GA9570</t>
  </si>
  <si>
    <t>DN426</t>
  </si>
  <si>
    <t xml:space="preserve">RJ14GG9880 </t>
  </si>
  <si>
    <t>DN427</t>
  </si>
  <si>
    <t xml:space="preserve">RJ07GE3464 </t>
  </si>
  <si>
    <t>DN428</t>
  </si>
  <si>
    <t xml:space="preserve">RJ07GD6094 </t>
  </si>
  <si>
    <t>DN429</t>
  </si>
  <si>
    <t xml:space="preserve">RJ01GC6605 </t>
  </si>
  <si>
    <t>DN430</t>
  </si>
  <si>
    <t xml:space="preserve">RJ01GC7004 </t>
  </si>
  <si>
    <t>DN431</t>
  </si>
  <si>
    <t>UP41BT2471</t>
  </si>
  <si>
    <t>DN432</t>
  </si>
  <si>
    <t xml:space="preserve">RJ52GA4274 </t>
  </si>
  <si>
    <t>DN433</t>
  </si>
  <si>
    <t xml:space="preserve">RJ07GC6948 </t>
  </si>
  <si>
    <t>DN434</t>
  </si>
  <si>
    <t xml:space="preserve">RJ05GB5383 </t>
  </si>
  <si>
    <t>DN435</t>
  </si>
  <si>
    <t>UP41BT2371</t>
  </si>
  <si>
    <t>KALU RAM GURJAR</t>
  </si>
  <si>
    <t>SANTOSH YADAV</t>
  </si>
  <si>
    <t>PUNESH KUMAR</t>
  </si>
  <si>
    <t>MUKESH SINGH</t>
  </si>
  <si>
    <t>SUMAN YADAV</t>
  </si>
  <si>
    <t>AAARIF KHAN</t>
  </si>
  <si>
    <t>BAJRANG SINGH SHEKAWAT</t>
  </si>
  <si>
    <t>HOLD</t>
  </si>
  <si>
    <t>14.03.24</t>
  </si>
  <si>
    <t>BABU LAL CHAOUDHARY</t>
  </si>
  <si>
    <t>RAJU YADAV</t>
  </si>
  <si>
    <t>BASANT LAL DHAIYA</t>
  </si>
  <si>
    <t>HARISH CHANDRA AGARWAL</t>
  </si>
  <si>
    <t>SUNIL KUMAR JAYASWAL</t>
  </si>
  <si>
    <t>SHERBAHADUR</t>
  </si>
  <si>
    <t>15.03.24</t>
  </si>
  <si>
    <t>KARMA MEENA</t>
  </si>
  <si>
    <t>JAI RAM KATRIYA</t>
  </si>
  <si>
    <t>RAJENDRA YADAV</t>
  </si>
  <si>
    <t>K3550</t>
  </si>
  <si>
    <t>RJ52GB0691</t>
  </si>
  <si>
    <t>K3553</t>
  </si>
  <si>
    <t xml:space="preserve">RJ52GA9390 </t>
  </si>
  <si>
    <t>K3557</t>
  </si>
  <si>
    <t>RJ52GA2481</t>
  </si>
  <si>
    <t>K3551</t>
  </si>
  <si>
    <t xml:space="preserve">RJ32GC3177 </t>
  </si>
  <si>
    <t>K3552</t>
  </si>
  <si>
    <t xml:space="preserve">RJ21GB9680 </t>
  </si>
  <si>
    <t>K3554</t>
  </si>
  <si>
    <t xml:space="preserve">RJ32GB9777 </t>
  </si>
  <si>
    <t>K3555</t>
  </si>
  <si>
    <t>RJ32GC3277</t>
  </si>
  <si>
    <t>K3556</t>
  </si>
  <si>
    <t xml:space="preserve">RJ14GQ2477 </t>
  </si>
  <si>
    <t>K3558</t>
  </si>
  <si>
    <t xml:space="preserve">RJ19GD7515 </t>
  </si>
  <si>
    <t>K3559</t>
  </si>
  <si>
    <t>K3560</t>
  </si>
  <si>
    <t xml:space="preserve">RJ37GA1191 </t>
  </si>
  <si>
    <t>K3561</t>
  </si>
  <si>
    <t xml:space="preserve">RJ52GA5578 </t>
  </si>
  <si>
    <t>K3562</t>
  </si>
  <si>
    <t xml:space="preserve">RJ21GD5556 </t>
  </si>
  <si>
    <t>K3563</t>
  </si>
  <si>
    <t xml:space="preserve">RJ14GL9911 </t>
  </si>
  <si>
    <t>K3564</t>
  </si>
  <si>
    <t xml:space="preserve">RJ52GB0974 </t>
  </si>
  <si>
    <t>K3565</t>
  </si>
  <si>
    <t xml:space="preserve">RJ32GD8277 </t>
  </si>
  <si>
    <t>K3566</t>
  </si>
  <si>
    <t xml:space="preserve">RJ52GA4818 </t>
  </si>
  <si>
    <t>VK272</t>
  </si>
  <si>
    <t>VK273</t>
  </si>
  <si>
    <t>VK274</t>
  </si>
  <si>
    <t>VK275</t>
  </si>
  <si>
    <t>VK276</t>
  </si>
  <si>
    <t>VK277</t>
  </si>
  <si>
    <t>VK278</t>
  </si>
  <si>
    <t>VK279</t>
  </si>
  <si>
    <t>VK280</t>
  </si>
  <si>
    <t>VK281</t>
  </si>
  <si>
    <t>VK282</t>
  </si>
  <si>
    <t>VK283</t>
  </si>
  <si>
    <t xml:space="preserve">MP66ZC1387 </t>
  </si>
  <si>
    <t xml:space="preserve">MP53HA2253 </t>
  </si>
  <si>
    <t xml:space="preserve">UP63T8880 </t>
  </si>
  <si>
    <t xml:space="preserve">MP53HA1944 </t>
  </si>
  <si>
    <t>MP19HA7179</t>
  </si>
  <si>
    <t xml:space="preserve">CG15DX3300 </t>
  </si>
  <si>
    <t xml:space="preserve">MP53HA1207 </t>
  </si>
  <si>
    <t xml:space="preserve">CG10R1667 </t>
  </si>
  <si>
    <t xml:space="preserve">MP19HA5186 </t>
  </si>
  <si>
    <t xml:space="preserve">UP64T6340 </t>
  </si>
  <si>
    <t>MP66H1185</t>
  </si>
  <si>
    <t xml:space="preserve">MP19ZB9988 </t>
  </si>
  <si>
    <t>B-2058</t>
  </si>
  <si>
    <t xml:space="preserve">RJ52GA9571 </t>
  </si>
  <si>
    <t>B-2059</t>
  </si>
  <si>
    <t xml:space="preserve">RJ52GB5172 </t>
  </si>
  <si>
    <t>B-2060</t>
  </si>
  <si>
    <t>B-2061</t>
  </si>
  <si>
    <t xml:space="preserve">RJ52GA7446 </t>
  </si>
  <si>
    <t>B-2062</t>
  </si>
  <si>
    <t xml:space="preserve">RJ14GQ6896 </t>
  </si>
  <si>
    <t>B-2063</t>
  </si>
  <si>
    <t xml:space="preserve">RJ32GB8157 </t>
  </si>
  <si>
    <t>B-2064</t>
  </si>
  <si>
    <t xml:space="preserve">RJ52GA8018 </t>
  </si>
  <si>
    <t>DN436</t>
  </si>
  <si>
    <t xml:space="preserve">RJ01GD1990 </t>
  </si>
  <si>
    <t>DN437</t>
  </si>
  <si>
    <t xml:space="preserve">RJ52GA7284 </t>
  </si>
  <si>
    <t>DN438</t>
  </si>
  <si>
    <t xml:space="preserve">RJ07GE3585 </t>
  </si>
  <si>
    <t>DN439</t>
  </si>
  <si>
    <t xml:space="preserve">RJ52GA9497 </t>
  </si>
  <si>
    <t>DN440</t>
  </si>
  <si>
    <t xml:space="preserve">RJ29GA7472 </t>
  </si>
  <si>
    <t>DN441</t>
  </si>
  <si>
    <t xml:space="preserve">RJ07GE5699 </t>
  </si>
  <si>
    <t>DN442</t>
  </si>
  <si>
    <t xml:space="preserve">RJ07GE5099 </t>
  </si>
  <si>
    <t>DN443</t>
  </si>
  <si>
    <t xml:space="preserve">RJ01GD7004 </t>
  </si>
  <si>
    <t>DN444</t>
  </si>
  <si>
    <t xml:space="preserve">GJ12BY7301 </t>
  </si>
  <si>
    <t>DN445</t>
  </si>
  <si>
    <t xml:space="preserve">RJ52GB2893 </t>
  </si>
  <si>
    <t>DN446</t>
  </si>
  <si>
    <t xml:space="preserve">RJ52GA9552 </t>
  </si>
  <si>
    <t>NAGENDRA PATEL</t>
  </si>
  <si>
    <t>DHARMIK PRSAD TIWARI</t>
  </si>
  <si>
    <t>MRITYUNJAY KR SINGH</t>
  </si>
  <si>
    <t>NIRMAL KUMAR GANGWAL</t>
  </si>
  <si>
    <t>16.03.24</t>
  </si>
  <si>
    <t>SHRAWAN SINGH</t>
  </si>
  <si>
    <t>SATYANARAYAN</t>
  </si>
  <si>
    <t>MULI DEVI</t>
  </si>
  <si>
    <t>R.K GOLDEN ROAD CARRIER</t>
  </si>
  <si>
    <t>K3571</t>
  </si>
  <si>
    <t xml:space="preserve">RJ14GP2628 </t>
  </si>
  <si>
    <t>K3567</t>
  </si>
  <si>
    <t xml:space="preserve">RJ01GC3737 </t>
  </si>
  <si>
    <t>K3568</t>
  </si>
  <si>
    <t>RJ52GB1628</t>
  </si>
  <si>
    <t>K3569</t>
  </si>
  <si>
    <t xml:space="preserve">RJ52GB1726 </t>
  </si>
  <si>
    <t>K3570</t>
  </si>
  <si>
    <t>RJ52GA3082</t>
  </si>
  <si>
    <t>K3572</t>
  </si>
  <si>
    <t xml:space="preserve">GJ12BW4399 </t>
  </si>
  <si>
    <t>VK284</t>
  </si>
  <si>
    <t xml:space="preserve">MP35HA0795 </t>
  </si>
  <si>
    <t>VK285</t>
  </si>
  <si>
    <t xml:space="preserve">CG15EB9298 </t>
  </si>
  <si>
    <t>VK286</t>
  </si>
  <si>
    <t>VK288</t>
  </si>
  <si>
    <t xml:space="preserve">UP64AT9337 </t>
  </si>
  <si>
    <t>VK289</t>
  </si>
  <si>
    <t>DN447</t>
  </si>
  <si>
    <t>DN448</t>
  </si>
  <si>
    <t xml:space="preserve">RJ07GD5127 </t>
  </si>
  <si>
    <t>DN449</t>
  </si>
  <si>
    <t xml:space="preserve">RJ52GA7423 </t>
  </si>
  <si>
    <t>DN450</t>
  </si>
  <si>
    <t xml:space="preserve">RJ52GA5477 </t>
  </si>
  <si>
    <t>B-2065</t>
  </si>
  <si>
    <t>B-2066</t>
  </si>
  <si>
    <t xml:space="preserve">RJ52GA9173 </t>
  </si>
  <si>
    <t>B-2067</t>
  </si>
  <si>
    <t xml:space="preserve">RJ02GB6234 </t>
  </si>
  <si>
    <t>B-2068</t>
  </si>
  <si>
    <t>JAGDAMBA ROADWAYS PTV LTD</t>
  </si>
  <si>
    <t>BABU LAL GURJAR</t>
  </si>
  <si>
    <t>MUJAHID</t>
  </si>
  <si>
    <t>MURSELEEM</t>
  </si>
  <si>
    <t>MAKSUD</t>
  </si>
  <si>
    <t>OM PRAKASH</t>
  </si>
  <si>
    <t>ROHITASH CHOUDHARY</t>
  </si>
  <si>
    <t>ROHITASH JAT</t>
  </si>
  <si>
    <t>BHANWAR LAL GURJAR</t>
  </si>
  <si>
    <t>KALU RAM</t>
  </si>
  <si>
    <t>DHAIRYA LOGISTICS</t>
  </si>
  <si>
    <t>RAMESWAROOP JAT</t>
  </si>
  <si>
    <t>KHEM CHAND YADAV</t>
  </si>
  <si>
    <t>18.03.24</t>
  </si>
  <si>
    <t>PAVAN SAHU</t>
  </si>
  <si>
    <t>KAMLESH KUMAR SAHU</t>
  </si>
  <si>
    <t>AJAY KUMAR JOKHURAM</t>
  </si>
  <si>
    <t>VINOD KUMAR DHABAS</t>
  </si>
  <si>
    <t>PRITAM KUMAR</t>
  </si>
  <si>
    <t>JAI RAM KATARIYA</t>
  </si>
  <si>
    <t>NIJAR MOHD</t>
  </si>
  <si>
    <t>DEVKARAN GURJAR</t>
  </si>
  <si>
    <t>RAM KISHORE MEENA</t>
  </si>
  <si>
    <t>AAJMDEEN</t>
  </si>
  <si>
    <t>BACHCHU SINGH</t>
  </si>
  <si>
    <t>NEMA RAM</t>
  </si>
  <si>
    <t>SHANKAR LAL</t>
  </si>
  <si>
    <t>19.03.24</t>
  </si>
  <si>
    <t>KAMAL SINGH</t>
  </si>
  <si>
    <t>MAHESH KUMAR YADAV</t>
  </si>
  <si>
    <t>SHETAN SINGH</t>
  </si>
  <si>
    <t>BIRBAL MEENA</t>
  </si>
  <si>
    <t>OM PRAKASH JAT</t>
  </si>
  <si>
    <t>AHIR ROADLINES</t>
  </si>
  <si>
    <t>GIRDHARI SHARMA</t>
  </si>
  <si>
    <t>AJAY CHOUDHRY</t>
  </si>
  <si>
    <t>GOMATI RAJPUT</t>
  </si>
  <si>
    <t>RAKESH KUMAR GUPTA</t>
  </si>
  <si>
    <t>KURBAN KHAN</t>
  </si>
  <si>
    <t>GANESH SONI</t>
  </si>
  <si>
    <t>TAHIR MOHHMAD</t>
  </si>
  <si>
    <t>DN451</t>
  </si>
  <si>
    <t xml:space="preserve">RJ07GE2174 </t>
  </si>
  <si>
    <t>DN452</t>
  </si>
  <si>
    <t>DN453</t>
  </si>
  <si>
    <t>RJ19GJ1315</t>
  </si>
  <si>
    <t>DN454</t>
  </si>
  <si>
    <t xml:space="preserve">RJ50GA7429 </t>
  </si>
  <si>
    <t>DN455</t>
  </si>
  <si>
    <t xml:space="preserve">RJ32GB4928 </t>
  </si>
  <si>
    <t>DN456</t>
  </si>
  <si>
    <t>RJ01GC8704</t>
  </si>
  <si>
    <t>DN457</t>
  </si>
  <si>
    <t xml:space="preserve">RJ01GC8104 </t>
  </si>
  <si>
    <t>DN458</t>
  </si>
  <si>
    <t xml:space="preserve">RJ52GA3270 </t>
  </si>
  <si>
    <t>DN459</t>
  </si>
  <si>
    <t xml:space="preserve">RJ30GA7301 </t>
  </si>
  <si>
    <t>DN460</t>
  </si>
  <si>
    <t xml:space="preserve">RJ27GB9975 </t>
  </si>
  <si>
    <t>DN461</t>
  </si>
  <si>
    <t xml:space="preserve">RJ07GE6513 </t>
  </si>
  <si>
    <t>DN462</t>
  </si>
  <si>
    <t xml:space="preserve">RJ52GA0442 </t>
  </si>
  <si>
    <t>DN463</t>
  </si>
  <si>
    <t>RJ14GC9266</t>
  </si>
  <si>
    <t>DN464</t>
  </si>
  <si>
    <t xml:space="preserve">RJ14GG4685 </t>
  </si>
  <si>
    <t>DN465</t>
  </si>
  <si>
    <t xml:space="preserve">RJ52GA1076 </t>
  </si>
  <si>
    <t>DN466</t>
  </si>
  <si>
    <t xml:space="preserve">RJ52GA9498 </t>
  </si>
  <si>
    <t>DN467</t>
  </si>
  <si>
    <t xml:space="preserve">RJ21GC0777 </t>
  </si>
  <si>
    <t>DN468</t>
  </si>
  <si>
    <t xml:space="preserve">RJ21GC1778 </t>
  </si>
  <si>
    <t>DN469</t>
  </si>
  <si>
    <t xml:space="preserve">RJ07GC4066 </t>
  </si>
  <si>
    <t>DN470</t>
  </si>
  <si>
    <t xml:space="preserve">RJ14GG7785 </t>
  </si>
  <si>
    <t>DN471</t>
  </si>
  <si>
    <t>RJ21GB7469</t>
  </si>
  <si>
    <t>DN472</t>
  </si>
  <si>
    <t xml:space="preserve">RJ01GB2102 </t>
  </si>
  <si>
    <t>DN473</t>
  </si>
  <si>
    <t>DN474</t>
  </si>
  <si>
    <t xml:space="preserve">RJ21GC8588 </t>
  </si>
  <si>
    <t>DN475</t>
  </si>
  <si>
    <t xml:space="preserve">RJ14GG5581 </t>
  </si>
  <si>
    <t>DN476</t>
  </si>
  <si>
    <t xml:space="preserve">RJ52GB0026 </t>
  </si>
  <si>
    <t>DN477</t>
  </si>
  <si>
    <t xml:space="preserve">RJ21GC2043 </t>
  </si>
  <si>
    <t>INDIAN POTASH LTD.</t>
  </si>
  <si>
    <t>B-2069</t>
  </si>
  <si>
    <t>PB13BB5415</t>
  </si>
  <si>
    <t>B-2074</t>
  </si>
  <si>
    <t xml:space="preserve">BR02GB2003 </t>
  </si>
  <si>
    <t>B-2070</t>
  </si>
  <si>
    <t>B-2071</t>
  </si>
  <si>
    <t xml:space="preserve">RJ52GA8295 </t>
  </si>
  <si>
    <t>B-2072</t>
  </si>
  <si>
    <t>RJ52GA8293</t>
  </si>
  <si>
    <t>B-2073</t>
  </si>
  <si>
    <t xml:space="preserve">RJ14GJ4905 </t>
  </si>
  <si>
    <t>B-2075</t>
  </si>
  <si>
    <t xml:space="preserve">RJ32GC9803 </t>
  </si>
  <si>
    <t>B-2076</t>
  </si>
  <si>
    <t xml:space="preserve">RJ32GC5983 </t>
  </si>
  <si>
    <t>B-2077</t>
  </si>
  <si>
    <t xml:space="preserve">RJ32GD9677 </t>
  </si>
  <si>
    <t>K3583</t>
  </si>
  <si>
    <t xml:space="preserve">RJ52GA5000 </t>
  </si>
  <si>
    <t>K3596</t>
  </si>
  <si>
    <t xml:space="preserve">HR62A0110 </t>
  </si>
  <si>
    <t>K3597</t>
  </si>
  <si>
    <t xml:space="preserve">HR46F5632 </t>
  </si>
  <si>
    <t>K3600</t>
  </si>
  <si>
    <t xml:space="preserve">RJ07GE1948 </t>
  </si>
  <si>
    <t>K3601</t>
  </si>
  <si>
    <t xml:space="preserve">RJ07GC5758 </t>
  </si>
  <si>
    <t>K3593</t>
  </si>
  <si>
    <t xml:space="preserve">RJ23GC9851 </t>
  </si>
  <si>
    <t>K3573</t>
  </si>
  <si>
    <t xml:space="preserve">RJ52GB1453 </t>
  </si>
  <si>
    <t>K3574</t>
  </si>
  <si>
    <t xml:space="preserve">RJ52GA8996 </t>
  </si>
  <si>
    <t>K3575</t>
  </si>
  <si>
    <t xml:space="preserve">RJ52GA0447 </t>
  </si>
  <si>
    <t>K3576</t>
  </si>
  <si>
    <t xml:space="preserve">RJ37GA5213 </t>
  </si>
  <si>
    <t>K3577</t>
  </si>
  <si>
    <t>RJ09GC7613</t>
  </si>
  <si>
    <t>K3578</t>
  </si>
  <si>
    <t xml:space="preserve">RJ21GB9859 </t>
  </si>
  <si>
    <t>K3579</t>
  </si>
  <si>
    <t xml:space="preserve">RJ14GC8922 </t>
  </si>
  <si>
    <t>K3580</t>
  </si>
  <si>
    <t xml:space="preserve">RJ19GG0621 </t>
  </si>
  <si>
    <t>K3581</t>
  </si>
  <si>
    <t xml:space="preserve">RJ14GQ2252 </t>
  </si>
  <si>
    <t>K3582</t>
  </si>
  <si>
    <t>RJ09GD5951</t>
  </si>
  <si>
    <t>K3584</t>
  </si>
  <si>
    <t xml:space="preserve">RJ52GA0468  </t>
  </si>
  <si>
    <t>K3585</t>
  </si>
  <si>
    <t xml:space="preserve">RJ52GA1817 </t>
  </si>
  <si>
    <t>K3586</t>
  </si>
  <si>
    <t xml:space="preserve">RJ52GA5098 </t>
  </si>
  <si>
    <t>K3587</t>
  </si>
  <si>
    <t xml:space="preserve">RJ32GA9057 </t>
  </si>
  <si>
    <t>K3588</t>
  </si>
  <si>
    <t xml:space="preserve">RJ42GA0497 </t>
  </si>
  <si>
    <t>K3589</t>
  </si>
  <si>
    <t xml:space="preserve">RJ37GA1232 </t>
  </si>
  <si>
    <t>K3590</t>
  </si>
  <si>
    <t>K3591</t>
  </si>
  <si>
    <t>RJ21GB1473</t>
  </si>
  <si>
    <t>K3592</t>
  </si>
  <si>
    <t xml:space="preserve">RJ52GA0277 </t>
  </si>
  <si>
    <t>K3594</t>
  </si>
  <si>
    <t xml:space="preserve">RJ06GB9714 </t>
  </si>
  <si>
    <t>K3595</t>
  </si>
  <si>
    <t xml:space="preserve">RJ09GE4159 </t>
  </si>
  <si>
    <t>K3598</t>
  </si>
  <si>
    <t xml:space="preserve">RJ21GC2452 </t>
  </si>
  <si>
    <t>K3599</t>
  </si>
  <si>
    <t xml:space="preserve">RJ21GD2452 </t>
  </si>
  <si>
    <t>K3602</t>
  </si>
  <si>
    <t xml:space="preserve">HR47D3419 </t>
  </si>
  <si>
    <t>20.03.24</t>
  </si>
  <si>
    <t>RAMCHARIT SAHU</t>
  </si>
  <si>
    <t>CHANDRABHUSHAN PATHAK</t>
  </si>
  <si>
    <t>SHYAMA CHARAN AHIRWAR</t>
  </si>
  <si>
    <t>GUDLUCK TRANSPORT CO</t>
  </si>
  <si>
    <t>ANKESH KUMAR SAHU</t>
  </si>
  <si>
    <t>MANGI LAL</t>
  </si>
  <si>
    <t>VIDYA DEVI</t>
  </si>
  <si>
    <t>LAXMAN NATH</t>
  </si>
  <si>
    <t>SHANKAR LAL GODARA</t>
  </si>
  <si>
    <t>RAGUNATAH RAM</t>
  </si>
  <si>
    <t>DN478</t>
  </si>
  <si>
    <t xml:space="preserve">RJ19GF4584 </t>
  </si>
  <si>
    <t>DN479</t>
  </si>
  <si>
    <t>RJ07GD0179</t>
  </si>
  <si>
    <t>DN480</t>
  </si>
  <si>
    <t xml:space="preserve">RJ36GA6725 </t>
  </si>
  <si>
    <t>DN481</t>
  </si>
  <si>
    <t>RJ21GE0754</t>
  </si>
  <si>
    <t>DN482</t>
  </si>
  <si>
    <t>DN483</t>
  </si>
  <si>
    <t xml:space="preserve">NL01N7889 </t>
  </si>
  <si>
    <t>DN484</t>
  </si>
  <si>
    <t xml:space="preserve">RJ36GA8186 </t>
  </si>
  <si>
    <t>DN485</t>
  </si>
  <si>
    <t xml:space="preserve">RJ21GC3000 </t>
  </si>
  <si>
    <t>DN486</t>
  </si>
  <si>
    <t>RJ19GE9746</t>
  </si>
  <si>
    <t>DN487</t>
  </si>
  <si>
    <t xml:space="preserve">NL02Q3567 </t>
  </si>
  <si>
    <t>DN488</t>
  </si>
  <si>
    <t xml:space="preserve">RJ07GC7459 </t>
  </si>
  <si>
    <t>DN489</t>
  </si>
  <si>
    <t>DN490</t>
  </si>
  <si>
    <t>INDIAN POTASH LTD</t>
  </si>
  <si>
    <t>B-2079</t>
  </si>
  <si>
    <t xml:space="preserve">RJ52GA9389 </t>
  </si>
  <si>
    <t>B-2086</t>
  </si>
  <si>
    <t xml:space="preserve">RJ32GD4787 </t>
  </si>
  <si>
    <t>B-2078</t>
  </si>
  <si>
    <t>RJ32GD4777</t>
  </si>
  <si>
    <t>B-2080</t>
  </si>
  <si>
    <t xml:space="preserve">RJ52GA9093 </t>
  </si>
  <si>
    <t>B-2081</t>
  </si>
  <si>
    <t xml:space="preserve">RJ32GD5082 </t>
  </si>
  <si>
    <t>B-2082</t>
  </si>
  <si>
    <t xml:space="preserve">RJ14GP4277 </t>
  </si>
  <si>
    <t>B-2083</t>
  </si>
  <si>
    <t xml:space="preserve">RJ32GB9978 </t>
  </si>
  <si>
    <t>B-2084</t>
  </si>
  <si>
    <t xml:space="preserve">RJ32GD0577 </t>
  </si>
  <si>
    <t>B-2085</t>
  </si>
  <si>
    <t xml:space="preserve">RJ52GB0191 </t>
  </si>
  <si>
    <t>B-2087</t>
  </si>
  <si>
    <t>RJ52GA0576</t>
  </si>
  <si>
    <t>21.03.24</t>
  </si>
  <si>
    <t>RAMKUMAR</t>
  </si>
  <si>
    <t>BAJRANG LAL</t>
  </si>
  <si>
    <t>SARDAR MAL PALASANIYA</t>
  </si>
  <si>
    <t>NEW JAIPUR BIKANER ROAD LINES</t>
  </si>
  <si>
    <t>KISHORE SINGH</t>
  </si>
  <si>
    <t>22.03.24</t>
  </si>
  <si>
    <t>CHAND KESH VAISHYA</t>
  </si>
  <si>
    <t>RAM KUMAR SAINI</t>
  </si>
  <si>
    <t>23.03.24</t>
  </si>
  <si>
    <t>RAJESH KUMAR SAHU</t>
  </si>
  <si>
    <t>SANTOSH KUMAR SAHU</t>
  </si>
  <si>
    <t>BABU LAL SAHU</t>
  </si>
  <si>
    <t>CHAKRESH</t>
  </si>
  <si>
    <t>KUNJ TRADERS</t>
  </si>
  <si>
    <t>SHITALA SAHU</t>
  </si>
  <si>
    <t>BALESHWAR PRASAD MISHRA</t>
  </si>
  <si>
    <t>VIMLESH KUMAR YADAV</t>
  </si>
  <si>
    <t>MANOJ KUMAR GAUTAM</t>
  </si>
  <si>
    <t>STEEL TRADERS</t>
  </si>
  <si>
    <t>ASHNI SAHU</t>
  </si>
  <si>
    <t>SABAI LAL SSAHU</t>
  </si>
  <si>
    <t>SHIV KUMAR JAYASWAL</t>
  </si>
  <si>
    <t>VIJAY YADAV</t>
  </si>
  <si>
    <t>ROOP NARAYAN JAYSWAL</t>
  </si>
  <si>
    <t>28.03.24</t>
  </si>
  <si>
    <t>RAJ KUMAR SHAHWAL</t>
  </si>
  <si>
    <t>PRAMOD KUMAR</t>
  </si>
  <si>
    <t>KUNJI LAL PATEL</t>
  </si>
  <si>
    <t>DN491</t>
  </si>
  <si>
    <t xml:space="preserve">RJ23GC3833 </t>
  </si>
  <si>
    <t>DN492</t>
  </si>
  <si>
    <t xml:space="preserve">RJ27GB9369 </t>
  </si>
  <si>
    <t>DN493</t>
  </si>
  <si>
    <t xml:space="preserve">RJ14GL8490 </t>
  </si>
  <si>
    <t>DN494</t>
  </si>
  <si>
    <t xml:space="preserve">RJ52GB1919 </t>
  </si>
  <si>
    <t>DN495</t>
  </si>
  <si>
    <t>DN496</t>
  </si>
  <si>
    <t xml:space="preserve">RJ52GA9111 </t>
  </si>
  <si>
    <t>DN497</t>
  </si>
  <si>
    <t xml:space="preserve">UP41BT5071 </t>
  </si>
  <si>
    <t>DN498</t>
  </si>
  <si>
    <t xml:space="preserve">UP41BT2371 </t>
  </si>
  <si>
    <t>DN499</t>
  </si>
  <si>
    <t xml:space="preserve">RJ52GA0416 </t>
  </si>
  <si>
    <t>DN500</t>
  </si>
  <si>
    <t>RJ09GD7257</t>
  </si>
  <si>
    <t>DN501</t>
  </si>
  <si>
    <t xml:space="preserve">RJ50GA6267 </t>
  </si>
  <si>
    <t>DN502</t>
  </si>
  <si>
    <t>DN503</t>
  </si>
  <si>
    <t xml:space="preserve">RJ47GA1561 </t>
  </si>
  <si>
    <t>DN504</t>
  </si>
  <si>
    <t>RJ52GB2155</t>
  </si>
  <si>
    <t>DN505</t>
  </si>
  <si>
    <t>DN506</t>
  </si>
  <si>
    <t xml:space="preserve">UP41BT2471 </t>
  </si>
  <si>
    <t>DN507</t>
  </si>
  <si>
    <t xml:space="preserve">NL01AB2783 </t>
  </si>
  <si>
    <t>DN508</t>
  </si>
  <si>
    <t>RJ14GL8491</t>
  </si>
  <si>
    <t>DN509</t>
  </si>
  <si>
    <t xml:space="preserve">RJ07GD9806 </t>
  </si>
  <si>
    <t>DN510</t>
  </si>
  <si>
    <t>RJ52GA5263</t>
  </si>
  <si>
    <t>DN511</t>
  </si>
  <si>
    <t xml:space="preserve">NL02Q3912 </t>
  </si>
  <si>
    <t>DN512</t>
  </si>
  <si>
    <t xml:space="preserve">RJ19GH8713 </t>
  </si>
  <si>
    <t>DN513</t>
  </si>
  <si>
    <t xml:space="preserve">RJ14GP2449 </t>
  </si>
  <si>
    <t>DN514</t>
  </si>
  <si>
    <t xml:space="preserve">RJ07GC5383 </t>
  </si>
  <si>
    <t>DN515</t>
  </si>
  <si>
    <t xml:space="preserve">NL01AC0613 </t>
  </si>
  <si>
    <t>DN516</t>
  </si>
  <si>
    <t>NL01AB2792</t>
  </si>
  <si>
    <t>DN517</t>
  </si>
  <si>
    <t xml:space="preserve">RJ52GB2371 </t>
  </si>
  <si>
    <t>DN518</t>
  </si>
  <si>
    <t xml:space="preserve">RJ07GD4741 </t>
  </si>
  <si>
    <t>DN519</t>
  </si>
  <si>
    <t>GJ12BZ9328</t>
  </si>
  <si>
    <t>DN520</t>
  </si>
  <si>
    <t xml:space="preserve">GJ39T6428 </t>
  </si>
  <si>
    <t>DN521</t>
  </si>
  <si>
    <t xml:space="preserve">RJ50GA4809 </t>
  </si>
  <si>
    <t>DN522</t>
  </si>
  <si>
    <t xml:space="preserve">RJ21GB7516 </t>
  </si>
  <si>
    <t>DN523</t>
  </si>
  <si>
    <t xml:space="preserve">RJ09GC0093 </t>
  </si>
  <si>
    <t>DN524</t>
  </si>
  <si>
    <t xml:space="preserve">RJ07GC8994 </t>
  </si>
  <si>
    <t>DN525</t>
  </si>
  <si>
    <t xml:space="preserve">GJ12BZ9128 </t>
  </si>
  <si>
    <t>DN526</t>
  </si>
  <si>
    <t xml:space="preserve">RJ14GC9266 </t>
  </si>
  <si>
    <t>DN527</t>
  </si>
  <si>
    <t xml:space="preserve">NL01N4109 </t>
  </si>
  <si>
    <t>DN528</t>
  </si>
  <si>
    <t>NL01AB2790</t>
  </si>
  <si>
    <t>DN529</t>
  </si>
  <si>
    <t xml:space="preserve">NL02Q3913 </t>
  </si>
  <si>
    <t>DN530</t>
  </si>
  <si>
    <t>DN531</t>
  </si>
  <si>
    <t>RJ52GA0442</t>
  </si>
  <si>
    <t>DN532</t>
  </si>
  <si>
    <t>DN533</t>
  </si>
  <si>
    <t xml:space="preserve">RJ37GB0994 </t>
  </si>
  <si>
    <t>DN534</t>
  </si>
  <si>
    <t>DN535</t>
  </si>
  <si>
    <t>DN536</t>
  </si>
  <si>
    <t xml:space="preserve">RJ52GA0457 </t>
  </si>
  <si>
    <t>DN537</t>
  </si>
  <si>
    <t>DN538</t>
  </si>
  <si>
    <t>DN539</t>
  </si>
  <si>
    <t>B-2092</t>
  </si>
  <si>
    <t xml:space="preserve">RJ32GC9990 </t>
  </si>
  <si>
    <t>B-2093</t>
  </si>
  <si>
    <t xml:space="preserve">UP62AT0027 </t>
  </si>
  <si>
    <t>B-2107</t>
  </si>
  <si>
    <t xml:space="preserve">UP65FT9903 </t>
  </si>
  <si>
    <t>B-2108</t>
  </si>
  <si>
    <t xml:space="preserve">UP20BT2683 </t>
  </si>
  <si>
    <t>B-2109</t>
  </si>
  <si>
    <t>RJ32GC2777</t>
  </si>
  <si>
    <t>B-2088</t>
  </si>
  <si>
    <t>B-2089</t>
  </si>
  <si>
    <t xml:space="preserve">RJ52GB1251 </t>
  </si>
  <si>
    <t>B-2090</t>
  </si>
  <si>
    <t xml:space="preserve">RJ52GB1777 </t>
  </si>
  <si>
    <t>B-2091</t>
  </si>
  <si>
    <t xml:space="preserve">RJ52GA8850 </t>
  </si>
  <si>
    <t>B-2094</t>
  </si>
  <si>
    <t xml:space="preserve">RJ52GA9265 </t>
  </si>
  <si>
    <t>B-2095</t>
  </si>
  <si>
    <t>B-2096</t>
  </si>
  <si>
    <t xml:space="preserve">RJ01GD0704 </t>
  </si>
  <si>
    <t>B-2097</t>
  </si>
  <si>
    <t>B-2098</t>
  </si>
  <si>
    <t xml:space="preserve">RJ32GD9777 </t>
  </si>
  <si>
    <t>B-2099</t>
  </si>
  <si>
    <t>B-2100</t>
  </si>
  <si>
    <t xml:space="preserve">RJ52GB2993 </t>
  </si>
  <si>
    <t>B-2101</t>
  </si>
  <si>
    <t>B-2102</t>
  </si>
  <si>
    <t xml:space="preserve">RJ52GA4219 </t>
  </si>
  <si>
    <t>B-2103</t>
  </si>
  <si>
    <t xml:space="preserve">RJ32GD3413 </t>
  </si>
  <si>
    <t>B-2104</t>
  </si>
  <si>
    <t xml:space="preserve">RJ14GG5022 </t>
  </si>
  <si>
    <t>B-2105</t>
  </si>
  <si>
    <t xml:space="preserve">RJ14GJ0852 </t>
  </si>
  <si>
    <t>B-2106</t>
  </si>
  <si>
    <t xml:space="preserve">RJ02GB6111 </t>
  </si>
  <si>
    <t>Chadha Papers Limited</t>
  </si>
  <si>
    <t>K3604</t>
  </si>
  <si>
    <t xml:space="preserve">UP25CT3452 </t>
  </si>
  <si>
    <t>BIRAM SINGH</t>
  </si>
  <si>
    <t>BANWARI GODVAL</t>
  </si>
  <si>
    <t>STAYANARAYN</t>
  </si>
  <si>
    <t>MAHENDRA PATEL</t>
  </si>
  <si>
    <t>ABDESH YADAV</t>
  </si>
  <si>
    <t>RAM KUMAR SAHU</t>
  </si>
  <si>
    <t>KAMLESH PRSAD SAHU</t>
  </si>
  <si>
    <t>AJENDRA KUMAR KUSHWAHA</t>
  </si>
  <si>
    <t>29.03.24</t>
  </si>
  <si>
    <t>MAHENDRA SINGH</t>
  </si>
  <si>
    <t>GHANSHAYM</t>
  </si>
  <si>
    <t>RAVI KUMAR JAISWAL</t>
  </si>
  <si>
    <t>DAYA RAM YADAV</t>
  </si>
  <si>
    <t>JAGDAMBA ROADWAYS PVT LTD</t>
  </si>
  <si>
    <t>PRADHAN JAT</t>
  </si>
  <si>
    <t>JAI SHRI SHYAM ROADWAYS</t>
  </si>
  <si>
    <t>TEJPAL SAINI</t>
  </si>
  <si>
    <t>OMARAM</t>
  </si>
  <si>
    <t>LAXMI PRASAD JAT</t>
  </si>
  <si>
    <t>SHIV RAM BHAMBU</t>
  </si>
  <si>
    <t>ROHATK HARYANA RAJATSHAN</t>
  </si>
  <si>
    <t>PRAKASH CHAND PALSANYIA</t>
  </si>
  <si>
    <t>GITA DEVI</t>
  </si>
  <si>
    <t>DEEPA TILES &amp; MARBLES</t>
  </si>
  <si>
    <t>ASHOK KUMAR YADAV</t>
  </si>
  <si>
    <t>SAMPAT SINGH</t>
  </si>
  <si>
    <t>SURESH</t>
  </si>
  <si>
    <t xml:space="preserve">PRAKASH </t>
  </si>
  <si>
    <t>B-2112</t>
  </si>
  <si>
    <t xml:space="preserve">RJ52GB0657 </t>
  </si>
  <si>
    <t>B-2116</t>
  </si>
  <si>
    <t xml:space="preserve">RJ32GD2828 </t>
  </si>
  <si>
    <t>DN540</t>
  </si>
  <si>
    <t xml:space="preserve">RJ07GC6763 </t>
  </si>
  <si>
    <t>DN541</t>
  </si>
  <si>
    <t>DN542</t>
  </si>
  <si>
    <t xml:space="preserve">RJ21GB6450 </t>
  </si>
  <si>
    <t>DN543</t>
  </si>
  <si>
    <t xml:space="preserve">RJ21GC2059 </t>
  </si>
  <si>
    <t>DN544</t>
  </si>
  <si>
    <t xml:space="preserve">RJ21GB9724 </t>
  </si>
  <si>
    <t>DN545</t>
  </si>
  <si>
    <t>DN546</t>
  </si>
  <si>
    <t xml:space="preserve">RJ52GB1855 </t>
  </si>
  <si>
    <t>DN547</t>
  </si>
  <si>
    <t xml:space="preserve">RJ19GG8769 </t>
  </si>
  <si>
    <t>DN548</t>
  </si>
  <si>
    <t xml:space="preserve">RJ07GC3760 </t>
  </si>
  <si>
    <t>DN549</t>
  </si>
  <si>
    <t>DN550</t>
  </si>
  <si>
    <t xml:space="preserve">NL01AA0260 </t>
  </si>
  <si>
    <t>DN551</t>
  </si>
  <si>
    <t xml:space="preserve">RJ21GE0754 </t>
  </si>
  <si>
    <t>DN552</t>
  </si>
  <si>
    <t>DN553</t>
  </si>
  <si>
    <t>DN554</t>
  </si>
  <si>
    <t xml:space="preserve">RJ21GB4210 </t>
  </si>
  <si>
    <t>DN555</t>
  </si>
  <si>
    <t>DN556</t>
  </si>
  <si>
    <t>RJ52GA0277</t>
  </si>
  <si>
    <t>DN557</t>
  </si>
  <si>
    <t>DN558</t>
  </si>
  <si>
    <t xml:space="preserve">RJ04GB5248 </t>
  </si>
  <si>
    <t>DN559</t>
  </si>
  <si>
    <t>RJ07GD7372</t>
  </si>
  <si>
    <t>DN560</t>
  </si>
  <si>
    <t>RJ09GB2492</t>
  </si>
  <si>
    <t>DN561</t>
  </si>
  <si>
    <t xml:space="preserve">RJ36GA8789 </t>
  </si>
  <si>
    <t>DN562</t>
  </si>
  <si>
    <t>RJ02GB0767</t>
  </si>
  <si>
    <t>DN563</t>
  </si>
  <si>
    <t xml:space="preserve">RJ07GD2251 </t>
  </si>
  <si>
    <t>DN564</t>
  </si>
  <si>
    <t>RJ52GA4201</t>
  </si>
  <si>
    <t>DN565</t>
  </si>
  <si>
    <t>DN566</t>
  </si>
  <si>
    <t>DN567</t>
  </si>
  <si>
    <t xml:space="preserve">RJ23GC3877 </t>
  </si>
  <si>
    <t>DN568</t>
  </si>
  <si>
    <t xml:space="preserve">NL01N7894 </t>
  </si>
  <si>
    <t>DN569</t>
  </si>
  <si>
    <t>NL01N4110</t>
  </si>
  <si>
    <t>DN570</t>
  </si>
  <si>
    <t>NL02Q3571</t>
  </si>
  <si>
    <t>DN571</t>
  </si>
  <si>
    <t>DN572</t>
  </si>
  <si>
    <t xml:space="preserve">RJ21GB7469 </t>
  </si>
  <si>
    <t>DN573</t>
  </si>
  <si>
    <t>DN574</t>
  </si>
  <si>
    <t xml:space="preserve">RJ14GK0380 </t>
  </si>
  <si>
    <t>DN575</t>
  </si>
  <si>
    <t>RJ14GG4133</t>
  </si>
  <si>
    <t>DN576</t>
  </si>
  <si>
    <t>DN577</t>
  </si>
  <si>
    <t xml:space="preserve">RJ19GG8021 </t>
  </si>
  <si>
    <t>DN578</t>
  </si>
  <si>
    <t>DN579</t>
  </si>
  <si>
    <t xml:space="preserve">RJ19GJ0016 </t>
  </si>
  <si>
    <t>DN580</t>
  </si>
  <si>
    <t>RJ14GG9878</t>
  </si>
  <si>
    <t>DN581</t>
  </si>
  <si>
    <t xml:space="preserve">RJ09GB9899 </t>
  </si>
  <si>
    <t>DN582</t>
  </si>
  <si>
    <t>DN583</t>
  </si>
  <si>
    <t>DN584</t>
  </si>
  <si>
    <t xml:space="preserve">RJ14GJ9642 </t>
  </si>
  <si>
    <t>DN585</t>
  </si>
  <si>
    <t xml:space="preserve">RJ19GJ1377 </t>
  </si>
  <si>
    <t>DN586</t>
  </si>
  <si>
    <t xml:space="preserve">RJ52GA2660 </t>
  </si>
  <si>
    <t>VK290</t>
  </si>
  <si>
    <t>VK291</t>
  </si>
  <si>
    <t>MP53HA1412</t>
  </si>
  <si>
    <t>VK292</t>
  </si>
  <si>
    <t>VK293</t>
  </si>
  <si>
    <t>VK294</t>
  </si>
  <si>
    <t xml:space="preserve">MP53HA2319 </t>
  </si>
  <si>
    <t>VK295</t>
  </si>
  <si>
    <t xml:space="preserve">CG15EB1763 </t>
  </si>
  <si>
    <t>VK296</t>
  </si>
  <si>
    <t xml:space="preserve">MP53HA1812 </t>
  </si>
  <si>
    <t>VK297</t>
  </si>
  <si>
    <t xml:space="preserve">MP66H0916 </t>
  </si>
  <si>
    <t>VK298</t>
  </si>
  <si>
    <t xml:space="preserve">MP66H1772 </t>
  </si>
  <si>
    <t>VK299</t>
  </si>
  <si>
    <t xml:space="preserve">MP53HA1793 </t>
  </si>
  <si>
    <t>VK300</t>
  </si>
  <si>
    <t xml:space="preserve">UP95T5421 </t>
  </si>
  <si>
    <t>VK301</t>
  </si>
  <si>
    <t xml:space="preserve">UP64T8386 </t>
  </si>
  <si>
    <t>VK302</t>
  </si>
  <si>
    <t xml:space="preserve">UP25AT5529 </t>
  </si>
  <si>
    <t>VK303</t>
  </si>
  <si>
    <t xml:space="preserve">MP35HA0615 </t>
  </si>
  <si>
    <t>VK304</t>
  </si>
  <si>
    <t>CG04PE8810</t>
  </si>
  <si>
    <t>VK305</t>
  </si>
  <si>
    <t xml:space="preserve">MP18H4118 </t>
  </si>
  <si>
    <t>VK306</t>
  </si>
  <si>
    <t xml:space="preserve">MP65ZB9488 </t>
  </si>
  <si>
    <t>VK307</t>
  </si>
  <si>
    <t xml:space="preserve">UP64T8511 </t>
  </si>
  <si>
    <t>VK308</t>
  </si>
  <si>
    <t xml:space="preserve">CG10BP7739 </t>
  </si>
  <si>
    <t>VK309</t>
  </si>
  <si>
    <t xml:space="preserve">CG10BP7939 </t>
  </si>
  <si>
    <t>VK310</t>
  </si>
  <si>
    <t>CG10R1684</t>
  </si>
  <si>
    <t>VK311</t>
  </si>
  <si>
    <t>MP65GA1777</t>
  </si>
  <si>
    <t>VK312</t>
  </si>
  <si>
    <t>CG10R1680</t>
  </si>
  <si>
    <t>VK313</t>
  </si>
  <si>
    <t>CG11AM7713</t>
  </si>
  <si>
    <t>K3606</t>
  </si>
  <si>
    <t xml:space="preserve">RJ52GA1073 </t>
  </si>
  <si>
    <t>K3610</t>
  </si>
  <si>
    <t xml:space="preserve">RJ52GB1028 </t>
  </si>
  <si>
    <t>K3614</t>
  </si>
  <si>
    <t xml:space="preserve">NL01AC0614 </t>
  </si>
  <si>
    <t>K3618</t>
  </si>
  <si>
    <t xml:space="preserve">NL01AC3273 </t>
  </si>
  <si>
    <t>K3620</t>
  </si>
  <si>
    <t xml:space="preserve">NL01N4107 </t>
  </si>
  <si>
    <t>K3624</t>
  </si>
  <si>
    <t xml:space="preserve">NL02Q3917 </t>
  </si>
  <si>
    <t>K3625</t>
  </si>
  <si>
    <t>K3605</t>
  </si>
  <si>
    <t xml:space="preserve">UP22AT1969 </t>
  </si>
  <si>
    <t>K3608</t>
  </si>
  <si>
    <t xml:space="preserve">UP22AT2004 </t>
  </si>
  <si>
    <t>K3609</t>
  </si>
  <si>
    <t xml:space="preserve">UP25CT0904 </t>
  </si>
  <si>
    <t>K3612</t>
  </si>
  <si>
    <t xml:space="preserve">RJ52GA2035 </t>
  </si>
  <si>
    <t>K3613</t>
  </si>
  <si>
    <t xml:space="preserve">UP22AT3258 </t>
  </si>
  <si>
    <t>K3619</t>
  </si>
  <si>
    <t xml:space="preserve">UP25CT0768 </t>
  </si>
  <si>
    <t>K3621</t>
  </si>
  <si>
    <t xml:space="preserve">UK04CC0030 </t>
  </si>
  <si>
    <t>K3623</t>
  </si>
  <si>
    <t>UP22AT0012</t>
  </si>
  <si>
    <t>K3607</t>
  </si>
  <si>
    <t xml:space="preserve">BR02GA0269 </t>
  </si>
  <si>
    <t>K3611</t>
  </si>
  <si>
    <t xml:space="preserve">JH02AA4758 </t>
  </si>
  <si>
    <t>K3617</t>
  </si>
  <si>
    <t xml:space="preserve">NL01K2395 </t>
  </si>
  <si>
    <t>K3622</t>
  </si>
  <si>
    <t>BR02GA0454</t>
  </si>
  <si>
    <t>K3615</t>
  </si>
  <si>
    <t xml:space="preserve">RJ01GC7790 </t>
  </si>
  <si>
    <t>K3616</t>
  </si>
  <si>
    <t>01.04.24</t>
  </si>
  <si>
    <t>SHIVAM SINGH</t>
  </si>
  <si>
    <t>JAY NAVDURGA TRANSPORT AGENCY</t>
  </si>
  <si>
    <t>RAJEEV KUMAR SAHU</t>
  </si>
  <si>
    <t>RAJBHAOR SAHU</t>
  </si>
  <si>
    <t>SHRI LAL</t>
  </si>
  <si>
    <t>ASHISH TIWARI</t>
  </si>
  <si>
    <t xml:space="preserve">RAMESH </t>
  </si>
  <si>
    <t>NAGA RAM</t>
  </si>
  <si>
    <t>LUMB SINGH</t>
  </si>
  <si>
    <t>NAGA RANA BHAI KODITYAR</t>
  </si>
  <si>
    <t>VIKRAM SINGH</t>
  </si>
  <si>
    <t>02.04.24</t>
  </si>
  <si>
    <t>MOOL CHAND GURJAR</t>
  </si>
  <si>
    <t>JHABAR SINGH YADAV</t>
  </si>
  <si>
    <t>HEMA RAM</t>
  </si>
  <si>
    <t>PUSHPENDRA SINGH</t>
  </si>
  <si>
    <t>DULA RAM KATARIYA</t>
  </si>
  <si>
    <t>ROHITASH KUMAR CHOUDHARY</t>
  </si>
  <si>
    <t>ANIL KUMAR POONIA</t>
  </si>
  <si>
    <t>KAMAL LOMOD</t>
  </si>
  <si>
    <t>AAS MOHHMAD</t>
  </si>
  <si>
    <t>UMMED SINGH</t>
  </si>
  <si>
    <t>SUKHRAM JAT</t>
  </si>
  <si>
    <t>OM NATH</t>
  </si>
  <si>
    <t>OM PRAKASH MEENA</t>
  </si>
  <si>
    <t>BAJRANG LAL MEENA</t>
  </si>
  <si>
    <t>SADIK</t>
  </si>
  <si>
    <t>BALDEV SARAN</t>
  </si>
  <si>
    <t>SADIK ALI</t>
  </si>
  <si>
    <t>RAJU BERIWAL</t>
  </si>
  <si>
    <t>SHURVEER SINGH</t>
  </si>
  <si>
    <t>SHYAM SUNDER</t>
  </si>
  <si>
    <t>SAGRAM</t>
  </si>
  <si>
    <t>PUNA RAM SARAN</t>
  </si>
  <si>
    <t>03.04.24</t>
  </si>
  <si>
    <t>KISHAN SAHAY YADAV</t>
  </si>
  <si>
    <t>LAKHAN KUMAR SAINI</t>
  </si>
  <si>
    <t>NANU NATH</t>
  </si>
  <si>
    <t>BABU LAL</t>
  </si>
  <si>
    <t>BHANWAR LAL</t>
  </si>
  <si>
    <t>SUKHA RAM</t>
  </si>
  <si>
    <t>SHANKAR RAM</t>
  </si>
  <si>
    <t>03.03.24</t>
  </si>
  <si>
    <t>BJHAGIRATH</t>
  </si>
  <si>
    <t>MOTI RAM DUKIYA</t>
  </si>
  <si>
    <t>HANUMAN SAHAY JAT</t>
  </si>
  <si>
    <t>BHANWAR LAL DUDI</t>
  </si>
  <si>
    <t>POKHAR SINGH</t>
  </si>
  <si>
    <t>DHARMA RAM</t>
  </si>
  <si>
    <t>SHIV LAL</t>
  </si>
  <si>
    <t xml:space="preserve">RAM SWAROOP </t>
  </si>
  <si>
    <t>04.04.24</t>
  </si>
  <si>
    <t>U.P HARIYANA RAJASTHAN</t>
  </si>
  <si>
    <t>RAMESHWAR DAYAL YADAV</t>
  </si>
  <si>
    <t>NANDA RAM YADAV</t>
  </si>
  <si>
    <t>HARUN</t>
  </si>
  <si>
    <t xml:space="preserve">BABU LAL  </t>
  </si>
  <si>
    <t>BHERRARAM CHAOUDHARY</t>
  </si>
  <si>
    <t>HETRAM SARAN</t>
  </si>
  <si>
    <t>MEENAKSHI MAKKAR</t>
  </si>
  <si>
    <t>AMIT MAKKAR</t>
  </si>
  <si>
    <t>REKHA MAKKAR</t>
  </si>
  <si>
    <t>RAM SINGH JAT</t>
  </si>
  <si>
    <t>SHUBHASH CHAND MEENA</t>
  </si>
  <si>
    <t>BHAWANI SINGH</t>
  </si>
  <si>
    <t xml:space="preserve">RAM SWAROP </t>
  </si>
  <si>
    <t>SHARWAN KUMAR</t>
  </si>
  <si>
    <t>ASHOK RANJAN</t>
  </si>
  <si>
    <t>NISHA DEVI</t>
  </si>
  <si>
    <t>A/C HOLD</t>
  </si>
  <si>
    <t>JAI RAM JAT</t>
  </si>
  <si>
    <t>JANKI YADAV</t>
  </si>
  <si>
    <t>DHANA RAM</t>
  </si>
  <si>
    <t>RAK KUMAR</t>
  </si>
  <si>
    <t>MOHAN LAL GURJAR</t>
  </si>
  <si>
    <t>DHEERAJ SHARMA</t>
  </si>
  <si>
    <t>SUIRESH YADAV</t>
  </si>
  <si>
    <t>ZAHAGIR</t>
  </si>
  <si>
    <t>RAMESH CHAOUDHARY</t>
  </si>
  <si>
    <t xml:space="preserve">RAM KUMAR  </t>
  </si>
  <si>
    <t>HARI RAM MEENA</t>
  </si>
  <si>
    <t>KAILSAH CHAND JAT</t>
  </si>
  <si>
    <t>DINESH JAT</t>
  </si>
  <si>
    <t>RAM SINGH</t>
  </si>
  <si>
    <t>RAM AVTAR KUDI</t>
  </si>
  <si>
    <t xml:space="preserve">RAM SINGH  </t>
  </si>
  <si>
    <t>PANCHU RAM SAINI</t>
  </si>
  <si>
    <t>BHOLA RAM MEENA</t>
  </si>
  <si>
    <t>SOM PURI</t>
  </si>
  <si>
    <t>THAKKAR VIVEK SANJAY BHAI</t>
  </si>
  <si>
    <t>PAVAN ATHAKKAR</t>
  </si>
  <si>
    <t>05.04.24</t>
  </si>
  <si>
    <t>SAMNDRA</t>
  </si>
  <si>
    <t>SHISHRAM GURJAR</t>
  </si>
  <si>
    <t>DEENDAYAL TIWARI</t>
  </si>
  <si>
    <t>GANESH RAM</t>
  </si>
  <si>
    <t>GOKUL CHAND GURJAR</t>
  </si>
  <si>
    <t>JITENDRA KUMAR MEENA</t>
  </si>
  <si>
    <t>JITENDRA SHARMA</t>
  </si>
  <si>
    <t>AKHILESH SINGH</t>
  </si>
  <si>
    <t>PRAVEEN KUMAR RAI</t>
  </si>
  <si>
    <t>JALA RAM</t>
  </si>
  <si>
    <t>BHAG CHAND</t>
  </si>
  <si>
    <t>BHANWARA RAM</t>
  </si>
  <si>
    <t>GOPAL DAS HARDOI</t>
  </si>
  <si>
    <t>MAHAVEER PRASAD JAT</t>
  </si>
  <si>
    <t>REKHA YADAV</t>
  </si>
  <si>
    <t>SITARAM</t>
  </si>
  <si>
    <t>06.04.24</t>
  </si>
  <si>
    <t>TAHIR MIAN</t>
  </si>
  <si>
    <t>JAY PRAKASH TIWARI</t>
  </si>
  <si>
    <t>MOHAMMAD RIZWAN</t>
  </si>
  <si>
    <t>GANESH PAL</t>
  </si>
  <si>
    <t>GOMED RAM</t>
  </si>
  <si>
    <t>DILIP LUMAR BISHNOI</t>
  </si>
  <si>
    <t>RITESH KUMAR MAKKAR</t>
  </si>
  <si>
    <t>RAJU KANWAR</t>
  </si>
  <si>
    <t>08.04.24</t>
  </si>
  <si>
    <t>GORDHAN RAM</t>
  </si>
  <si>
    <t>DINESH KUMAR</t>
  </si>
  <si>
    <t>TAFSIR AHMAD</t>
  </si>
  <si>
    <t>RAMESH SINGH</t>
  </si>
  <si>
    <t>DHOOMI RAM</t>
  </si>
  <si>
    <t>TALIB RAJA</t>
  </si>
  <si>
    <t>MOHD USMAN</t>
  </si>
  <si>
    <t>KRISHNA KUMAR SINGH</t>
  </si>
  <si>
    <t>GHISA LAL</t>
  </si>
  <si>
    <t>AHSAN ALI</t>
  </si>
  <si>
    <t>SHOKAT ALI</t>
  </si>
  <si>
    <t>PUNARAM</t>
  </si>
  <si>
    <t>HEMRAJ CHOUDHRY</t>
  </si>
  <si>
    <t>MUMTAZ BANO</t>
  </si>
  <si>
    <t>RAGHUNATH RAM</t>
  </si>
  <si>
    <t>ASHA RAM</t>
  </si>
  <si>
    <t>TULCHA RAM</t>
  </si>
  <si>
    <t>09.04.24</t>
  </si>
  <si>
    <t>JAGDAMBA LOGSITICS</t>
  </si>
  <si>
    <t>RAM KARAN SAHU</t>
  </si>
  <si>
    <t>DHRUV RAJ YADAV</t>
  </si>
  <si>
    <t>SHYAM SUNDAR</t>
  </si>
  <si>
    <t>BABA SHRI SHAYAM ROAD LINES</t>
  </si>
  <si>
    <t>ASLAM SHAH</t>
  </si>
  <si>
    <t>INDU BALA MAKKAR</t>
  </si>
  <si>
    <t>GOPAL</t>
  </si>
  <si>
    <t>10.04.24</t>
  </si>
  <si>
    <t>JATAN SINGH</t>
  </si>
  <si>
    <t>BHANWAR SINGH</t>
  </si>
  <si>
    <t>ROHITASH KUMAR DEWAL</t>
  </si>
  <si>
    <t>MOOLA RAM JAT</t>
  </si>
  <si>
    <t>HETH RAM TARD</t>
  </si>
  <si>
    <t>BABU LAL MALI</t>
  </si>
  <si>
    <t>SAIDA BANO</t>
  </si>
  <si>
    <t>BABU LAL SAIN</t>
  </si>
  <si>
    <t>KALYAN SAHAI MEENA</t>
  </si>
  <si>
    <t>11.04.24</t>
  </si>
  <si>
    <t>SARWAN LAL MEENA</t>
  </si>
  <si>
    <t>TILA RAM</t>
  </si>
  <si>
    <t>JAGDISH</t>
  </si>
  <si>
    <t>RAJESH KUMAR</t>
  </si>
  <si>
    <t>RAMOTAR GURJAR</t>
  </si>
  <si>
    <t>MAKAN LAL</t>
  </si>
  <si>
    <t xml:space="preserve"> </t>
  </si>
  <si>
    <t>13.04.24</t>
  </si>
  <si>
    <t>TULSI RAM YADAV</t>
  </si>
  <si>
    <t>MD FIROZ</t>
  </si>
  <si>
    <t>DHANNA RAM</t>
  </si>
  <si>
    <t>RAJU RAM</t>
  </si>
  <si>
    <t>MUKESH KUMAR JAISWAL</t>
  </si>
  <si>
    <t>RAJ KARAN SAHU</t>
  </si>
  <si>
    <t>15.04.24</t>
  </si>
  <si>
    <t>23480 KA DIESL</t>
  </si>
  <si>
    <t>16.04.24</t>
  </si>
  <si>
    <t>MULA RAM</t>
  </si>
  <si>
    <t>R.K GOLDEN</t>
  </si>
  <si>
    <t>17.04.24</t>
  </si>
  <si>
    <t>19.04.24</t>
  </si>
  <si>
    <t>SUSHIL KUMAR SHARMA</t>
  </si>
  <si>
    <t>SAVITRI SONI</t>
  </si>
  <si>
    <t>RAKESH KUMAR SONI</t>
  </si>
  <si>
    <t>SADDAM AHMAD</t>
  </si>
  <si>
    <t>RAM  JI MISHRA</t>
  </si>
  <si>
    <t>RAM JI MISHRA</t>
  </si>
  <si>
    <t>22.04.24</t>
  </si>
  <si>
    <t>RANA RAM</t>
  </si>
  <si>
    <t>23.04.24</t>
  </si>
  <si>
    <t>25.04.24</t>
  </si>
  <si>
    <t>GOPINATH GOSWAMI</t>
  </si>
  <si>
    <t>26.04.24</t>
  </si>
  <si>
    <t>SURYAVEER SINGH</t>
  </si>
  <si>
    <t>09.05.24</t>
  </si>
  <si>
    <t>18.05.24</t>
  </si>
  <si>
    <t>DHIRENDRA SINGH</t>
  </si>
  <si>
    <t>21.05.24</t>
  </si>
  <si>
    <t>ADHARAM VAISHYA</t>
  </si>
  <si>
    <t>KATYANYAN CONSTRUCTION</t>
  </si>
  <si>
    <t>22.05.24</t>
  </si>
  <si>
    <t>SURUYAPRAKASH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</si>
</sst>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;[Red]0.000"/>
    <numFmt numFmtId="165" formatCode="0.00;[Red]0.00"/>
    <numFmt numFmtId="166" formatCode="dd\-mmm\-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rgb="FFC00000"/>
      <name val="Calibri"/>
      <family val="2"/>
      <scheme val="minor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2" fontId="2" fillId="0" borderId="4" xfId="0" applyNumberFormat="1" applyFont="1" applyBorder="1" applyAlignment="1">
      <alignment horizontal="center" vertical="top"/>
    </xf>
    <xf numFmtId="166" fontId="5" fillId="0" borderId="0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5" fillId="0" borderId="0" xfId="0" applyNumberFormat="1" applyFont="1" applyBorder="1" applyAlignment="1">
      <alignment horizontal="center" vertical="top"/>
    </xf>
    <xf numFmtId="2" fontId="2" fillId="0" borderId="0" xfId="0" applyNumberFormat="1" applyFont="1" applyBorder="1" applyAlignment="1">
      <alignment horizontal="center" vertical="top"/>
    </xf>
    <xf numFmtId="2" fontId="4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6" fontId="7" fillId="2" borderId="4" xfId="0" applyNumberFormat="1" applyFont="1" applyFill="1" applyBorder="1" applyAlignment="1">
      <alignment horizontal="center" vertical="top"/>
    </xf>
    <xf numFmtId="49" fontId="3" fillId="2" borderId="4" xfId="0" applyNumberFormat="1" applyFont="1" applyFill="1" applyBorder="1" applyAlignment="1">
      <alignment horizontal="center" vertical="top"/>
    </xf>
    <xf numFmtId="49" fontId="7" fillId="2" borderId="4" xfId="0" applyNumberFormat="1" applyFont="1" applyFill="1" applyBorder="1" applyAlignment="1">
      <alignment horizontal="center" vertical="top"/>
    </xf>
    <xf numFmtId="2" fontId="3" fillId="2" borderId="4" xfId="0" applyNumberFormat="1" applyFont="1" applyFill="1" applyBorder="1" applyAlignment="1">
      <alignment horizontal="center" vertical="top"/>
    </xf>
    <xf numFmtId="2" fontId="8" fillId="2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165" fontId="8" fillId="2" borderId="4" xfId="0" applyNumberFormat="1" applyFont="1" applyFill="1" applyBorder="1" applyAlignment="1">
      <alignment horizontal="center"/>
    </xf>
    <xf numFmtId="0" fontId="6" fillId="2" borderId="0" xfId="0" applyFont="1" applyFill="1"/>
    <xf numFmtId="2" fontId="2" fillId="0" borderId="4" xfId="0" applyNumberFormat="1" applyFont="1" applyBorder="1" applyAlignment="1">
      <alignment horizontal="center" vertical="top" wrapText="1"/>
    </xf>
    <xf numFmtId="165" fontId="9" fillId="0" borderId="4" xfId="0" applyNumberFormat="1" applyFont="1" applyBorder="1" applyAlignment="1">
      <alignment horizontal="center"/>
    </xf>
    <xf numFmtId="166" fontId="5" fillId="3" borderId="4" xfId="0" applyNumberFormat="1" applyFont="1" applyFill="1" applyBorder="1" applyAlignment="1">
      <alignment horizontal="center" vertical="top"/>
    </xf>
    <xf numFmtId="49" fontId="2" fillId="3" borderId="4" xfId="0" applyNumberFormat="1" applyFont="1" applyFill="1" applyBorder="1" applyAlignment="1">
      <alignment horizontal="center" vertical="top"/>
    </xf>
    <xf numFmtId="49" fontId="5" fillId="3" borderId="4" xfId="0" applyNumberFormat="1" applyFont="1" applyFill="1" applyBorder="1" applyAlignment="1">
      <alignment horizontal="center" vertical="top"/>
    </xf>
    <xf numFmtId="2" fontId="2" fillId="3" borderId="4" xfId="0" applyNumberFormat="1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0" fillId="3" borderId="0" xfId="0" applyFont="1" applyFill="1"/>
    <xf numFmtId="49" fontId="5" fillId="2" borderId="4" xfId="0" applyNumberFormat="1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/>
    </xf>
    <xf numFmtId="166" fontId="5" fillId="4" borderId="4" xfId="0" applyNumberFormat="1" applyFont="1" applyFill="1" applyBorder="1" applyAlignment="1">
      <alignment horizontal="center" vertical="top"/>
    </xf>
    <xf numFmtId="49" fontId="2" fillId="4" borderId="4" xfId="0" applyNumberFormat="1" applyFont="1" applyFill="1" applyBorder="1" applyAlignment="1">
      <alignment horizontal="center" vertical="top"/>
    </xf>
    <xf numFmtId="49" fontId="5" fillId="4" borderId="4" xfId="0" applyNumberFormat="1" applyFont="1" applyFill="1" applyBorder="1" applyAlignment="1">
      <alignment horizontal="center" vertical="top"/>
    </xf>
    <xf numFmtId="2" fontId="2" fillId="4" borderId="4" xfId="0" applyNumberFormat="1" applyFont="1" applyFill="1" applyBorder="1" applyAlignment="1">
      <alignment horizontal="center" vertical="top"/>
    </xf>
    <xf numFmtId="2" fontId="4" fillId="4" borderId="4" xfId="0" applyNumberFormat="1" applyFont="1" applyFill="1" applyBorder="1" applyAlignment="1">
      <alignment horizontal="center"/>
    </xf>
    <xf numFmtId="165" fontId="1" fillId="4" borderId="4" xfId="0" applyNumberFormat="1" applyFont="1" applyFill="1" applyBorder="1" applyAlignment="1">
      <alignment horizontal="center"/>
    </xf>
    <xf numFmtId="0" fontId="0" fillId="4" borderId="0" xfId="0" applyFill="1"/>
    <xf numFmtId="49" fontId="2" fillId="4" borderId="0" xfId="0" applyNumberFormat="1" applyFont="1" applyFill="1" applyBorder="1" applyAlignment="1">
      <alignment horizontal="center" vertical="top"/>
    </xf>
    <xf numFmtId="49" fontId="3" fillId="4" borderId="4" xfId="0" applyNumberFormat="1" applyFont="1" applyFill="1" applyBorder="1" applyAlignment="1">
      <alignment horizontal="center" vertical="top"/>
    </xf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144</xdr:row>
      <xdr:rowOff>0</xdr:rowOff>
    </xdr:from>
    <xdr:to>
      <xdr:col>15</xdr:col>
      <xdr:colOff>304800</xdr:colOff>
      <xdr:row>145</xdr:row>
      <xdr:rowOff>114300</xdr:rowOff>
    </xdr:to>
    <xdr:sp macro="" textlink="">
      <xdr:nvSpPr>
        <xdr:cNvPr id="1025" name="AutoShape 1" descr="blob:https://web.whatsapp.com/cc31531e-f1c5-42d1-a5e4-de4c7797a3aa"/>
        <xdr:cNvSpPr>
          <a:spLocks noChangeAspect="1" noChangeArrowheads="1"/>
        </xdr:cNvSpPr>
      </xdr:nvSpPr>
      <xdr:spPr bwMode="auto">
        <a:xfrm>
          <a:off x="13649325" y="16773525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1"/>
  <sheetViews>
    <sheetView tabSelected="1" topLeftCell="K1" workbookViewId="0">
      <pane ySplit="1" topLeftCell="A70" activePane="bottomLeft" state="frozen"/>
      <selection pane="bottomLeft" activeCell="T80" sqref="T80"/>
    </sheetView>
  </sheetViews>
  <sheetFormatPr defaultColWidth="16.140625" defaultRowHeight="15" x14ac:dyDescent="0.25"/>
  <cols>
    <col min="1" max="1" width="10.5703125" customWidth="1"/>
    <col min="2" max="2" width="36.5703125" customWidth="1"/>
    <col min="3" max="3" width="17.85546875" customWidth="1"/>
    <col min="5" max="5" width="13" customWidth="1"/>
    <col min="6" max="6" width="10.5703125" customWidth="1"/>
    <col min="7" max="7" width="7.140625" customWidth="1"/>
    <col min="8" max="8" width="6.5703125" customWidth="1"/>
    <col min="10" max="10" width="9.7109375" customWidth="1"/>
    <col min="11" max="11" width="11.28515625" customWidth="1"/>
    <col min="13" max="13" width="9.42578125" customWidth="1"/>
    <col min="14" max="14" width="8.85546875" customWidth="1"/>
    <col min="15" max="15" width="6.5703125" customWidth="1"/>
    <col min="16" max="16" width="13.28515625" customWidth="1"/>
    <col min="17" max="18" width="5.85546875" customWidth="1"/>
    <col min="19" max="19" width="13.7109375" customWidth="1"/>
    <col min="20" max="20" width="7.85546875" customWidth="1"/>
    <col min="21" max="21" width="12.42578125" customWidth="1"/>
    <col min="22" max="22" width="12" customWidth="1"/>
    <col min="24" max="24" width="9.7109375" customWidth="1"/>
    <col min="25" max="25" width="14.7109375" customWidth="1"/>
    <col min="26" max="26" width="21.85546875" customWidth="1"/>
    <col min="27" max="27" width="33.85546875" customWidth="1"/>
    <col min="28" max="28" width="9.28515625" customWidth="1"/>
  </cols>
  <sheetData>
    <row r="1" spans="1:29" s="11" customFormat="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7" t="s">
        <v>23</v>
      </c>
      <c r="Y1" s="7" t="s">
        <v>24</v>
      </c>
      <c r="Z1" s="7" t="s">
        <v>25</v>
      </c>
      <c r="AA1" s="8" t="s">
        <v>1559</v>
      </c>
      <c r="AB1" s="9" t="s">
        <v>26</v>
      </c>
      <c r="AC1" s="10" t="s">
        <v>27</v>
      </c>
    </row>
    <row r="2" spans="1:29" x14ac:dyDescent="0.25">
      <c r="A2" s="15">
        <v>45352</v>
      </c>
      <c r="B2" s="16" t="s">
        <v>30</v>
      </c>
      <c r="C2" s="17" t="s">
        <v>31</v>
      </c>
      <c r="D2" s="17" t="s">
        <v>32</v>
      </c>
      <c r="E2" s="18">
        <v>41.9</v>
      </c>
      <c r="F2" s="12">
        <f t="shared" ref="F2" si="0">SUM(E2-G2)</f>
        <v>0.29999999999999716</v>
      </c>
      <c r="G2" s="13">
        <v>41.6</v>
      </c>
      <c r="H2" s="13">
        <v>1400</v>
      </c>
      <c r="I2" s="14">
        <f t="shared" ref="I2" si="1">G2*H2</f>
        <v>58240</v>
      </c>
      <c r="J2" s="13"/>
      <c r="K2" s="13"/>
      <c r="L2" s="14">
        <f t="shared" ref="L2" si="2">I2+J2+K2</f>
        <v>58240</v>
      </c>
      <c r="M2" s="13">
        <v>0</v>
      </c>
      <c r="N2" s="13"/>
      <c r="O2" s="13">
        <v>340</v>
      </c>
      <c r="P2" s="13"/>
      <c r="Q2" s="13"/>
      <c r="R2" s="13"/>
      <c r="S2" s="14">
        <f t="shared" ref="S2" si="3">L2-M2-N2-O2-P2-Q2-R2</f>
        <v>57900</v>
      </c>
      <c r="T2" s="13">
        <v>57900</v>
      </c>
      <c r="U2" s="13"/>
      <c r="V2" s="13"/>
      <c r="W2" s="13"/>
      <c r="X2" s="14">
        <f t="shared" ref="X2" si="4">S2-T2-U2-V2-W2</f>
        <v>0</v>
      </c>
      <c r="Y2" s="13" t="s">
        <v>178</v>
      </c>
      <c r="Z2" s="13" t="s">
        <v>28</v>
      </c>
      <c r="AA2" s="13" t="s">
        <v>181</v>
      </c>
      <c r="AB2" s="13">
        <v>48</v>
      </c>
      <c r="AC2" s="13" t="s">
        <v>29</v>
      </c>
    </row>
    <row r="3" spans="1:29" x14ac:dyDescent="0.25">
      <c r="A3" s="15">
        <v>45352</v>
      </c>
      <c r="B3" s="16" t="s">
        <v>30</v>
      </c>
      <c r="C3" s="17" t="s">
        <v>33</v>
      </c>
      <c r="D3" s="17" t="s">
        <v>34</v>
      </c>
      <c r="E3" s="18">
        <v>41.74</v>
      </c>
      <c r="F3" s="12">
        <f t="shared" ref="F3:F6" si="5">SUM(E3-G3)</f>
        <v>0</v>
      </c>
      <c r="G3" s="13">
        <v>41.74</v>
      </c>
      <c r="H3" s="13">
        <v>1400</v>
      </c>
      <c r="I3" s="14">
        <f t="shared" ref="I3:I6" si="6">G3*H3</f>
        <v>58436</v>
      </c>
      <c r="J3" s="13"/>
      <c r="K3" s="13"/>
      <c r="L3" s="14">
        <f t="shared" ref="L3:L6" si="7">I3+J3+K3</f>
        <v>58436</v>
      </c>
      <c r="M3" s="13">
        <v>45000</v>
      </c>
      <c r="N3" s="13"/>
      <c r="O3" s="13">
        <v>336</v>
      </c>
      <c r="P3" s="13"/>
      <c r="Q3" s="13"/>
      <c r="R3" s="13"/>
      <c r="S3" s="14">
        <f t="shared" ref="S3:S6" si="8">L3-M3-N3-O3-P3-Q3-R3</f>
        <v>13100</v>
      </c>
      <c r="T3" s="13">
        <v>13100</v>
      </c>
      <c r="U3" s="13"/>
      <c r="V3" s="13"/>
      <c r="W3" s="13"/>
      <c r="X3" s="14">
        <f t="shared" ref="X3:X6" si="9">S3-T3-U3-V3-W3</f>
        <v>0</v>
      </c>
      <c r="Y3" s="13" t="s">
        <v>187</v>
      </c>
      <c r="Z3" s="13" t="s">
        <v>28</v>
      </c>
      <c r="AA3" s="13" t="s">
        <v>258</v>
      </c>
      <c r="AB3" s="13">
        <v>60</v>
      </c>
      <c r="AC3" s="13" t="s">
        <v>29</v>
      </c>
    </row>
    <row r="4" spans="1:29" x14ac:dyDescent="0.25">
      <c r="A4" s="15">
        <v>45352</v>
      </c>
      <c r="B4" s="16" t="s">
        <v>30</v>
      </c>
      <c r="C4" s="17" t="s">
        <v>35</v>
      </c>
      <c r="D4" s="17" t="s">
        <v>36</v>
      </c>
      <c r="E4" s="18">
        <v>42.17</v>
      </c>
      <c r="F4" s="12">
        <f t="shared" si="5"/>
        <v>0.17999999999999972</v>
      </c>
      <c r="G4" s="13">
        <v>41.99</v>
      </c>
      <c r="H4" s="13">
        <v>1400</v>
      </c>
      <c r="I4" s="14">
        <f t="shared" si="6"/>
        <v>58786</v>
      </c>
      <c r="J4" s="13"/>
      <c r="K4" s="13"/>
      <c r="L4" s="14">
        <f t="shared" si="7"/>
        <v>58786</v>
      </c>
      <c r="M4" s="13">
        <v>0</v>
      </c>
      <c r="N4" s="13"/>
      <c r="O4" s="13">
        <v>386</v>
      </c>
      <c r="P4" s="13"/>
      <c r="Q4" s="13"/>
      <c r="R4" s="13"/>
      <c r="S4" s="14">
        <f t="shared" si="8"/>
        <v>58400</v>
      </c>
      <c r="T4" s="13">
        <v>58400</v>
      </c>
      <c r="U4" s="13"/>
      <c r="V4" s="13"/>
      <c r="W4" s="13"/>
      <c r="X4" s="14">
        <f t="shared" si="9"/>
        <v>0</v>
      </c>
      <c r="Y4" s="13" t="s">
        <v>667</v>
      </c>
      <c r="Z4" s="13" t="s">
        <v>28</v>
      </c>
      <c r="AA4" s="13" t="s">
        <v>484</v>
      </c>
      <c r="AB4" s="13">
        <v>11</v>
      </c>
      <c r="AC4" s="13" t="s">
        <v>29</v>
      </c>
    </row>
    <row r="5" spans="1:29" x14ac:dyDescent="0.25">
      <c r="A5" s="15">
        <v>45352</v>
      </c>
      <c r="B5" s="16" t="s">
        <v>30</v>
      </c>
      <c r="C5" s="17" t="s">
        <v>37</v>
      </c>
      <c r="D5" s="17" t="s">
        <v>38</v>
      </c>
      <c r="E5" s="18">
        <v>42.81</v>
      </c>
      <c r="F5" s="12">
        <f t="shared" si="5"/>
        <v>0.15000000000000568</v>
      </c>
      <c r="G5" s="13">
        <v>42.66</v>
      </c>
      <c r="H5" s="13">
        <v>1350</v>
      </c>
      <c r="I5" s="14">
        <f t="shared" si="6"/>
        <v>57590.999999999993</v>
      </c>
      <c r="J5" s="13"/>
      <c r="K5" s="13"/>
      <c r="L5" s="14">
        <f t="shared" si="7"/>
        <v>57590.999999999993</v>
      </c>
      <c r="M5" s="13">
        <v>20000</v>
      </c>
      <c r="N5" s="13"/>
      <c r="O5" s="13">
        <v>391</v>
      </c>
      <c r="P5" s="13"/>
      <c r="Q5" s="13"/>
      <c r="R5" s="13"/>
      <c r="S5" s="14">
        <f t="shared" si="8"/>
        <v>37199.999999999993</v>
      </c>
      <c r="T5" s="13">
        <v>37200</v>
      </c>
      <c r="U5" s="13"/>
      <c r="V5" s="13"/>
      <c r="W5" s="13"/>
      <c r="X5" s="14">
        <f t="shared" si="9"/>
        <v>-7.2759576141834259E-12</v>
      </c>
      <c r="Y5" s="13" t="s">
        <v>178</v>
      </c>
      <c r="Z5" s="13" t="s">
        <v>28</v>
      </c>
      <c r="AA5" s="13" t="s">
        <v>182</v>
      </c>
      <c r="AB5" s="13">
        <v>49</v>
      </c>
      <c r="AC5" s="13" t="s">
        <v>29</v>
      </c>
    </row>
    <row r="6" spans="1:29" x14ac:dyDescent="0.25">
      <c r="A6" s="15">
        <v>45352</v>
      </c>
      <c r="B6" s="16" t="s">
        <v>30</v>
      </c>
      <c r="C6" s="17" t="s">
        <v>39</v>
      </c>
      <c r="D6" s="17" t="s">
        <v>40</v>
      </c>
      <c r="E6" s="18">
        <v>41.36</v>
      </c>
      <c r="F6" s="12">
        <f t="shared" si="5"/>
        <v>0.10000000000000142</v>
      </c>
      <c r="G6" s="13">
        <v>41.26</v>
      </c>
      <c r="H6" s="13">
        <v>1400</v>
      </c>
      <c r="I6" s="14">
        <f t="shared" si="6"/>
        <v>57764</v>
      </c>
      <c r="J6" s="13"/>
      <c r="K6" s="13"/>
      <c r="L6" s="14">
        <f t="shared" si="7"/>
        <v>57764</v>
      </c>
      <c r="M6" s="13">
        <v>0</v>
      </c>
      <c r="N6" s="13"/>
      <c r="O6" s="13">
        <v>364</v>
      </c>
      <c r="P6" s="13"/>
      <c r="Q6" s="13"/>
      <c r="R6" s="13"/>
      <c r="S6" s="14">
        <f t="shared" si="8"/>
        <v>57400</v>
      </c>
      <c r="T6" s="13">
        <v>57400</v>
      </c>
      <c r="U6" s="13"/>
      <c r="V6" s="13"/>
      <c r="W6" s="13"/>
      <c r="X6" s="14">
        <f t="shared" si="9"/>
        <v>0</v>
      </c>
      <c r="Y6" s="13" t="s">
        <v>667</v>
      </c>
      <c r="Z6" s="13" t="s">
        <v>28</v>
      </c>
      <c r="AA6" s="13" t="s">
        <v>653</v>
      </c>
      <c r="AB6" s="13">
        <v>12</v>
      </c>
      <c r="AC6" s="13" t="s">
        <v>29</v>
      </c>
    </row>
    <row r="7" spans="1:29" x14ac:dyDescent="0.25">
      <c r="A7" s="15">
        <v>45352</v>
      </c>
      <c r="B7" s="16" t="s">
        <v>30</v>
      </c>
      <c r="C7" s="17" t="s">
        <v>65</v>
      </c>
      <c r="D7" s="17" t="s">
        <v>66</v>
      </c>
      <c r="E7" s="18">
        <v>34.89</v>
      </c>
      <c r="F7" s="12">
        <f t="shared" ref="F7" si="10">SUM(E7-G7)</f>
        <v>0.13000000000000256</v>
      </c>
      <c r="G7" s="13">
        <v>34.76</v>
      </c>
      <c r="H7" s="13">
        <v>1400</v>
      </c>
      <c r="I7" s="14">
        <f t="shared" ref="I7" si="11">G7*H7</f>
        <v>48664</v>
      </c>
      <c r="J7" s="13"/>
      <c r="K7" s="13"/>
      <c r="L7" s="14">
        <f t="shared" ref="L7" si="12">I7+J7+K7</f>
        <v>48664</v>
      </c>
      <c r="M7" s="13">
        <v>35000</v>
      </c>
      <c r="N7" s="13"/>
      <c r="O7" s="13">
        <v>364</v>
      </c>
      <c r="P7" s="13"/>
      <c r="Q7" s="13"/>
      <c r="R7" s="13"/>
      <c r="S7" s="14">
        <f t="shared" ref="S7" si="13">L7-M7-N7-O7-P7-Q7-R7</f>
        <v>13300</v>
      </c>
      <c r="T7" s="13">
        <v>13300</v>
      </c>
      <c r="U7" s="13"/>
      <c r="V7" s="13"/>
      <c r="W7" s="13"/>
      <c r="X7" s="14">
        <f t="shared" ref="X7" si="14">S7-T7-U7-V7-W7</f>
        <v>0</v>
      </c>
      <c r="Y7" s="13" t="s">
        <v>76</v>
      </c>
      <c r="Z7" s="13" t="s">
        <v>28</v>
      </c>
      <c r="AA7" s="13" t="s">
        <v>77</v>
      </c>
      <c r="AB7" s="13">
        <v>41</v>
      </c>
      <c r="AC7" s="13" t="s">
        <v>29</v>
      </c>
    </row>
    <row r="8" spans="1:29" x14ac:dyDescent="0.25">
      <c r="A8" s="15">
        <v>45353</v>
      </c>
      <c r="B8" s="16" t="s">
        <v>30</v>
      </c>
      <c r="C8" s="17" t="s">
        <v>78</v>
      </c>
      <c r="D8" s="17" t="s">
        <v>79</v>
      </c>
      <c r="E8" s="18">
        <v>41.84</v>
      </c>
      <c r="F8" s="12">
        <f t="shared" ref="F8:F21" si="15">SUM(E8-G8)</f>
        <v>0</v>
      </c>
      <c r="G8" s="13">
        <v>41.84</v>
      </c>
      <c r="H8" s="13">
        <v>1400</v>
      </c>
      <c r="I8" s="14">
        <f t="shared" ref="I8:I21" si="16">G8*H8</f>
        <v>58576.000000000007</v>
      </c>
      <c r="J8" s="13"/>
      <c r="K8" s="13"/>
      <c r="L8" s="14">
        <f t="shared" ref="L8:L21" si="17">I8+J8+K8</f>
        <v>58576.000000000007</v>
      </c>
      <c r="M8" s="13">
        <v>37000</v>
      </c>
      <c r="N8" s="13"/>
      <c r="O8" s="13">
        <v>376</v>
      </c>
      <c r="P8" s="13"/>
      <c r="Q8" s="13"/>
      <c r="R8" s="13"/>
      <c r="S8" s="14">
        <f t="shared" ref="S8:S21" si="18">L8-M8-N8-O8-P8-Q8-R8</f>
        <v>21200.000000000007</v>
      </c>
      <c r="T8" s="13">
        <v>21200</v>
      </c>
      <c r="U8" s="13"/>
      <c r="V8" s="13"/>
      <c r="W8" s="13"/>
      <c r="X8" s="14">
        <f t="shared" ref="X8:X21" si="19">S8-T8-U8-V8-W8</f>
        <v>7.2759576141834259E-12</v>
      </c>
      <c r="Y8" s="13" t="s">
        <v>178</v>
      </c>
      <c r="Z8" s="13" t="s">
        <v>28</v>
      </c>
      <c r="AA8" s="13" t="s">
        <v>184</v>
      </c>
      <c r="AB8" s="13">
        <v>52</v>
      </c>
      <c r="AC8" s="13" t="s">
        <v>29</v>
      </c>
    </row>
    <row r="9" spans="1:29" x14ac:dyDescent="0.25">
      <c r="A9" s="15">
        <v>45353</v>
      </c>
      <c r="B9" s="16" t="s">
        <v>30</v>
      </c>
      <c r="C9" s="17" t="s">
        <v>80</v>
      </c>
      <c r="D9" s="17" t="s">
        <v>81</v>
      </c>
      <c r="E9" s="18">
        <v>41.04</v>
      </c>
      <c r="F9" s="12">
        <f t="shared" si="15"/>
        <v>0</v>
      </c>
      <c r="G9" s="13">
        <v>41.04</v>
      </c>
      <c r="H9" s="13">
        <v>1350</v>
      </c>
      <c r="I9" s="14">
        <f t="shared" si="16"/>
        <v>55404</v>
      </c>
      <c r="J9" s="13"/>
      <c r="K9" s="13"/>
      <c r="L9" s="14">
        <f t="shared" si="17"/>
        <v>55404</v>
      </c>
      <c r="M9" s="13">
        <v>45000</v>
      </c>
      <c r="N9" s="13"/>
      <c r="O9" s="13">
        <v>354</v>
      </c>
      <c r="P9" s="13"/>
      <c r="Q9" s="13"/>
      <c r="R9" s="13"/>
      <c r="S9" s="14">
        <f t="shared" si="18"/>
        <v>10050</v>
      </c>
      <c r="T9" s="13">
        <v>10050</v>
      </c>
      <c r="U9" s="13"/>
      <c r="V9" s="13"/>
      <c r="W9" s="13"/>
      <c r="X9" s="14">
        <f t="shared" si="19"/>
        <v>0</v>
      </c>
      <c r="Y9" s="13" t="s">
        <v>187</v>
      </c>
      <c r="Z9" s="13" t="s">
        <v>28</v>
      </c>
      <c r="AA9" s="13" t="s">
        <v>259</v>
      </c>
      <c r="AB9" s="13">
        <v>61</v>
      </c>
      <c r="AC9" s="13" t="s">
        <v>29</v>
      </c>
    </row>
    <row r="10" spans="1:29" x14ac:dyDescent="0.25">
      <c r="A10" s="15">
        <v>45353</v>
      </c>
      <c r="B10" s="16" t="s">
        <v>30</v>
      </c>
      <c r="C10" s="17" t="s">
        <v>82</v>
      </c>
      <c r="D10" s="17" t="s">
        <v>83</v>
      </c>
      <c r="E10" s="18">
        <v>42.55</v>
      </c>
      <c r="F10" s="12">
        <f t="shared" si="15"/>
        <v>9.9999999999980105E-3</v>
      </c>
      <c r="G10" s="13">
        <v>42.54</v>
      </c>
      <c r="H10" s="13">
        <v>1400</v>
      </c>
      <c r="I10" s="14">
        <f t="shared" si="16"/>
        <v>59556</v>
      </c>
      <c r="J10" s="13"/>
      <c r="K10" s="13"/>
      <c r="L10" s="14">
        <f t="shared" si="17"/>
        <v>59556</v>
      </c>
      <c r="M10" s="13">
        <v>40000</v>
      </c>
      <c r="N10" s="13"/>
      <c r="O10" s="13">
        <v>356</v>
      </c>
      <c r="P10" s="13"/>
      <c r="Q10" s="13"/>
      <c r="R10" s="13"/>
      <c r="S10" s="14">
        <f t="shared" si="18"/>
        <v>19200</v>
      </c>
      <c r="T10" s="13">
        <v>19200</v>
      </c>
      <c r="U10" s="13"/>
      <c r="V10" s="13"/>
      <c r="W10" s="13"/>
      <c r="X10" s="14">
        <f t="shared" si="19"/>
        <v>0</v>
      </c>
      <c r="Y10" s="13" t="s">
        <v>178</v>
      </c>
      <c r="Z10" s="13" t="s">
        <v>28</v>
      </c>
      <c r="AA10" s="13" t="s">
        <v>186</v>
      </c>
      <c r="AB10" s="13">
        <v>56</v>
      </c>
      <c r="AC10" s="13" t="s">
        <v>29</v>
      </c>
    </row>
    <row r="11" spans="1:29" x14ac:dyDescent="0.25">
      <c r="A11" s="15">
        <v>45353</v>
      </c>
      <c r="B11" s="16" t="s">
        <v>30</v>
      </c>
      <c r="C11" s="17" t="s">
        <v>84</v>
      </c>
      <c r="D11" s="17" t="s">
        <v>85</v>
      </c>
      <c r="E11" s="18">
        <v>42.06</v>
      </c>
      <c r="F11" s="12">
        <f t="shared" si="15"/>
        <v>0.10999999999999943</v>
      </c>
      <c r="G11" s="13">
        <v>41.95</v>
      </c>
      <c r="H11" s="13">
        <v>1350</v>
      </c>
      <c r="I11" s="14">
        <f t="shared" si="16"/>
        <v>56632.500000000007</v>
      </c>
      <c r="J11" s="13"/>
      <c r="K11" s="13"/>
      <c r="L11" s="14">
        <f t="shared" si="17"/>
        <v>56632.500000000007</v>
      </c>
      <c r="M11" s="13">
        <v>42000</v>
      </c>
      <c r="N11" s="13"/>
      <c r="O11" s="13">
        <v>332</v>
      </c>
      <c r="P11" s="13"/>
      <c r="Q11" s="13"/>
      <c r="R11" s="13"/>
      <c r="S11" s="14">
        <f t="shared" si="18"/>
        <v>14300.500000000007</v>
      </c>
      <c r="T11" s="13">
        <v>14300.5</v>
      </c>
      <c r="U11" s="13"/>
      <c r="V11" s="13"/>
      <c r="W11" s="13"/>
      <c r="X11" s="14">
        <f t="shared" si="19"/>
        <v>7.2759576141834259E-12</v>
      </c>
      <c r="Y11" s="13" t="s">
        <v>178</v>
      </c>
      <c r="Z11" s="13" t="s">
        <v>28</v>
      </c>
      <c r="AA11" s="13" t="s">
        <v>185</v>
      </c>
      <c r="AB11" s="13">
        <v>53</v>
      </c>
      <c r="AC11" s="13" t="s">
        <v>29</v>
      </c>
    </row>
    <row r="12" spans="1:29" x14ac:dyDescent="0.25">
      <c r="A12" s="15">
        <v>45353</v>
      </c>
      <c r="B12" s="16" t="s">
        <v>30</v>
      </c>
      <c r="C12" s="17" t="s">
        <v>86</v>
      </c>
      <c r="D12" s="17" t="s">
        <v>87</v>
      </c>
      <c r="E12" s="18">
        <v>35.18</v>
      </c>
      <c r="F12" s="12">
        <f t="shared" si="15"/>
        <v>0</v>
      </c>
      <c r="G12" s="13">
        <v>35.18</v>
      </c>
      <c r="H12" s="13">
        <v>1350</v>
      </c>
      <c r="I12" s="14">
        <f t="shared" si="16"/>
        <v>47493</v>
      </c>
      <c r="J12" s="13"/>
      <c r="K12" s="13"/>
      <c r="L12" s="14">
        <f t="shared" si="17"/>
        <v>47493</v>
      </c>
      <c r="M12" s="13">
        <v>37000</v>
      </c>
      <c r="N12" s="13"/>
      <c r="O12" s="13">
        <v>343</v>
      </c>
      <c r="P12" s="13"/>
      <c r="Q12" s="13"/>
      <c r="R12" s="13"/>
      <c r="S12" s="14">
        <f t="shared" si="18"/>
        <v>10150</v>
      </c>
      <c r="T12" s="13">
        <v>10150</v>
      </c>
      <c r="U12" s="13"/>
      <c r="V12" s="13"/>
      <c r="W12" s="13"/>
      <c r="X12" s="14">
        <f t="shared" si="19"/>
        <v>0</v>
      </c>
      <c r="Y12" s="13" t="s">
        <v>467</v>
      </c>
      <c r="Z12" s="13" t="s">
        <v>28</v>
      </c>
      <c r="AA12" s="13" t="s">
        <v>185</v>
      </c>
      <c r="AB12" s="13">
        <v>94</v>
      </c>
      <c r="AC12" s="13" t="s">
        <v>29</v>
      </c>
    </row>
    <row r="13" spans="1:29" x14ac:dyDescent="0.25">
      <c r="A13" s="15">
        <v>45353</v>
      </c>
      <c r="B13" s="16" t="s">
        <v>30</v>
      </c>
      <c r="C13" s="17" t="s">
        <v>88</v>
      </c>
      <c r="D13" s="17" t="s">
        <v>89</v>
      </c>
      <c r="E13" s="18">
        <v>43.15</v>
      </c>
      <c r="F13" s="12">
        <f t="shared" si="15"/>
        <v>0</v>
      </c>
      <c r="G13" s="13">
        <v>43.15</v>
      </c>
      <c r="H13" s="13">
        <v>1400</v>
      </c>
      <c r="I13" s="14">
        <f t="shared" si="16"/>
        <v>60410</v>
      </c>
      <c r="J13" s="13"/>
      <c r="K13" s="13"/>
      <c r="L13" s="14">
        <f t="shared" si="17"/>
        <v>60410</v>
      </c>
      <c r="M13" s="13">
        <v>40000</v>
      </c>
      <c r="N13" s="13"/>
      <c r="O13" s="13">
        <v>310</v>
      </c>
      <c r="P13" s="13"/>
      <c r="Q13" s="13"/>
      <c r="R13" s="13"/>
      <c r="S13" s="14">
        <f t="shared" si="18"/>
        <v>20100</v>
      </c>
      <c r="T13" s="13">
        <v>20100</v>
      </c>
      <c r="U13" s="13"/>
      <c r="V13" s="13"/>
      <c r="W13" s="13"/>
      <c r="X13" s="14">
        <f t="shared" si="19"/>
        <v>0</v>
      </c>
      <c r="Y13" s="13" t="s">
        <v>178</v>
      </c>
      <c r="Z13" s="13" t="s">
        <v>28</v>
      </c>
      <c r="AA13" s="13" t="s">
        <v>186</v>
      </c>
      <c r="AB13" s="13">
        <v>55</v>
      </c>
      <c r="AC13" s="13" t="s">
        <v>29</v>
      </c>
    </row>
    <row r="14" spans="1:29" x14ac:dyDescent="0.25">
      <c r="A14" s="15">
        <v>45353</v>
      </c>
      <c r="B14" s="16" t="s">
        <v>30</v>
      </c>
      <c r="C14" s="17" t="s">
        <v>90</v>
      </c>
      <c r="D14" s="17" t="s">
        <v>91</v>
      </c>
      <c r="E14" s="18">
        <v>42.58</v>
      </c>
      <c r="F14" s="12">
        <f t="shared" si="15"/>
        <v>0.11999999999999744</v>
      </c>
      <c r="G14" s="13">
        <v>42.46</v>
      </c>
      <c r="H14" s="13">
        <v>1400</v>
      </c>
      <c r="I14" s="14">
        <f t="shared" si="16"/>
        <v>59444</v>
      </c>
      <c r="J14" s="13"/>
      <c r="K14" s="13"/>
      <c r="L14" s="14">
        <f t="shared" si="17"/>
        <v>59444</v>
      </c>
      <c r="M14" s="13">
        <v>40000</v>
      </c>
      <c r="N14" s="13"/>
      <c r="O14" s="13">
        <v>344</v>
      </c>
      <c r="P14" s="13"/>
      <c r="Q14" s="13"/>
      <c r="R14" s="13"/>
      <c r="S14" s="14">
        <f t="shared" si="18"/>
        <v>19100</v>
      </c>
      <c r="T14" s="13">
        <v>19100</v>
      </c>
      <c r="U14" s="13"/>
      <c r="V14" s="13"/>
      <c r="W14" s="13"/>
      <c r="X14" s="14">
        <f t="shared" si="19"/>
        <v>0</v>
      </c>
      <c r="Y14" s="13" t="s">
        <v>178</v>
      </c>
      <c r="Z14" s="13" t="s">
        <v>28</v>
      </c>
      <c r="AA14" s="13" t="s">
        <v>183</v>
      </c>
      <c r="AB14" s="13">
        <v>51</v>
      </c>
      <c r="AC14" s="13" t="s">
        <v>29</v>
      </c>
    </row>
    <row r="15" spans="1:29" x14ac:dyDescent="0.25">
      <c r="A15" s="15">
        <v>45353</v>
      </c>
      <c r="B15" s="16" t="s">
        <v>30</v>
      </c>
      <c r="C15" s="17" t="s">
        <v>92</v>
      </c>
      <c r="D15" s="17" t="s">
        <v>93</v>
      </c>
      <c r="E15" s="18">
        <v>42.43</v>
      </c>
      <c r="F15" s="12">
        <f t="shared" si="15"/>
        <v>0.17000000000000171</v>
      </c>
      <c r="G15" s="13">
        <v>42.26</v>
      </c>
      <c r="H15" s="13">
        <v>1400</v>
      </c>
      <c r="I15" s="14">
        <f t="shared" si="16"/>
        <v>59164</v>
      </c>
      <c r="J15" s="13"/>
      <c r="K15" s="13"/>
      <c r="L15" s="14">
        <f t="shared" si="17"/>
        <v>59164</v>
      </c>
      <c r="M15" s="13">
        <v>40000</v>
      </c>
      <c r="N15" s="13"/>
      <c r="O15" s="13">
        <v>364</v>
      </c>
      <c r="P15" s="13"/>
      <c r="Q15" s="13"/>
      <c r="R15" s="13"/>
      <c r="S15" s="14">
        <f t="shared" si="18"/>
        <v>18800</v>
      </c>
      <c r="T15" s="13">
        <v>18800</v>
      </c>
      <c r="U15" s="13"/>
      <c r="V15" s="13"/>
      <c r="W15" s="13"/>
      <c r="X15" s="14">
        <f t="shared" si="19"/>
        <v>0</v>
      </c>
      <c r="Y15" s="13" t="s">
        <v>178</v>
      </c>
      <c r="Z15" s="13" t="s">
        <v>28</v>
      </c>
      <c r="AA15" s="13" t="s">
        <v>182</v>
      </c>
      <c r="AB15" s="13">
        <v>50</v>
      </c>
      <c r="AC15" s="13" t="s">
        <v>29</v>
      </c>
    </row>
    <row r="16" spans="1:29" x14ac:dyDescent="0.25">
      <c r="A16" s="15">
        <v>45353</v>
      </c>
      <c r="B16" s="16" t="s">
        <v>30</v>
      </c>
      <c r="C16" s="17" t="s">
        <v>94</v>
      </c>
      <c r="D16" s="17" t="s">
        <v>95</v>
      </c>
      <c r="E16" s="18">
        <v>41.74</v>
      </c>
      <c r="F16" s="12">
        <f t="shared" si="15"/>
        <v>0.21999999999999886</v>
      </c>
      <c r="G16" s="13">
        <v>41.52</v>
      </c>
      <c r="H16" s="13">
        <v>1350</v>
      </c>
      <c r="I16" s="14">
        <f t="shared" si="16"/>
        <v>56052.000000000007</v>
      </c>
      <c r="J16" s="13"/>
      <c r="K16" s="13"/>
      <c r="L16" s="14">
        <f t="shared" si="17"/>
        <v>56052.000000000007</v>
      </c>
      <c r="M16" s="13">
        <v>40000</v>
      </c>
      <c r="N16" s="13"/>
      <c r="O16" s="13">
        <v>352</v>
      </c>
      <c r="P16" s="13"/>
      <c r="Q16" s="13"/>
      <c r="R16" s="13"/>
      <c r="S16" s="14">
        <f t="shared" si="18"/>
        <v>15700.000000000007</v>
      </c>
      <c r="T16" s="13">
        <v>15700</v>
      </c>
      <c r="U16" s="13"/>
      <c r="V16" s="13"/>
      <c r="W16" s="13"/>
      <c r="X16" s="14">
        <f t="shared" si="19"/>
        <v>7.2759576141834259E-12</v>
      </c>
      <c r="Y16" s="13" t="s">
        <v>323</v>
      </c>
      <c r="Z16" s="13" t="s">
        <v>28</v>
      </c>
      <c r="AA16" s="13" t="s">
        <v>331</v>
      </c>
      <c r="AB16" s="13">
        <v>87</v>
      </c>
      <c r="AC16" s="13" t="s">
        <v>29</v>
      </c>
    </row>
    <row r="17" spans="1:29" x14ac:dyDescent="0.25">
      <c r="A17" s="15">
        <v>45354</v>
      </c>
      <c r="B17" s="16" t="s">
        <v>30</v>
      </c>
      <c r="C17" s="17" t="s">
        <v>96</v>
      </c>
      <c r="D17" s="17" t="s">
        <v>97</v>
      </c>
      <c r="E17" s="18">
        <v>40.67</v>
      </c>
      <c r="F17" s="12">
        <f t="shared" si="15"/>
        <v>0.21999999999999886</v>
      </c>
      <c r="G17" s="13">
        <v>40.450000000000003</v>
      </c>
      <c r="H17" s="13">
        <v>1350</v>
      </c>
      <c r="I17" s="14">
        <f t="shared" si="16"/>
        <v>54607.500000000007</v>
      </c>
      <c r="J17" s="13"/>
      <c r="K17" s="13"/>
      <c r="L17" s="14">
        <f t="shared" si="17"/>
        <v>54607.500000000007</v>
      </c>
      <c r="M17" s="13">
        <v>41000</v>
      </c>
      <c r="N17" s="13"/>
      <c r="O17" s="13">
        <v>357</v>
      </c>
      <c r="P17" s="13"/>
      <c r="Q17" s="13"/>
      <c r="R17" s="13"/>
      <c r="S17" s="14">
        <f t="shared" si="18"/>
        <v>13250.500000000007</v>
      </c>
      <c r="T17" s="13">
        <v>13250</v>
      </c>
      <c r="U17" s="13"/>
      <c r="V17" s="13"/>
      <c r="W17" s="13"/>
      <c r="X17" s="14">
        <f t="shared" si="19"/>
        <v>0.50000000000727596</v>
      </c>
      <c r="Y17" s="13" t="s">
        <v>262</v>
      </c>
      <c r="Z17" s="13" t="s">
        <v>28</v>
      </c>
      <c r="AA17" s="13" t="s">
        <v>285</v>
      </c>
      <c r="AB17" s="13">
        <v>78</v>
      </c>
      <c r="AC17" s="13" t="s">
        <v>29</v>
      </c>
    </row>
    <row r="18" spans="1:29" x14ac:dyDescent="0.25">
      <c r="A18" s="15">
        <v>45354</v>
      </c>
      <c r="B18" s="16" t="s">
        <v>30</v>
      </c>
      <c r="C18" s="17" t="s">
        <v>98</v>
      </c>
      <c r="D18" s="17" t="s">
        <v>99</v>
      </c>
      <c r="E18" s="18">
        <v>34.74</v>
      </c>
      <c r="F18" s="12">
        <f t="shared" si="15"/>
        <v>0.12000000000000455</v>
      </c>
      <c r="G18" s="13">
        <v>34.619999999999997</v>
      </c>
      <c r="H18" s="13">
        <v>1400</v>
      </c>
      <c r="I18" s="14">
        <f t="shared" si="16"/>
        <v>48468</v>
      </c>
      <c r="J18" s="13"/>
      <c r="K18" s="13"/>
      <c r="L18" s="14">
        <f t="shared" si="17"/>
        <v>48468</v>
      </c>
      <c r="M18" s="13">
        <v>35000</v>
      </c>
      <c r="N18" s="13"/>
      <c r="O18" s="13">
        <v>368</v>
      </c>
      <c r="P18" s="13"/>
      <c r="Q18" s="13"/>
      <c r="R18" s="13"/>
      <c r="S18" s="14">
        <f t="shared" si="18"/>
        <v>13100</v>
      </c>
      <c r="T18" s="13">
        <v>13100</v>
      </c>
      <c r="U18" s="13"/>
      <c r="V18" s="13"/>
      <c r="W18" s="13"/>
      <c r="X18" s="14">
        <f t="shared" si="19"/>
        <v>0</v>
      </c>
      <c r="Y18" s="13" t="s">
        <v>262</v>
      </c>
      <c r="Z18" s="13" t="s">
        <v>28</v>
      </c>
      <c r="AA18" s="13" t="s">
        <v>275</v>
      </c>
      <c r="AB18" s="13">
        <v>69</v>
      </c>
      <c r="AC18" s="13" t="s">
        <v>29</v>
      </c>
    </row>
    <row r="19" spans="1:29" x14ac:dyDescent="0.25">
      <c r="A19" s="15">
        <v>45355</v>
      </c>
      <c r="B19" s="16" t="s">
        <v>30</v>
      </c>
      <c r="C19" s="17" t="s">
        <v>100</v>
      </c>
      <c r="D19" s="17" t="s">
        <v>101</v>
      </c>
      <c r="E19" s="18">
        <v>40.56</v>
      </c>
      <c r="F19" s="12">
        <f t="shared" si="15"/>
        <v>0.26000000000000512</v>
      </c>
      <c r="G19" s="13">
        <v>40.299999999999997</v>
      </c>
      <c r="H19" s="13">
        <v>1400</v>
      </c>
      <c r="I19" s="14">
        <f t="shared" si="16"/>
        <v>56419.999999999993</v>
      </c>
      <c r="J19" s="13"/>
      <c r="K19" s="13"/>
      <c r="L19" s="14">
        <f t="shared" si="17"/>
        <v>56419.999999999993</v>
      </c>
      <c r="M19" s="13">
        <v>36000</v>
      </c>
      <c r="N19" s="13"/>
      <c r="O19" s="13">
        <v>320</v>
      </c>
      <c r="P19" s="13"/>
      <c r="Q19" s="13"/>
      <c r="R19" s="13"/>
      <c r="S19" s="14">
        <f t="shared" si="18"/>
        <v>20099.999999999993</v>
      </c>
      <c r="T19" s="13">
        <v>20100</v>
      </c>
      <c r="U19" s="13"/>
      <c r="V19" s="13"/>
      <c r="W19" s="13"/>
      <c r="X19" s="14">
        <f t="shared" si="19"/>
        <v>-7.2759576141834259E-12</v>
      </c>
      <c r="Y19" s="13" t="s">
        <v>480</v>
      </c>
      <c r="Z19" s="13" t="s">
        <v>28</v>
      </c>
      <c r="AA19" s="13" t="s">
        <v>559</v>
      </c>
      <c r="AB19" s="13">
        <v>1</v>
      </c>
      <c r="AC19" s="13" t="s">
        <v>29</v>
      </c>
    </row>
    <row r="20" spans="1:29" x14ac:dyDescent="0.25">
      <c r="A20" s="15">
        <v>45355</v>
      </c>
      <c r="B20" s="16" t="s">
        <v>30</v>
      </c>
      <c r="C20" s="17" t="s">
        <v>102</v>
      </c>
      <c r="D20" s="17" t="s">
        <v>103</v>
      </c>
      <c r="E20" s="18">
        <v>41.46</v>
      </c>
      <c r="F20" s="12">
        <f t="shared" si="15"/>
        <v>0.35000000000000142</v>
      </c>
      <c r="G20" s="13">
        <v>41.11</v>
      </c>
      <c r="H20" s="13">
        <v>1400</v>
      </c>
      <c r="I20" s="14">
        <f t="shared" si="16"/>
        <v>57554</v>
      </c>
      <c r="J20" s="13"/>
      <c r="K20" s="13"/>
      <c r="L20" s="14">
        <f t="shared" si="17"/>
        <v>57554</v>
      </c>
      <c r="M20" s="13">
        <v>37000</v>
      </c>
      <c r="N20" s="13">
        <v>500</v>
      </c>
      <c r="O20" s="13">
        <v>354</v>
      </c>
      <c r="P20" s="13"/>
      <c r="Q20" s="13"/>
      <c r="R20" s="13"/>
      <c r="S20" s="14">
        <f t="shared" si="18"/>
        <v>19700</v>
      </c>
      <c r="T20" s="13">
        <v>19700</v>
      </c>
      <c r="U20" s="13"/>
      <c r="V20" s="13"/>
      <c r="W20" s="13"/>
      <c r="X20" s="14">
        <f t="shared" si="19"/>
        <v>0</v>
      </c>
      <c r="Y20" s="13" t="s">
        <v>262</v>
      </c>
      <c r="Z20" s="13" t="s">
        <v>28</v>
      </c>
      <c r="AA20" s="13" t="s">
        <v>276</v>
      </c>
      <c r="AB20" s="13">
        <v>70</v>
      </c>
      <c r="AC20" s="13" t="s">
        <v>29</v>
      </c>
    </row>
    <row r="21" spans="1:29" x14ac:dyDescent="0.25">
      <c r="A21" s="15">
        <v>45355</v>
      </c>
      <c r="B21" s="16" t="s">
        <v>30</v>
      </c>
      <c r="C21" s="17" t="s">
        <v>104</v>
      </c>
      <c r="D21" s="17" t="s">
        <v>105</v>
      </c>
      <c r="E21" s="18">
        <v>34.159999999999997</v>
      </c>
      <c r="F21" s="12">
        <f t="shared" si="15"/>
        <v>0.12999999999999545</v>
      </c>
      <c r="G21" s="13">
        <v>34.03</v>
      </c>
      <c r="H21" s="13">
        <v>1400</v>
      </c>
      <c r="I21" s="14">
        <f t="shared" si="16"/>
        <v>47642</v>
      </c>
      <c r="J21" s="13"/>
      <c r="K21" s="13"/>
      <c r="L21" s="14">
        <f t="shared" si="17"/>
        <v>47642</v>
      </c>
      <c r="M21" s="13">
        <v>35000</v>
      </c>
      <c r="N21" s="13"/>
      <c r="O21" s="13">
        <v>342</v>
      </c>
      <c r="P21" s="13"/>
      <c r="Q21" s="13"/>
      <c r="R21" s="13"/>
      <c r="S21" s="14">
        <f t="shared" si="18"/>
        <v>12300</v>
      </c>
      <c r="T21" s="13">
        <v>12300</v>
      </c>
      <c r="U21" s="13"/>
      <c r="V21" s="13"/>
      <c r="W21" s="13"/>
      <c r="X21" s="14">
        <f t="shared" si="19"/>
        <v>0</v>
      </c>
      <c r="Y21" s="13" t="s">
        <v>262</v>
      </c>
      <c r="Z21" s="13" t="s">
        <v>28</v>
      </c>
      <c r="AA21" s="13" t="s">
        <v>280</v>
      </c>
      <c r="AB21" s="13">
        <v>63</v>
      </c>
      <c r="AC21" s="13" t="s">
        <v>29</v>
      </c>
    </row>
    <row r="22" spans="1:29" x14ac:dyDescent="0.25">
      <c r="A22" s="15">
        <v>45355</v>
      </c>
      <c r="B22" s="16" t="s">
        <v>218</v>
      </c>
      <c r="C22" s="17" t="s">
        <v>219</v>
      </c>
      <c r="D22" s="17" t="s">
        <v>220</v>
      </c>
      <c r="E22" s="18">
        <v>35.08</v>
      </c>
      <c r="F22" s="12">
        <f t="shared" ref="F22:F34" si="20">SUM(E22-G22)</f>
        <v>0.15999999999999659</v>
      </c>
      <c r="G22" s="13">
        <v>34.92</v>
      </c>
      <c r="H22" s="13">
        <v>1400</v>
      </c>
      <c r="I22" s="14">
        <f t="shared" ref="I22:I34" si="21">G22*H22</f>
        <v>48888</v>
      </c>
      <c r="J22" s="13"/>
      <c r="K22" s="13"/>
      <c r="L22" s="14">
        <f t="shared" ref="L22:L34" si="22">I22+J22+K22</f>
        <v>48888</v>
      </c>
      <c r="M22" s="13">
        <v>40000</v>
      </c>
      <c r="N22" s="13"/>
      <c r="O22" s="13">
        <v>388</v>
      </c>
      <c r="P22" s="13"/>
      <c r="Q22" s="13"/>
      <c r="R22" s="13"/>
      <c r="S22" s="14">
        <f t="shared" ref="S22:S34" si="23">L22-M22-N22-O22-P22-Q22-R22</f>
        <v>8500</v>
      </c>
      <c r="T22" s="13">
        <v>8500</v>
      </c>
      <c r="U22" s="13"/>
      <c r="V22" s="13"/>
      <c r="W22" s="13"/>
      <c r="X22" s="14">
        <f t="shared" ref="X22:X34" si="24">S22-T22-U22-V22-W22</f>
        <v>0</v>
      </c>
      <c r="Y22" s="13" t="s">
        <v>323</v>
      </c>
      <c r="Z22" s="13" t="s">
        <v>28</v>
      </c>
      <c r="AA22" s="13" t="s">
        <v>179</v>
      </c>
      <c r="AB22" s="13">
        <v>84</v>
      </c>
      <c r="AC22" s="13" t="s">
        <v>29</v>
      </c>
    </row>
    <row r="23" spans="1:29" x14ac:dyDescent="0.25">
      <c r="A23" s="15">
        <v>45356</v>
      </c>
      <c r="B23" s="16" t="s">
        <v>218</v>
      </c>
      <c r="C23" s="17" t="s">
        <v>221</v>
      </c>
      <c r="D23" s="17" t="s">
        <v>222</v>
      </c>
      <c r="E23" s="18">
        <v>41.43</v>
      </c>
      <c r="F23" s="12">
        <f t="shared" si="20"/>
        <v>0.21000000000000085</v>
      </c>
      <c r="G23" s="13">
        <v>41.22</v>
      </c>
      <c r="H23" s="13">
        <v>1350</v>
      </c>
      <c r="I23" s="14">
        <f t="shared" si="21"/>
        <v>55647</v>
      </c>
      <c r="J23" s="13"/>
      <c r="K23" s="13"/>
      <c r="L23" s="14">
        <f t="shared" si="22"/>
        <v>55647</v>
      </c>
      <c r="M23" s="13">
        <v>40000</v>
      </c>
      <c r="N23" s="13"/>
      <c r="O23" s="13">
        <v>347</v>
      </c>
      <c r="P23" s="13"/>
      <c r="Q23" s="13"/>
      <c r="R23" s="13"/>
      <c r="S23" s="14">
        <f t="shared" si="23"/>
        <v>15300</v>
      </c>
      <c r="T23" s="13">
        <v>15300</v>
      </c>
      <c r="U23" s="13"/>
      <c r="V23" s="13"/>
      <c r="W23" s="13"/>
      <c r="X23" s="14">
        <f t="shared" si="24"/>
        <v>0</v>
      </c>
      <c r="Y23" s="13" t="s">
        <v>262</v>
      </c>
      <c r="Z23" s="13" t="s">
        <v>28</v>
      </c>
      <c r="AA23" s="13" t="s">
        <v>286</v>
      </c>
      <c r="AB23" s="13">
        <v>79</v>
      </c>
      <c r="AC23" s="13" t="s">
        <v>29</v>
      </c>
    </row>
    <row r="24" spans="1:29" x14ac:dyDescent="0.25">
      <c r="A24" s="15">
        <v>45356</v>
      </c>
      <c r="B24" s="16" t="s">
        <v>218</v>
      </c>
      <c r="C24" s="17" t="s">
        <v>223</v>
      </c>
      <c r="D24" s="17" t="s">
        <v>224</v>
      </c>
      <c r="E24" s="18">
        <v>42.17</v>
      </c>
      <c r="F24" s="12">
        <f t="shared" si="20"/>
        <v>0.24000000000000199</v>
      </c>
      <c r="G24" s="13">
        <v>41.93</v>
      </c>
      <c r="H24" s="13">
        <v>1350</v>
      </c>
      <c r="I24" s="14">
        <f t="shared" si="21"/>
        <v>56605.5</v>
      </c>
      <c r="J24" s="13"/>
      <c r="K24" s="13"/>
      <c r="L24" s="14">
        <f t="shared" si="22"/>
        <v>56605.5</v>
      </c>
      <c r="M24" s="13">
        <v>47000</v>
      </c>
      <c r="N24" s="13"/>
      <c r="O24" s="13">
        <v>355</v>
      </c>
      <c r="P24" s="13"/>
      <c r="Q24" s="13"/>
      <c r="R24" s="13"/>
      <c r="S24" s="14">
        <f t="shared" si="23"/>
        <v>9250.5</v>
      </c>
      <c r="T24" s="13">
        <v>9250.5</v>
      </c>
      <c r="U24" s="13"/>
      <c r="V24" s="13"/>
      <c r="W24" s="13"/>
      <c r="X24" s="14">
        <f t="shared" si="24"/>
        <v>0</v>
      </c>
      <c r="Y24" s="13" t="s">
        <v>323</v>
      </c>
      <c r="Z24" s="13" t="s">
        <v>28</v>
      </c>
      <c r="AA24" s="13" t="s">
        <v>185</v>
      </c>
      <c r="AB24" s="13">
        <v>86</v>
      </c>
      <c r="AC24" s="13" t="s">
        <v>29</v>
      </c>
    </row>
    <row r="25" spans="1:29" x14ac:dyDescent="0.25">
      <c r="A25" s="15">
        <v>45356</v>
      </c>
      <c r="B25" s="16" t="s">
        <v>218</v>
      </c>
      <c r="C25" s="17" t="s">
        <v>225</v>
      </c>
      <c r="D25" s="17" t="s">
        <v>226</v>
      </c>
      <c r="E25" s="18">
        <v>41.31</v>
      </c>
      <c r="F25" s="12">
        <f t="shared" si="20"/>
        <v>0.15000000000000568</v>
      </c>
      <c r="G25" s="13">
        <v>41.16</v>
      </c>
      <c r="H25" s="13">
        <v>1350</v>
      </c>
      <c r="I25" s="14">
        <f t="shared" si="21"/>
        <v>55565.999999999993</v>
      </c>
      <c r="J25" s="13"/>
      <c r="K25" s="13"/>
      <c r="L25" s="14">
        <f t="shared" si="22"/>
        <v>55565.999999999993</v>
      </c>
      <c r="M25" s="13">
        <v>45000</v>
      </c>
      <c r="N25" s="13"/>
      <c r="O25" s="13">
        <v>366</v>
      </c>
      <c r="P25" s="13"/>
      <c r="Q25" s="13"/>
      <c r="R25" s="13"/>
      <c r="S25" s="14">
        <f t="shared" si="23"/>
        <v>10199.999999999993</v>
      </c>
      <c r="T25" s="13">
        <v>10200</v>
      </c>
      <c r="U25" s="13"/>
      <c r="V25" s="13"/>
      <c r="W25" s="13"/>
      <c r="X25" s="14">
        <f t="shared" si="24"/>
        <v>-7.2759576141834259E-12</v>
      </c>
      <c r="Y25" s="13" t="s">
        <v>323</v>
      </c>
      <c r="Z25" s="13" t="s">
        <v>28</v>
      </c>
      <c r="AA25" s="13" t="s">
        <v>327</v>
      </c>
      <c r="AB25" s="13">
        <v>80</v>
      </c>
      <c r="AC25" s="13" t="s">
        <v>29</v>
      </c>
    </row>
    <row r="26" spans="1:29" x14ac:dyDescent="0.25">
      <c r="A26" s="15">
        <v>45356</v>
      </c>
      <c r="B26" s="16" t="s">
        <v>218</v>
      </c>
      <c r="C26" s="17" t="s">
        <v>227</v>
      </c>
      <c r="D26" s="17" t="s">
        <v>228</v>
      </c>
      <c r="E26" s="18">
        <v>34.950000000000003</v>
      </c>
      <c r="F26" s="12">
        <f t="shared" si="20"/>
        <v>9.0000000000003411E-2</v>
      </c>
      <c r="G26" s="13">
        <v>34.86</v>
      </c>
      <c r="H26" s="13">
        <v>1350</v>
      </c>
      <c r="I26" s="14">
        <f t="shared" si="21"/>
        <v>47061</v>
      </c>
      <c r="J26" s="13"/>
      <c r="K26" s="13"/>
      <c r="L26" s="14">
        <f t="shared" si="22"/>
        <v>47061</v>
      </c>
      <c r="M26" s="13">
        <v>35000</v>
      </c>
      <c r="N26" s="13"/>
      <c r="O26" s="13">
        <v>361</v>
      </c>
      <c r="P26" s="13"/>
      <c r="Q26" s="13"/>
      <c r="R26" s="13"/>
      <c r="S26" s="14">
        <f t="shared" si="23"/>
        <v>11700</v>
      </c>
      <c r="T26" s="13">
        <v>11700</v>
      </c>
      <c r="U26" s="13"/>
      <c r="V26" s="13"/>
      <c r="W26" s="13"/>
      <c r="X26" s="14">
        <f t="shared" si="24"/>
        <v>0</v>
      </c>
      <c r="Y26" s="13" t="s">
        <v>323</v>
      </c>
      <c r="Z26" s="13" t="s">
        <v>28</v>
      </c>
      <c r="AA26" s="13" t="s">
        <v>328</v>
      </c>
      <c r="AB26" s="13">
        <v>83</v>
      </c>
      <c r="AC26" s="13" t="s">
        <v>29</v>
      </c>
    </row>
    <row r="27" spans="1:29" x14ac:dyDescent="0.25">
      <c r="A27" s="15">
        <v>45356</v>
      </c>
      <c r="B27" s="16" t="s">
        <v>218</v>
      </c>
      <c r="C27" s="17" t="s">
        <v>229</v>
      </c>
      <c r="D27" s="17" t="s">
        <v>230</v>
      </c>
      <c r="E27" s="18">
        <v>34.369999999999997</v>
      </c>
      <c r="F27" s="12">
        <f t="shared" si="20"/>
        <v>0.10999999999999943</v>
      </c>
      <c r="G27" s="13">
        <v>34.26</v>
      </c>
      <c r="H27" s="13">
        <v>1350</v>
      </c>
      <c r="I27" s="14">
        <f t="shared" si="21"/>
        <v>46251</v>
      </c>
      <c r="J27" s="13"/>
      <c r="K27" s="13"/>
      <c r="L27" s="14">
        <f t="shared" si="22"/>
        <v>46251</v>
      </c>
      <c r="M27" s="13">
        <v>35000</v>
      </c>
      <c r="N27" s="13"/>
      <c r="O27" s="13">
        <v>351</v>
      </c>
      <c r="P27" s="13"/>
      <c r="Q27" s="13"/>
      <c r="R27" s="13"/>
      <c r="S27" s="14">
        <f t="shared" si="23"/>
        <v>10900</v>
      </c>
      <c r="T27" s="13">
        <v>10900</v>
      </c>
      <c r="U27" s="13"/>
      <c r="V27" s="13"/>
      <c r="W27" s="13"/>
      <c r="X27" s="14">
        <f t="shared" si="24"/>
        <v>0</v>
      </c>
      <c r="Y27" s="13" t="s">
        <v>323</v>
      </c>
      <c r="Z27" s="13" t="s">
        <v>28</v>
      </c>
      <c r="AA27" s="13" t="s">
        <v>327</v>
      </c>
      <c r="AB27" s="13">
        <v>82</v>
      </c>
      <c r="AC27" s="13" t="s">
        <v>29</v>
      </c>
    </row>
    <row r="28" spans="1:29" x14ac:dyDescent="0.25">
      <c r="A28" s="15">
        <v>45356</v>
      </c>
      <c r="B28" s="16" t="s">
        <v>218</v>
      </c>
      <c r="C28" s="17" t="s">
        <v>231</v>
      </c>
      <c r="D28" s="17" t="s">
        <v>232</v>
      </c>
      <c r="E28" s="18">
        <v>41.63</v>
      </c>
      <c r="F28" s="12">
        <f t="shared" si="20"/>
        <v>0.19000000000000483</v>
      </c>
      <c r="G28" s="13">
        <v>41.44</v>
      </c>
      <c r="H28" s="13">
        <v>1350</v>
      </c>
      <c r="I28" s="14">
        <f t="shared" si="21"/>
        <v>55944</v>
      </c>
      <c r="J28" s="13"/>
      <c r="K28" s="13"/>
      <c r="L28" s="14">
        <f t="shared" si="22"/>
        <v>55944</v>
      </c>
      <c r="M28" s="13">
        <v>45000</v>
      </c>
      <c r="N28" s="13"/>
      <c r="O28" s="13">
        <v>344</v>
      </c>
      <c r="P28" s="13"/>
      <c r="Q28" s="13"/>
      <c r="R28" s="13"/>
      <c r="S28" s="14">
        <f t="shared" si="23"/>
        <v>10600</v>
      </c>
      <c r="T28" s="13">
        <v>10600</v>
      </c>
      <c r="U28" s="13"/>
      <c r="V28" s="13"/>
      <c r="W28" s="13"/>
      <c r="X28" s="14">
        <f t="shared" si="24"/>
        <v>0</v>
      </c>
      <c r="Y28" s="13" t="s">
        <v>323</v>
      </c>
      <c r="Z28" s="13" t="s">
        <v>28</v>
      </c>
      <c r="AA28" s="13" t="s">
        <v>327</v>
      </c>
      <c r="AB28" s="13">
        <v>81</v>
      </c>
      <c r="AC28" s="13" t="s">
        <v>29</v>
      </c>
    </row>
    <row r="29" spans="1:29" x14ac:dyDescent="0.25">
      <c r="A29" s="15">
        <v>45363</v>
      </c>
      <c r="B29" s="16" t="s">
        <v>218</v>
      </c>
      <c r="C29" s="17" t="s">
        <v>620</v>
      </c>
      <c r="D29" s="17" t="s">
        <v>621</v>
      </c>
      <c r="E29" s="18">
        <v>40.61</v>
      </c>
      <c r="F29" s="12">
        <f t="shared" si="20"/>
        <v>0.21999999999999886</v>
      </c>
      <c r="G29" s="13">
        <v>40.39</v>
      </c>
      <c r="H29" s="13">
        <v>1400</v>
      </c>
      <c r="I29" s="14">
        <f t="shared" si="21"/>
        <v>56546</v>
      </c>
      <c r="J29" s="13"/>
      <c r="K29" s="13"/>
      <c r="L29" s="14">
        <f t="shared" si="22"/>
        <v>56546</v>
      </c>
      <c r="M29" s="13">
        <v>0</v>
      </c>
      <c r="N29" s="13"/>
      <c r="O29" s="13">
        <v>346</v>
      </c>
      <c r="P29" s="13"/>
      <c r="Q29" s="13"/>
      <c r="R29" s="13"/>
      <c r="S29" s="14">
        <f t="shared" si="23"/>
        <v>56200</v>
      </c>
      <c r="T29" s="13">
        <v>56200</v>
      </c>
      <c r="U29" s="13"/>
      <c r="V29" s="13"/>
      <c r="W29" s="13"/>
      <c r="X29" s="14">
        <f t="shared" si="24"/>
        <v>0</v>
      </c>
      <c r="Y29" s="13" t="s">
        <v>818</v>
      </c>
      <c r="Z29" s="13" t="s">
        <v>28</v>
      </c>
      <c r="AA29" s="13" t="s">
        <v>822</v>
      </c>
      <c r="AB29" s="13">
        <v>37</v>
      </c>
      <c r="AC29" s="13" t="s">
        <v>29</v>
      </c>
    </row>
    <row r="30" spans="1:29" x14ac:dyDescent="0.25">
      <c r="A30" s="15">
        <v>45363</v>
      </c>
      <c r="B30" s="16" t="s">
        <v>218</v>
      </c>
      <c r="C30" s="17" t="s">
        <v>622</v>
      </c>
      <c r="D30" s="17" t="s">
        <v>623</v>
      </c>
      <c r="E30" s="18">
        <v>40.630000000000003</v>
      </c>
      <c r="F30" s="12">
        <f t="shared" si="20"/>
        <v>0.27000000000000313</v>
      </c>
      <c r="G30" s="13">
        <v>40.36</v>
      </c>
      <c r="H30" s="13">
        <v>1250</v>
      </c>
      <c r="I30" s="14">
        <f t="shared" si="21"/>
        <v>50450</v>
      </c>
      <c r="J30" s="13"/>
      <c r="K30" s="13"/>
      <c r="L30" s="14">
        <f t="shared" si="22"/>
        <v>50450</v>
      </c>
      <c r="M30" s="13">
        <v>40000</v>
      </c>
      <c r="N30" s="13"/>
      <c r="O30" s="13">
        <v>350</v>
      </c>
      <c r="P30" s="13"/>
      <c r="Q30" s="13"/>
      <c r="R30" s="13"/>
      <c r="S30" s="14">
        <f t="shared" si="23"/>
        <v>10100</v>
      </c>
      <c r="T30" s="13">
        <v>10100</v>
      </c>
      <c r="U30" s="13"/>
      <c r="V30" s="13"/>
      <c r="W30" s="13"/>
      <c r="X30" s="14">
        <f t="shared" si="24"/>
        <v>0</v>
      </c>
      <c r="Y30" s="13" t="s">
        <v>767</v>
      </c>
      <c r="Z30" s="13" t="s">
        <v>28</v>
      </c>
      <c r="AA30" s="13" t="s">
        <v>805</v>
      </c>
      <c r="AB30" s="13">
        <v>24</v>
      </c>
      <c r="AC30" s="13" t="s">
        <v>29</v>
      </c>
    </row>
    <row r="31" spans="1:29" x14ac:dyDescent="0.25">
      <c r="A31" s="15">
        <v>45363</v>
      </c>
      <c r="B31" s="16" t="s">
        <v>218</v>
      </c>
      <c r="C31" s="17" t="s">
        <v>624</v>
      </c>
      <c r="D31" s="17" t="s">
        <v>625</v>
      </c>
      <c r="E31" s="18">
        <v>39.93</v>
      </c>
      <c r="F31" s="12">
        <f t="shared" si="20"/>
        <v>0.35000000000000142</v>
      </c>
      <c r="G31" s="13">
        <v>39.58</v>
      </c>
      <c r="H31" s="13">
        <v>1250</v>
      </c>
      <c r="I31" s="14">
        <f t="shared" si="21"/>
        <v>49475</v>
      </c>
      <c r="J31" s="13"/>
      <c r="K31" s="13"/>
      <c r="L31" s="14">
        <f t="shared" si="22"/>
        <v>49475</v>
      </c>
      <c r="M31" s="13">
        <v>40000</v>
      </c>
      <c r="N31" s="13">
        <v>500</v>
      </c>
      <c r="O31" s="13">
        <v>375</v>
      </c>
      <c r="P31" s="13"/>
      <c r="Q31" s="13"/>
      <c r="R31" s="13"/>
      <c r="S31" s="14">
        <f t="shared" si="23"/>
        <v>8600</v>
      </c>
      <c r="T31" s="13">
        <v>8600</v>
      </c>
      <c r="U31" s="13"/>
      <c r="V31" s="13"/>
      <c r="W31" s="13"/>
      <c r="X31" s="14">
        <f t="shared" si="24"/>
        <v>0</v>
      </c>
      <c r="Y31" s="13" t="s">
        <v>767</v>
      </c>
      <c r="Z31" s="13" t="s">
        <v>28</v>
      </c>
      <c r="AA31" s="13" t="s">
        <v>259</v>
      </c>
      <c r="AB31" s="13">
        <v>26</v>
      </c>
      <c r="AC31" s="13" t="s">
        <v>29</v>
      </c>
    </row>
    <row r="32" spans="1:29" x14ac:dyDescent="0.25">
      <c r="A32" s="15">
        <v>45363</v>
      </c>
      <c r="B32" s="16" t="s">
        <v>218</v>
      </c>
      <c r="C32" s="17" t="s">
        <v>626</v>
      </c>
      <c r="D32" s="17" t="s">
        <v>627</v>
      </c>
      <c r="E32" s="18">
        <v>42.11</v>
      </c>
      <c r="F32" s="12">
        <f t="shared" si="20"/>
        <v>0.28000000000000114</v>
      </c>
      <c r="G32" s="13">
        <v>41.83</v>
      </c>
      <c r="H32" s="13">
        <v>1250</v>
      </c>
      <c r="I32" s="14">
        <f t="shared" si="21"/>
        <v>52287.5</v>
      </c>
      <c r="J32" s="13"/>
      <c r="K32" s="13"/>
      <c r="L32" s="14">
        <f t="shared" si="22"/>
        <v>52287.5</v>
      </c>
      <c r="M32" s="13">
        <v>42000</v>
      </c>
      <c r="N32" s="13"/>
      <c r="O32" s="13">
        <v>337</v>
      </c>
      <c r="P32" s="13"/>
      <c r="Q32" s="13"/>
      <c r="R32" s="13"/>
      <c r="S32" s="14">
        <f t="shared" si="23"/>
        <v>9950.5</v>
      </c>
      <c r="T32" s="13">
        <v>9950.5</v>
      </c>
      <c r="U32" s="13"/>
      <c r="V32" s="13"/>
      <c r="W32" s="13"/>
      <c r="X32" s="14">
        <f t="shared" si="24"/>
        <v>0</v>
      </c>
      <c r="Y32" s="13" t="s">
        <v>767</v>
      </c>
      <c r="Z32" s="13" t="s">
        <v>28</v>
      </c>
      <c r="AA32" s="13" t="s">
        <v>806</v>
      </c>
      <c r="AB32" s="13">
        <v>25</v>
      </c>
      <c r="AC32" s="13" t="s">
        <v>29</v>
      </c>
    </row>
    <row r="33" spans="1:29" x14ac:dyDescent="0.25">
      <c r="A33" s="15">
        <v>45364</v>
      </c>
      <c r="B33" s="16" t="s">
        <v>218</v>
      </c>
      <c r="C33" s="17" t="s">
        <v>628</v>
      </c>
      <c r="D33" s="17" t="s">
        <v>629</v>
      </c>
      <c r="E33" s="18">
        <v>41.06</v>
      </c>
      <c r="F33" s="12">
        <f t="shared" si="20"/>
        <v>0.17000000000000171</v>
      </c>
      <c r="G33" s="13">
        <v>40.89</v>
      </c>
      <c r="H33" s="13">
        <v>1200</v>
      </c>
      <c r="I33" s="14">
        <f t="shared" si="21"/>
        <v>49068</v>
      </c>
      <c r="J33" s="13"/>
      <c r="K33" s="13"/>
      <c r="L33" s="14">
        <f t="shared" si="22"/>
        <v>49068</v>
      </c>
      <c r="M33" s="13">
        <v>40000</v>
      </c>
      <c r="N33" s="13"/>
      <c r="O33" s="13">
        <v>368</v>
      </c>
      <c r="P33" s="13"/>
      <c r="Q33" s="13"/>
      <c r="R33" s="13"/>
      <c r="S33" s="14">
        <f t="shared" si="23"/>
        <v>8700</v>
      </c>
      <c r="T33" s="13">
        <v>8700</v>
      </c>
      <c r="U33" s="13"/>
      <c r="V33" s="13"/>
      <c r="W33" s="13"/>
      <c r="X33" s="14">
        <f t="shared" si="24"/>
        <v>0</v>
      </c>
      <c r="Y33" s="13" t="s">
        <v>767</v>
      </c>
      <c r="Z33" s="13" t="s">
        <v>28</v>
      </c>
      <c r="AA33" s="13" t="s">
        <v>809</v>
      </c>
      <c r="AB33" s="13">
        <v>30</v>
      </c>
      <c r="AC33" s="13" t="s">
        <v>29</v>
      </c>
    </row>
    <row r="34" spans="1:29" x14ac:dyDescent="0.25">
      <c r="A34" s="15">
        <v>45364</v>
      </c>
      <c r="B34" s="16" t="s">
        <v>218</v>
      </c>
      <c r="C34" s="17" t="s">
        <v>630</v>
      </c>
      <c r="D34" s="17" t="s">
        <v>631</v>
      </c>
      <c r="E34" s="18">
        <v>41.1</v>
      </c>
      <c r="F34" s="12">
        <f t="shared" si="20"/>
        <v>0.14999999999999858</v>
      </c>
      <c r="G34" s="13">
        <v>40.950000000000003</v>
      </c>
      <c r="H34" s="13">
        <v>1200</v>
      </c>
      <c r="I34" s="14">
        <f t="shared" si="21"/>
        <v>49140</v>
      </c>
      <c r="J34" s="13"/>
      <c r="K34" s="13"/>
      <c r="L34" s="14">
        <f t="shared" si="22"/>
        <v>49140</v>
      </c>
      <c r="M34" s="13">
        <v>40000</v>
      </c>
      <c r="N34" s="13"/>
      <c r="O34" s="13">
        <v>340</v>
      </c>
      <c r="P34" s="13"/>
      <c r="Q34" s="13"/>
      <c r="R34" s="13"/>
      <c r="S34" s="14">
        <f t="shared" si="23"/>
        <v>8800</v>
      </c>
      <c r="T34" s="13">
        <v>8800</v>
      </c>
      <c r="U34" s="13"/>
      <c r="V34" s="13"/>
      <c r="W34" s="13"/>
      <c r="X34" s="14">
        <f t="shared" si="24"/>
        <v>0</v>
      </c>
      <c r="Y34" s="13" t="s">
        <v>767</v>
      </c>
      <c r="Z34" s="13" t="s">
        <v>28</v>
      </c>
      <c r="AA34" s="13" t="s">
        <v>807</v>
      </c>
      <c r="AB34" s="13">
        <v>28</v>
      </c>
      <c r="AC34" s="13" t="s">
        <v>29</v>
      </c>
    </row>
    <row r="35" spans="1:29" x14ac:dyDescent="0.25">
      <c r="A35" s="15">
        <v>45364</v>
      </c>
      <c r="B35" s="16" t="s">
        <v>218</v>
      </c>
      <c r="C35" s="17" t="s">
        <v>728</v>
      </c>
      <c r="D35" s="17" t="s">
        <v>729</v>
      </c>
      <c r="E35" s="34">
        <v>40.9</v>
      </c>
      <c r="F35" s="12">
        <f t="shared" ref="F35:F41" si="25">SUM(E35-G35)</f>
        <v>5.9999999999995168E-2</v>
      </c>
      <c r="G35" s="13">
        <v>40.840000000000003</v>
      </c>
      <c r="H35" s="13">
        <v>1200</v>
      </c>
      <c r="I35" s="14">
        <f t="shared" ref="I35:I41" si="26">G35*H35</f>
        <v>49008.000000000007</v>
      </c>
      <c r="J35" s="13"/>
      <c r="K35" s="13"/>
      <c r="L35" s="14">
        <f t="shared" ref="L35:L41" si="27">I35+J35+K35</f>
        <v>49008.000000000007</v>
      </c>
      <c r="M35" s="13">
        <v>40000</v>
      </c>
      <c r="N35" s="13"/>
      <c r="O35" s="13">
        <v>358</v>
      </c>
      <c r="P35" s="13"/>
      <c r="Q35" s="13"/>
      <c r="R35" s="13"/>
      <c r="S35" s="14">
        <f t="shared" ref="S35:S41" si="28">L35-M35-N35-O35-P35-Q35-R35</f>
        <v>8650.0000000000073</v>
      </c>
      <c r="T35" s="13">
        <v>8650</v>
      </c>
      <c r="U35" s="13"/>
      <c r="V35" s="13"/>
      <c r="W35" s="13"/>
      <c r="X35" s="14">
        <f t="shared" ref="X35:X41" si="29">S35-T35-U35-V35-W35</f>
        <v>7.2759576141834259E-12</v>
      </c>
      <c r="Y35" s="13" t="s">
        <v>767</v>
      </c>
      <c r="Z35" s="13" t="s">
        <v>28</v>
      </c>
      <c r="AA35" s="13" t="s">
        <v>808</v>
      </c>
      <c r="AB35" s="13">
        <v>29</v>
      </c>
      <c r="AC35" s="13" t="s">
        <v>29</v>
      </c>
    </row>
    <row r="36" spans="1:29" x14ac:dyDescent="0.25">
      <c r="A36" s="15">
        <v>45364</v>
      </c>
      <c r="B36" s="16" t="s">
        <v>218</v>
      </c>
      <c r="C36" s="17" t="s">
        <v>730</v>
      </c>
      <c r="D36" s="17" t="s">
        <v>731</v>
      </c>
      <c r="E36" s="34">
        <v>40.299999999999997</v>
      </c>
      <c r="F36" s="12">
        <f t="shared" si="25"/>
        <v>0.20999999999999375</v>
      </c>
      <c r="G36" s="13">
        <v>40.090000000000003</v>
      </c>
      <c r="H36" s="13">
        <v>1200</v>
      </c>
      <c r="I36" s="14">
        <f t="shared" si="26"/>
        <v>48108.000000000007</v>
      </c>
      <c r="J36" s="13"/>
      <c r="K36" s="13"/>
      <c r="L36" s="14">
        <f t="shared" si="27"/>
        <v>48108.000000000007</v>
      </c>
      <c r="M36" s="13">
        <v>5000</v>
      </c>
      <c r="N36" s="13"/>
      <c r="O36" s="13">
        <v>358</v>
      </c>
      <c r="P36" s="13"/>
      <c r="Q36" s="13"/>
      <c r="R36" s="13"/>
      <c r="S36" s="14">
        <f t="shared" si="28"/>
        <v>42750.000000000007</v>
      </c>
      <c r="T36" s="13">
        <v>42750</v>
      </c>
      <c r="U36" s="13"/>
      <c r="V36" s="13"/>
      <c r="W36" s="13"/>
      <c r="X36" s="14">
        <f t="shared" si="29"/>
        <v>7.2759576141834259E-12</v>
      </c>
      <c r="Y36" s="13" t="s">
        <v>818</v>
      </c>
      <c r="Z36" s="13" t="s">
        <v>28</v>
      </c>
      <c r="AA36" s="13" t="s">
        <v>822</v>
      </c>
      <c r="AB36" s="13">
        <v>36</v>
      </c>
      <c r="AC36" s="13" t="s">
        <v>29</v>
      </c>
    </row>
    <row r="37" spans="1:29" x14ac:dyDescent="0.25">
      <c r="A37" s="15">
        <v>45364</v>
      </c>
      <c r="B37" s="16" t="s">
        <v>218</v>
      </c>
      <c r="C37" s="17" t="s">
        <v>732</v>
      </c>
      <c r="D37" s="17" t="s">
        <v>85</v>
      </c>
      <c r="E37" s="34">
        <v>42.55</v>
      </c>
      <c r="F37" s="12">
        <f t="shared" si="25"/>
        <v>0.21999999999999886</v>
      </c>
      <c r="G37" s="13">
        <v>42.33</v>
      </c>
      <c r="H37" s="13">
        <v>1200</v>
      </c>
      <c r="I37" s="14">
        <f t="shared" si="26"/>
        <v>50796</v>
      </c>
      <c r="J37" s="13"/>
      <c r="K37" s="13"/>
      <c r="L37" s="14">
        <f t="shared" si="27"/>
        <v>50796</v>
      </c>
      <c r="M37" s="13">
        <v>40000</v>
      </c>
      <c r="N37" s="13"/>
      <c r="O37" s="13">
        <v>346</v>
      </c>
      <c r="P37" s="13"/>
      <c r="Q37" s="13"/>
      <c r="R37" s="13"/>
      <c r="S37" s="14">
        <f t="shared" si="28"/>
        <v>10450</v>
      </c>
      <c r="T37" s="13">
        <v>10450</v>
      </c>
      <c r="U37" s="13"/>
      <c r="V37" s="13"/>
      <c r="W37" s="13"/>
      <c r="X37" s="14">
        <f t="shared" si="29"/>
        <v>0</v>
      </c>
      <c r="Y37" s="13" t="s">
        <v>767</v>
      </c>
      <c r="Z37" s="13" t="s">
        <v>28</v>
      </c>
      <c r="AA37" s="13" t="s">
        <v>185</v>
      </c>
      <c r="AB37" s="13">
        <v>27</v>
      </c>
      <c r="AC37" s="13" t="s">
        <v>29</v>
      </c>
    </row>
    <row r="38" spans="1:29" x14ac:dyDescent="0.25">
      <c r="A38" s="15">
        <v>45365</v>
      </c>
      <c r="B38" s="16" t="s">
        <v>218</v>
      </c>
      <c r="C38" s="17" t="s">
        <v>733</v>
      </c>
      <c r="D38" s="17" t="s">
        <v>734</v>
      </c>
      <c r="E38" s="34">
        <v>42.36</v>
      </c>
      <c r="F38" s="12">
        <f t="shared" si="25"/>
        <v>0.18999999999999773</v>
      </c>
      <c r="G38" s="13">
        <v>42.17</v>
      </c>
      <c r="H38" s="13">
        <v>1200</v>
      </c>
      <c r="I38" s="14">
        <f t="shared" si="26"/>
        <v>50604</v>
      </c>
      <c r="J38" s="13"/>
      <c r="K38" s="13"/>
      <c r="L38" s="14">
        <f t="shared" si="27"/>
        <v>50604</v>
      </c>
      <c r="M38" s="13">
        <v>40000</v>
      </c>
      <c r="N38" s="13"/>
      <c r="O38" s="13">
        <v>354</v>
      </c>
      <c r="P38" s="13"/>
      <c r="Q38" s="13"/>
      <c r="R38" s="13"/>
      <c r="S38" s="14">
        <f t="shared" si="28"/>
        <v>10250</v>
      </c>
      <c r="T38" s="13">
        <v>10250</v>
      </c>
      <c r="U38" s="13"/>
      <c r="V38" s="13"/>
      <c r="W38" s="13"/>
      <c r="X38" s="14">
        <f t="shared" si="29"/>
        <v>0</v>
      </c>
      <c r="Y38" s="13" t="s">
        <v>818</v>
      </c>
      <c r="Z38" s="13" t="s">
        <v>28</v>
      </c>
      <c r="AA38" s="13" t="s">
        <v>827</v>
      </c>
      <c r="AB38" s="13">
        <v>43</v>
      </c>
      <c r="AC38" s="13" t="s">
        <v>29</v>
      </c>
    </row>
    <row r="39" spans="1:29" x14ac:dyDescent="0.25">
      <c r="A39" s="15">
        <v>45365</v>
      </c>
      <c r="B39" s="16" t="s">
        <v>218</v>
      </c>
      <c r="C39" s="17" t="s">
        <v>735</v>
      </c>
      <c r="D39" s="17" t="s">
        <v>736</v>
      </c>
      <c r="E39" s="34">
        <v>40.61</v>
      </c>
      <c r="F39" s="12">
        <f t="shared" si="25"/>
        <v>0.14999999999999858</v>
      </c>
      <c r="G39" s="13">
        <v>40.46</v>
      </c>
      <c r="H39" s="13">
        <v>1200</v>
      </c>
      <c r="I39" s="14">
        <f t="shared" si="26"/>
        <v>48552</v>
      </c>
      <c r="J39" s="13"/>
      <c r="K39" s="13"/>
      <c r="L39" s="14">
        <f t="shared" si="27"/>
        <v>48552</v>
      </c>
      <c r="M39" s="13">
        <v>40000</v>
      </c>
      <c r="N39" s="13"/>
      <c r="O39" s="13">
        <v>352</v>
      </c>
      <c r="P39" s="13"/>
      <c r="Q39" s="13"/>
      <c r="R39" s="13"/>
      <c r="S39" s="14">
        <f t="shared" si="28"/>
        <v>8200</v>
      </c>
      <c r="T39" s="13">
        <v>8200</v>
      </c>
      <c r="U39" s="13"/>
      <c r="V39" s="13"/>
      <c r="W39" s="13"/>
      <c r="X39" s="14">
        <f t="shared" si="29"/>
        <v>0</v>
      </c>
      <c r="Y39" s="13" t="s">
        <v>818</v>
      </c>
      <c r="Z39" s="13" t="s">
        <v>28</v>
      </c>
      <c r="AA39" s="13" t="s">
        <v>825</v>
      </c>
      <c r="AB39" s="13">
        <v>41</v>
      </c>
      <c r="AC39" s="13" t="s">
        <v>29</v>
      </c>
    </row>
    <row r="40" spans="1:29" x14ac:dyDescent="0.25">
      <c r="A40" s="15">
        <v>45365</v>
      </c>
      <c r="B40" s="16" t="s">
        <v>218</v>
      </c>
      <c r="C40" s="17" t="s">
        <v>737</v>
      </c>
      <c r="D40" s="17" t="s">
        <v>738</v>
      </c>
      <c r="E40" s="34">
        <v>39.46</v>
      </c>
      <c r="F40" s="12">
        <f t="shared" si="25"/>
        <v>0.23000000000000398</v>
      </c>
      <c r="G40" s="13">
        <v>39.229999999999997</v>
      </c>
      <c r="H40" s="13">
        <v>1200</v>
      </c>
      <c r="I40" s="14">
        <f t="shared" si="26"/>
        <v>47075.999999999993</v>
      </c>
      <c r="J40" s="13"/>
      <c r="K40" s="13"/>
      <c r="L40" s="14">
        <f t="shared" si="27"/>
        <v>47075.999999999993</v>
      </c>
      <c r="M40" s="13">
        <v>40000</v>
      </c>
      <c r="N40" s="13"/>
      <c r="O40" s="13">
        <v>376</v>
      </c>
      <c r="P40" s="13"/>
      <c r="Q40" s="13"/>
      <c r="R40" s="13"/>
      <c r="S40" s="14">
        <f t="shared" si="28"/>
        <v>6699.9999999999927</v>
      </c>
      <c r="T40" s="13">
        <v>6700</v>
      </c>
      <c r="U40" s="13"/>
      <c r="V40" s="13"/>
      <c r="W40" s="13"/>
      <c r="X40" s="14">
        <f t="shared" si="29"/>
        <v>-7.2759576141834259E-12</v>
      </c>
      <c r="Y40" s="13" t="s">
        <v>818</v>
      </c>
      <c r="Z40" s="13" t="s">
        <v>28</v>
      </c>
      <c r="AA40" s="13" t="s">
        <v>823</v>
      </c>
      <c r="AB40" s="13">
        <v>38</v>
      </c>
      <c r="AC40" s="13" t="s">
        <v>29</v>
      </c>
    </row>
    <row r="41" spans="1:29" x14ac:dyDescent="0.25">
      <c r="A41" s="15">
        <v>45365</v>
      </c>
      <c r="B41" s="16" t="s">
        <v>218</v>
      </c>
      <c r="C41" s="17" t="s">
        <v>739</v>
      </c>
      <c r="D41" s="17" t="s">
        <v>740</v>
      </c>
      <c r="E41" s="34">
        <v>42.25</v>
      </c>
      <c r="F41" s="12">
        <f t="shared" si="25"/>
        <v>0.28999999999999915</v>
      </c>
      <c r="G41" s="13">
        <v>41.96</v>
      </c>
      <c r="H41" s="13">
        <v>1200</v>
      </c>
      <c r="I41" s="14">
        <f t="shared" si="26"/>
        <v>50352</v>
      </c>
      <c r="J41" s="13"/>
      <c r="K41" s="13"/>
      <c r="L41" s="14">
        <f t="shared" si="27"/>
        <v>50352</v>
      </c>
      <c r="M41" s="13">
        <v>40000</v>
      </c>
      <c r="N41" s="13"/>
      <c r="O41" s="13">
        <v>352</v>
      </c>
      <c r="P41" s="13"/>
      <c r="Q41" s="13"/>
      <c r="R41" s="13"/>
      <c r="S41" s="14">
        <f t="shared" si="28"/>
        <v>10000</v>
      </c>
      <c r="T41" s="13">
        <v>10000</v>
      </c>
      <c r="U41" s="13"/>
      <c r="V41" s="13"/>
      <c r="W41" s="13"/>
      <c r="X41" s="14">
        <f t="shared" si="29"/>
        <v>0</v>
      </c>
      <c r="Y41" s="13" t="s">
        <v>818</v>
      </c>
      <c r="Z41" s="13" t="s">
        <v>28</v>
      </c>
      <c r="AA41" s="13" t="s">
        <v>824</v>
      </c>
      <c r="AB41" s="13">
        <v>40</v>
      </c>
      <c r="AC41" s="13" t="s">
        <v>29</v>
      </c>
    </row>
    <row r="42" spans="1:29" x14ac:dyDescent="0.25">
      <c r="A42" s="15">
        <v>45366</v>
      </c>
      <c r="B42" s="16" t="s">
        <v>30</v>
      </c>
      <c r="C42" s="17" t="s">
        <v>799</v>
      </c>
      <c r="D42" s="17" t="s">
        <v>117</v>
      </c>
      <c r="E42" s="18">
        <v>41.31</v>
      </c>
      <c r="F42" s="12">
        <f t="shared" ref="F42:F45" si="30">SUM(E42-G42)</f>
        <v>0.16000000000000369</v>
      </c>
      <c r="G42" s="13">
        <v>41.15</v>
      </c>
      <c r="H42" s="13">
        <v>1150</v>
      </c>
      <c r="I42" s="14">
        <f t="shared" ref="I42:I45" si="31">G42*H42</f>
        <v>47322.5</v>
      </c>
      <c r="J42" s="13"/>
      <c r="K42" s="13"/>
      <c r="L42" s="14">
        <f t="shared" ref="L42:L45" si="32">I42+J42+K42</f>
        <v>47322.5</v>
      </c>
      <c r="M42" s="13">
        <v>35000</v>
      </c>
      <c r="N42" s="13"/>
      <c r="O42" s="13">
        <v>322</v>
      </c>
      <c r="P42" s="13"/>
      <c r="Q42" s="13"/>
      <c r="R42" s="13"/>
      <c r="S42" s="14">
        <f t="shared" ref="S42:S45" si="33">L42-M42-N42-O42-P42-Q42-R42</f>
        <v>12000.5</v>
      </c>
      <c r="T42" s="13">
        <v>12000.5</v>
      </c>
      <c r="U42" s="13"/>
      <c r="V42" s="13"/>
      <c r="W42" s="13"/>
      <c r="X42" s="14">
        <f t="shared" ref="X42:X45" si="34">S42-T42-U42-V42-W42</f>
        <v>0</v>
      </c>
      <c r="Y42" s="13" t="s">
        <v>818</v>
      </c>
      <c r="Z42" s="13" t="s">
        <v>28</v>
      </c>
      <c r="AA42" s="13" t="s">
        <v>826</v>
      </c>
      <c r="AB42" s="13">
        <v>42</v>
      </c>
      <c r="AC42" s="13" t="s">
        <v>29</v>
      </c>
    </row>
    <row r="43" spans="1:29" x14ac:dyDescent="0.25">
      <c r="A43" s="15">
        <v>45366</v>
      </c>
      <c r="B43" s="16" t="s">
        <v>30</v>
      </c>
      <c r="C43" s="17" t="s">
        <v>800</v>
      </c>
      <c r="D43" s="17" t="s">
        <v>801</v>
      </c>
      <c r="E43" s="18">
        <v>41.47</v>
      </c>
      <c r="F43" s="12">
        <f t="shared" si="30"/>
        <v>0.18999999999999773</v>
      </c>
      <c r="G43" s="13">
        <v>41.28</v>
      </c>
      <c r="H43" s="13">
        <v>1150</v>
      </c>
      <c r="I43" s="14">
        <f t="shared" si="31"/>
        <v>47472</v>
      </c>
      <c r="J43" s="13"/>
      <c r="K43" s="13"/>
      <c r="L43" s="14">
        <f t="shared" si="32"/>
        <v>47472</v>
      </c>
      <c r="M43" s="13">
        <v>38000</v>
      </c>
      <c r="N43" s="13"/>
      <c r="O43" s="13">
        <v>372</v>
      </c>
      <c r="P43" s="13"/>
      <c r="Q43" s="13"/>
      <c r="R43" s="13"/>
      <c r="S43" s="14">
        <f t="shared" si="33"/>
        <v>9100</v>
      </c>
      <c r="T43" s="13">
        <v>9100</v>
      </c>
      <c r="U43" s="13"/>
      <c r="V43" s="13"/>
      <c r="W43" s="13"/>
      <c r="X43" s="14">
        <f t="shared" si="34"/>
        <v>0</v>
      </c>
      <c r="Y43" s="13" t="s">
        <v>1036</v>
      </c>
      <c r="Z43" s="13" t="s">
        <v>28</v>
      </c>
      <c r="AA43" s="13" t="s">
        <v>1038</v>
      </c>
      <c r="AB43" s="13">
        <v>73</v>
      </c>
      <c r="AC43" s="13" t="s">
        <v>29</v>
      </c>
    </row>
    <row r="44" spans="1:29" x14ac:dyDescent="0.25">
      <c r="A44" s="15">
        <v>45366</v>
      </c>
      <c r="B44" s="16" t="s">
        <v>30</v>
      </c>
      <c r="C44" s="17" t="s">
        <v>802</v>
      </c>
      <c r="D44" s="17" t="s">
        <v>803</v>
      </c>
      <c r="E44" s="18">
        <v>38.479999999999997</v>
      </c>
      <c r="F44" s="12">
        <f t="shared" si="30"/>
        <v>0.25999999999999801</v>
      </c>
      <c r="G44" s="13">
        <v>38.22</v>
      </c>
      <c r="H44" s="13">
        <v>1150</v>
      </c>
      <c r="I44" s="14">
        <f t="shared" si="31"/>
        <v>43953</v>
      </c>
      <c r="J44" s="13"/>
      <c r="K44" s="13"/>
      <c r="L44" s="14">
        <f t="shared" si="32"/>
        <v>43953</v>
      </c>
      <c r="M44" s="13">
        <v>35000</v>
      </c>
      <c r="N44" s="13"/>
      <c r="O44" s="13">
        <v>353</v>
      </c>
      <c r="P44" s="13"/>
      <c r="Q44" s="13"/>
      <c r="R44" s="13"/>
      <c r="S44" s="14">
        <f t="shared" si="33"/>
        <v>8600</v>
      </c>
      <c r="T44" s="13">
        <v>8600</v>
      </c>
      <c r="U44" s="13"/>
      <c r="V44" s="13"/>
      <c r="W44" s="13"/>
      <c r="X44" s="14">
        <f t="shared" si="34"/>
        <v>0</v>
      </c>
      <c r="Y44" s="13" t="s">
        <v>818</v>
      </c>
      <c r="Z44" s="13" t="s">
        <v>28</v>
      </c>
      <c r="AA44" s="13" t="s">
        <v>828</v>
      </c>
      <c r="AB44" s="13">
        <v>44</v>
      </c>
      <c r="AC44" s="13" t="s">
        <v>29</v>
      </c>
    </row>
    <row r="45" spans="1:29" x14ac:dyDescent="0.25">
      <c r="A45" s="15">
        <v>45366</v>
      </c>
      <c r="B45" s="16" t="s">
        <v>30</v>
      </c>
      <c r="C45" s="17" t="s">
        <v>804</v>
      </c>
      <c r="D45" s="17" t="s">
        <v>66</v>
      </c>
      <c r="E45" s="18">
        <v>34.64</v>
      </c>
      <c r="F45" s="12">
        <f t="shared" si="30"/>
        <v>0.14000000000000057</v>
      </c>
      <c r="G45" s="13">
        <v>34.5</v>
      </c>
      <c r="H45" s="13">
        <v>1150</v>
      </c>
      <c r="I45" s="14">
        <f t="shared" si="31"/>
        <v>39675</v>
      </c>
      <c r="J45" s="13"/>
      <c r="K45" s="13"/>
      <c r="L45" s="14">
        <f t="shared" si="32"/>
        <v>39675</v>
      </c>
      <c r="M45" s="13">
        <v>32000</v>
      </c>
      <c r="N45" s="13"/>
      <c r="O45" s="13">
        <v>325</v>
      </c>
      <c r="P45" s="13"/>
      <c r="Q45" s="13"/>
      <c r="R45" s="13"/>
      <c r="S45" s="14">
        <f t="shared" si="33"/>
        <v>7350</v>
      </c>
      <c r="T45" s="13">
        <v>7350</v>
      </c>
      <c r="U45" s="13"/>
      <c r="V45" s="13"/>
      <c r="W45" s="13"/>
      <c r="X45" s="14">
        <f t="shared" si="34"/>
        <v>0</v>
      </c>
      <c r="Y45" s="13" t="s">
        <v>1397</v>
      </c>
      <c r="Z45" s="13" t="s">
        <v>28</v>
      </c>
      <c r="AA45" s="13" t="s">
        <v>77</v>
      </c>
      <c r="AB45" s="13">
        <v>3</v>
      </c>
      <c r="AC45" s="13" t="s">
        <v>29</v>
      </c>
    </row>
    <row r="46" spans="1:29" x14ac:dyDescent="0.25">
      <c r="A46" s="36">
        <v>45368</v>
      </c>
      <c r="B46" s="37" t="s">
        <v>218</v>
      </c>
      <c r="C46" s="38" t="s">
        <v>903</v>
      </c>
      <c r="D46" s="38" t="s">
        <v>87</v>
      </c>
      <c r="E46" s="39">
        <v>34.950000000000003</v>
      </c>
      <c r="F46" s="12">
        <f t="shared" ref="F46:F52" si="35">SUM(E46-G46)</f>
        <v>0.17999999999999972</v>
      </c>
      <c r="G46" s="13">
        <v>34.770000000000003</v>
      </c>
      <c r="H46" s="13">
        <v>1150</v>
      </c>
      <c r="I46" s="14">
        <f t="shared" ref="I46:I52" si="36">G46*H46</f>
        <v>39985.5</v>
      </c>
      <c r="J46" s="13"/>
      <c r="K46" s="13"/>
      <c r="L46" s="14">
        <f t="shared" ref="L46:L52" si="37">I46+J46+K46</f>
        <v>39985.5</v>
      </c>
      <c r="M46" s="13">
        <v>31000</v>
      </c>
      <c r="N46" s="13"/>
      <c r="O46" s="13">
        <v>335</v>
      </c>
      <c r="P46" s="13"/>
      <c r="Q46" s="13"/>
      <c r="R46" s="13"/>
      <c r="S46" s="14">
        <f t="shared" ref="S46:S52" si="38">L46-M46-N46-O46-P46-Q46-R46</f>
        <v>8650.5</v>
      </c>
      <c r="T46" s="13">
        <v>8650.5</v>
      </c>
      <c r="U46" s="13"/>
      <c r="V46" s="13"/>
      <c r="W46" s="13"/>
      <c r="X46" s="14">
        <f t="shared" ref="X46:X52" si="39">S46-T46-U46-V46-W46</f>
        <v>0</v>
      </c>
      <c r="Y46" s="13" t="s">
        <v>1397</v>
      </c>
      <c r="Z46" s="13" t="s">
        <v>28</v>
      </c>
      <c r="AA46" s="13" t="s">
        <v>185</v>
      </c>
      <c r="AB46" s="13">
        <v>2</v>
      </c>
      <c r="AC46" s="13" t="s">
        <v>29</v>
      </c>
    </row>
    <row r="47" spans="1:29" x14ac:dyDescent="0.25">
      <c r="A47" s="36">
        <v>45368</v>
      </c>
      <c r="B47" s="37" t="s">
        <v>218</v>
      </c>
      <c r="C47" s="38" t="s">
        <v>904</v>
      </c>
      <c r="D47" s="38" t="s">
        <v>905</v>
      </c>
      <c r="E47" s="39">
        <v>42.15</v>
      </c>
      <c r="F47" s="12">
        <f t="shared" si="35"/>
        <v>0.22999999999999687</v>
      </c>
      <c r="G47" s="13">
        <v>41.92</v>
      </c>
      <c r="H47" s="13">
        <v>1150</v>
      </c>
      <c r="I47" s="14">
        <f t="shared" si="36"/>
        <v>48208</v>
      </c>
      <c r="J47" s="13"/>
      <c r="K47" s="13"/>
      <c r="L47" s="14">
        <f t="shared" si="37"/>
        <v>48208</v>
      </c>
      <c r="M47" s="13">
        <v>40000</v>
      </c>
      <c r="N47" s="13"/>
      <c r="O47" s="13">
        <v>358</v>
      </c>
      <c r="P47" s="13"/>
      <c r="Q47" s="13"/>
      <c r="R47" s="13"/>
      <c r="S47" s="14">
        <f t="shared" si="38"/>
        <v>7850</v>
      </c>
      <c r="T47" s="13">
        <v>7850</v>
      </c>
      <c r="U47" s="13"/>
      <c r="V47" s="13"/>
      <c r="W47" s="13"/>
      <c r="X47" s="14">
        <f t="shared" si="39"/>
        <v>0</v>
      </c>
      <c r="Y47" s="13" t="s">
        <v>1036</v>
      </c>
      <c r="Z47" s="13" t="s">
        <v>28</v>
      </c>
      <c r="AA47" s="13" t="s">
        <v>1038</v>
      </c>
      <c r="AB47" s="13">
        <v>71</v>
      </c>
      <c r="AC47" s="13" t="s">
        <v>29</v>
      </c>
    </row>
    <row r="48" spans="1:29" x14ac:dyDescent="0.25">
      <c r="A48" s="36">
        <v>45368</v>
      </c>
      <c r="B48" s="37" t="s">
        <v>218</v>
      </c>
      <c r="C48" s="38" t="s">
        <v>906</v>
      </c>
      <c r="D48" s="38" t="s">
        <v>907</v>
      </c>
      <c r="E48" s="39">
        <v>41.91</v>
      </c>
      <c r="F48" s="12">
        <f t="shared" si="35"/>
        <v>0.20999999999999375</v>
      </c>
      <c r="G48" s="13">
        <v>41.7</v>
      </c>
      <c r="H48" s="13">
        <v>1150</v>
      </c>
      <c r="I48" s="14">
        <f t="shared" si="36"/>
        <v>47955</v>
      </c>
      <c r="J48" s="13"/>
      <c r="K48" s="13"/>
      <c r="L48" s="14">
        <f t="shared" si="37"/>
        <v>47955</v>
      </c>
      <c r="M48" s="13">
        <v>40000</v>
      </c>
      <c r="N48" s="13"/>
      <c r="O48" s="13">
        <v>355</v>
      </c>
      <c r="P48" s="13"/>
      <c r="Q48" s="13"/>
      <c r="R48" s="13"/>
      <c r="S48" s="14">
        <f t="shared" si="38"/>
        <v>7600</v>
      </c>
      <c r="T48" s="13">
        <v>7600</v>
      </c>
      <c r="U48" s="13"/>
      <c r="V48" s="13"/>
      <c r="W48" s="13"/>
      <c r="X48" s="14">
        <f t="shared" si="39"/>
        <v>0</v>
      </c>
      <c r="Y48" s="13" t="s">
        <v>1036</v>
      </c>
      <c r="Z48" s="13" t="s">
        <v>28</v>
      </c>
      <c r="AA48" s="13" t="s">
        <v>1038</v>
      </c>
      <c r="AB48" s="13">
        <v>72</v>
      </c>
      <c r="AC48" s="13" t="s">
        <v>29</v>
      </c>
    </row>
    <row r="49" spans="1:29" x14ac:dyDescent="0.25">
      <c r="A49" s="36">
        <v>45369</v>
      </c>
      <c r="B49" s="37" t="s">
        <v>218</v>
      </c>
      <c r="C49" s="38" t="s">
        <v>908</v>
      </c>
      <c r="D49" s="38" t="s">
        <v>909</v>
      </c>
      <c r="E49" s="39">
        <v>39.31</v>
      </c>
      <c r="F49" s="12">
        <f t="shared" si="35"/>
        <v>0.16000000000000369</v>
      </c>
      <c r="G49" s="13">
        <v>39.15</v>
      </c>
      <c r="H49" s="13">
        <v>1150</v>
      </c>
      <c r="I49" s="14">
        <f t="shared" si="36"/>
        <v>45022.5</v>
      </c>
      <c r="J49" s="13"/>
      <c r="K49" s="13"/>
      <c r="L49" s="14">
        <f t="shared" si="37"/>
        <v>45022.5</v>
      </c>
      <c r="M49" s="13">
        <v>35000</v>
      </c>
      <c r="N49" s="13"/>
      <c r="O49" s="13">
        <v>322</v>
      </c>
      <c r="P49" s="13"/>
      <c r="Q49" s="13"/>
      <c r="R49" s="13"/>
      <c r="S49" s="14">
        <f t="shared" si="38"/>
        <v>9700.5</v>
      </c>
      <c r="T49" s="13">
        <v>9700.5</v>
      </c>
      <c r="U49" s="13"/>
      <c r="V49" s="13"/>
      <c r="W49" s="13"/>
      <c r="X49" s="14">
        <f t="shared" si="39"/>
        <v>0</v>
      </c>
      <c r="Y49" s="13" t="s">
        <v>1397</v>
      </c>
      <c r="Z49" s="13" t="s">
        <v>28</v>
      </c>
      <c r="AA49" s="13" t="s">
        <v>1406</v>
      </c>
      <c r="AB49" s="13">
        <v>1</v>
      </c>
      <c r="AC49" s="13" t="s">
        <v>29</v>
      </c>
    </row>
    <row r="50" spans="1:29" x14ac:dyDescent="0.25">
      <c r="A50" s="36">
        <v>45370</v>
      </c>
      <c r="B50" s="37" t="s">
        <v>218</v>
      </c>
      <c r="C50" s="38" t="s">
        <v>910</v>
      </c>
      <c r="D50" s="38" t="s">
        <v>911</v>
      </c>
      <c r="E50" s="39">
        <v>40.71</v>
      </c>
      <c r="F50" s="12">
        <f t="shared" si="35"/>
        <v>0.32999999999999829</v>
      </c>
      <c r="G50" s="13">
        <v>40.380000000000003</v>
      </c>
      <c r="H50" s="13">
        <v>1150</v>
      </c>
      <c r="I50" s="14">
        <f t="shared" si="36"/>
        <v>46437</v>
      </c>
      <c r="J50" s="13"/>
      <c r="K50" s="13"/>
      <c r="L50" s="14">
        <f t="shared" si="37"/>
        <v>46437</v>
      </c>
      <c r="M50" s="13">
        <v>36000</v>
      </c>
      <c r="N50" s="13">
        <v>300</v>
      </c>
      <c r="O50" s="13">
        <v>337</v>
      </c>
      <c r="P50" s="13"/>
      <c r="Q50" s="13"/>
      <c r="R50" s="13"/>
      <c r="S50" s="14">
        <f t="shared" si="38"/>
        <v>9800</v>
      </c>
      <c r="T50" s="13">
        <v>9800</v>
      </c>
      <c r="U50" s="13"/>
      <c r="V50" s="13"/>
      <c r="W50" s="13"/>
      <c r="X50" s="14">
        <f t="shared" si="39"/>
        <v>0</v>
      </c>
      <c r="Y50" s="13" t="s">
        <v>1437</v>
      </c>
      <c r="Z50" s="13" t="s">
        <v>28</v>
      </c>
      <c r="AA50" s="13" t="s">
        <v>1463</v>
      </c>
      <c r="AB50" s="13">
        <v>11</v>
      </c>
      <c r="AC50" s="13" t="s">
        <v>29</v>
      </c>
    </row>
    <row r="51" spans="1:29" x14ac:dyDescent="0.25">
      <c r="A51" s="36">
        <v>45370</v>
      </c>
      <c r="B51" s="37" t="s">
        <v>218</v>
      </c>
      <c r="C51" s="38" t="s">
        <v>912</v>
      </c>
      <c r="D51" s="38" t="s">
        <v>913</v>
      </c>
      <c r="E51" s="39">
        <v>41.67</v>
      </c>
      <c r="F51" s="12">
        <f t="shared" si="35"/>
        <v>0.32000000000000028</v>
      </c>
      <c r="G51" s="13">
        <v>41.35</v>
      </c>
      <c r="H51" s="13">
        <v>1150</v>
      </c>
      <c r="I51" s="14">
        <f t="shared" si="36"/>
        <v>47552.5</v>
      </c>
      <c r="J51" s="13"/>
      <c r="K51" s="13"/>
      <c r="L51" s="14">
        <f t="shared" si="37"/>
        <v>47552.5</v>
      </c>
      <c r="M51" s="13">
        <v>35000</v>
      </c>
      <c r="N51" s="13">
        <v>200</v>
      </c>
      <c r="O51" s="13">
        <v>352</v>
      </c>
      <c r="P51" s="13"/>
      <c r="Q51" s="13"/>
      <c r="R51" s="13"/>
      <c r="S51" s="14">
        <f t="shared" si="38"/>
        <v>12000.5</v>
      </c>
      <c r="T51" s="13">
        <v>12000.5</v>
      </c>
      <c r="U51" s="13"/>
      <c r="V51" s="13"/>
      <c r="W51" s="13"/>
      <c r="X51" s="14">
        <f t="shared" si="39"/>
        <v>0</v>
      </c>
      <c r="Y51" s="13" t="s">
        <v>1397</v>
      </c>
      <c r="Z51" s="13" t="s">
        <v>28</v>
      </c>
      <c r="AA51" s="13" t="s">
        <v>1407</v>
      </c>
      <c r="AB51" s="13">
        <v>4</v>
      </c>
      <c r="AC51" s="13" t="s">
        <v>29</v>
      </c>
    </row>
    <row r="52" spans="1:29" x14ac:dyDescent="0.25">
      <c r="A52" s="36">
        <v>45370</v>
      </c>
      <c r="B52" s="37" t="s">
        <v>218</v>
      </c>
      <c r="C52" s="38" t="s">
        <v>914</v>
      </c>
      <c r="D52" s="38" t="s">
        <v>915</v>
      </c>
      <c r="E52" s="39">
        <v>40.03</v>
      </c>
      <c r="F52" s="12">
        <f t="shared" si="35"/>
        <v>0.32999999999999829</v>
      </c>
      <c r="G52" s="13">
        <v>39.700000000000003</v>
      </c>
      <c r="H52" s="13">
        <v>1150</v>
      </c>
      <c r="I52" s="14">
        <f t="shared" si="36"/>
        <v>45655</v>
      </c>
      <c r="J52" s="13"/>
      <c r="K52" s="13"/>
      <c r="L52" s="14">
        <f t="shared" si="37"/>
        <v>45655</v>
      </c>
      <c r="M52" s="13">
        <v>36000</v>
      </c>
      <c r="N52" s="13">
        <v>300</v>
      </c>
      <c r="O52" s="13">
        <v>355</v>
      </c>
      <c r="P52" s="13"/>
      <c r="Q52" s="13"/>
      <c r="R52" s="13"/>
      <c r="S52" s="14">
        <f t="shared" si="38"/>
        <v>9000</v>
      </c>
      <c r="T52" s="13">
        <v>9000</v>
      </c>
      <c r="U52" s="13"/>
      <c r="V52" s="13"/>
      <c r="W52" s="13"/>
      <c r="X52" s="14">
        <f t="shared" si="39"/>
        <v>0</v>
      </c>
      <c r="Y52" s="13" t="s">
        <v>1548</v>
      </c>
      <c r="Z52" s="13" t="s">
        <v>28</v>
      </c>
      <c r="AA52" s="13" t="s">
        <v>805</v>
      </c>
      <c r="AB52" s="13">
        <v>65</v>
      </c>
      <c r="AC52" s="13" t="s">
        <v>29</v>
      </c>
    </row>
    <row r="53" spans="1:29" x14ac:dyDescent="0.25">
      <c r="A53" s="15">
        <v>45370</v>
      </c>
      <c r="B53" s="16" t="s">
        <v>218</v>
      </c>
      <c r="C53" s="17" t="s">
        <v>1014</v>
      </c>
      <c r="D53" s="17" t="s">
        <v>1015</v>
      </c>
      <c r="E53" s="18">
        <v>41.71</v>
      </c>
      <c r="F53" s="12">
        <f t="shared" ref="F53:F60" si="40">SUM(E53-G53)</f>
        <v>0.20000000000000284</v>
      </c>
      <c r="G53" s="13">
        <v>41.51</v>
      </c>
      <c r="H53" s="13">
        <v>1150</v>
      </c>
      <c r="I53" s="14">
        <f t="shared" ref="I53:I60" si="41">G53*H53</f>
        <v>47736.5</v>
      </c>
      <c r="J53" s="13"/>
      <c r="K53" s="13"/>
      <c r="L53" s="14">
        <f t="shared" ref="L53:L60" si="42">I53+J53+K53</f>
        <v>47736.5</v>
      </c>
      <c r="M53" s="13">
        <v>37000</v>
      </c>
      <c r="N53" s="13"/>
      <c r="O53" s="13">
        <v>336</v>
      </c>
      <c r="P53" s="13"/>
      <c r="Q53" s="13"/>
      <c r="R53" s="13"/>
      <c r="S53" s="14">
        <f t="shared" ref="S53:S60" si="43">L53-M53-N53-O53-P53-Q53-R53</f>
        <v>10400.5</v>
      </c>
      <c r="T53" s="13">
        <v>10400.5</v>
      </c>
      <c r="U53" s="13"/>
      <c r="V53" s="13"/>
      <c r="W53" s="13"/>
      <c r="X53" s="14">
        <f t="shared" ref="X53:X60" si="44">S53-T53-U53-V53-W53</f>
        <v>0</v>
      </c>
      <c r="Y53" s="13" t="s">
        <v>485</v>
      </c>
      <c r="Z53" s="13" t="s">
        <v>28</v>
      </c>
      <c r="AA53" s="13" t="s">
        <v>805</v>
      </c>
      <c r="AB53" s="13">
        <v>63</v>
      </c>
      <c r="AC53" s="13" t="s">
        <v>29</v>
      </c>
    </row>
    <row r="54" spans="1:29" x14ac:dyDescent="0.25">
      <c r="A54" s="15">
        <v>45371</v>
      </c>
      <c r="B54" s="16" t="s">
        <v>218</v>
      </c>
      <c r="C54" s="17" t="s">
        <v>1016</v>
      </c>
      <c r="D54" s="17" t="s">
        <v>1017</v>
      </c>
      <c r="E54" s="18">
        <v>42.01</v>
      </c>
      <c r="F54" s="12">
        <f t="shared" si="40"/>
        <v>0.21999999999999886</v>
      </c>
      <c r="G54" s="13">
        <v>41.79</v>
      </c>
      <c r="H54" s="13">
        <v>1150</v>
      </c>
      <c r="I54" s="14">
        <f t="shared" si="41"/>
        <v>48058.5</v>
      </c>
      <c r="J54" s="13"/>
      <c r="K54" s="13"/>
      <c r="L54" s="14">
        <f t="shared" si="42"/>
        <v>48058.5</v>
      </c>
      <c r="M54" s="13">
        <v>0</v>
      </c>
      <c r="N54" s="13"/>
      <c r="O54" s="13">
        <v>358</v>
      </c>
      <c r="P54" s="13"/>
      <c r="Q54" s="13"/>
      <c r="R54" s="13"/>
      <c r="S54" s="14">
        <f t="shared" si="43"/>
        <v>47700.5</v>
      </c>
      <c r="T54" s="13">
        <v>47700.5</v>
      </c>
      <c r="U54" s="13"/>
      <c r="V54" s="13"/>
      <c r="W54" s="13"/>
      <c r="X54" s="14">
        <f t="shared" si="44"/>
        <v>0</v>
      </c>
      <c r="Y54" s="13" t="s">
        <v>1420</v>
      </c>
      <c r="Z54" s="13" t="s">
        <v>28</v>
      </c>
      <c r="AA54" s="13" t="s">
        <v>1422</v>
      </c>
      <c r="AB54" s="13">
        <v>10</v>
      </c>
      <c r="AC54" s="13" t="s">
        <v>29</v>
      </c>
    </row>
    <row r="55" spans="1:29" x14ac:dyDescent="0.25">
      <c r="A55" s="15">
        <v>45371</v>
      </c>
      <c r="B55" s="16" t="s">
        <v>218</v>
      </c>
      <c r="C55" s="17" t="s">
        <v>1018</v>
      </c>
      <c r="D55" s="17" t="s">
        <v>1019</v>
      </c>
      <c r="E55" s="18">
        <v>42.55</v>
      </c>
      <c r="F55" s="12">
        <f t="shared" si="40"/>
        <v>0.25</v>
      </c>
      <c r="G55" s="13">
        <v>42.3</v>
      </c>
      <c r="H55" s="13">
        <v>1150</v>
      </c>
      <c r="I55" s="14">
        <f t="shared" si="41"/>
        <v>48645</v>
      </c>
      <c r="J55" s="13"/>
      <c r="K55" s="13"/>
      <c r="L55" s="14">
        <f t="shared" si="42"/>
        <v>48645</v>
      </c>
      <c r="M55" s="13">
        <v>34711</v>
      </c>
      <c r="N55" s="13"/>
      <c r="O55" s="13">
        <v>334</v>
      </c>
      <c r="P55" s="13"/>
      <c r="Q55" s="13"/>
      <c r="R55" s="13"/>
      <c r="S55" s="14">
        <f t="shared" si="43"/>
        <v>13600</v>
      </c>
      <c r="T55" s="13">
        <v>13600</v>
      </c>
      <c r="U55" s="13"/>
      <c r="V55" s="13"/>
      <c r="W55" s="13"/>
      <c r="X55" s="14">
        <f t="shared" si="44"/>
        <v>0</v>
      </c>
      <c r="Y55" s="13" t="s">
        <v>1477</v>
      </c>
      <c r="Z55" s="13" t="s">
        <v>28</v>
      </c>
      <c r="AA55" s="13" t="s">
        <v>185</v>
      </c>
      <c r="AB55" s="13">
        <v>24</v>
      </c>
      <c r="AC55" s="13" t="s">
        <v>29</v>
      </c>
    </row>
    <row r="56" spans="1:29" x14ac:dyDescent="0.25">
      <c r="A56" s="15">
        <v>45371</v>
      </c>
      <c r="B56" s="16" t="s">
        <v>218</v>
      </c>
      <c r="C56" s="17" t="s">
        <v>1020</v>
      </c>
      <c r="D56" s="17" t="s">
        <v>1021</v>
      </c>
      <c r="E56" s="18">
        <v>40.43</v>
      </c>
      <c r="F56" s="12">
        <f t="shared" si="40"/>
        <v>0.28000000000000114</v>
      </c>
      <c r="G56" s="13">
        <v>40.15</v>
      </c>
      <c r="H56" s="13">
        <v>1150</v>
      </c>
      <c r="I56" s="14">
        <f t="shared" si="41"/>
        <v>46172.5</v>
      </c>
      <c r="J56" s="13"/>
      <c r="K56" s="13"/>
      <c r="L56" s="14">
        <f t="shared" si="42"/>
        <v>46172.5</v>
      </c>
      <c r="M56" s="13">
        <v>36000</v>
      </c>
      <c r="N56" s="13"/>
      <c r="O56" s="13">
        <v>322</v>
      </c>
      <c r="P56" s="13"/>
      <c r="Q56" s="13"/>
      <c r="R56" s="13"/>
      <c r="S56" s="14">
        <f t="shared" si="43"/>
        <v>9850.5</v>
      </c>
      <c r="T56" s="13">
        <v>9850.5</v>
      </c>
      <c r="U56" s="13"/>
      <c r="V56" s="13"/>
      <c r="W56" s="13"/>
      <c r="X56" s="14">
        <f t="shared" si="44"/>
        <v>0</v>
      </c>
      <c r="Y56" s="13" t="s">
        <v>1548</v>
      </c>
      <c r="Z56" s="13" t="s">
        <v>28</v>
      </c>
      <c r="AA56" s="13" t="s">
        <v>805</v>
      </c>
      <c r="AB56" s="13">
        <v>66</v>
      </c>
      <c r="AC56" s="13" t="s">
        <v>29</v>
      </c>
    </row>
    <row r="57" spans="1:29" x14ac:dyDescent="0.25">
      <c r="A57" s="15">
        <v>45371</v>
      </c>
      <c r="B57" s="16" t="s">
        <v>218</v>
      </c>
      <c r="C57" s="17" t="s">
        <v>1022</v>
      </c>
      <c r="D57" s="17" t="s">
        <v>1023</v>
      </c>
      <c r="E57" s="18">
        <v>42.49</v>
      </c>
      <c r="F57" s="12">
        <f t="shared" si="40"/>
        <v>0.32000000000000028</v>
      </c>
      <c r="G57" s="13">
        <v>42.17</v>
      </c>
      <c r="H57" s="13">
        <v>1150</v>
      </c>
      <c r="I57" s="14">
        <f t="shared" si="41"/>
        <v>48495.5</v>
      </c>
      <c r="J57" s="13"/>
      <c r="K57" s="13"/>
      <c r="L57" s="14">
        <f t="shared" si="42"/>
        <v>48495.5</v>
      </c>
      <c r="M57" s="13">
        <v>35000</v>
      </c>
      <c r="N57" s="13">
        <v>200</v>
      </c>
      <c r="O57" s="13">
        <v>345</v>
      </c>
      <c r="P57" s="13"/>
      <c r="Q57" s="13"/>
      <c r="R57" s="13"/>
      <c r="S57" s="14">
        <f t="shared" si="43"/>
        <v>12950.5</v>
      </c>
      <c r="T57" s="13">
        <v>12950.5</v>
      </c>
      <c r="U57" s="13"/>
      <c r="V57" s="13"/>
      <c r="W57" s="13"/>
      <c r="X57" s="14">
        <f t="shared" si="44"/>
        <v>0</v>
      </c>
      <c r="Y57" s="13" t="s">
        <v>1477</v>
      </c>
      <c r="Z57" s="13" t="s">
        <v>28</v>
      </c>
      <c r="AA57" s="13" t="s">
        <v>1483</v>
      </c>
      <c r="AB57" s="13">
        <v>25</v>
      </c>
      <c r="AC57" s="13" t="s">
        <v>29</v>
      </c>
    </row>
    <row r="58" spans="1:29" x14ac:dyDescent="0.25">
      <c r="A58" s="15">
        <v>45371</v>
      </c>
      <c r="B58" s="16" t="s">
        <v>218</v>
      </c>
      <c r="C58" s="17" t="s">
        <v>1024</v>
      </c>
      <c r="D58" s="17" t="s">
        <v>1025</v>
      </c>
      <c r="E58" s="18">
        <v>41.67</v>
      </c>
      <c r="F58" s="12">
        <f t="shared" si="40"/>
        <v>0.21000000000000085</v>
      </c>
      <c r="G58" s="13">
        <v>41.46</v>
      </c>
      <c r="H58" s="13">
        <v>1150</v>
      </c>
      <c r="I58" s="14">
        <f t="shared" si="41"/>
        <v>47679</v>
      </c>
      <c r="J58" s="13"/>
      <c r="K58" s="13"/>
      <c r="L58" s="14">
        <f t="shared" si="42"/>
        <v>47679</v>
      </c>
      <c r="M58" s="13">
        <v>36000</v>
      </c>
      <c r="N58" s="13"/>
      <c r="O58" s="13">
        <v>379</v>
      </c>
      <c r="P58" s="13"/>
      <c r="Q58" s="13"/>
      <c r="R58" s="13"/>
      <c r="S58" s="14">
        <f t="shared" si="43"/>
        <v>11300</v>
      </c>
      <c r="T58" s="13">
        <v>11300</v>
      </c>
      <c r="U58" s="13"/>
      <c r="V58" s="13"/>
      <c r="W58" s="13"/>
      <c r="X58" s="14">
        <f t="shared" si="44"/>
        <v>0</v>
      </c>
      <c r="Y58" s="13" t="s">
        <v>485</v>
      </c>
      <c r="Z58" s="13" t="s">
        <v>28</v>
      </c>
      <c r="AA58" s="13" t="s">
        <v>805</v>
      </c>
      <c r="AB58" s="13">
        <v>62</v>
      </c>
      <c r="AC58" s="13" t="s">
        <v>29</v>
      </c>
    </row>
    <row r="59" spans="1:29" x14ac:dyDescent="0.25">
      <c r="A59" s="15">
        <v>45371</v>
      </c>
      <c r="B59" s="16" t="s">
        <v>218</v>
      </c>
      <c r="C59" s="17" t="s">
        <v>1026</v>
      </c>
      <c r="D59" s="17" t="s">
        <v>1027</v>
      </c>
      <c r="E59" s="18">
        <v>41.6</v>
      </c>
      <c r="F59" s="12">
        <f t="shared" si="40"/>
        <v>0.17000000000000171</v>
      </c>
      <c r="G59" s="13">
        <v>41.43</v>
      </c>
      <c r="H59" s="13">
        <v>1150</v>
      </c>
      <c r="I59" s="14">
        <f t="shared" si="41"/>
        <v>47644.5</v>
      </c>
      <c r="J59" s="13"/>
      <c r="K59" s="13"/>
      <c r="L59" s="14">
        <f t="shared" si="42"/>
        <v>47644.5</v>
      </c>
      <c r="M59" s="13">
        <v>35000</v>
      </c>
      <c r="N59" s="13"/>
      <c r="O59" s="13">
        <v>344</v>
      </c>
      <c r="P59" s="13"/>
      <c r="Q59" s="13"/>
      <c r="R59" s="13"/>
      <c r="S59" s="14">
        <f t="shared" si="43"/>
        <v>12300.5</v>
      </c>
      <c r="T59" s="13">
        <v>12300.5</v>
      </c>
      <c r="U59" s="13"/>
      <c r="V59" s="13"/>
      <c r="W59" s="13"/>
      <c r="X59" s="14">
        <f t="shared" si="44"/>
        <v>0</v>
      </c>
      <c r="Y59" s="13" t="s">
        <v>1437</v>
      </c>
      <c r="Z59" s="13" t="s">
        <v>28</v>
      </c>
      <c r="AA59" s="13" t="s">
        <v>1464</v>
      </c>
      <c r="AB59" s="13">
        <v>12</v>
      </c>
      <c r="AC59" s="13" t="s">
        <v>29</v>
      </c>
    </row>
    <row r="60" spans="1:29" x14ac:dyDescent="0.25">
      <c r="A60" s="15">
        <v>45371</v>
      </c>
      <c r="B60" s="16" t="s">
        <v>218</v>
      </c>
      <c r="C60" s="17" t="s">
        <v>1028</v>
      </c>
      <c r="D60" s="17" t="s">
        <v>1029</v>
      </c>
      <c r="E60" s="18">
        <v>34.47</v>
      </c>
      <c r="F60" s="12">
        <f t="shared" si="40"/>
        <v>0.14000000000000057</v>
      </c>
      <c r="G60" s="13">
        <v>34.33</v>
      </c>
      <c r="H60" s="13">
        <v>1150</v>
      </c>
      <c r="I60" s="14">
        <f t="shared" si="41"/>
        <v>39479.5</v>
      </c>
      <c r="J60" s="13"/>
      <c r="K60" s="13"/>
      <c r="L60" s="14">
        <f t="shared" si="42"/>
        <v>39479.5</v>
      </c>
      <c r="M60" s="13">
        <v>30000</v>
      </c>
      <c r="N60" s="13"/>
      <c r="O60" s="13">
        <v>329</v>
      </c>
      <c r="P60" s="13"/>
      <c r="Q60" s="13"/>
      <c r="R60" s="13"/>
      <c r="S60" s="14">
        <f t="shared" si="43"/>
        <v>9150.5</v>
      </c>
      <c r="T60" s="13">
        <v>9150.5</v>
      </c>
      <c r="U60" s="13"/>
      <c r="V60" s="13"/>
      <c r="W60" s="13"/>
      <c r="X60" s="14">
        <f t="shared" si="44"/>
        <v>0</v>
      </c>
      <c r="Y60" s="13" t="s">
        <v>1477</v>
      </c>
      <c r="Z60" s="13" t="s">
        <v>28</v>
      </c>
      <c r="AA60" s="13" t="s">
        <v>1482</v>
      </c>
      <c r="AB60" s="13">
        <v>23</v>
      </c>
      <c r="AC60" s="13" t="s">
        <v>29</v>
      </c>
    </row>
    <row r="61" spans="1:29" x14ac:dyDescent="0.25">
      <c r="A61" s="15">
        <v>45372</v>
      </c>
      <c r="B61" s="16" t="s">
        <v>218</v>
      </c>
      <c r="C61" s="17" t="s">
        <v>1157</v>
      </c>
      <c r="D61" s="17" t="s">
        <v>388</v>
      </c>
      <c r="E61" s="18">
        <v>42.29</v>
      </c>
      <c r="F61" s="12">
        <f t="shared" ref="F61:F77" si="45">SUM(E61-G61)</f>
        <v>0.21999999999999886</v>
      </c>
      <c r="G61" s="13">
        <v>42.07</v>
      </c>
      <c r="H61" s="13">
        <v>1150</v>
      </c>
      <c r="I61" s="14">
        <f t="shared" ref="I61:I77" si="46">G61*H61</f>
        <v>48380.5</v>
      </c>
      <c r="J61" s="13"/>
      <c r="K61" s="13"/>
      <c r="L61" s="14">
        <f t="shared" ref="L61:L77" si="47">I61+J61+K61</f>
        <v>48380.5</v>
      </c>
      <c r="M61" s="13">
        <v>38000</v>
      </c>
      <c r="N61" s="13"/>
      <c r="O61" s="13">
        <v>330</v>
      </c>
      <c r="P61" s="13"/>
      <c r="Q61" s="13"/>
      <c r="R61" s="13"/>
      <c r="S61" s="14">
        <f t="shared" ref="S61:S77" si="48">L61-M61-N61-O61-P61-Q61-R61</f>
        <v>10050.5</v>
      </c>
      <c r="T61" s="13">
        <v>10050.5</v>
      </c>
      <c r="U61" s="13"/>
      <c r="V61" s="13"/>
      <c r="W61" s="13"/>
      <c r="X61" s="14">
        <f t="shared" ref="X61:X77" si="49">S61-T61-U61-V61-W61</f>
        <v>0</v>
      </c>
      <c r="Y61" s="13" t="s">
        <v>1385</v>
      </c>
      <c r="Z61" s="13" t="s">
        <v>28</v>
      </c>
      <c r="AA61" s="13" t="s">
        <v>1215</v>
      </c>
      <c r="AB61" s="13">
        <v>84</v>
      </c>
      <c r="AC61" s="13" t="s">
        <v>29</v>
      </c>
    </row>
    <row r="62" spans="1:29" x14ac:dyDescent="0.25">
      <c r="A62" s="15">
        <v>45372</v>
      </c>
      <c r="B62" s="16" t="s">
        <v>218</v>
      </c>
      <c r="C62" s="17" t="s">
        <v>1158</v>
      </c>
      <c r="D62" s="17" t="s">
        <v>1159</v>
      </c>
      <c r="E62" s="18">
        <v>41.48</v>
      </c>
      <c r="F62" s="12">
        <f t="shared" si="45"/>
        <v>0.22999999999999687</v>
      </c>
      <c r="G62" s="13">
        <v>41.25</v>
      </c>
      <c r="H62" s="13">
        <v>1150</v>
      </c>
      <c r="I62" s="14">
        <f t="shared" si="46"/>
        <v>47437.5</v>
      </c>
      <c r="J62" s="13"/>
      <c r="K62" s="13"/>
      <c r="L62" s="14">
        <f t="shared" si="47"/>
        <v>47437.5</v>
      </c>
      <c r="M62" s="13">
        <v>35000</v>
      </c>
      <c r="N62" s="13"/>
      <c r="O62" s="13">
        <v>337</v>
      </c>
      <c r="P62" s="13"/>
      <c r="Q62" s="13"/>
      <c r="R62" s="13"/>
      <c r="S62" s="14">
        <f t="shared" si="48"/>
        <v>12100.5</v>
      </c>
      <c r="T62" s="13">
        <v>12100</v>
      </c>
      <c r="U62" s="13"/>
      <c r="V62" s="13"/>
      <c r="W62" s="13"/>
      <c r="X62" s="14">
        <f t="shared" si="49"/>
        <v>0.5</v>
      </c>
      <c r="Y62" s="13" t="s">
        <v>1397</v>
      </c>
      <c r="Z62" s="13" t="s">
        <v>28</v>
      </c>
      <c r="AA62" s="13" t="s">
        <v>1398</v>
      </c>
      <c r="AB62" s="13">
        <v>85</v>
      </c>
      <c r="AC62" s="13" t="s">
        <v>29</v>
      </c>
    </row>
    <row r="63" spans="1:29" x14ac:dyDescent="0.25">
      <c r="A63" s="15">
        <v>45372</v>
      </c>
      <c r="B63" s="16" t="s">
        <v>218</v>
      </c>
      <c r="C63" s="17" t="s">
        <v>1160</v>
      </c>
      <c r="D63" s="17" t="s">
        <v>1161</v>
      </c>
      <c r="E63" s="18">
        <v>41.53</v>
      </c>
      <c r="F63" s="12">
        <f t="shared" si="45"/>
        <v>0.17999999999999972</v>
      </c>
      <c r="G63" s="13">
        <v>41.35</v>
      </c>
      <c r="H63" s="13">
        <v>1150</v>
      </c>
      <c r="I63" s="14">
        <f t="shared" si="46"/>
        <v>47552.5</v>
      </c>
      <c r="J63" s="13"/>
      <c r="K63" s="13"/>
      <c r="L63" s="14">
        <f t="shared" si="47"/>
        <v>47552.5</v>
      </c>
      <c r="M63" s="13">
        <v>35000</v>
      </c>
      <c r="N63" s="13"/>
      <c r="O63" s="13">
        <v>352</v>
      </c>
      <c r="P63" s="13"/>
      <c r="Q63" s="13"/>
      <c r="R63" s="13"/>
      <c r="S63" s="14">
        <f t="shared" si="48"/>
        <v>12200.5</v>
      </c>
      <c r="T63" s="13">
        <v>12200</v>
      </c>
      <c r="U63" s="13"/>
      <c r="V63" s="13"/>
      <c r="W63" s="13"/>
      <c r="X63" s="14">
        <f t="shared" si="49"/>
        <v>0.5</v>
      </c>
      <c r="Y63" s="13" t="s">
        <v>1437</v>
      </c>
      <c r="Z63" s="13" t="s">
        <v>28</v>
      </c>
      <c r="AA63" s="13" t="s">
        <v>1524</v>
      </c>
      <c r="AB63" s="13">
        <v>13</v>
      </c>
      <c r="AC63" s="13" t="s">
        <v>29</v>
      </c>
    </row>
    <row r="64" spans="1:29" x14ac:dyDescent="0.25">
      <c r="A64" s="15">
        <v>45372</v>
      </c>
      <c r="B64" s="16" t="s">
        <v>218</v>
      </c>
      <c r="C64" s="17" t="s">
        <v>1162</v>
      </c>
      <c r="D64" s="17" t="s">
        <v>1163</v>
      </c>
      <c r="E64" s="18">
        <v>41.76</v>
      </c>
      <c r="F64" s="12">
        <f t="shared" si="45"/>
        <v>0.14000000000000057</v>
      </c>
      <c r="G64" s="13">
        <v>41.62</v>
      </c>
      <c r="H64" s="13">
        <v>1150</v>
      </c>
      <c r="I64" s="14">
        <f t="shared" si="46"/>
        <v>47863</v>
      </c>
      <c r="J64" s="13"/>
      <c r="K64" s="13"/>
      <c r="L64" s="14">
        <f t="shared" si="47"/>
        <v>47863</v>
      </c>
      <c r="M64" s="13">
        <v>38000</v>
      </c>
      <c r="N64" s="13"/>
      <c r="O64" s="13">
        <v>363</v>
      </c>
      <c r="P64" s="13"/>
      <c r="Q64" s="13"/>
      <c r="R64" s="13"/>
      <c r="S64" s="14">
        <f t="shared" si="48"/>
        <v>9500</v>
      </c>
      <c r="T64" s="13">
        <v>9500</v>
      </c>
      <c r="U64" s="13"/>
      <c r="V64" s="13"/>
      <c r="W64" s="13"/>
      <c r="X64" s="14">
        <f t="shared" si="49"/>
        <v>0</v>
      </c>
      <c r="Y64" s="13" t="s">
        <v>1530</v>
      </c>
      <c r="Z64" s="13" t="s">
        <v>28</v>
      </c>
      <c r="AA64" s="13" t="s">
        <v>1533</v>
      </c>
      <c r="AB64" s="13">
        <v>30</v>
      </c>
      <c r="AC64" s="13" t="s">
        <v>29</v>
      </c>
    </row>
    <row r="65" spans="1:29" x14ac:dyDescent="0.25">
      <c r="A65" s="15">
        <v>45373</v>
      </c>
      <c r="B65" s="16" t="s">
        <v>218</v>
      </c>
      <c r="C65" s="17" t="s">
        <v>1164</v>
      </c>
      <c r="D65" s="17" t="s">
        <v>1165</v>
      </c>
      <c r="E65" s="18">
        <v>41.34</v>
      </c>
      <c r="F65" s="12">
        <f t="shared" si="45"/>
        <v>0.18000000000000682</v>
      </c>
      <c r="G65" s="13">
        <v>41.16</v>
      </c>
      <c r="H65" s="13">
        <v>1150</v>
      </c>
      <c r="I65" s="14">
        <f t="shared" si="46"/>
        <v>47333.999999999993</v>
      </c>
      <c r="J65" s="13"/>
      <c r="K65" s="13"/>
      <c r="L65" s="14">
        <f t="shared" si="47"/>
        <v>47333.999999999993</v>
      </c>
      <c r="M65" s="13">
        <v>0</v>
      </c>
      <c r="N65" s="13"/>
      <c r="O65" s="13">
        <v>334</v>
      </c>
      <c r="P65" s="13"/>
      <c r="Q65" s="13"/>
      <c r="R65" s="13"/>
      <c r="S65" s="14">
        <f t="shared" si="48"/>
        <v>46999.999999999993</v>
      </c>
      <c r="T65" s="13">
        <v>47000</v>
      </c>
      <c r="U65" s="13"/>
      <c r="V65" s="13"/>
      <c r="W65" s="13"/>
      <c r="X65" s="14">
        <f t="shared" si="49"/>
        <v>-7.2759576141834259E-12</v>
      </c>
      <c r="Y65" s="13" t="s">
        <v>1437</v>
      </c>
      <c r="Z65" s="13" t="s">
        <v>28</v>
      </c>
      <c r="AA65" s="13" t="s">
        <v>1465</v>
      </c>
      <c r="AB65" s="13">
        <v>14</v>
      </c>
      <c r="AC65" s="13" t="s">
        <v>29</v>
      </c>
    </row>
    <row r="66" spans="1:29" x14ac:dyDescent="0.25">
      <c r="A66" s="15">
        <v>45373</v>
      </c>
      <c r="B66" s="16" t="s">
        <v>218</v>
      </c>
      <c r="C66" s="17" t="s">
        <v>1166</v>
      </c>
      <c r="D66" s="17" t="s">
        <v>436</v>
      </c>
      <c r="E66" s="18">
        <v>42.14</v>
      </c>
      <c r="F66" s="12">
        <f t="shared" si="45"/>
        <v>0.20000000000000284</v>
      </c>
      <c r="G66" s="13">
        <v>41.94</v>
      </c>
      <c r="H66" s="13">
        <v>1150</v>
      </c>
      <c r="I66" s="14">
        <f t="shared" si="46"/>
        <v>48231</v>
      </c>
      <c r="J66" s="13"/>
      <c r="K66" s="13"/>
      <c r="L66" s="14">
        <f t="shared" si="47"/>
        <v>48231</v>
      </c>
      <c r="M66" s="13">
        <v>0</v>
      </c>
      <c r="N66" s="13"/>
      <c r="O66" s="13">
        <v>331</v>
      </c>
      <c r="P66" s="13"/>
      <c r="Q66" s="13"/>
      <c r="R66" s="13"/>
      <c r="S66" s="14">
        <f t="shared" si="48"/>
        <v>47900</v>
      </c>
      <c r="T66" s="13">
        <v>47900</v>
      </c>
      <c r="U66" s="13"/>
      <c r="V66" s="13"/>
      <c r="W66" s="13"/>
      <c r="X66" s="14">
        <f t="shared" si="49"/>
        <v>0</v>
      </c>
      <c r="Y66" s="13" t="s">
        <v>1437</v>
      </c>
      <c r="Z66" s="13" t="s">
        <v>28</v>
      </c>
      <c r="AA66" s="13" t="s">
        <v>327</v>
      </c>
      <c r="AB66" s="13">
        <v>15</v>
      </c>
      <c r="AC66" s="13" t="s">
        <v>29</v>
      </c>
    </row>
    <row r="67" spans="1:29" x14ac:dyDescent="0.25">
      <c r="A67" s="15">
        <v>45373</v>
      </c>
      <c r="B67" s="16" t="s">
        <v>218</v>
      </c>
      <c r="C67" s="17" t="s">
        <v>1167</v>
      </c>
      <c r="D67" s="17" t="s">
        <v>1168</v>
      </c>
      <c r="E67" s="18">
        <v>41.02</v>
      </c>
      <c r="F67" s="12">
        <f t="shared" si="45"/>
        <v>0.22000000000000597</v>
      </c>
      <c r="G67" s="13">
        <v>40.799999999999997</v>
      </c>
      <c r="H67" s="13">
        <v>1150</v>
      </c>
      <c r="I67" s="14">
        <f t="shared" si="46"/>
        <v>46920</v>
      </c>
      <c r="J67" s="13"/>
      <c r="K67" s="13"/>
      <c r="L67" s="14">
        <f t="shared" si="47"/>
        <v>46920</v>
      </c>
      <c r="M67" s="13">
        <v>0</v>
      </c>
      <c r="N67" s="13"/>
      <c r="O67" s="13">
        <v>320</v>
      </c>
      <c r="P67" s="13"/>
      <c r="Q67" s="13"/>
      <c r="R67" s="13"/>
      <c r="S67" s="14">
        <f t="shared" si="48"/>
        <v>46600</v>
      </c>
      <c r="T67" s="13">
        <v>46600</v>
      </c>
      <c r="U67" s="13"/>
      <c r="V67" s="13"/>
      <c r="W67" s="13"/>
      <c r="X67" s="14">
        <f t="shared" si="49"/>
        <v>0</v>
      </c>
      <c r="Y67" s="13" t="s">
        <v>485</v>
      </c>
      <c r="Z67" s="13" t="s">
        <v>28</v>
      </c>
      <c r="AA67" s="13" t="s">
        <v>484</v>
      </c>
      <c r="AB67" s="13">
        <v>64</v>
      </c>
      <c r="AC67" s="13" t="s">
        <v>29</v>
      </c>
    </row>
    <row r="68" spans="1:29" x14ac:dyDescent="0.25">
      <c r="A68" s="15">
        <v>45373</v>
      </c>
      <c r="B68" s="16" t="s">
        <v>218</v>
      </c>
      <c r="C68" s="17" t="s">
        <v>1169</v>
      </c>
      <c r="D68" s="17" t="s">
        <v>384</v>
      </c>
      <c r="E68" s="18">
        <v>41.16</v>
      </c>
      <c r="F68" s="12">
        <f t="shared" si="45"/>
        <v>0.25999999999999801</v>
      </c>
      <c r="G68" s="13">
        <v>40.9</v>
      </c>
      <c r="H68" s="13">
        <v>1150</v>
      </c>
      <c r="I68" s="14">
        <f t="shared" si="46"/>
        <v>47035</v>
      </c>
      <c r="J68" s="13"/>
      <c r="K68" s="13"/>
      <c r="L68" s="14">
        <f t="shared" si="47"/>
        <v>47035</v>
      </c>
      <c r="M68" s="13">
        <v>32202</v>
      </c>
      <c r="N68" s="13"/>
      <c r="O68" s="13">
        <v>333</v>
      </c>
      <c r="P68" s="13"/>
      <c r="Q68" s="13"/>
      <c r="R68" s="13"/>
      <c r="S68" s="14">
        <f t="shared" si="48"/>
        <v>14500</v>
      </c>
      <c r="T68" s="13">
        <v>14500</v>
      </c>
      <c r="U68" s="13"/>
      <c r="V68" s="13"/>
      <c r="W68" s="13"/>
      <c r="X68" s="14">
        <f t="shared" si="49"/>
        <v>0</v>
      </c>
      <c r="Y68" s="13" t="s">
        <v>1437</v>
      </c>
      <c r="Z68" s="13" t="s">
        <v>28</v>
      </c>
      <c r="AA68" s="13" t="s">
        <v>805</v>
      </c>
      <c r="AB68" s="13">
        <v>16</v>
      </c>
      <c r="AC68" s="13" t="s">
        <v>29</v>
      </c>
    </row>
    <row r="69" spans="1:29" x14ac:dyDescent="0.25">
      <c r="A69" s="15">
        <v>45373</v>
      </c>
      <c r="B69" s="16" t="s">
        <v>218</v>
      </c>
      <c r="C69" s="17" t="s">
        <v>1170</v>
      </c>
      <c r="D69" s="17" t="s">
        <v>1171</v>
      </c>
      <c r="E69" s="18">
        <v>39.729999999999997</v>
      </c>
      <c r="F69" s="12">
        <f t="shared" si="45"/>
        <v>2.9999999999994031E-2</v>
      </c>
      <c r="G69" s="13">
        <v>39.700000000000003</v>
      </c>
      <c r="H69" s="13">
        <v>1150</v>
      </c>
      <c r="I69" s="14">
        <f t="shared" si="46"/>
        <v>45655</v>
      </c>
      <c r="J69" s="13"/>
      <c r="K69" s="13"/>
      <c r="L69" s="14">
        <f t="shared" si="47"/>
        <v>45655</v>
      </c>
      <c r="M69" s="13">
        <v>35000</v>
      </c>
      <c r="N69" s="13"/>
      <c r="O69" s="13">
        <v>355</v>
      </c>
      <c r="P69" s="13"/>
      <c r="Q69" s="13"/>
      <c r="R69" s="13"/>
      <c r="S69" s="14">
        <f t="shared" si="48"/>
        <v>10300</v>
      </c>
      <c r="T69" s="13">
        <v>10300</v>
      </c>
      <c r="U69" s="13"/>
      <c r="V69" s="13"/>
      <c r="W69" s="13"/>
      <c r="X69" s="14">
        <f t="shared" si="49"/>
        <v>0</v>
      </c>
      <c r="Y69" s="13" t="s">
        <v>1437</v>
      </c>
      <c r="Z69" s="13" t="s">
        <v>28</v>
      </c>
      <c r="AA69" s="13" t="s">
        <v>805</v>
      </c>
      <c r="AB69" s="13">
        <v>17</v>
      </c>
      <c r="AC69" s="13" t="s">
        <v>29</v>
      </c>
    </row>
    <row r="70" spans="1:29" x14ac:dyDescent="0.25">
      <c r="A70" s="15">
        <v>45373</v>
      </c>
      <c r="B70" s="16" t="s">
        <v>218</v>
      </c>
      <c r="C70" s="17" t="s">
        <v>1172</v>
      </c>
      <c r="D70" s="17" t="s">
        <v>419</v>
      </c>
      <c r="E70" s="18">
        <v>42.06</v>
      </c>
      <c r="F70" s="12">
        <f t="shared" si="45"/>
        <v>0.23000000000000398</v>
      </c>
      <c r="G70" s="13">
        <v>41.83</v>
      </c>
      <c r="H70" s="13">
        <v>1150</v>
      </c>
      <c r="I70" s="14">
        <f t="shared" si="46"/>
        <v>48104.5</v>
      </c>
      <c r="J70" s="13"/>
      <c r="K70" s="13"/>
      <c r="L70" s="14">
        <f t="shared" si="47"/>
        <v>48104.5</v>
      </c>
      <c r="M70" s="13">
        <v>34000</v>
      </c>
      <c r="N70" s="13"/>
      <c r="O70" s="13">
        <v>354</v>
      </c>
      <c r="P70" s="13"/>
      <c r="Q70" s="13"/>
      <c r="R70" s="13"/>
      <c r="S70" s="14">
        <f t="shared" si="48"/>
        <v>13750.5</v>
      </c>
      <c r="T70" s="13">
        <v>13750.5</v>
      </c>
      <c r="U70" s="13"/>
      <c r="V70" s="13"/>
      <c r="W70" s="13"/>
      <c r="X70" s="14">
        <f t="shared" si="49"/>
        <v>0</v>
      </c>
      <c r="Y70" s="13" t="s">
        <v>1397</v>
      </c>
      <c r="Z70" s="13" t="s">
        <v>28</v>
      </c>
      <c r="AA70" s="13" t="s">
        <v>661</v>
      </c>
      <c r="AB70" s="13">
        <v>5</v>
      </c>
      <c r="AC70" s="13" t="s">
        <v>29</v>
      </c>
    </row>
    <row r="71" spans="1:29" x14ac:dyDescent="0.25">
      <c r="A71" s="15">
        <v>45374</v>
      </c>
      <c r="B71" s="16" t="s">
        <v>218</v>
      </c>
      <c r="C71" s="17" t="s">
        <v>1173</v>
      </c>
      <c r="D71" s="17" t="s">
        <v>1174</v>
      </c>
      <c r="E71" s="18">
        <v>42.27</v>
      </c>
      <c r="F71" s="12">
        <f t="shared" si="45"/>
        <v>0.17999999999999972</v>
      </c>
      <c r="G71" s="13">
        <v>42.09</v>
      </c>
      <c r="H71" s="13">
        <v>1100</v>
      </c>
      <c r="I71" s="14">
        <f t="shared" si="46"/>
        <v>46299.000000000007</v>
      </c>
      <c r="J71" s="13"/>
      <c r="K71" s="13"/>
      <c r="L71" s="14">
        <f t="shared" si="47"/>
        <v>46299.000000000007</v>
      </c>
      <c r="M71" s="13">
        <v>0</v>
      </c>
      <c r="N71" s="13"/>
      <c r="O71" s="13">
        <v>349</v>
      </c>
      <c r="P71" s="13"/>
      <c r="Q71" s="13"/>
      <c r="R71" s="13"/>
      <c r="S71" s="14">
        <f t="shared" si="48"/>
        <v>45950.000000000007</v>
      </c>
      <c r="T71" s="13">
        <v>45950</v>
      </c>
      <c r="U71" s="13"/>
      <c r="V71" s="13"/>
      <c r="W71" s="13"/>
      <c r="X71" s="14">
        <f t="shared" si="49"/>
        <v>7.2759576141834259E-12</v>
      </c>
      <c r="Y71" s="13" t="s">
        <v>1397</v>
      </c>
      <c r="Z71" s="13" t="s">
        <v>28</v>
      </c>
      <c r="AA71" s="13" t="s">
        <v>1038</v>
      </c>
      <c r="AB71" s="13">
        <v>6</v>
      </c>
      <c r="AC71" s="13" t="s">
        <v>29</v>
      </c>
    </row>
    <row r="72" spans="1:29" x14ac:dyDescent="0.25">
      <c r="A72" s="15">
        <v>45374</v>
      </c>
      <c r="B72" s="16" t="s">
        <v>218</v>
      </c>
      <c r="C72" s="17" t="s">
        <v>1175</v>
      </c>
      <c r="D72" s="17" t="s">
        <v>382</v>
      </c>
      <c r="E72" s="18">
        <v>42.5</v>
      </c>
      <c r="F72" s="12">
        <f t="shared" si="45"/>
        <v>0.21000000000000085</v>
      </c>
      <c r="G72" s="13">
        <v>42.29</v>
      </c>
      <c r="H72" s="13">
        <v>1100</v>
      </c>
      <c r="I72" s="14">
        <f t="shared" si="46"/>
        <v>46519</v>
      </c>
      <c r="J72" s="13"/>
      <c r="K72" s="13"/>
      <c r="L72" s="14">
        <f t="shared" si="47"/>
        <v>46519</v>
      </c>
      <c r="M72" s="13">
        <v>10000</v>
      </c>
      <c r="N72" s="13"/>
      <c r="O72" s="13">
        <v>369</v>
      </c>
      <c r="P72" s="13"/>
      <c r="Q72" s="13"/>
      <c r="R72" s="13"/>
      <c r="S72" s="14">
        <f t="shared" si="48"/>
        <v>36150</v>
      </c>
      <c r="T72" s="13">
        <v>36150</v>
      </c>
      <c r="U72" s="13"/>
      <c r="V72" s="13"/>
      <c r="W72" s="13"/>
      <c r="X72" s="14">
        <f t="shared" si="49"/>
        <v>0</v>
      </c>
      <c r="Y72" s="13" t="s">
        <v>1437</v>
      </c>
      <c r="Z72" s="13" t="s">
        <v>28</v>
      </c>
      <c r="AA72" s="13" t="s">
        <v>1399</v>
      </c>
      <c r="AB72" s="13">
        <v>22</v>
      </c>
      <c r="AC72" s="13" t="s">
        <v>29</v>
      </c>
    </row>
    <row r="73" spans="1:29" x14ac:dyDescent="0.25">
      <c r="A73" s="15">
        <v>45374</v>
      </c>
      <c r="B73" s="16" t="s">
        <v>218</v>
      </c>
      <c r="C73" s="17" t="s">
        <v>1176</v>
      </c>
      <c r="D73" s="17" t="s">
        <v>1177</v>
      </c>
      <c r="E73" s="18">
        <v>41.19</v>
      </c>
      <c r="F73" s="12">
        <f t="shared" si="45"/>
        <v>0.14000000000000057</v>
      </c>
      <c r="G73" s="13">
        <v>41.05</v>
      </c>
      <c r="H73" s="13">
        <v>1100</v>
      </c>
      <c r="I73" s="14">
        <f t="shared" si="46"/>
        <v>45155</v>
      </c>
      <c r="J73" s="13"/>
      <c r="K73" s="13"/>
      <c r="L73" s="14">
        <f t="shared" si="47"/>
        <v>45155</v>
      </c>
      <c r="M73" s="13">
        <v>10000</v>
      </c>
      <c r="N73" s="13"/>
      <c r="O73" s="13">
        <v>355</v>
      </c>
      <c r="P73" s="13"/>
      <c r="Q73" s="13"/>
      <c r="R73" s="13"/>
      <c r="S73" s="14">
        <f t="shared" si="48"/>
        <v>34800</v>
      </c>
      <c r="T73" s="13">
        <v>34800</v>
      </c>
      <c r="U73" s="13"/>
      <c r="V73" s="13"/>
      <c r="W73" s="13"/>
      <c r="X73" s="14">
        <f t="shared" si="49"/>
        <v>0</v>
      </c>
      <c r="Y73" s="13" t="s">
        <v>1437</v>
      </c>
      <c r="Z73" s="13" t="s">
        <v>28</v>
      </c>
      <c r="AA73" s="13" t="s">
        <v>1466</v>
      </c>
      <c r="AB73" s="13">
        <v>18</v>
      </c>
      <c r="AC73" s="13" t="s">
        <v>29</v>
      </c>
    </row>
    <row r="74" spans="1:29" x14ac:dyDescent="0.25">
      <c r="A74" s="15">
        <v>45374</v>
      </c>
      <c r="B74" s="16" t="s">
        <v>218</v>
      </c>
      <c r="C74" s="17" t="s">
        <v>1178</v>
      </c>
      <c r="D74" s="17" t="s">
        <v>1179</v>
      </c>
      <c r="E74" s="18">
        <v>41.72</v>
      </c>
      <c r="F74" s="12">
        <f t="shared" si="45"/>
        <v>0.18999999999999773</v>
      </c>
      <c r="G74" s="13">
        <v>41.53</v>
      </c>
      <c r="H74" s="13">
        <v>1100</v>
      </c>
      <c r="I74" s="14">
        <f t="shared" si="46"/>
        <v>45683</v>
      </c>
      <c r="J74" s="13"/>
      <c r="K74" s="13"/>
      <c r="L74" s="14">
        <f t="shared" si="47"/>
        <v>45683</v>
      </c>
      <c r="M74" s="13">
        <v>30000</v>
      </c>
      <c r="N74" s="13"/>
      <c r="O74" s="13">
        <v>333</v>
      </c>
      <c r="P74" s="13"/>
      <c r="Q74" s="13"/>
      <c r="R74" s="13"/>
      <c r="S74" s="14">
        <f t="shared" si="48"/>
        <v>15350</v>
      </c>
      <c r="T74" s="13">
        <v>15350</v>
      </c>
      <c r="U74" s="13"/>
      <c r="V74" s="13"/>
      <c r="W74" s="13"/>
      <c r="X74" s="14">
        <f t="shared" si="49"/>
        <v>0</v>
      </c>
      <c r="Y74" s="13" t="s">
        <v>1437</v>
      </c>
      <c r="Z74" s="13" t="s">
        <v>28</v>
      </c>
      <c r="AA74" s="13" t="s">
        <v>1467</v>
      </c>
      <c r="AB74" s="13">
        <v>19</v>
      </c>
      <c r="AC74" s="13" t="s">
        <v>29</v>
      </c>
    </row>
    <row r="75" spans="1:29" x14ac:dyDescent="0.25">
      <c r="A75" s="15">
        <v>45374</v>
      </c>
      <c r="B75" s="16" t="s">
        <v>218</v>
      </c>
      <c r="C75" s="17" t="s">
        <v>1180</v>
      </c>
      <c r="D75" s="17" t="s">
        <v>1181</v>
      </c>
      <c r="E75" s="18">
        <v>41.05</v>
      </c>
      <c r="F75" s="12">
        <f t="shared" si="45"/>
        <v>0.25</v>
      </c>
      <c r="G75" s="13">
        <v>40.799999999999997</v>
      </c>
      <c r="H75" s="13">
        <v>1100</v>
      </c>
      <c r="I75" s="14">
        <f t="shared" si="46"/>
        <v>44880</v>
      </c>
      <c r="J75" s="13"/>
      <c r="K75" s="13"/>
      <c r="L75" s="14">
        <f t="shared" si="47"/>
        <v>44880</v>
      </c>
      <c r="M75" s="13">
        <v>10000</v>
      </c>
      <c r="N75" s="13"/>
      <c r="O75" s="13">
        <v>330</v>
      </c>
      <c r="P75" s="13"/>
      <c r="Q75" s="13"/>
      <c r="R75" s="13"/>
      <c r="S75" s="14">
        <f t="shared" si="48"/>
        <v>34550</v>
      </c>
      <c r="T75" s="13">
        <v>34550</v>
      </c>
      <c r="U75" s="13"/>
      <c r="V75" s="13"/>
      <c r="W75" s="13"/>
      <c r="X75" s="14">
        <f t="shared" si="49"/>
        <v>0</v>
      </c>
      <c r="Y75" s="13" t="s">
        <v>1437</v>
      </c>
      <c r="Z75" s="13" t="s">
        <v>28</v>
      </c>
      <c r="AA75" s="13" t="s">
        <v>1468</v>
      </c>
      <c r="AB75" s="13">
        <v>20</v>
      </c>
      <c r="AC75" s="13" t="s">
        <v>29</v>
      </c>
    </row>
    <row r="76" spans="1:29" x14ac:dyDescent="0.25">
      <c r="A76" s="15">
        <v>45374</v>
      </c>
      <c r="B76" s="16" t="s">
        <v>218</v>
      </c>
      <c r="C76" s="17" t="s">
        <v>1182</v>
      </c>
      <c r="D76" s="17" t="s">
        <v>1183</v>
      </c>
      <c r="E76" s="18">
        <v>41.19</v>
      </c>
      <c r="F76" s="12">
        <f t="shared" si="45"/>
        <v>0.23999999999999488</v>
      </c>
      <c r="G76" s="13">
        <v>40.950000000000003</v>
      </c>
      <c r="H76" s="13">
        <v>1100</v>
      </c>
      <c r="I76" s="14">
        <f t="shared" si="46"/>
        <v>45045</v>
      </c>
      <c r="J76" s="13"/>
      <c r="K76" s="13"/>
      <c r="L76" s="14">
        <f t="shared" si="47"/>
        <v>45045</v>
      </c>
      <c r="M76" s="13">
        <v>10000</v>
      </c>
      <c r="N76" s="13"/>
      <c r="O76" s="13">
        <v>345</v>
      </c>
      <c r="P76" s="13"/>
      <c r="Q76" s="13"/>
      <c r="R76" s="13"/>
      <c r="S76" s="14">
        <f t="shared" si="48"/>
        <v>34700</v>
      </c>
      <c r="T76" s="13">
        <v>34700</v>
      </c>
      <c r="U76" s="13"/>
      <c r="V76" s="13"/>
      <c r="W76" s="13"/>
      <c r="X76" s="14">
        <f t="shared" si="49"/>
        <v>0</v>
      </c>
      <c r="Y76" s="13" t="s">
        <v>1397</v>
      </c>
      <c r="Z76" s="13" t="s">
        <v>28</v>
      </c>
      <c r="AA76" s="13" t="s">
        <v>1408</v>
      </c>
      <c r="AB76" s="13">
        <v>7</v>
      </c>
      <c r="AC76" s="13" t="s">
        <v>29</v>
      </c>
    </row>
    <row r="77" spans="1:29" x14ac:dyDescent="0.25">
      <c r="A77" s="15">
        <v>45374</v>
      </c>
      <c r="B77" s="16" t="s">
        <v>218</v>
      </c>
      <c r="C77" s="17" t="s">
        <v>1184</v>
      </c>
      <c r="D77" s="17" t="s">
        <v>1185</v>
      </c>
      <c r="E77" s="18">
        <v>40.64</v>
      </c>
      <c r="F77" s="12">
        <f t="shared" si="45"/>
        <v>0.17000000000000171</v>
      </c>
      <c r="G77" s="13">
        <v>40.47</v>
      </c>
      <c r="H77" s="13">
        <v>1100</v>
      </c>
      <c r="I77" s="14">
        <f t="shared" si="46"/>
        <v>44517</v>
      </c>
      <c r="J77" s="13"/>
      <c r="K77" s="13"/>
      <c r="L77" s="14">
        <f t="shared" si="47"/>
        <v>44517</v>
      </c>
      <c r="M77" s="13">
        <v>10000</v>
      </c>
      <c r="N77" s="13"/>
      <c r="O77" s="13">
        <v>367</v>
      </c>
      <c r="P77" s="13"/>
      <c r="Q77" s="13"/>
      <c r="R77" s="13"/>
      <c r="S77" s="14">
        <f t="shared" si="48"/>
        <v>34150</v>
      </c>
      <c r="T77" s="13">
        <v>34150</v>
      </c>
      <c r="U77" s="13"/>
      <c r="V77" s="13"/>
      <c r="W77" s="13"/>
      <c r="X77" s="14">
        <f t="shared" si="49"/>
        <v>0</v>
      </c>
      <c r="Y77" s="13" t="s">
        <v>1437</v>
      </c>
      <c r="Z77" s="13" t="s">
        <v>28</v>
      </c>
      <c r="AA77" s="13" t="s">
        <v>1469</v>
      </c>
      <c r="AB77" s="13">
        <v>21</v>
      </c>
      <c r="AC77" s="13" t="s">
        <v>29</v>
      </c>
    </row>
    <row r="79" spans="1:29" x14ac:dyDescent="0.25">
      <c r="A79" s="15">
        <v>45352</v>
      </c>
      <c r="B79" s="16" t="s">
        <v>41</v>
      </c>
      <c r="C79" s="17" t="s">
        <v>42</v>
      </c>
      <c r="D79" s="17" t="s">
        <v>43</v>
      </c>
      <c r="E79" s="18">
        <v>41.37</v>
      </c>
      <c r="F79" s="12">
        <f t="shared" ref="F79" si="50">SUM(E79-G79)</f>
        <v>0.19999999999999574</v>
      </c>
      <c r="G79" s="13">
        <v>41.17</v>
      </c>
      <c r="H79" s="13">
        <v>900</v>
      </c>
      <c r="I79" s="14">
        <f t="shared" ref="I79" si="51">G79*H79</f>
        <v>37053</v>
      </c>
      <c r="J79" s="13"/>
      <c r="K79" s="13"/>
      <c r="L79" s="14">
        <f t="shared" ref="L79" si="52">I79+J79+K79</f>
        <v>37053</v>
      </c>
      <c r="M79" s="13">
        <v>10000</v>
      </c>
      <c r="N79" s="13"/>
      <c r="O79" s="13">
        <v>253</v>
      </c>
      <c r="P79" s="13"/>
      <c r="Q79" s="13"/>
      <c r="R79" s="13"/>
      <c r="S79" s="14">
        <f t="shared" ref="S79" si="53">L79-M79-N79-O79-P79-Q79-R79</f>
        <v>26800</v>
      </c>
      <c r="T79" s="13">
        <v>26800</v>
      </c>
      <c r="U79" s="13"/>
      <c r="V79" s="13"/>
      <c r="W79" s="13"/>
      <c r="X79" s="14">
        <f t="shared" ref="X79" si="54">S79-T79-U79-V79-W79</f>
        <v>0</v>
      </c>
      <c r="Y79" s="13" t="s">
        <v>76</v>
      </c>
      <c r="Z79" s="13" t="s">
        <v>28</v>
      </c>
      <c r="AA79" s="13" t="s">
        <v>75</v>
      </c>
      <c r="AB79" s="13">
        <v>28</v>
      </c>
      <c r="AC79" s="13" t="s">
        <v>29</v>
      </c>
    </row>
    <row r="80" spans="1:29" x14ac:dyDescent="0.25">
      <c r="A80" s="15">
        <v>45352</v>
      </c>
      <c r="B80" s="16" t="s">
        <v>41</v>
      </c>
      <c r="C80" s="17" t="s">
        <v>44</v>
      </c>
      <c r="D80" s="17" t="s">
        <v>45</v>
      </c>
      <c r="E80" s="18">
        <v>41.95</v>
      </c>
      <c r="F80" s="12">
        <f t="shared" ref="F80:F83" si="55">SUM(E80-G80)</f>
        <v>0.17999999999999972</v>
      </c>
      <c r="G80" s="13">
        <v>41.77</v>
      </c>
      <c r="H80" s="13">
        <v>900</v>
      </c>
      <c r="I80" s="14">
        <f t="shared" ref="I80:I83" si="56">G80*H80</f>
        <v>37593</v>
      </c>
      <c r="J80" s="13"/>
      <c r="K80" s="13"/>
      <c r="L80" s="14">
        <f t="shared" ref="L80:L83" si="57">I80+J80+K80</f>
        <v>37593</v>
      </c>
      <c r="M80" s="13">
        <v>10000</v>
      </c>
      <c r="N80" s="13"/>
      <c r="O80" s="13">
        <v>243</v>
      </c>
      <c r="P80" s="13"/>
      <c r="Q80" s="13"/>
      <c r="R80" s="13"/>
      <c r="S80" s="14">
        <f t="shared" ref="S80:S83" si="58">L80-M80-N80-O80-P80-Q80-R80</f>
        <v>27350</v>
      </c>
      <c r="T80" s="13">
        <v>27350</v>
      </c>
      <c r="U80" s="13"/>
      <c r="V80" s="13"/>
      <c r="W80" s="13"/>
      <c r="X80" s="14">
        <f t="shared" ref="X80:X83" si="59">S80-T80-U80-V80-W80</f>
        <v>0</v>
      </c>
      <c r="Y80" s="13" t="s">
        <v>76</v>
      </c>
      <c r="Z80" s="13" t="s">
        <v>28</v>
      </c>
      <c r="AA80" s="13" t="s">
        <v>75</v>
      </c>
      <c r="AB80" s="13">
        <v>26</v>
      </c>
      <c r="AC80" s="13" t="s">
        <v>29</v>
      </c>
    </row>
    <row r="81" spans="1:29" x14ac:dyDescent="0.25">
      <c r="A81" s="15">
        <v>45352</v>
      </c>
      <c r="B81" s="16" t="s">
        <v>41</v>
      </c>
      <c r="C81" s="17" t="s">
        <v>46</v>
      </c>
      <c r="D81" s="17" t="s">
        <v>47</v>
      </c>
      <c r="E81" s="18">
        <v>34.729999999999997</v>
      </c>
      <c r="F81" s="12">
        <f t="shared" si="55"/>
        <v>0.10999999999999943</v>
      </c>
      <c r="G81" s="13">
        <v>34.619999999999997</v>
      </c>
      <c r="H81" s="13">
        <v>900</v>
      </c>
      <c r="I81" s="14">
        <f t="shared" si="56"/>
        <v>31157.999999999996</v>
      </c>
      <c r="J81" s="13"/>
      <c r="K81" s="13"/>
      <c r="L81" s="14">
        <f t="shared" si="57"/>
        <v>31157.999999999996</v>
      </c>
      <c r="M81" s="13">
        <v>0</v>
      </c>
      <c r="N81" s="13"/>
      <c r="O81" s="13">
        <v>258</v>
      </c>
      <c r="P81" s="13"/>
      <c r="Q81" s="13"/>
      <c r="R81" s="13"/>
      <c r="S81" s="14">
        <f t="shared" si="58"/>
        <v>30899.999999999996</v>
      </c>
      <c r="T81" s="13">
        <v>30900</v>
      </c>
      <c r="U81" s="13"/>
      <c r="V81" s="13"/>
      <c r="W81" s="13"/>
      <c r="X81" s="14">
        <f t="shared" si="59"/>
        <v>-3.637978807091713E-12</v>
      </c>
      <c r="Y81" s="13" t="s">
        <v>76</v>
      </c>
      <c r="Z81" s="13" t="s">
        <v>28</v>
      </c>
      <c r="AA81" s="13" t="s">
        <v>75</v>
      </c>
      <c r="AB81" s="13">
        <v>27</v>
      </c>
      <c r="AC81" s="13" t="s">
        <v>29</v>
      </c>
    </row>
    <row r="82" spans="1:29" x14ac:dyDescent="0.25">
      <c r="A82" s="15">
        <v>45352</v>
      </c>
      <c r="B82" s="16" t="s">
        <v>41</v>
      </c>
      <c r="C82" s="17" t="s">
        <v>48</v>
      </c>
      <c r="D82" s="17" t="s">
        <v>49</v>
      </c>
      <c r="E82" s="18">
        <v>30.61</v>
      </c>
      <c r="F82" s="12">
        <f t="shared" si="55"/>
        <v>0.12000000000000099</v>
      </c>
      <c r="G82" s="13">
        <v>30.49</v>
      </c>
      <c r="H82" s="13">
        <v>900</v>
      </c>
      <c r="I82" s="14">
        <f t="shared" si="56"/>
        <v>27441</v>
      </c>
      <c r="J82" s="13"/>
      <c r="K82" s="13"/>
      <c r="L82" s="14">
        <f t="shared" si="57"/>
        <v>27441</v>
      </c>
      <c r="M82" s="13">
        <v>10000</v>
      </c>
      <c r="N82" s="13"/>
      <c r="O82" s="13">
        <v>241</v>
      </c>
      <c r="P82" s="13"/>
      <c r="Q82" s="13"/>
      <c r="R82" s="13"/>
      <c r="S82" s="14">
        <f t="shared" si="58"/>
        <v>17200</v>
      </c>
      <c r="T82" s="13">
        <v>17200</v>
      </c>
      <c r="U82" s="13"/>
      <c r="V82" s="13"/>
      <c r="W82" s="13"/>
      <c r="X82" s="14">
        <f t="shared" si="59"/>
        <v>0</v>
      </c>
      <c r="Y82" s="13" t="s">
        <v>74</v>
      </c>
      <c r="Z82" s="13" t="s">
        <v>28</v>
      </c>
      <c r="AA82" s="13" t="s">
        <v>75</v>
      </c>
      <c r="AB82" s="13">
        <v>25</v>
      </c>
      <c r="AC82" s="13" t="s">
        <v>29</v>
      </c>
    </row>
    <row r="83" spans="1:29" x14ac:dyDescent="0.25">
      <c r="A83" s="15">
        <v>45353</v>
      </c>
      <c r="B83" s="16" t="s">
        <v>41</v>
      </c>
      <c r="C83" s="17" t="s">
        <v>126</v>
      </c>
      <c r="D83" s="17" t="s">
        <v>127</v>
      </c>
      <c r="E83" s="18">
        <v>41.91</v>
      </c>
      <c r="F83" s="12">
        <f t="shared" si="55"/>
        <v>0.12999999999999545</v>
      </c>
      <c r="G83" s="13">
        <v>41.78</v>
      </c>
      <c r="H83" s="13">
        <v>900</v>
      </c>
      <c r="I83" s="14">
        <f t="shared" si="56"/>
        <v>37602</v>
      </c>
      <c r="J83" s="13"/>
      <c r="K83" s="13"/>
      <c r="L83" s="14">
        <f t="shared" si="57"/>
        <v>37602</v>
      </c>
      <c r="M83" s="13">
        <v>0</v>
      </c>
      <c r="N83" s="13"/>
      <c r="O83" s="13">
        <v>252</v>
      </c>
      <c r="P83" s="13"/>
      <c r="Q83" s="13"/>
      <c r="R83" s="13"/>
      <c r="S83" s="14">
        <f t="shared" si="58"/>
        <v>37350</v>
      </c>
      <c r="T83" s="13">
        <v>37350</v>
      </c>
      <c r="U83" s="13"/>
      <c r="V83" s="13"/>
      <c r="W83" s="13"/>
      <c r="X83" s="14">
        <f t="shared" si="59"/>
        <v>0</v>
      </c>
      <c r="Y83" s="13" t="s">
        <v>76</v>
      </c>
      <c r="Z83" s="13" t="s">
        <v>28</v>
      </c>
      <c r="AA83" s="13" t="s">
        <v>75</v>
      </c>
      <c r="AB83" s="13">
        <v>29</v>
      </c>
      <c r="AC83" s="13" t="s">
        <v>29</v>
      </c>
    </row>
    <row r="84" spans="1:29" x14ac:dyDescent="0.25">
      <c r="A84" s="15">
        <v>45353</v>
      </c>
      <c r="B84" s="16" t="s">
        <v>41</v>
      </c>
      <c r="C84" s="17" t="s">
        <v>128</v>
      </c>
      <c r="D84" s="17" t="s">
        <v>129</v>
      </c>
      <c r="E84" s="18">
        <v>42.09</v>
      </c>
      <c r="F84" s="12">
        <f t="shared" ref="F84:F89" si="60">SUM(E84-G84)</f>
        <v>1.0000000000005116E-2</v>
      </c>
      <c r="G84" s="13">
        <v>42.08</v>
      </c>
      <c r="H84" s="13">
        <v>900</v>
      </c>
      <c r="I84" s="14">
        <f t="shared" ref="I84:I89" si="61">G84*H84</f>
        <v>37872</v>
      </c>
      <c r="J84" s="13"/>
      <c r="K84" s="13"/>
      <c r="L84" s="14">
        <f t="shared" ref="L84:L89" si="62">I84+J84+K84</f>
        <v>37872</v>
      </c>
      <c r="M84" s="13">
        <v>10000</v>
      </c>
      <c r="N84" s="13"/>
      <c r="O84" s="13">
        <v>272</v>
      </c>
      <c r="P84" s="13"/>
      <c r="Q84" s="13"/>
      <c r="R84" s="13"/>
      <c r="S84" s="14">
        <f t="shared" ref="S84:S89" si="63">L84-M84-N84-O84-P84-Q84-R84</f>
        <v>27600</v>
      </c>
      <c r="T84" s="13">
        <v>27600</v>
      </c>
      <c r="U84" s="13"/>
      <c r="V84" s="13"/>
      <c r="W84" s="13"/>
      <c r="X84" s="14">
        <f t="shared" ref="X84:X89" si="64">S84-T84-U84-V84-W84</f>
        <v>0</v>
      </c>
      <c r="Y84" s="13" t="s">
        <v>178</v>
      </c>
      <c r="Z84" s="13" t="s">
        <v>28</v>
      </c>
      <c r="AA84" s="13" t="s">
        <v>75</v>
      </c>
      <c r="AB84" s="13">
        <v>30</v>
      </c>
      <c r="AC84" s="13" t="s">
        <v>29</v>
      </c>
    </row>
    <row r="85" spans="1:29" x14ac:dyDescent="0.25">
      <c r="A85" s="15">
        <v>45353</v>
      </c>
      <c r="B85" s="16" t="s">
        <v>41</v>
      </c>
      <c r="C85" s="17" t="s">
        <v>130</v>
      </c>
      <c r="D85" s="17" t="s">
        <v>131</v>
      </c>
      <c r="E85" s="18">
        <v>40.729999999999997</v>
      </c>
      <c r="F85" s="12">
        <f t="shared" si="60"/>
        <v>0</v>
      </c>
      <c r="G85" s="13">
        <v>40.729999999999997</v>
      </c>
      <c r="H85" s="13">
        <v>900</v>
      </c>
      <c r="I85" s="14">
        <f t="shared" si="61"/>
        <v>36657</v>
      </c>
      <c r="J85" s="13"/>
      <c r="K85" s="13"/>
      <c r="L85" s="14">
        <f t="shared" si="62"/>
        <v>36657</v>
      </c>
      <c r="M85" s="13">
        <v>25000</v>
      </c>
      <c r="N85" s="13"/>
      <c r="O85" s="13">
        <v>257</v>
      </c>
      <c r="P85" s="13"/>
      <c r="Q85" s="13"/>
      <c r="R85" s="13"/>
      <c r="S85" s="14">
        <f t="shared" si="63"/>
        <v>11400</v>
      </c>
      <c r="T85" s="13">
        <v>11400</v>
      </c>
      <c r="U85" s="13"/>
      <c r="V85" s="13"/>
      <c r="W85" s="13"/>
      <c r="X85" s="14">
        <f t="shared" si="64"/>
        <v>0</v>
      </c>
      <c r="Y85" s="13" t="s">
        <v>178</v>
      </c>
      <c r="Z85" s="13" t="s">
        <v>28</v>
      </c>
      <c r="AA85" s="13" t="s">
        <v>75</v>
      </c>
      <c r="AB85" s="13">
        <v>31</v>
      </c>
      <c r="AC85" s="13" t="s">
        <v>29</v>
      </c>
    </row>
    <row r="86" spans="1:29" s="33" customFormat="1" x14ac:dyDescent="0.25">
      <c r="A86" s="26">
        <v>45354</v>
      </c>
      <c r="B86" s="27" t="s">
        <v>41</v>
      </c>
      <c r="C86" s="28" t="s">
        <v>132</v>
      </c>
      <c r="D86" s="28" t="s">
        <v>133</v>
      </c>
      <c r="E86" s="29">
        <v>35.28</v>
      </c>
      <c r="F86" s="30">
        <f t="shared" si="60"/>
        <v>35.28</v>
      </c>
      <c r="G86" s="31"/>
      <c r="H86" s="31"/>
      <c r="I86" s="32">
        <f t="shared" si="61"/>
        <v>0</v>
      </c>
      <c r="J86" s="31" t="s">
        <v>260</v>
      </c>
      <c r="K86" s="31"/>
      <c r="L86" s="32" t="e">
        <f t="shared" si="62"/>
        <v>#VALUE!</v>
      </c>
      <c r="M86" s="31"/>
      <c r="N86" s="31"/>
      <c r="O86" s="31"/>
      <c r="P86" s="31"/>
      <c r="Q86" s="31"/>
      <c r="R86" s="31"/>
      <c r="S86" s="32" t="e">
        <f t="shared" si="63"/>
        <v>#VALUE!</v>
      </c>
      <c r="T86" s="31"/>
      <c r="U86" s="31"/>
      <c r="V86" s="31"/>
      <c r="W86" s="31"/>
      <c r="X86" s="32" t="e">
        <f t="shared" si="64"/>
        <v>#VALUE!</v>
      </c>
      <c r="Y86" s="31"/>
      <c r="Z86" s="31" t="s">
        <v>28</v>
      </c>
      <c r="AA86" s="31"/>
      <c r="AB86" s="31"/>
      <c r="AC86" s="31" t="s">
        <v>29</v>
      </c>
    </row>
    <row r="87" spans="1:29" x14ac:dyDescent="0.25">
      <c r="A87" s="15">
        <v>45354</v>
      </c>
      <c r="B87" s="16" t="s">
        <v>41</v>
      </c>
      <c r="C87" s="17" t="s">
        <v>134</v>
      </c>
      <c r="D87" s="17" t="s">
        <v>135</v>
      </c>
      <c r="E87" s="18">
        <v>40.549999999999997</v>
      </c>
      <c r="F87" s="12">
        <f t="shared" si="60"/>
        <v>0.4199999999999946</v>
      </c>
      <c r="G87" s="13">
        <v>40.130000000000003</v>
      </c>
      <c r="H87" s="13">
        <v>850</v>
      </c>
      <c r="I87" s="14">
        <f t="shared" si="61"/>
        <v>34110.5</v>
      </c>
      <c r="J87" s="13"/>
      <c r="K87" s="13"/>
      <c r="L87" s="14">
        <f t="shared" si="62"/>
        <v>34110.5</v>
      </c>
      <c r="M87" s="13">
        <v>25000</v>
      </c>
      <c r="N87" s="13">
        <v>1200</v>
      </c>
      <c r="O87" s="13">
        <v>210</v>
      </c>
      <c r="P87" s="13"/>
      <c r="Q87" s="13"/>
      <c r="R87" s="13"/>
      <c r="S87" s="14">
        <f t="shared" si="63"/>
        <v>7700.5</v>
      </c>
      <c r="T87" s="13">
        <v>7700</v>
      </c>
      <c r="U87" s="13"/>
      <c r="V87" s="13"/>
      <c r="W87" s="13"/>
      <c r="X87" s="14">
        <f t="shared" si="64"/>
        <v>0.5</v>
      </c>
      <c r="Y87" s="13" t="s">
        <v>178</v>
      </c>
      <c r="Z87" s="13" t="s">
        <v>28</v>
      </c>
      <c r="AA87" s="13" t="s">
        <v>75</v>
      </c>
      <c r="AB87" s="13">
        <v>33</v>
      </c>
      <c r="AC87" s="13" t="s">
        <v>29</v>
      </c>
    </row>
    <row r="88" spans="1:29" x14ac:dyDescent="0.25">
      <c r="A88" s="15">
        <v>45354</v>
      </c>
      <c r="B88" s="16" t="s">
        <v>41</v>
      </c>
      <c r="C88" s="17" t="s">
        <v>136</v>
      </c>
      <c r="D88" s="17" t="s">
        <v>137</v>
      </c>
      <c r="E88" s="18">
        <v>30.35</v>
      </c>
      <c r="F88" s="12">
        <f t="shared" si="60"/>
        <v>8.0000000000001847E-2</v>
      </c>
      <c r="G88" s="13">
        <v>30.27</v>
      </c>
      <c r="H88" s="13">
        <v>850</v>
      </c>
      <c r="I88" s="14">
        <f t="shared" si="61"/>
        <v>25729.5</v>
      </c>
      <c r="J88" s="13"/>
      <c r="K88" s="13"/>
      <c r="L88" s="14">
        <f t="shared" si="62"/>
        <v>25729.5</v>
      </c>
      <c r="M88" s="13">
        <v>16000</v>
      </c>
      <c r="N88" s="13"/>
      <c r="O88" s="13">
        <v>229</v>
      </c>
      <c r="P88" s="13"/>
      <c r="Q88" s="13"/>
      <c r="R88" s="13"/>
      <c r="S88" s="14">
        <f t="shared" si="63"/>
        <v>9500.5</v>
      </c>
      <c r="T88" s="13">
        <v>9500.5</v>
      </c>
      <c r="U88" s="13"/>
      <c r="V88" s="13"/>
      <c r="W88" s="13"/>
      <c r="X88" s="14">
        <f t="shared" si="64"/>
        <v>0</v>
      </c>
      <c r="Y88" s="13" t="s">
        <v>262</v>
      </c>
      <c r="Z88" s="13" t="s">
        <v>28</v>
      </c>
      <c r="AA88" s="13" t="s">
        <v>264</v>
      </c>
      <c r="AB88" s="13">
        <v>35</v>
      </c>
      <c r="AC88" s="13" t="s">
        <v>29</v>
      </c>
    </row>
    <row r="89" spans="1:29" x14ac:dyDescent="0.25">
      <c r="A89" s="15">
        <v>45354</v>
      </c>
      <c r="B89" s="16" t="s">
        <v>41</v>
      </c>
      <c r="C89" s="17" t="s">
        <v>138</v>
      </c>
      <c r="D89" s="17" t="s">
        <v>139</v>
      </c>
      <c r="E89" s="18">
        <v>29.24</v>
      </c>
      <c r="F89" s="12">
        <f t="shared" si="60"/>
        <v>7.9999999999998295E-2</v>
      </c>
      <c r="G89" s="13">
        <v>29.16</v>
      </c>
      <c r="H89" s="13">
        <v>850</v>
      </c>
      <c r="I89" s="14">
        <f t="shared" si="61"/>
        <v>24786</v>
      </c>
      <c r="J89" s="13"/>
      <c r="K89" s="13"/>
      <c r="L89" s="14">
        <f t="shared" si="62"/>
        <v>24786</v>
      </c>
      <c r="M89" s="13">
        <v>10000</v>
      </c>
      <c r="N89" s="13"/>
      <c r="O89" s="13">
        <v>286</v>
      </c>
      <c r="P89" s="13"/>
      <c r="Q89" s="13"/>
      <c r="R89" s="13"/>
      <c r="S89" s="14">
        <f t="shared" si="63"/>
        <v>14500</v>
      </c>
      <c r="T89" s="13">
        <v>14500</v>
      </c>
      <c r="U89" s="13"/>
      <c r="V89" s="13"/>
      <c r="W89" s="13"/>
      <c r="X89" s="14">
        <f t="shared" si="64"/>
        <v>0</v>
      </c>
      <c r="Y89" s="13" t="s">
        <v>187</v>
      </c>
      <c r="Z89" s="13" t="s">
        <v>28</v>
      </c>
      <c r="AA89" s="13" t="s">
        <v>261</v>
      </c>
      <c r="AB89" s="13">
        <v>34</v>
      </c>
      <c r="AC89" s="13" t="s">
        <v>29</v>
      </c>
    </row>
    <row r="90" spans="1:29" x14ac:dyDescent="0.25">
      <c r="A90" s="15">
        <v>45355</v>
      </c>
      <c r="B90" s="16" t="s">
        <v>41</v>
      </c>
      <c r="C90" s="17" t="s">
        <v>194</v>
      </c>
      <c r="D90" s="17" t="s">
        <v>195</v>
      </c>
      <c r="E90" s="18">
        <v>34.869999999999997</v>
      </c>
      <c r="F90" s="12">
        <f t="shared" ref="F90:F93" si="65">SUM(E90-G90)</f>
        <v>0</v>
      </c>
      <c r="G90" s="13">
        <v>34.869999999999997</v>
      </c>
      <c r="H90" s="13">
        <v>800</v>
      </c>
      <c r="I90" s="14">
        <f t="shared" ref="I90:I93" si="66">G90*H90</f>
        <v>27895.999999999996</v>
      </c>
      <c r="J90" s="13"/>
      <c r="K90" s="13"/>
      <c r="L90" s="14">
        <f t="shared" ref="L90:L93" si="67">I90+J90+K90</f>
        <v>27895.999999999996</v>
      </c>
      <c r="M90" s="13">
        <v>3000</v>
      </c>
      <c r="N90" s="13"/>
      <c r="O90" s="13">
        <v>296</v>
      </c>
      <c r="P90" s="13"/>
      <c r="Q90" s="13"/>
      <c r="R90" s="13"/>
      <c r="S90" s="14">
        <f t="shared" ref="S90:S93" si="68">L90-M90-N90-O90-P90-Q90-R90</f>
        <v>24599.999999999996</v>
      </c>
      <c r="T90" s="13">
        <v>24600</v>
      </c>
      <c r="U90" s="13"/>
      <c r="V90" s="13"/>
      <c r="W90" s="13"/>
      <c r="X90" s="14">
        <f t="shared" ref="X90:X93" si="69">S90-T90-U90-V90-W90</f>
        <v>-3.637978807091713E-12</v>
      </c>
      <c r="Y90" s="13" t="s">
        <v>262</v>
      </c>
      <c r="Z90" s="13" t="s">
        <v>28</v>
      </c>
      <c r="AA90" s="13" t="s">
        <v>267</v>
      </c>
      <c r="AB90" s="13">
        <v>38</v>
      </c>
      <c r="AC90" s="13" t="s">
        <v>29</v>
      </c>
    </row>
    <row r="91" spans="1:29" x14ac:dyDescent="0.25">
      <c r="A91" s="15">
        <v>45355</v>
      </c>
      <c r="B91" s="16" t="s">
        <v>41</v>
      </c>
      <c r="C91" s="17" t="s">
        <v>196</v>
      </c>
      <c r="D91" s="17" t="s">
        <v>197</v>
      </c>
      <c r="E91" s="18">
        <v>30.83</v>
      </c>
      <c r="F91" s="12">
        <f t="shared" si="65"/>
        <v>0.12999999999999901</v>
      </c>
      <c r="G91" s="13">
        <v>30.7</v>
      </c>
      <c r="H91" s="13">
        <v>800</v>
      </c>
      <c r="I91" s="14">
        <f t="shared" si="66"/>
        <v>24560</v>
      </c>
      <c r="J91" s="13"/>
      <c r="K91" s="13"/>
      <c r="L91" s="14">
        <f t="shared" si="67"/>
        <v>24560</v>
      </c>
      <c r="M91" s="13">
        <v>8000</v>
      </c>
      <c r="N91" s="13"/>
      <c r="O91" s="13">
        <v>260</v>
      </c>
      <c r="P91" s="13"/>
      <c r="Q91" s="13"/>
      <c r="R91" s="13"/>
      <c r="S91" s="14">
        <f t="shared" si="68"/>
        <v>16300</v>
      </c>
      <c r="T91" s="13">
        <v>16300</v>
      </c>
      <c r="U91" s="13"/>
      <c r="V91" s="13"/>
      <c r="W91" s="13"/>
      <c r="X91" s="14">
        <f t="shared" si="69"/>
        <v>0</v>
      </c>
      <c r="Y91" s="13" t="s">
        <v>262</v>
      </c>
      <c r="Z91" s="13" t="s">
        <v>28</v>
      </c>
      <c r="AA91" s="13" t="s">
        <v>265</v>
      </c>
      <c r="AB91" s="13">
        <v>36</v>
      </c>
      <c r="AC91" s="13" t="s">
        <v>29</v>
      </c>
    </row>
    <row r="92" spans="1:29" x14ac:dyDescent="0.25">
      <c r="A92" s="15">
        <v>45355</v>
      </c>
      <c r="B92" s="16" t="s">
        <v>41</v>
      </c>
      <c r="C92" s="17" t="s">
        <v>198</v>
      </c>
      <c r="D92" s="17" t="s">
        <v>199</v>
      </c>
      <c r="E92" s="18">
        <v>30.26</v>
      </c>
      <c r="F92" s="12">
        <f t="shared" si="65"/>
        <v>0.17000000000000171</v>
      </c>
      <c r="G92" s="13">
        <v>30.09</v>
      </c>
      <c r="H92" s="13">
        <v>800</v>
      </c>
      <c r="I92" s="14">
        <f t="shared" si="66"/>
        <v>24072</v>
      </c>
      <c r="J92" s="13"/>
      <c r="K92" s="13"/>
      <c r="L92" s="14">
        <f t="shared" si="67"/>
        <v>24072</v>
      </c>
      <c r="M92" s="13">
        <v>17000</v>
      </c>
      <c r="N92" s="13"/>
      <c r="O92" s="13">
        <v>272</v>
      </c>
      <c r="P92" s="13"/>
      <c r="Q92" s="13"/>
      <c r="R92" s="13"/>
      <c r="S92" s="14">
        <f t="shared" si="68"/>
        <v>6800</v>
      </c>
      <c r="T92" s="13">
        <v>6800</v>
      </c>
      <c r="U92" s="13"/>
      <c r="V92" s="13"/>
      <c r="W92" s="13"/>
      <c r="X92" s="14">
        <f t="shared" si="69"/>
        <v>0</v>
      </c>
      <c r="Y92" s="13" t="s">
        <v>262</v>
      </c>
      <c r="Z92" s="13" t="s">
        <v>28</v>
      </c>
      <c r="AA92" s="13" t="s">
        <v>266</v>
      </c>
      <c r="AB92" s="13">
        <v>37</v>
      </c>
      <c r="AC92" s="13" t="s">
        <v>29</v>
      </c>
    </row>
    <row r="93" spans="1:29" x14ac:dyDescent="0.25">
      <c r="A93" s="15">
        <v>45356</v>
      </c>
      <c r="B93" s="16" t="s">
        <v>41</v>
      </c>
      <c r="C93" s="17" t="s">
        <v>200</v>
      </c>
      <c r="D93" s="17" t="s">
        <v>201</v>
      </c>
      <c r="E93" s="18">
        <v>30.84</v>
      </c>
      <c r="F93" s="12">
        <f t="shared" si="65"/>
        <v>0.16999999999999815</v>
      </c>
      <c r="G93" s="13">
        <v>30.67</v>
      </c>
      <c r="H93" s="13">
        <v>800</v>
      </c>
      <c r="I93" s="14">
        <f t="shared" si="66"/>
        <v>24536</v>
      </c>
      <c r="J93" s="13"/>
      <c r="K93" s="13"/>
      <c r="L93" s="14">
        <f t="shared" si="67"/>
        <v>24536</v>
      </c>
      <c r="M93" s="13">
        <v>15000</v>
      </c>
      <c r="N93" s="13"/>
      <c r="O93" s="13">
        <v>236</v>
      </c>
      <c r="P93" s="13"/>
      <c r="Q93" s="13"/>
      <c r="R93" s="13"/>
      <c r="S93" s="14">
        <f t="shared" si="68"/>
        <v>9300</v>
      </c>
      <c r="T93" s="13">
        <v>9300</v>
      </c>
      <c r="U93" s="13"/>
      <c r="V93" s="13"/>
      <c r="W93" s="13"/>
      <c r="X93" s="14">
        <f t="shared" si="69"/>
        <v>0</v>
      </c>
      <c r="Y93" s="13" t="s">
        <v>262</v>
      </c>
      <c r="Z93" s="13" t="s">
        <v>28</v>
      </c>
      <c r="AA93" s="13" t="s">
        <v>75</v>
      </c>
      <c r="AB93" s="13">
        <v>43</v>
      </c>
      <c r="AC93" s="13" t="s">
        <v>29</v>
      </c>
    </row>
    <row r="94" spans="1:29" x14ac:dyDescent="0.25">
      <c r="A94" s="15">
        <v>45357</v>
      </c>
      <c r="B94" s="16" t="s">
        <v>41</v>
      </c>
      <c r="C94" s="17" t="s">
        <v>288</v>
      </c>
      <c r="D94" s="17" t="s">
        <v>289</v>
      </c>
      <c r="E94" s="18">
        <v>40.94</v>
      </c>
      <c r="F94" s="12">
        <f t="shared" ref="F94:F111" si="70">SUM(E94-G94)</f>
        <v>0.28000000000000114</v>
      </c>
      <c r="G94" s="13">
        <v>40.659999999999997</v>
      </c>
      <c r="H94" s="13">
        <v>800</v>
      </c>
      <c r="I94" s="14">
        <f t="shared" ref="I94:I111" si="71">G94*H94</f>
        <v>32527.999999999996</v>
      </c>
      <c r="J94" s="13"/>
      <c r="K94" s="13"/>
      <c r="L94" s="14">
        <f t="shared" ref="L94:L111" si="72">I94+J94+K94</f>
        <v>32527.999999999996</v>
      </c>
      <c r="M94" s="13">
        <v>25000</v>
      </c>
      <c r="N94" s="13"/>
      <c r="O94" s="13">
        <v>228</v>
      </c>
      <c r="P94" s="13"/>
      <c r="Q94" s="13"/>
      <c r="R94" s="13"/>
      <c r="S94" s="14">
        <f t="shared" ref="S94:S111" si="73">L94-M94-N94-O94-P94-Q94-R94</f>
        <v>7299.9999999999964</v>
      </c>
      <c r="T94" s="13">
        <v>7300</v>
      </c>
      <c r="U94" s="13"/>
      <c r="V94" s="13"/>
      <c r="W94" s="13"/>
      <c r="X94" s="14">
        <f t="shared" ref="X94:X111" si="74">S94-T94-U94-V94-W94</f>
        <v>-3.637978807091713E-12</v>
      </c>
      <c r="Y94" s="13" t="s">
        <v>262</v>
      </c>
      <c r="Z94" s="13" t="s">
        <v>28</v>
      </c>
      <c r="AA94" s="13" t="s">
        <v>75</v>
      </c>
      <c r="AB94" s="13">
        <v>42</v>
      </c>
      <c r="AC94" s="13" t="s">
        <v>29</v>
      </c>
    </row>
    <row r="95" spans="1:29" x14ac:dyDescent="0.25">
      <c r="A95" s="15">
        <v>45357</v>
      </c>
      <c r="B95" s="16" t="s">
        <v>41</v>
      </c>
      <c r="C95" s="17" t="s">
        <v>290</v>
      </c>
      <c r="D95" s="17" t="s">
        <v>291</v>
      </c>
      <c r="E95" s="18">
        <v>40.81</v>
      </c>
      <c r="F95" s="12">
        <f t="shared" si="70"/>
        <v>0.17999999999999972</v>
      </c>
      <c r="G95" s="13">
        <v>40.630000000000003</v>
      </c>
      <c r="H95" s="13">
        <v>800</v>
      </c>
      <c r="I95" s="14">
        <f t="shared" si="71"/>
        <v>32504.000000000004</v>
      </c>
      <c r="J95" s="13"/>
      <c r="K95" s="13"/>
      <c r="L95" s="14">
        <f t="shared" si="72"/>
        <v>32504.000000000004</v>
      </c>
      <c r="M95" s="13">
        <v>25000</v>
      </c>
      <c r="N95" s="13"/>
      <c r="O95" s="13">
        <v>254</v>
      </c>
      <c r="P95" s="13"/>
      <c r="Q95" s="13"/>
      <c r="R95" s="13"/>
      <c r="S95" s="14">
        <f t="shared" si="73"/>
        <v>7250.0000000000036</v>
      </c>
      <c r="T95" s="13">
        <v>7250</v>
      </c>
      <c r="U95" s="13"/>
      <c r="V95" s="13"/>
      <c r="W95" s="13"/>
      <c r="X95" s="14">
        <f t="shared" si="74"/>
        <v>3.637978807091713E-12</v>
      </c>
      <c r="Y95" s="13" t="s">
        <v>262</v>
      </c>
      <c r="Z95" s="13" t="s">
        <v>28</v>
      </c>
      <c r="AA95" s="13" t="s">
        <v>75</v>
      </c>
      <c r="AB95" s="13">
        <v>41</v>
      </c>
      <c r="AC95" s="13" t="s">
        <v>29</v>
      </c>
    </row>
    <row r="96" spans="1:29" x14ac:dyDescent="0.25">
      <c r="A96" s="15">
        <v>45357</v>
      </c>
      <c r="B96" s="16" t="s">
        <v>41</v>
      </c>
      <c r="C96" s="17" t="s">
        <v>292</v>
      </c>
      <c r="D96" s="17" t="s">
        <v>293</v>
      </c>
      <c r="E96" s="18">
        <v>30.94</v>
      </c>
      <c r="F96" s="12">
        <f t="shared" si="70"/>
        <v>7.0000000000000284E-2</v>
      </c>
      <c r="G96" s="13">
        <v>30.87</v>
      </c>
      <c r="H96" s="13">
        <v>800</v>
      </c>
      <c r="I96" s="14">
        <f t="shared" si="71"/>
        <v>24696</v>
      </c>
      <c r="J96" s="13"/>
      <c r="K96" s="13"/>
      <c r="L96" s="14">
        <f t="shared" si="72"/>
        <v>24696</v>
      </c>
      <c r="M96" s="13">
        <v>10000</v>
      </c>
      <c r="N96" s="13"/>
      <c r="O96" s="13">
        <v>246</v>
      </c>
      <c r="P96" s="13"/>
      <c r="Q96" s="13"/>
      <c r="R96" s="13"/>
      <c r="S96" s="14">
        <f t="shared" si="73"/>
        <v>14450</v>
      </c>
      <c r="T96" s="13">
        <v>14450</v>
      </c>
      <c r="U96" s="13"/>
      <c r="V96" s="13"/>
      <c r="W96" s="13"/>
      <c r="X96" s="14">
        <f t="shared" si="74"/>
        <v>0</v>
      </c>
      <c r="Y96" s="13" t="s">
        <v>262</v>
      </c>
      <c r="Z96" s="13" t="s">
        <v>28</v>
      </c>
      <c r="AA96" s="13" t="s">
        <v>75</v>
      </c>
      <c r="AB96" s="13">
        <v>44</v>
      </c>
      <c r="AC96" s="13" t="s">
        <v>29</v>
      </c>
    </row>
    <row r="97" spans="1:29" x14ac:dyDescent="0.25">
      <c r="A97" s="15">
        <v>45357</v>
      </c>
      <c r="B97" s="16" t="s">
        <v>41</v>
      </c>
      <c r="C97" s="17" t="s">
        <v>294</v>
      </c>
      <c r="D97" s="17" t="s">
        <v>295</v>
      </c>
      <c r="E97" s="18">
        <v>30.32</v>
      </c>
      <c r="F97" s="12">
        <f t="shared" si="70"/>
        <v>7.0000000000000284E-2</v>
      </c>
      <c r="G97" s="13">
        <v>30.25</v>
      </c>
      <c r="H97" s="13">
        <v>800</v>
      </c>
      <c r="I97" s="14">
        <f t="shared" si="71"/>
        <v>24200</v>
      </c>
      <c r="J97" s="13"/>
      <c r="K97" s="13"/>
      <c r="L97" s="14">
        <f t="shared" si="72"/>
        <v>24200</v>
      </c>
      <c r="M97" s="13">
        <v>10000</v>
      </c>
      <c r="N97" s="13"/>
      <c r="O97" s="13">
        <v>200</v>
      </c>
      <c r="P97" s="13"/>
      <c r="Q97" s="13"/>
      <c r="R97" s="13"/>
      <c r="S97" s="14">
        <f t="shared" si="73"/>
        <v>14000</v>
      </c>
      <c r="T97" s="13">
        <v>14000</v>
      </c>
      <c r="U97" s="13"/>
      <c r="V97" s="13"/>
      <c r="W97" s="13"/>
      <c r="X97" s="14">
        <f t="shared" si="74"/>
        <v>0</v>
      </c>
      <c r="Y97" s="13" t="s">
        <v>262</v>
      </c>
      <c r="Z97" s="13" t="s">
        <v>28</v>
      </c>
      <c r="AA97" s="13" t="s">
        <v>75</v>
      </c>
      <c r="AB97" s="13">
        <v>45</v>
      </c>
      <c r="AC97" s="13" t="s">
        <v>29</v>
      </c>
    </row>
    <row r="98" spans="1:29" x14ac:dyDescent="0.25">
      <c r="A98" s="15">
        <v>45358</v>
      </c>
      <c r="B98" s="16" t="s">
        <v>41</v>
      </c>
      <c r="C98" s="17" t="s">
        <v>439</v>
      </c>
      <c r="D98" s="17" t="s">
        <v>440</v>
      </c>
      <c r="E98" s="18">
        <v>24.71</v>
      </c>
      <c r="F98" s="12">
        <f t="shared" si="70"/>
        <v>7.0000000000000284E-2</v>
      </c>
      <c r="G98" s="13">
        <v>24.64</v>
      </c>
      <c r="H98" s="13">
        <v>750</v>
      </c>
      <c r="I98" s="14">
        <f t="shared" si="71"/>
        <v>18480</v>
      </c>
      <c r="J98" s="13"/>
      <c r="K98" s="13"/>
      <c r="L98" s="14">
        <f t="shared" si="72"/>
        <v>18480</v>
      </c>
      <c r="M98" s="13">
        <v>10000</v>
      </c>
      <c r="N98" s="13"/>
      <c r="O98" s="13">
        <v>280</v>
      </c>
      <c r="P98" s="13"/>
      <c r="Q98" s="13"/>
      <c r="R98" s="13"/>
      <c r="S98" s="14">
        <f t="shared" si="73"/>
        <v>8200</v>
      </c>
      <c r="T98" s="13">
        <v>8200</v>
      </c>
      <c r="U98" s="13"/>
      <c r="V98" s="13"/>
      <c r="W98" s="13"/>
      <c r="X98" s="14">
        <f t="shared" si="74"/>
        <v>0</v>
      </c>
      <c r="Y98" s="13" t="s">
        <v>466</v>
      </c>
      <c r="Z98" s="13" t="s">
        <v>28</v>
      </c>
      <c r="AA98" s="13" t="s">
        <v>75</v>
      </c>
      <c r="AB98" s="13">
        <v>51</v>
      </c>
      <c r="AC98" s="13" t="s">
        <v>29</v>
      </c>
    </row>
    <row r="99" spans="1:29" x14ac:dyDescent="0.25">
      <c r="A99" s="15">
        <v>45358</v>
      </c>
      <c r="B99" s="16" t="s">
        <v>41</v>
      </c>
      <c r="C99" s="17" t="s">
        <v>441</v>
      </c>
      <c r="D99" s="17" t="s">
        <v>442</v>
      </c>
      <c r="E99" s="18">
        <v>30.79</v>
      </c>
      <c r="F99" s="12">
        <f t="shared" si="70"/>
        <v>0.96000000000000085</v>
      </c>
      <c r="G99" s="13">
        <v>29.83</v>
      </c>
      <c r="H99" s="13">
        <v>750</v>
      </c>
      <c r="I99" s="14">
        <f t="shared" si="71"/>
        <v>22372.5</v>
      </c>
      <c r="J99" s="13"/>
      <c r="K99" s="13"/>
      <c r="L99" s="14">
        <f t="shared" si="72"/>
        <v>22372.5</v>
      </c>
      <c r="M99" s="13">
        <v>10000</v>
      </c>
      <c r="N99" s="13">
        <v>9600</v>
      </c>
      <c r="O99" s="13">
        <v>272</v>
      </c>
      <c r="P99" s="13"/>
      <c r="Q99" s="13"/>
      <c r="R99" s="13"/>
      <c r="S99" s="14">
        <f t="shared" si="73"/>
        <v>2500.5</v>
      </c>
      <c r="T99" s="13">
        <v>2500.5</v>
      </c>
      <c r="U99" s="13"/>
      <c r="V99" s="13"/>
      <c r="W99" s="13"/>
      <c r="X99" s="14">
        <f t="shared" si="74"/>
        <v>0</v>
      </c>
      <c r="Y99" s="13" t="s">
        <v>818</v>
      </c>
      <c r="Z99" s="13" t="s">
        <v>28</v>
      </c>
      <c r="AA99" s="13" t="s">
        <v>75</v>
      </c>
      <c r="AB99" s="13">
        <v>63</v>
      </c>
      <c r="AC99" s="13" t="s">
        <v>29</v>
      </c>
    </row>
    <row r="100" spans="1:29" x14ac:dyDescent="0.25">
      <c r="A100" s="15">
        <v>45358</v>
      </c>
      <c r="B100" s="16" t="s">
        <v>41</v>
      </c>
      <c r="C100" s="17" t="s">
        <v>443</v>
      </c>
      <c r="D100" s="17" t="s">
        <v>444</v>
      </c>
      <c r="E100" s="18">
        <v>29.92</v>
      </c>
      <c r="F100" s="12">
        <f t="shared" si="70"/>
        <v>0.27000000000000313</v>
      </c>
      <c r="G100" s="13">
        <v>29.65</v>
      </c>
      <c r="H100" s="13">
        <v>750</v>
      </c>
      <c r="I100" s="14">
        <f t="shared" si="71"/>
        <v>22237.5</v>
      </c>
      <c r="J100" s="13"/>
      <c r="K100" s="13"/>
      <c r="L100" s="14">
        <f t="shared" si="72"/>
        <v>22237.5</v>
      </c>
      <c r="M100" s="13">
        <v>10000</v>
      </c>
      <c r="N100" s="13"/>
      <c r="O100" s="13">
        <v>237</v>
      </c>
      <c r="P100" s="13"/>
      <c r="Q100" s="13"/>
      <c r="R100" s="13"/>
      <c r="S100" s="14">
        <f t="shared" si="73"/>
        <v>12000.5</v>
      </c>
      <c r="T100" s="13">
        <v>12000.5</v>
      </c>
      <c r="U100" s="13"/>
      <c r="V100" s="13"/>
      <c r="W100" s="13"/>
      <c r="X100" s="14">
        <f t="shared" si="74"/>
        <v>0</v>
      </c>
      <c r="Y100" s="13" t="s">
        <v>467</v>
      </c>
      <c r="Z100" s="13" t="s">
        <v>28</v>
      </c>
      <c r="AA100" s="13" t="s">
        <v>476</v>
      </c>
      <c r="AB100" s="13">
        <v>54</v>
      </c>
      <c r="AC100" s="13" t="s">
        <v>29</v>
      </c>
    </row>
    <row r="101" spans="1:29" x14ac:dyDescent="0.25">
      <c r="A101" s="15">
        <v>45358</v>
      </c>
      <c r="B101" s="16" t="s">
        <v>41</v>
      </c>
      <c r="C101" s="17" t="s">
        <v>445</v>
      </c>
      <c r="D101" s="17" t="s">
        <v>446</v>
      </c>
      <c r="E101" s="18">
        <v>25.19</v>
      </c>
      <c r="F101" s="12">
        <f t="shared" si="70"/>
        <v>0</v>
      </c>
      <c r="G101" s="13">
        <v>25.19</v>
      </c>
      <c r="H101" s="13">
        <v>750</v>
      </c>
      <c r="I101" s="14">
        <f t="shared" si="71"/>
        <v>18892.5</v>
      </c>
      <c r="J101" s="13"/>
      <c r="K101" s="13"/>
      <c r="L101" s="14">
        <f t="shared" si="72"/>
        <v>18892.5</v>
      </c>
      <c r="M101" s="13">
        <v>8000</v>
      </c>
      <c r="N101" s="13"/>
      <c r="O101" s="13">
        <v>292</v>
      </c>
      <c r="P101" s="13"/>
      <c r="Q101" s="13"/>
      <c r="R101" s="13"/>
      <c r="S101" s="14">
        <f t="shared" si="73"/>
        <v>10600.5</v>
      </c>
      <c r="T101" s="13">
        <v>10600.5</v>
      </c>
      <c r="U101" s="13"/>
      <c r="V101" s="13"/>
      <c r="W101" s="13"/>
      <c r="X101" s="14">
        <f t="shared" si="74"/>
        <v>0</v>
      </c>
      <c r="Y101" s="13" t="s">
        <v>467</v>
      </c>
      <c r="Z101" s="13" t="s">
        <v>28</v>
      </c>
      <c r="AA101" s="13" t="s">
        <v>476</v>
      </c>
      <c r="AB101" s="13">
        <v>53</v>
      </c>
      <c r="AC101" s="13" t="s">
        <v>29</v>
      </c>
    </row>
    <row r="102" spans="1:29" x14ac:dyDescent="0.25">
      <c r="A102" s="15">
        <v>45359</v>
      </c>
      <c r="B102" s="16" t="s">
        <v>41</v>
      </c>
      <c r="C102" s="17" t="s">
        <v>447</v>
      </c>
      <c r="D102" s="17" t="s">
        <v>448</v>
      </c>
      <c r="E102" s="18">
        <v>29.98</v>
      </c>
      <c r="F102" s="12">
        <f t="shared" si="70"/>
        <v>5.9999999999998721E-2</v>
      </c>
      <c r="G102" s="13">
        <v>29.92</v>
      </c>
      <c r="H102" s="13">
        <v>750</v>
      </c>
      <c r="I102" s="14">
        <f t="shared" si="71"/>
        <v>22440</v>
      </c>
      <c r="J102" s="13"/>
      <c r="K102" s="13"/>
      <c r="L102" s="14">
        <f t="shared" si="72"/>
        <v>22440</v>
      </c>
      <c r="M102" s="13">
        <v>12000</v>
      </c>
      <c r="N102" s="13"/>
      <c r="O102" s="13">
        <v>240</v>
      </c>
      <c r="P102" s="13"/>
      <c r="Q102" s="13"/>
      <c r="R102" s="13"/>
      <c r="S102" s="14">
        <f t="shared" si="73"/>
        <v>10200</v>
      </c>
      <c r="T102" s="13">
        <v>10200</v>
      </c>
      <c r="U102" s="13"/>
      <c r="V102" s="13"/>
      <c r="W102" s="13"/>
      <c r="X102" s="14">
        <f t="shared" si="74"/>
        <v>0</v>
      </c>
      <c r="Y102" s="13" t="s">
        <v>466</v>
      </c>
      <c r="Z102" s="13" t="s">
        <v>28</v>
      </c>
      <c r="AA102" s="13" t="s">
        <v>75</v>
      </c>
      <c r="AB102" s="13">
        <v>50</v>
      </c>
      <c r="AC102" s="13" t="s">
        <v>29</v>
      </c>
    </row>
    <row r="103" spans="1:29" x14ac:dyDescent="0.25">
      <c r="A103" s="15">
        <v>45359</v>
      </c>
      <c r="B103" s="16" t="s">
        <v>41</v>
      </c>
      <c r="C103" s="17" t="s">
        <v>449</v>
      </c>
      <c r="D103" s="17" t="s">
        <v>49</v>
      </c>
      <c r="E103" s="18">
        <v>29.98</v>
      </c>
      <c r="F103" s="12">
        <f t="shared" si="70"/>
        <v>0.15000000000000213</v>
      </c>
      <c r="G103" s="13">
        <v>29.83</v>
      </c>
      <c r="H103" s="13">
        <v>750</v>
      </c>
      <c r="I103" s="14">
        <f t="shared" si="71"/>
        <v>22372.5</v>
      </c>
      <c r="J103" s="13"/>
      <c r="K103" s="13"/>
      <c r="L103" s="14">
        <f t="shared" si="72"/>
        <v>22372.5</v>
      </c>
      <c r="M103" s="13">
        <v>10000</v>
      </c>
      <c r="N103" s="13"/>
      <c r="O103" s="13">
        <v>272</v>
      </c>
      <c r="P103" s="13"/>
      <c r="Q103" s="13"/>
      <c r="R103" s="13"/>
      <c r="S103" s="14">
        <f t="shared" si="73"/>
        <v>12100.5</v>
      </c>
      <c r="T103" s="13">
        <v>12100.5</v>
      </c>
      <c r="U103" s="13"/>
      <c r="V103" s="13"/>
      <c r="W103" s="13"/>
      <c r="X103" s="14">
        <f t="shared" si="74"/>
        <v>0</v>
      </c>
      <c r="Y103" s="13" t="s">
        <v>466</v>
      </c>
      <c r="Z103" s="13" t="s">
        <v>28</v>
      </c>
      <c r="AA103" s="13" t="s">
        <v>75</v>
      </c>
      <c r="AB103" s="13">
        <v>48</v>
      </c>
      <c r="AC103" s="13" t="s">
        <v>29</v>
      </c>
    </row>
    <row r="104" spans="1:29" x14ac:dyDescent="0.25">
      <c r="A104" s="15">
        <v>45359</v>
      </c>
      <c r="B104" s="16" t="s">
        <v>41</v>
      </c>
      <c r="C104" s="17" t="s">
        <v>450</v>
      </c>
      <c r="D104" s="17" t="s">
        <v>451</v>
      </c>
      <c r="E104" s="18">
        <v>30.95</v>
      </c>
      <c r="F104" s="12">
        <f t="shared" si="70"/>
        <v>7.0000000000000284E-2</v>
      </c>
      <c r="G104" s="13">
        <v>30.88</v>
      </c>
      <c r="H104" s="13">
        <v>750</v>
      </c>
      <c r="I104" s="14">
        <f t="shared" si="71"/>
        <v>23160</v>
      </c>
      <c r="J104" s="13"/>
      <c r="K104" s="13"/>
      <c r="L104" s="14">
        <f t="shared" si="72"/>
        <v>23160</v>
      </c>
      <c r="M104" s="13">
        <v>15000</v>
      </c>
      <c r="N104" s="13"/>
      <c r="O104" s="13">
        <v>260</v>
      </c>
      <c r="P104" s="13"/>
      <c r="Q104" s="13"/>
      <c r="R104" s="13"/>
      <c r="S104" s="14">
        <f t="shared" si="73"/>
        <v>7900</v>
      </c>
      <c r="T104" s="13">
        <v>7900</v>
      </c>
      <c r="U104" s="13"/>
      <c r="V104" s="13"/>
      <c r="W104" s="13"/>
      <c r="X104" s="14">
        <f t="shared" si="74"/>
        <v>0</v>
      </c>
      <c r="Y104" s="13" t="s">
        <v>466</v>
      </c>
      <c r="Z104" s="13" t="s">
        <v>28</v>
      </c>
      <c r="AA104" s="13" t="s">
        <v>75</v>
      </c>
      <c r="AB104" s="13">
        <v>52</v>
      </c>
      <c r="AC104" s="13" t="s">
        <v>29</v>
      </c>
    </row>
    <row r="105" spans="1:29" x14ac:dyDescent="0.25">
      <c r="A105" s="15">
        <v>45359</v>
      </c>
      <c r="B105" s="16" t="s">
        <v>41</v>
      </c>
      <c r="C105" s="17" t="s">
        <v>452</v>
      </c>
      <c r="D105" s="17" t="s">
        <v>453</v>
      </c>
      <c r="E105" s="18">
        <v>34.090000000000003</v>
      </c>
      <c r="F105" s="12">
        <f t="shared" si="70"/>
        <v>0.10000000000000142</v>
      </c>
      <c r="G105" s="13">
        <v>33.99</v>
      </c>
      <c r="H105" s="13">
        <v>750</v>
      </c>
      <c r="I105" s="14">
        <f t="shared" si="71"/>
        <v>25492.5</v>
      </c>
      <c r="J105" s="13"/>
      <c r="K105" s="13"/>
      <c r="L105" s="14">
        <f t="shared" si="72"/>
        <v>25492.5</v>
      </c>
      <c r="M105" s="13">
        <v>15000</v>
      </c>
      <c r="N105" s="13"/>
      <c r="O105" s="13">
        <v>292</v>
      </c>
      <c r="P105" s="13"/>
      <c r="Q105" s="13"/>
      <c r="R105" s="13"/>
      <c r="S105" s="14">
        <f t="shared" si="73"/>
        <v>10200.5</v>
      </c>
      <c r="T105" s="13">
        <v>10200.5</v>
      </c>
      <c r="U105" s="13"/>
      <c r="V105" s="13"/>
      <c r="W105" s="13"/>
      <c r="X105" s="14">
        <f t="shared" si="74"/>
        <v>0</v>
      </c>
      <c r="Y105" s="13" t="s">
        <v>466</v>
      </c>
      <c r="Z105" s="13" t="s">
        <v>28</v>
      </c>
      <c r="AA105" s="13" t="s">
        <v>75</v>
      </c>
      <c r="AB105" s="13">
        <v>49</v>
      </c>
      <c r="AC105" s="13" t="s">
        <v>29</v>
      </c>
    </row>
    <row r="106" spans="1:29" s="53" customFormat="1" x14ac:dyDescent="0.25">
      <c r="A106" s="47">
        <v>45360</v>
      </c>
      <c r="B106" s="48" t="s">
        <v>41</v>
      </c>
      <c r="C106" s="49" t="s">
        <v>454</v>
      </c>
      <c r="D106" s="49" t="s">
        <v>455</v>
      </c>
      <c r="E106" s="50">
        <v>30.72</v>
      </c>
      <c r="F106" s="51">
        <f t="shared" si="70"/>
        <v>30.72</v>
      </c>
      <c r="G106" s="46"/>
      <c r="H106" s="46"/>
      <c r="I106" s="52">
        <f t="shared" si="71"/>
        <v>0</v>
      </c>
      <c r="J106" s="46"/>
      <c r="K106" s="46"/>
      <c r="L106" s="52">
        <f t="shared" si="72"/>
        <v>0</v>
      </c>
      <c r="M106" s="46"/>
      <c r="N106" s="46"/>
      <c r="O106" s="46"/>
      <c r="P106" s="46"/>
      <c r="Q106" s="46"/>
      <c r="R106" s="46"/>
      <c r="S106" s="52">
        <f t="shared" si="73"/>
        <v>0</v>
      </c>
      <c r="T106" s="46"/>
      <c r="U106" s="46"/>
      <c r="V106" s="46"/>
      <c r="W106" s="46"/>
      <c r="X106" s="52">
        <f t="shared" si="74"/>
        <v>0</v>
      </c>
      <c r="Y106" s="46"/>
      <c r="Z106" s="46" t="s">
        <v>28</v>
      </c>
      <c r="AA106" s="46"/>
      <c r="AB106" s="46"/>
      <c r="AC106" s="46" t="s">
        <v>29</v>
      </c>
    </row>
    <row r="107" spans="1:29" x14ac:dyDescent="0.25">
      <c r="A107" s="15">
        <v>45360</v>
      </c>
      <c r="B107" s="16" t="s">
        <v>41</v>
      </c>
      <c r="C107" s="17" t="s">
        <v>456</v>
      </c>
      <c r="D107" s="17" t="s">
        <v>457</v>
      </c>
      <c r="E107" s="18">
        <v>30.8</v>
      </c>
      <c r="F107" s="12">
        <f t="shared" si="70"/>
        <v>0</v>
      </c>
      <c r="G107" s="13">
        <v>30.8</v>
      </c>
      <c r="H107" s="13">
        <v>750</v>
      </c>
      <c r="I107" s="14">
        <f t="shared" si="71"/>
        <v>23100</v>
      </c>
      <c r="J107" s="13"/>
      <c r="K107" s="13"/>
      <c r="L107" s="14">
        <f t="shared" si="72"/>
        <v>23100</v>
      </c>
      <c r="M107" s="13">
        <v>10000</v>
      </c>
      <c r="N107" s="13"/>
      <c r="O107" s="13">
        <v>250</v>
      </c>
      <c r="P107" s="13"/>
      <c r="Q107" s="13"/>
      <c r="R107" s="13"/>
      <c r="S107" s="14">
        <f t="shared" si="73"/>
        <v>12850</v>
      </c>
      <c r="T107" s="13">
        <v>12850</v>
      </c>
      <c r="U107" s="13"/>
      <c r="V107" s="13"/>
      <c r="W107" s="13"/>
      <c r="X107" s="14">
        <f t="shared" si="74"/>
        <v>0</v>
      </c>
      <c r="Y107" s="13" t="s">
        <v>480</v>
      </c>
      <c r="Z107" s="13" t="s">
        <v>28</v>
      </c>
      <c r="AA107" s="13" t="s">
        <v>476</v>
      </c>
      <c r="AB107" s="13">
        <v>59</v>
      </c>
      <c r="AC107" s="13" t="s">
        <v>29</v>
      </c>
    </row>
    <row r="108" spans="1:29" x14ac:dyDescent="0.25">
      <c r="A108" s="15">
        <v>45360</v>
      </c>
      <c r="B108" s="16" t="s">
        <v>41</v>
      </c>
      <c r="C108" s="17" t="s">
        <v>458</v>
      </c>
      <c r="D108" s="17" t="s">
        <v>459</v>
      </c>
      <c r="E108" s="18">
        <v>26.37</v>
      </c>
      <c r="F108" s="12">
        <f t="shared" si="70"/>
        <v>0</v>
      </c>
      <c r="G108" s="13">
        <v>26.37</v>
      </c>
      <c r="H108" s="13">
        <v>750</v>
      </c>
      <c r="I108" s="14">
        <f t="shared" si="71"/>
        <v>19777.5</v>
      </c>
      <c r="J108" s="13"/>
      <c r="K108" s="13"/>
      <c r="L108" s="14">
        <f t="shared" si="72"/>
        <v>19777.5</v>
      </c>
      <c r="M108" s="13">
        <v>10000</v>
      </c>
      <c r="N108" s="13"/>
      <c r="O108" s="13">
        <v>277</v>
      </c>
      <c r="P108" s="13"/>
      <c r="Q108" s="13"/>
      <c r="R108" s="13"/>
      <c r="S108" s="14">
        <f t="shared" si="73"/>
        <v>9500.5</v>
      </c>
      <c r="T108" s="13">
        <v>9500.5</v>
      </c>
      <c r="U108" s="13"/>
      <c r="V108" s="13"/>
      <c r="W108" s="13"/>
      <c r="X108" s="14">
        <f t="shared" si="74"/>
        <v>0</v>
      </c>
      <c r="Y108" s="13" t="s">
        <v>480</v>
      </c>
      <c r="Z108" s="13" t="s">
        <v>28</v>
      </c>
      <c r="AA108" s="13" t="s">
        <v>476</v>
      </c>
      <c r="AB108" s="13">
        <v>60</v>
      </c>
      <c r="AC108" s="13" t="s">
        <v>29</v>
      </c>
    </row>
    <row r="109" spans="1:29" x14ac:dyDescent="0.25">
      <c r="A109" s="15">
        <v>45360</v>
      </c>
      <c r="B109" s="16" t="s">
        <v>41</v>
      </c>
      <c r="C109" s="17" t="s">
        <v>460</v>
      </c>
      <c r="D109" s="17" t="s">
        <v>461</v>
      </c>
      <c r="E109" s="18">
        <v>29.85</v>
      </c>
      <c r="F109" s="12">
        <f t="shared" si="70"/>
        <v>0.11000000000000298</v>
      </c>
      <c r="G109" s="13">
        <v>29.74</v>
      </c>
      <c r="H109" s="13">
        <v>750</v>
      </c>
      <c r="I109" s="14">
        <f t="shared" si="71"/>
        <v>22305</v>
      </c>
      <c r="J109" s="13"/>
      <c r="K109" s="13"/>
      <c r="L109" s="14">
        <f t="shared" si="72"/>
        <v>22305</v>
      </c>
      <c r="M109" s="13">
        <v>10000</v>
      </c>
      <c r="N109" s="13"/>
      <c r="O109" s="13">
        <v>205</v>
      </c>
      <c r="P109" s="13"/>
      <c r="Q109" s="13"/>
      <c r="R109" s="13"/>
      <c r="S109" s="14">
        <f t="shared" si="73"/>
        <v>12100</v>
      </c>
      <c r="T109" s="13">
        <v>12100</v>
      </c>
      <c r="U109" s="13"/>
      <c r="V109" s="13"/>
      <c r="W109" s="13"/>
      <c r="X109" s="14">
        <f t="shared" si="74"/>
        <v>0</v>
      </c>
      <c r="Y109" s="13" t="s">
        <v>467</v>
      </c>
      <c r="Z109" s="13" t="s">
        <v>28</v>
      </c>
      <c r="AA109" s="13" t="s">
        <v>75</v>
      </c>
      <c r="AB109" s="13">
        <v>55</v>
      </c>
      <c r="AC109" s="13" t="s">
        <v>29</v>
      </c>
    </row>
    <row r="110" spans="1:29" x14ac:dyDescent="0.25">
      <c r="A110" s="15">
        <v>45361</v>
      </c>
      <c r="B110" s="16" t="s">
        <v>41</v>
      </c>
      <c r="C110" s="17" t="s">
        <v>462</v>
      </c>
      <c r="D110" s="17" t="s">
        <v>463</v>
      </c>
      <c r="E110" s="18">
        <v>34.76</v>
      </c>
      <c r="F110" s="12">
        <f t="shared" si="70"/>
        <v>0.15999999999999659</v>
      </c>
      <c r="G110" s="13">
        <v>34.6</v>
      </c>
      <c r="H110" s="13">
        <v>750</v>
      </c>
      <c r="I110" s="14">
        <f t="shared" si="71"/>
        <v>25950</v>
      </c>
      <c r="J110" s="13"/>
      <c r="K110" s="13"/>
      <c r="L110" s="14">
        <f t="shared" si="72"/>
        <v>25950</v>
      </c>
      <c r="M110" s="13">
        <v>0</v>
      </c>
      <c r="N110" s="13"/>
      <c r="O110" s="13">
        <v>250</v>
      </c>
      <c r="P110" s="13"/>
      <c r="Q110" s="13"/>
      <c r="R110" s="13"/>
      <c r="S110" s="14">
        <f t="shared" si="73"/>
        <v>25700</v>
      </c>
      <c r="T110" s="13">
        <v>25700</v>
      </c>
      <c r="U110" s="13"/>
      <c r="V110" s="13"/>
      <c r="W110" s="13"/>
      <c r="X110" s="14">
        <f t="shared" si="74"/>
        <v>0</v>
      </c>
      <c r="Y110" s="13" t="s">
        <v>480</v>
      </c>
      <c r="Z110" s="13" t="s">
        <v>28</v>
      </c>
      <c r="AA110" s="13" t="s">
        <v>481</v>
      </c>
      <c r="AB110" s="13">
        <v>58</v>
      </c>
      <c r="AC110" s="13" t="s">
        <v>29</v>
      </c>
    </row>
    <row r="111" spans="1:29" x14ac:dyDescent="0.25">
      <c r="A111" s="15">
        <v>45361</v>
      </c>
      <c r="B111" s="16" t="s">
        <v>41</v>
      </c>
      <c r="C111" s="17" t="s">
        <v>464</v>
      </c>
      <c r="D111" s="17" t="s">
        <v>465</v>
      </c>
      <c r="E111" s="18">
        <v>30.89</v>
      </c>
      <c r="F111" s="12">
        <f t="shared" si="70"/>
        <v>0.12000000000000099</v>
      </c>
      <c r="G111" s="13">
        <v>30.77</v>
      </c>
      <c r="H111" s="13">
        <v>750</v>
      </c>
      <c r="I111" s="14">
        <f t="shared" si="71"/>
        <v>23077.5</v>
      </c>
      <c r="J111" s="13"/>
      <c r="K111" s="13"/>
      <c r="L111" s="14">
        <f t="shared" si="72"/>
        <v>23077.5</v>
      </c>
      <c r="M111" s="13">
        <v>10000</v>
      </c>
      <c r="N111" s="13"/>
      <c r="O111" s="13">
        <v>277</v>
      </c>
      <c r="P111" s="13"/>
      <c r="Q111" s="13"/>
      <c r="R111" s="13"/>
      <c r="S111" s="14">
        <f t="shared" si="73"/>
        <v>12800.5</v>
      </c>
      <c r="T111" s="13">
        <v>12800.5</v>
      </c>
      <c r="U111" s="13"/>
      <c r="V111" s="13"/>
      <c r="W111" s="13"/>
      <c r="X111" s="14">
        <f t="shared" si="74"/>
        <v>0</v>
      </c>
      <c r="Y111" s="13" t="s">
        <v>467</v>
      </c>
      <c r="Z111" s="13" t="s">
        <v>28</v>
      </c>
      <c r="AA111" s="13" t="s">
        <v>75</v>
      </c>
      <c r="AB111" s="13">
        <v>56</v>
      </c>
      <c r="AC111" s="13" t="s">
        <v>29</v>
      </c>
    </row>
    <row r="113" spans="1:29" x14ac:dyDescent="0.25">
      <c r="A113" s="15">
        <v>45352</v>
      </c>
      <c r="B113" s="16" t="s">
        <v>50</v>
      </c>
      <c r="C113" s="17" t="s">
        <v>51</v>
      </c>
      <c r="D113" s="17" t="s">
        <v>52</v>
      </c>
      <c r="E113" s="18">
        <v>41.91</v>
      </c>
      <c r="F113" s="12">
        <f t="shared" ref="F113" si="75">SUM(E113-G113)</f>
        <v>9.9999999999980105E-3</v>
      </c>
      <c r="G113" s="13">
        <v>41.9</v>
      </c>
      <c r="H113" s="13">
        <v>1700</v>
      </c>
      <c r="I113" s="14">
        <f t="shared" ref="I113" si="76">G113*H113</f>
        <v>71230</v>
      </c>
      <c r="J113" s="13"/>
      <c r="K113" s="13"/>
      <c r="L113" s="14">
        <f t="shared" ref="L113" si="77">I113+J113+K113</f>
        <v>71230</v>
      </c>
      <c r="M113" s="13">
        <v>34000</v>
      </c>
      <c r="N113" s="13"/>
      <c r="O113" s="13">
        <v>330</v>
      </c>
      <c r="P113" s="13"/>
      <c r="Q113" s="13"/>
      <c r="R113" s="13"/>
      <c r="S113" s="14">
        <f t="shared" ref="S113" si="78">L113-M113-N113-O113-P113-Q113-R113</f>
        <v>36900</v>
      </c>
      <c r="T113" s="13">
        <v>36900</v>
      </c>
      <c r="U113" s="13"/>
      <c r="V113" s="13"/>
      <c r="W113" s="13"/>
      <c r="X113" s="14">
        <f t="shared" ref="X113" si="79">S113-T113-U113-V113-W113</f>
        <v>0</v>
      </c>
      <c r="Y113" s="13" t="s">
        <v>187</v>
      </c>
      <c r="Z113" s="13" t="s">
        <v>28</v>
      </c>
      <c r="AA113" s="13" t="s">
        <v>188</v>
      </c>
      <c r="AB113" s="13">
        <v>50</v>
      </c>
      <c r="AC113" s="13" t="s">
        <v>29</v>
      </c>
    </row>
    <row r="115" spans="1:29" x14ac:dyDescent="0.25">
      <c r="A115" s="15">
        <v>45352</v>
      </c>
      <c r="B115" s="16" t="s">
        <v>50</v>
      </c>
      <c r="C115" s="17" t="s">
        <v>53</v>
      </c>
      <c r="D115" s="17" t="s">
        <v>54</v>
      </c>
      <c r="E115" s="18">
        <v>42.33</v>
      </c>
      <c r="F115" s="12">
        <f t="shared" ref="F115:F116" si="80">SUM(E115-G115)</f>
        <v>0</v>
      </c>
      <c r="G115" s="13">
        <v>42.33</v>
      </c>
      <c r="H115" s="13">
        <v>1700</v>
      </c>
      <c r="I115" s="14">
        <f t="shared" ref="I115:I116" si="81">G115*H115</f>
        <v>71961</v>
      </c>
      <c r="J115" s="13"/>
      <c r="K115" s="13"/>
      <c r="L115" s="14">
        <f t="shared" ref="L115:L116" si="82">I115+J115+K115</f>
        <v>71961</v>
      </c>
      <c r="M115" s="13">
        <v>42000</v>
      </c>
      <c r="N115" s="13"/>
      <c r="O115" s="13">
        <v>361</v>
      </c>
      <c r="P115" s="13"/>
      <c r="Q115" s="13"/>
      <c r="R115" s="13"/>
      <c r="S115" s="14">
        <f t="shared" ref="S115:S116" si="83">L115-M115-N115-O115-P115-Q115-R115</f>
        <v>29600</v>
      </c>
      <c r="T115" s="13">
        <v>29600</v>
      </c>
      <c r="U115" s="13"/>
      <c r="V115" s="13"/>
      <c r="W115" s="13"/>
      <c r="X115" s="14">
        <f t="shared" ref="X115:X116" si="84">S115-T115-U115-V115-W115</f>
        <v>0</v>
      </c>
      <c r="Y115" s="13" t="s">
        <v>187</v>
      </c>
      <c r="Z115" s="13" t="s">
        <v>28</v>
      </c>
      <c r="AA115" s="13" t="s">
        <v>189</v>
      </c>
      <c r="AB115" s="13">
        <v>51</v>
      </c>
      <c r="AC115" s="13" t="s">
        <v>29</v>
      </c>
    </row>
    <row r="116" spans="1:29" x14ac:dyDescent="0.25">
      <c r="A116" s="15">
        <v>45352</v>
      </c>
      <c r="B116" s="16" t="s">
        <v>50</v>
      </c>
      <c r="C116" s="17" t="s">
        <v>55</v>
      </c>
      <c r="D116" s="17" t="s">
        <v>56</v>
      </c>
      <c r="E116" s="18">
        <v>42.12</v>
      </c>
      <c r="F116" s="12">
        <f t="shared" si="80"/>
        <v>0</v>
      </c>
      <c r="G116" s="13">
        <v>42.12</v>
      </c>
      <c r="H116" s="13">
        <v>1700</v>
      </c>
      <c r="I116" s="14">
        <f t="shared" si="81"/>
        <v>71604</v>
      </c>
      <c r="J116" s="13"/>
      <c r="K116" s="13"/>
      <c r="L116" s="14">
        <f t="shared" si="82"/>
        <v>71604</v>
      </c>
      <c r="M116" s="13">
        <v>42000</v>
      </c>
      <c r="N116" s="13"/>
      <c r="O116" s="13">
        <v>354</v>
      </c>
      <c r="P116" s="13"/>
      <c r="Q116" s="13"/>
      <c r="R116" s="13"/>
      <c r="S116" s="14">
        <f t="shared" si="83"/>
        <v>29250</v>
      </c>
      <c r="T116" s="13">
        <v>29250</v>
      </c>
      <c r="U116" s="13"/>
      <c r="V116" s="13"/>
      <c r="W116" s="13"/>
      <c r="X116" s="14">
        <f t="shared" si="84"/>
        <v>0</v>
      </c>
      <c r="Y116" s="13" t="s">
        <v>187</v>
      </c>
      <c r="Z116" s="13" t="s">
        <v>28</v>
      </c>
      <c r="AA116" s="13" t="s">
        <v>190</v>
      </c>
      <c r="AB116" s="13">
        <v>52</v>
      </c>
      <c r="AC116" s="13" t="s">
        <v>29</v>
      </c>
    </row>
    <row r="117" spans="1:29" x14ac:dyDescent="0.25">
      <c r="A117" s="19"/>
      <c r="B117" s="20"/>
      <c r="C117" s="21"/>
      <c r="D117" s="21"/>
      <c r="E117" s="22"/>
      <c r="F117" s="23"/>
      <c r="G117" s="24"/>
      <c r="H117" s="24"/>
      <c r="I117" s="25"/>
      <c r="J117" s="24"/>
      <c r="K117" s="24"/>
      <c r="L117" s="25"/>
      <c r="M117" s="24"/>
      <c r="N117" s="24"/>
      <c r="O117" s="24"/>
      <c r="P117" s="24"/>
      <c r="Q117" s="24"/>
      <c r="R117" s="24"/>
      <c r="S117" s="25"/>
      <c r="T117" s="24"/>
      <c r="U117" s="24"/>
      <c r="V117" s="24"/>
      <c r="W117" s="24"/>
      <c r="X117" s="25"/>
      <c r="Y117" s="24"/>
      <c r="Z117" s="24"/>
      <c r="AA117" s="24"/>
      <c r="AB117" s="24"/>
      <c r="AC117" s="24"/>
    </row>
    <row r="118" spans="1:29" x14ac:dyDescent="0.25">
      <c r="A118" s="15">
        <v>45352</v>
      </c>
      <c r="B118" s="48" t="s">
        <v>57</v>
      </c>
      <c r="C118" s="17" t="s">
        <v>58</v>
      </c>
      <c r="D118" s="17" t="s">
        <v>59</v>
      </c>
      <c r="E118" s="18">
        <v>24.96</v>
      </c>
      <c r="F118" s="12">
        <f t="shared" ref="F118" si="85">SUM(E118-G118)</f>
        <v>6.0000000000002274E-2</v>
      </c>
      <c r="G118" s="13">
        <v>24.9</v>
      </c>
      <c r="H118" s="13">
        <v>1650</v>
      </c>
      <c r="I118" s="14">
        <f t="shared" ref="I118" si="86">G118*H118</f>
        <v>41085</v>
      </c>
      <c r="J118" s="13"/>
      <c r="K118" s="13"/>
      <c r="L118" s="14">
        <f t="shared" ref="L118" si="87">I118+J118+K118</f>
        <v>41085</v>
      </c>
      <c r="M118" s="13">
        <v>30000</v>
      </c>
      <c r="N118" s="13"/>
      <c r="O118" s="13">
        <v>335</v>
      </c>
      <c r="P118" s="13"/>
      <c r="Q118" s="13"/>
      <c r="R118" s="13"/>
      <c r="S118" s="14">
        <f t="shared" ref="S118" si="88">L118-M118-N118-O118-P118-Q118-R118</f>
        <v>10750</v>
      </c>
      <c r="T118" s="13">
        <v>10750</v>
      </c>
      <c r="U118" s="13"/>
      <c r="V118" s="13"/>
      <c r="W118" s="13"/>
      <c r="X118" s="14">
        <f t="shared" ref="X118" si="89">S118-T118-U118-V118-W118</f>
        <v>0</v>
      </c>
      <c r="Y118" s="13" t="s">
        <v>76</v>
      </c>
      <c r="Z118" s="13" t="s">
        <v>28</v>
      </c>
      <c r="AA118" s="13" t="s">
        <v>177</v>
      </c>
      <c r="AB118" s="13">
        <v>14</v>
      </c>
      <c r="AC118" s="13" t="s">
        <v>29</v>
      </c>
    </row>
    <row r="119" spans="1:29" x14ac:dyDescent="0.25">
      <c r="A119" s="15">
        <v>45352</v>
      </c>
      <c r="B119" s="48" t="s">
        <v>57</v>
      </c>
      <c r="C119" s="17" t="s">
        <v>70</v>
      </c>
      <c r="D119" s="17" t="s">
        <v>71</v>
      </c>
      <c r="E119" s="18">
        <v>30.1</v>
      </c>
      <c r="F119" s="12">
        <f t="shared" ref="F119:F120" si="90">SUM(E119-G119)</f>
        <v>0</v>
      </c>
      <c r="G119" s="13">
        <v>30.1</v>
      </c>
      <c r="H119" s="13">
        <v>1650</v>
      </c>
      <c r="I119" s="14">
        <f t="shared" ref="I119:I120" si="91">G119*H119</f>
        <v>49665</v>
      </c>
      <c r="J119" s="13"/>
      <c r="K119" s="13"/>
      <c r="L119" s="14">
        <f t="shared" ref="L119:L120" si="92">I119+J119+K119</f>
        <v>49665</v>
      </c>
      <c r="M119" s="13">
        <v>34500</v>
      </c>
      <c r="N119" s="13"/>
      <c r="O119" s="13">
        <v>365</v>
      </c>
      <c r="P119" s="13"/>
      <c r="Q119" s="13"/>
      <c r="R119" s="13"/>
      <c r="S119" s="14">
        <f t="shared" ref="S119:S120" si="93">L119-M119-N119-O119-P119-Q119-R119</f>
        <v>14800</v>
      </c>
      <c r="T119" s="13">
        <v>14800</v>
      </c>
      <c r="U119" s="13"/>
      <c r="V119" s="13"/>
      <c r="W119" s="13"/>
      <c r="X119" s="14">
        <f t="shared" ref="X119:X120" si="94">S119-T119-U119-V119-W119</f>
        <v>0</v>
      </c>
      <c r="Y119" s="13" t="s">
        <v>76</v>
      </c>
      <c r="Z119" s="13" t="s">
        <v>28</v>
      </c>
      <c r="AA119" s="13" t="s">
        <v>176</v>
      </c>
      <c r="AB119" s="13">
        <v>13</v>
      </c>
      <c r="AC119" s="13" t="s">
        <v>29</v>
      </c>
    </row>
    <row r="120" spans="1:29" x14ac:dyDescent="0.25">
      <c r="A120" s="15">
        <v>45352</v>
      </c>
      <c r="B120" s="48" t="s">
        <v>57</v>
      </c>
      <c r="C120" s="17" t="s">
        <v>72</v>
      </c>
      <c r="D120" s="17" t="s">
        <v>73</v>
      </c>
      <c r="E120" s="18">
        <v>18.32</v>
      </c>
      <c r="F120" s="12">
        <f t="shared" si="90"/>
        <v>3.9999999999999147E-2</v>
      </c>
      <c r="G120" s="13">
        <v>18.28</v>
      </c>
      <c r="H120" s="13">
        <v>1650</v>
      </c>
      <c r="I120" s="14">
        <f t="shared" si="91"/>
        <v>30162.000000000004</v>
      </c>
      <c r="J120" s="13"/>
      <c r="K120" s="13"/>
      <c r="L120" s="14">
        <f t="shared" si="92"/>
        <v>30162.000000000004</v>
      </c>
      <c r="M120" s="13">
        <v>10000</v>
      </c>
      <c r="N120" s="13"/>
      <c r="O120" s="13">
        <v>362</v>
      </c>
      <c r="P120" s="13"/>
      <c r="Q120" s="13"/>
      <c r="R120" s="13"/>
      <c r="S120" s="14">
        <f t="shared" si="93"/>
        <v>19800.000000000004</v>
      </c>
      <c r="T120" s="13">
        <v>19800</v>
      </c>
      <c r="U120" s="13"/>
      <c r="V120" s="13"/>
      <c r="W120" s="13"/>
      <c r="X120" s="14">
        <f t="shared" si="94"/>
        <v>3.637978807091713E-12</v>
      </c>
      <c r="Y120" s="13" t="s">
        <v>262</v>
      </c>
      <c r="Z120" s="13" t="s">
        <v>28</v>
      </c>
      <c r="AA120" s="13" t="s">
        <v>273</v>
      </c>
      <c r="AB120" s="13">
        <v>32</v>
      </c>
      <c r="AC120" s="13" t="s">
        <v>29</v>
      </c>
    </row>
    <row r="121" spans="1:29" x14ac:dyDescent="0.25">
      <c r="A121" s="15">
        <v>45353</v>
      </c>
      <c r="B121" s="48" t="s">
        <v>57</v>
      </c>
      <c r="C121" s="17" t="s">
        <v>163</v>
      </c>
      <c r="D121" s="17" t="s">
        <v>164</v>
      </c>
      <c r="E121" s="18">
        <v>25.04</v>
      </c>
      <c r="F121" s="12">
        <f t="shared" ref="F121:F125" si="95">SUM(E121-G121)</f>
        <v>0.17999999999999972</v>
      </c>
      <c r="G121" s="13">
        <v>24.86</v>
      </c>
      <c r="H121" s="13">
        <v>1650</v>
      </c>
      <c r="I121" s="14">
        <f t="shared" ref="I121:I125" si="96">G121*H121</f>
        <v>41019</v>
      </c>
      <c r="J121" s="13"/>
      <c r="K121" s="13"/>
      <c r="L121" s="14">
        <f t="shared" ref="L121:L125" si="97">I121+J121+K121</f>
        <v>41019</v>
      </c>
      <c r="M121" s="13">
        <v>10000</v>
      </c>
      <c r="N121" s="13"/>
      <c r="O121" s="13">
        <v>369</v>
      </c>
      <c r="P121" s="13"/>
      <c r="Q121" s="13"/>
      <c r="R121" s="13"/>
      <c r="S121" s="14">
        <f t="shared" ref="S121:S125" si="98">L121-M121-N121-O121-P121-Q121-R121</f>
        <v>30650</v>
      </c>
      <c r="T121" s="13">
        <v>30650</v>
      </c>
      <c r="U121" s="13"/>
      <c r="V121" s="13"/>
      <c r="W121" s="13"/>
      <c r="X121" s="14">
        <f t="shared" ref="X121:X125" si="99">S121-T121-U121-V121-W121</f>
        <v>0</v>
      </c>
      <c r="Y121" s="13" t="s">
        <v>262</v>
      </c>
      <c r="Z121" s="13" t="s">
        <v>28</v>
      </c>
      <c r="AA121" s="13" t="s">
        <v>272</v>
      </c>
      <c r="AB121" s="13">
        <v>31</v>
      </c>
      <c r="AC121" s="13" t="s">
        <v>29</v>
      </c>
    </row>
    <row r="122" spans="1:29" x14ac:dyDescent="0.25">
      <c r="A122" s="15">
        <v>45353</v>
      </c>
      <c r="B122" s="48" t="s">
        <v>57</v>
      </c>
      <c r="C122" s="17" t="s">
        <v>165</v>
      </c>
      <c r="D122" s="17" t="s">
        <v>166</v>
      </c>
      <c r="E122" s="18">
        <v>24.75</v>
      </c>
      <c r="F122" s="12">
        <f t="shared" si="95"/>
        <v>0.10000000000000142</v>
      </c>
      <c r="G122" s="13">
        <v>24.65</v>
      </c>
      <c r="H122" s="13">
        <v>1650</v>
      </c>
      <c r="I122" s="14">
        <f t="shared" si="96"/>
        <v>40672.5</v>
      </c>
      <c r="J122" s="13"/>
      <c r="K122" s="13"/>
      <c r="L122" s="14">
        <f t="shared" si="97"/>
        <v>40672.5</v>
      </c>
      <c r="M122" s="13">
        <v>10000</v>
      </c>
      <c r="N122" s="13"/>
      <c r="O122" s="13">
        <v>372</v>
      </c>
      <c r="P122" s="13"/>
      <c r="Q122" s="13"/>
      <c r="R122" s="13"/>
      <c r="S122" s="14">
        <f t="shared" si="98"/>
        <v>30300.5</v>
      </c>
      <c r="T122" s="13">
        <v>30300.5</v>
      </c>
      <c r="U122" s="13"/>
      <c r="V122" s="13"/>
      <c r="W122" s="13"/>
      <c r="X122" s="14">
        <f t="shared" si="99"/>
        <v>0</v>
      </c>
      <c r="Y122" s="13" t="s">
        <v>262</v>
      </c>
      <c r="Z122" s="13" t="s">
        <v>28</v>
      </c>
      <c r="AA122" s="13" t="s">
        <v>283</v>
      </c>
      <c r="AB122" s="13">
        <v>35</v>
      </c>
      <c r="AC122" s="13" t="s">
        <v>29</v>
      </c>
    </row>
    <row r="123" spans="1:29" x14ac:dyDescent="0.25">
      <c r="A123" s="15">
        <v>45353</v>
      </c>
      <c r="B123" s="48" t="s">
        <v>57</v>
      </c>
      <c r="C123" s="17" t="s">
        <v>167</v>
      </c>
      <c r="D123" s="17" t="s">
        <v>168</v>
      </c>
      <c r="E123" s="18">
        <v>18.170000000000002</v>
      </c>
      <c r="F123" s="12">
        <f t="shared" si="95"/>
        <v>0</v>
      </c>
      <c r="G123" s="13">
        <v>18.170000000000002</v>
      </c>
      <c r="H123" s="13">
        <v>1650</v>
      </c>
      <c r="I123" s="14">
        <f t="shared" si="96"/>
        <v>29980.500000000004</v>
      </c>
      <c r="J123" s="13"/>
      <c r="K123" s="13"/>
      <c r="L123" s="14">
        <f t="shared" si="97"/>
        <v>29980.500000000004</v>
      </c>
      <c r="M123" s="13">
        <v>0</v>
      </c>
      <c r="N123" s="13"/>
      <c r="O123" s="13">
        <v>330</v>
      </c>
      <c r="P123" s="13"/>
      <c r="Q123" s="13"/>
      <c r="R123" s="13"/>
      <c r="S123" s="14">
        <f t="shared" si="98"/>
        <v>29650.500000000004</v>
      </c>
      <c r="T123" s="13">
        <v>29650.5</v>
      </c>
      <c r="U123" s="13"/>
      <c r="V123" s="13"/>
      <c r="W123" s="13"/>
      <c r="X123" s="14">
        <f t="shared" si="99"/>
        <v>3.637978807091713E-12</v>
      </c>
      <c r="Y123" s="13" t="s">
        <v>262</v>
      </c>
      <c r="Z123" s="13" t="s">
        <v>28</v>
      </c>
      <c r="AA123" s="13" t="s">
        <v>274</v>
      </c>
      <c r="AB123" s="13">
        <v>33</v>
      </c>
      <c r="AC123" s="13" t="s">
        <v>29</v>
      </c>
    </row>
    <row r="124" spans="1:29" x14ac:dyDescent="0.25">
      <c r="A124" s="15">
        <v>45354</v>
      </c>
      <c r="B124" s="48" t="s">
        <v>57</v>
      </c>
      <c r="C124" s="17" t="s">
        <v>169</v>
      </c>
      <c r="D124" s="17" t="s">
        <v>170</v>
      </c>
      <c r="E124" s="18">
        <v>24.81</v>
      </c>
      <c r="F124" s="12">
        <f t="shared" si="95"/>
        <v>0.28999999999999915</v>
      </c>
      <c r="G124" s="13">
        <v>24.52</v>
      </c>
      <c r="H124" s="13">
        <v>1650</v>
      </c>
      <c r="I124" s="14">
        <f t="shared" si="96"/>
        <v>40458</v>
      </c>
      <c r="J124" s="13"/>
      <c r="K124" s="13"/>
      <c r="L124" s="14">
        <f t="shared" si="97"/>
        <v>40458</v>
      </c>
      <c r="M124" s="13">
        <v>31000</v>
      </c>
      <c r="N124" s="13">
        <v>400</v>
      </c>
      <c r="O124" s="13">
        <v>358</v>
      </c>
      <c r="P124" s="13"/>
      <c r="Q124" s="13"/>
      <c r="R124" s="13"/>
      <c r="S124" s="14">
        <f t="shared" si="98"/>
        <v>8700</v>
      </c>
      <c r="T124" s="13">
        <v>8700</v>
      </c>
      <c r="U124" s="13"/>
      <c r="V124" s="13"/>
      <c r="W124" s="13"/>
      <c r="X124" s="14">
        <f t="shared" si="99"/>
        <v>0</v>
      </c>
      <c r="Y124" s="13" t="s">
        <v>262</v>
      </c>
      <c r="Z124" s="13" t="s">
        <v>28</v>
      </c>
      <c r="AA124" s="13" t="s">
        <v>282</v>
      </c>
      <c r="AB124" s="13">
        <v>34</v>
      </c>
      <c r="AC124" s="13" t="s">
        <v>29</v>
      </c>
    </row>
    <row r="125" spans="1:29" s="33" customFormat="1" x14ac:dyDescent="0.25">
      <c r="A125" s="26">
        <v>45354</v>
      </c>
      <c r="B125" s="55" t="s">
        <v>57</v>
      </c>
      <c r="C125" s="28" t="s">
        <v>171</v>
      </c>
      <c r="D125" s="28" t="s">
        <v>172</v>
      </c>
      <c r="E125" s="29">
        <v>24.05</v>
      </c>
      <c r="F125" s="30">
        <f t="shared" si="95"/>
        <v>24.05</v>
      </c>
      <c r="G125" s="31"/>
      <c r="H125" s="31"/>
      <c r="I125" s="32">
        <f t="shared" si="96"/>
        <v>0</v>
      </c>
      <c r="J125" s="31" t="s">
        <v>488</v>
      </c>
      <c r="K125" s="31"/>
      <c r="L125" s="32" t="e">
        <f t="shared" si="97"/>
        <v>#VALUE!</v>
      </c>
      <c r="M125" s="31"/>
      <c r="N125" s="31"/>
      <c r="O125" s="31"/>
      <c r="P125" s="31"/>
      <c r="Q125" s="31"/>
      <c r="R125" s="31"/>
      <c r="S125" s="32" t="e">
        <f t="shared" si="98"/>
        <v>#VALUE!</v>
      </c>
      <c r="T125" s="31"/>
      <c r="U125" s="31"/>
      <c r="V125" s="31"/>
      <c r="W125" s="31"/>
      <c r="X125" s="32" t="e">
        <f t="shared" si="99"/>
        <v>#VALUE!</v>
      </c>
      <c r="Y125" s="31"/>
      <c r="Z125" s="31" t="s">
        <v>28</v>
      </c>
      <c r="AA125" s="31"/>
      <c r="AB125" s="31"/>
      <c r="AC125" s="31" t="s">
        <v>29</v>
      </c>
    </row>
    <row r="126" spans="1:29" s="33" customFormat="1" x14ac:dyDescent="0.25">
      <c r="A126" s="26">
        <v>45355</v>
      </c>
      <c r="B126" s="55" t="s">
        <v>57</v>
      </c>
      <c r="C126" s="28" t="s">
        <v>233</v>
      </c>
      <c r="D126" s="28" t="s">
        <v>234</v>
      </c>
      <c r="E126" s="29">
        <v>30.18</v>
      </c>
      <c r="F126" s="30">
        <f t="shared" ref="F126:F131" si="100">SUM(E126-G126)</f>
        <v>30.18</v>
      </c>
      <c r="G126" s="31"/>
      <c r="H126" s="31"/>
      <c r="I126" s="32">
        <f t="shared" ref="I126:I131" si="101">G126*H126</f>
        <v>0</v>
      </c>
      <c r="J126" s="31" t="s">
        <v>488</v>
      </c>
      <c r="K126" s="31"/>
      <c r="L126" s="32" t="e">
        <f t="shared" ref="L126:L131" si="102">I126+J126+K126</f>
        <v>#VALUE!</v>
      </c>
      <c r="M126" s="31"/>
      <c r="N126" s="31"/>
      <c r="O126" s="31"/>
      <c r="P126" s="31"/>
      <c r="Q126" s="31"/>
      <c r="R126" s="31"/>
      <c r="S126" s="32" t="e">
        <f t="shared" ref="S126:S131" si="103">L126-M126-N126-O126-P126-Q126-R126</f>
        <v>#VALUE!</v>
      </c>
      <c r="T126" s="31"/>
      <c r="U126" s="31"/>
      <c r="V126" s="31"/>
      <c r="W126" s="31"/>
      <c r="X126" s="32" t="e">
        <f t="shared" ref="X126:X131" si="104">S126-T126-U126-V126-W126</f>
        <v>#VALUE!</v>
      </c>
      <c r="Y126" s="31"/>
      <c r="Z126" s="31" t="s">
        <v>28</v>
      </c>
      <c r="AA126" s="31"/>
      <c r="AB126" s="31"/>
      <c r="AC126" s="31" t="s">
        <v>29</v>
      </c>
    </row>
    <row r="127" spans="1:29" x14ac:dyDescent="0.25">
      <c r="A127" s="15">
        <v>45355</v>
      </c>
      <c r="B127" s="48" t="s">
        <v>57</v>
      </c>
      <c r="C127" s="17" t="s">
        <v>235</v>
      </c>
      <c r="D127" s="17" t="s">
        <v>236</v>
      </c>
      <c r="E127" s="18">
        <v>23.98</v>
      </c>
      <c r="F127" s="12">
        <f t="shared" si="100"/>
        <v>5.9999999999998721E-2</v>
      </c>
      <c r="G127" s="13">
        <v>23.92</v>
      </c>
      <c r="H127" s="13">
        <v>1600</v>
      </c>
      <c r="I127" s="14">
        <f t="shared" si="101"/>
        <v>38272</v>
      </c>
      <c r="J127" s="13"/>
      <c r="K127" s="13"/>
      <c r="L127" s="14">
        <f t="shared" si="102"/>
        <v>38272</v>
      </c>
      <c r="M127" s="13">
        <v>0</v>
      </c>
      <c r="N127" s="13"/>
      <c r="O127" s="13">
        <v>372</v>
      </c>
      <c r="P127" s="13"/>
      <c r="Q127" s="13"/>
      <c r="R127" s="13"/>
      <c r="S127" s="14">
        <f t="shared" si="103"/>
        <v>37900</v>
      </c>
      <c r="T127" s="13">
        <v>37900</v>
      </c>
      <c r="U127" s="13"/>
      <c r="V127" s="13"/>
      <c r="W127" s="13"/>
      <c r="X127" s="14">
        <f t="shared" si="104"/>
        <v>0</v>
      </c>
      <c r="Y127" s="13" t="s">
        <v>480</v>
      </c>
      <c r="Z127" s="13" t="s">
        <v>28</v>
      </c>
      <c r="AA127" s="13" t="s">
        <v>561</v>
      </c>
      <c r="AB127" s="13">
        <v>61</v>
      </c>
      <c r="AC127" s="13" t="s">
        <v>29</v>
      </c>
    </row>
    <row r="128" spans="1:29" x14ac:dyDescent="0.25">
      <c r="A128" s="15">
        <v>45355</v>
      </c>
      <c r="B128" s="48" t="s">
        <v>57</v>
      </c>
      <c r="C128" s="17" t="s">
        <v>237</v>
      </c>
      <c r="D128" s="17" t="s">
        <v>238</v>
      </c>
      <c r="E128" s="18">
        <v>17.920000000000002</v>
      </c>
      <c r="F128" s="12">
        <f t="shared" si="100"/>
        <v>0.14000000000000057</v>
      </c>
      <c r="G128" s="13">
        <v>17.78</v>
      </c>
      <c r="H128" s="13">
        <v>1600</v>
      </c>
      <c r="I128" s="14">
        <f t="shared" si="101"/>
        <v>28448</v>
      </c>
      <c r="J128" s="13"/>
      <c r="K128" s="13"/>
      <c r="L128" s="14">
        <f t="shared" si="102"/>
        <v>28448</v>
      </c>
      <c r="M128" s="13">
        <v>0</v>
      </c>
      <c r="N128" s="13"/>
      <c r="O128" s="13">
        <v>348</v>
      </c>
      <c r="P128" s="13"/>
      <c r="Q128" s="13"/>
      <c r="R128" s="13"/>
      <c r="S128" s="14">
        <f t="shared" si="103"/>
        <v>28100</v>
      </c>
      <c r="T128" s="13">
        <v>28100</v>
      </c>
      <c r="U128" s="13"/>
      <c r="V128" s="13"/>
      <c r="W128" s="13"/>
      <c r="X128" s="14">
        <f t="shared" si="104"/>
        <v>0</v>
      </c>
      <c r="Y128" s="13" t="s">
        <v>480</v>
      </c>
      <c r="Z128" s="13" t="s">
        <v>28</v>
      </c>
      <c r="AA128" s="13" t="s">
        <v>560</v>
      </c>
      <c r="AB128" s="13">
        <v>60</v>
      </c>
      <c r="AC128" s="13" t="s">
        <v>29</v>
      </c>
    </row>
    <row r="129" spans="1:29" x14ac:dyDescent="0.25">
      <c r="A129" s="15">
        <v>45356</v>
      </c>
      <c r="B129" s="48" t="s">
        <v>57</v>
      </c>
      <c r="C129" s="17" t="s">
        <v>239</v>
      </c>
      <c r="D129" s="17" t="s">
        <v>240</v>
      </c>
      <c r="E129" s="18">
        <v>17.96</v>
      </c>
      <c r="F129" s="12">
        <f t="shared" si="100"/>
        <v>1.9999999999999574E-2</v>
      </c>
      <c r="G129" s="13">
        <v>17.940000000000001</v>
      </c>
      <c r="H129" s="13">
        <v>1600</v>
      </c>
      <c r="I129" s="14">
        <f t="shared" si="101"/>
        <v>28704.000000000004</v>
      </c>
      <c r="J129" s="13"/>
      <c r="K129" s="13"/>
      <c r="L129" s="14">
        <f t="shared" si="102"/>
        <v>28704.000000000004</v>
      </c>
      <c r="M129" s="13">
        <v>0</v>
      </c>
      <c r="N129" s="13"/>
      <c r="O129" s="13">
        <v>354</v>
      </c>
      <c r="P129" s="13"/>
      <c r="Q129" s="13"/>
      <c r="R129" s="13"/>
      <c r="S129" s="14">
        <f t="shared" si="103"/>
        <v>28350.000000000004</v>
      </c>
      <c r="T129" s="13">
        <v>28350</v>
      </c>
      <c r="U129" s="13"/>
      <c r="V129" s="13"/>
      <c r="W129" s="13"/>
      <c r="X129" s="14">
        <f t="shared" si="104"/>
        <v>3.637978807091713E-12</v>
      </c>
      <c r="Y129" s="13" t="s">
        <v>667</v>
      </c>
      <c r="Z129" s="13" t="s">
        <v>28</v>
      </c>
      <c r="AA129" s="13" t="s">
        <v>274</v>
      </c>
      <c r="AB129" s="13">
        <v>74</v>
      </c>
      <c r="AC129" s="13" t="s">
        <v>29</v>
      </c>
    </row>
    <row r="130" spans="1:29" s="33" customFormat="1" x14ac:dyDescent="0.25">
      <c r="A130" s="26">
        <v>45356</v>
      </c>
      <c r="B130" s="55" t="s">
        <v>57</v>
      </c>
      <c r="C130" s="28" t="s">
        <v>241</v>
      </c>
      <c r="D130" s="28" t="s">
        <v>242</v>
      </c>
      <c r="E130" s="29">
        <v>17.760000000000002</v>
      </c>
      <c r="F130" s="30">
        <f t="shared" si="100"/>
        <v>17.760000000000002</v>
      </c>
      <c r="G130" s="31"/>
      <c r="H130" s="31"/>
      <c r="I130" s="32">
        <f t="shared" si="101"/>
        <v>0</v>
      </c>
      <c r="J130" s="31" t="s">
        <v>488</v>
      </c>
      <c r="K130" s="31"/>
      <c r="L130" s="32" t="e">
        <f t="shared" si="102"/>
        <v>#VALUE!</v>
      </c>
      <c r="M130" s="31"/>
      <c r="N130" s="31"/>
      <c r="O130" s="31"/>
      <c r="P130" s="31"/>
      <c r="Q130" s="31"/>
      <c r="R130" s="31"/>
      <c r="S130" s="32" t="e">
        <f t="shared" si="103"/>
        <v>#VALUE!</v>
      </c>
      <c r="T130" s="31"/>
      <c r="U130" s="31"/>
      <c r="V130" s="31"/>
      <c r="W130" s="31"/>
      <c r="X130" s="32" t="e">
        <f t="shared" si="104"/>
        <v>#VALUE!</v>
      </c>
      <c r="Y130" s="31"/>
      <c r="Z130" s="31" t="s">
        <v>28</v>
      </c>
      <c r="AA130" s="31"/>
      <c r="AB130" s="31"/>
      <c r="AC130" s="31" t="s">
        <v>29</v>
      </c>
    </row>
    <row r="131" spans="1:29" x14ac:dyDescent="0.25">
      <c r="A131" s="15">
        <v>45356</v>
      </c>
      <c r="B131" s="48" t="s">
        <v>57</v>
      </c>
      <c r="C131" s="17" t="s">
        <v>243</v>
      </c>
      <c r="D131" s="17" t="s">
        <v>244</v>
      </c>
      <c r="E131" s="18">
        <v>41.69</v>
      </c>
      <c r="F131" s="12">
        <f t="shared" si="100"/>
        <v>0.43999999999999773</v>
      </c>
      <c r="G131" s="13">
        <v>41.25</v>
      </c>
      <c r="H131" s="13">
        <v>1600</v>
      </c>
      <c r="I131" s="14">
        <f t="shared" si="101"/>
        <v>66000</v>
      </c>
      <c r="J131" s="13"/>
      <c r="K131" s="13"/>
      <c r="L131" s="14">
        <f t="shared" si="102"/>
        <v>66000</v>
      </c>
      <c r="M131" s="13">
        <v>55000</v>
      </c>
      <c r="N131" s="13">
        <v>1400</v>
      </c>
      <c r="O131" s="13">
        <v>350</v>
      </c>
      <c r="P131" s="13"/>
      <c r="Q131" s="13"/>
      <c r="R131" s="13"/>
      <c r="S131" s="14">
        <f t="shared" si="103"/>
        <v>9250</v>
      </c>
      <c r="T131" s="13">
        <v>9250</v>
      </c>
      <c r="U131" s="13"/>
      <c r="V131" s="13"/>
      <c r="W131" s="13"/>
      <c r="X131" s="14">
        <f t="shared" si="104"/>
        <v>0</v>
      </c>
      <c r="Y131" s="13" t="s">
        <v>480</v>
      </c>
      <c r="Z131" s="13" t="s">
        <v>28</v>
      </c>
      <c r="AA131" s="13" t="s">
        <v>483</v>
      </c>
      <c r="AB131" s="13">
        <v>56</v>
      </c>
      <c r="AC131" s="13" t="s">
        <v>29</v>
      </c>
    </row>
    <row r="132" spans="1:29" s="33" customFormat="1" x14ac:dyDescent="0.25">
      <c r="A132" s="26">
        <v>45357</v>
      </c>
      <c r="B132" s="55" t="s">
        <v>57</v>
      </c>
      <c r="C132" s="28" t="s">
        <v>310</v>
      </c>
      <c r="D132" s="28" t="s">
        <v>311</v>
      </c>
      <c r="E132" s="29">
        <v>41.17</v>
      </c>
      <c r="F132" s="30">
        <f t="shared" ref="F132:F139" si="105">SUM(E132-G132)</f>
        <v>41.17</v>
      </c>
      <c r="G132" s="31"/>
      <c r="H132" s="31"/>
      <c r="I132" s="32">
        <f t="shared" ref="I132:I139" si="106">G132*H132</f>
        <v>0</v>
      </c>
      <c r="J132" s="31" t="s">
        <v>488</v>
      </c>
      <c r="K132" s="31"/>
      <c r="L132" s="32" t="e">
        <f t="shared" ref="L132:L139" si="107">I132+J132+K132</f>
        <v>#VALUE!</v>
      </c>
      <c r="M132" s="31"/>
      <c r="N132" s="31"/>
      <c r="O132" s="31"/>
      <c r="P132" s="31"/>
      <c r="Q132" s="31"/>
      <c r="R132" s="31"/>
      <c r="S132" s="32" t="e">
        <f t="shared" ref="S132:S139" si="108">L132-M132-N132-O132-P132-Q132-R132</f>
        <v>#VALUE!</v>
      </c>
      <c r="T132" s="31"/>
      <c r="U132" s="31"/>
      <c r="V132" s="31"/>
      <c r="W132" s="31"/>
      <c r="X132" s="32" t="e">
        <f t="shared" ref="X132:X139" si="109">S132-T132-U132-V132-W132</f>
        <v>#VALUE!</v>
      </c>
      <c r="Y132" s="31"/>
      <c r="Z132" s="31" t="s">
        <v>28</v>
      </c>
      <c r="AA132" s="31"/>
      <c r="AB132" s="31"/>
      <c r="AC132" s="31" t="s">
        <v>29</v>
      </c>
    </row>
    <row r="133" spans="1:29" s="33" customFormat="1" x14ac:dyDescent="0.25">
      <c r="A133" s="15">
        <v>45379</v>
      </c>
      <c r="B133" s="48" t="s">
        <v>57</v>
      </c>
      <c r="C133" s="17" t="s">
        <v>1345</v>
      </c>
      <c r="D133" s="17" t="s">
        <v>1346</v>
      </c>
      <c r="E133" s="18">
        <v>34.049999999999997</v>
      </c>
      <c r="F133" s="12">
        <f t="shared" si="105"/>
        <v>0.32999999999999829</v>
      </c>
      <c r="G133" s="13">
        <v>33.72</v>
      </c>
      <c r="H133" s="13">
        <v>1600</v>
      </c>
      <c r="I133" s="14">
        <f t="shared" si="106"/>
        <v>53952</v>
      </c>
      <c r="J133" s="13"/>
      <c r="K133" s="13"/>
      <c r="L133" s="14">
        <f t="shared" si="107"/>
        <v>53952</v>
      </c>
      <c r="M133" s="13">
        <v>45000</v>
      </c>
      <c r="N133" s="13">
        <v>300</v>
      </c>
      <c r="O133" s="13">
        <v>352</v>
      </c>
      <c r="P133" s="13"/>
      <c r="Q133" s="13"/>
      <c r="R133" s="13"/>
      <c r="S133" s="14">
        <f t="shared" si="108"/>
        <v>8300</v>
      </c>
      <c r="T133" s="13">
        <v>8300</v>
      </c>
      <c r="U133" s="13"/>
      <c r="V133" s="13"/>
      <c r="W133" s="13"/>
      <c r="X133" s="14">
        <f t="shared" si="109"/>
        <v>0</v>
      </c>
      <c r="Y133" s="13" t="s">
        <v>1437</v>
      </c>
      <c r="Z133" s="13" t="s">
        <v>28</v>
      </c>
      <c r="AA133" s="13" t="s">
        <v>1460</v>
      </c>
      <c r="AB133" s="13">
        <v>30</v>
      </c>
      <c r="AC133" s="13" t="s">
        <v>29</v>
      </c>
    </row>
    <row r="134" spans="1:29" s="33" customFormat="1" x14ac:dyDescent="0.25">
      <c r="A134" s="15">
        <v>45380</v>
      </c>
      <c r="B134" s="48" t="s">
        <v>57</v>
      </c>
      <c r="C134" s="17" t="s">
        <v>1347</v>
      </c>
      <c r="D134" s="17" t="s">
        <v>1348</v>
      </c>
      <c r="E134" s="18">
        <v>42.25</v>
      </c>
      <c r="F134" s="12">
        <f t="shared" si="105"/>
        <v>0.13000000000000256</v>
      </c>
      <c r="G134" s="13">
        <v>42.12</v>
      </c>
      <c r="H134" s="13">
        <v>1600</v>
      </c>
      <c r="I134" s="14">
        <f t="shared" si="106"/>
        <v>67392</v>
      </c>
      <c r="J134" s="13"/>
      <c r="K134" s="13"/>
      <c r="L134" s="14">
        <f t="shared" si="107"/>
        <v>67392</v>
      </c>
      <c r="M134" s="13">
        <v>32000</v>
      </c>
      <c r="N134" s="13"/>
      <c r="O134" s="13">
        <v>342</v>
      </c>
      <c r="P134" s="13"/>
      <c r="Q134" s="13"/>
      <c r="R134" s="13"/>
      <c r="S134" s="14">
        <f t="shared" si="108"/>
        <v>35050</v>
      </c>
      <c r="T134" s="13">
        <v>35050</v>
      </c>
      <c r="U134" s="13"/>
      <c r="V134" s="13"/>
      <c r="W134" s="13"/>
      <c r="X134" s="14">
        <f t="shared" si="109"/>
        <v>0</v>
      </c>
      <c r="Y134" s="13" t="s">
        <v>1420</v>
      </c>
      <c r="Z134" s="13" t="s">
        <v>28</v>
      </c>
      <c r="AA134" s="13" t="s">
        <v>1421</v>
      </c>
      <c r="AB134" s="13">
        <v>9</v>
      </c>
      <c r="AC134" s="13" t="s">
        <v>29</v>
      </c>
    </row>
    <row r="135" spans="1:29" s="33" customFormat="1" x14ac:dyDescent="0.25">
      <c r="A135" s="15">
        <v>45381</v>
      </c>
      <c r="B135" s="48" t="s">
        <v>57</v>
      </c>
      <c r="C135" s="17" t="s">
        <v>1349</v>
      </c>
      <c r="D135" s="17" t="s">
        <v>1350</v>
      </c>
      <c r="E135" s="18">
        <v>41.8</v>
      </c>
      <c r="F135" s="12">
        <f t="shared" si="105"/>
        <v>0.33999999999999631</v>
      </c>
      <c r="G135" s="13">
        <v>41.46</v>
      </c>
      <c r="H135" s="13">
        <v>1600</v>
      </c>
      <c r="I135" s="14">
        <f t="shared" si="106"/>
        <v>66336</v>
      </c>
      <c r="J135" s="13"/>
      <c r="K135" s="13"/>
      <c r="L135" s="14">
        <f t="shared" si="107"/>
        <v>66336</v>
      </c>
      <c r="M135" s="13">
        <v>56000</v>
      </c>
      <c r="N135" s="13">
        <v>400</v>
      </c>
      <c r="O135" s="13">
        <v>286</v>
      </c>
      <c r="P135" s="13"/>
      <c r="Q135" s="13"/>
      <c r="R135" s="13"/>
      <c r="S135" s="14">
        <f t="shared" si="108"/>
        <v>9650</v>
      </c>
      <c r="T135" s="13">
        <v>9650</v>
      </c>
      <c r="U135" s="13"/>
      <c r="V135" s="13"/>
      <c r="W135" s="13"/>
      <c r="X135" s="14">
        <f t="shared" si="109"/>
        <v>0</v>
      </c>
      <c r="Y135" s="13" t="s">
        <v>1540</v>
      </c>
      <c r="Z135" s="13" t="s">
        <v>28</v>
      </c>
      <c r="AA135" s="13" t="s">
        <v>771</v>
      </c>
      <c r="AB135" s="13">
        <v>61</v>
      </c>
      <c r="AC135" s="13" t="s">
        <v>29</v>
      </c>
    </row>
    <row r="136" spans="1:29" s="33" customFormat="1" x14ac:dyDescent="0.25">
      <c r="A136" s="15">
        <v>45382</v>
      </c>
      <c r="B136" s="48" t="s">
        <v>57</v>
      </c>
      <c r="C136" s="17" t="s">
        <v>1351</v>
      </c>
      <c r="D136" s="17" t="s">
        <v>1352</v>
      </c>
      <c r="E136" s="18">
        <v>41.45</v>
      </c>
      <c r="F136" s="12">
        <f t="shared" si="105"/>
        <v>0.29000000000000625</v>
      </c>
      <c r="G136" s="13">
        <v>41.16</v>
      </c>
      <c r="H136" s="13">
        <v>1600</v>
      </c>
      <c r="I136" s="14">
        <f t="shared" si="106"/>
        <v>65856</v>
      </c>
      <c r="J136" s="13"/>
      <c r="K136" s="13"/>
      <c r="L136" s="14">
        <f t="shared" si="107"/>
        <v>65856</v>
      </c>
      <c r="M136" s="13">
        <v>56000</v>
      </c>
      <c r="N136" s="13"/>
      <c r="O136" s="13">
        <v>256</v>
      </c>
      <c r="P136" s="13"/>
      <c r="Q136" s="13"/>
      <c r="R136" s="13"/>
      <c r="S136" s="14">
        <f t="shared" si="108"/>
        <v>9600</v>
      </c>
      <c r="T136" s="13">
        <v>9600</v>
      </c>
      <c r="U136" s="13"/>
      <c r="V136" s="13"/>
      <c r="W136" s="13"/>
      <c r="X136" s="14">
        <f t="shared" si="109"/>
        <v>0</v>
      </c>
      <c r="Y136" s="13" t="s">
        <v>485</v>
      </c>
      <c r="Z136" s="13" t="s">
        <v>28</v>
      </c>
      <c r="AA136" s="13" t="s">
        <v>771</v>
      </c>
      <c r="AB136" s="13">
        <v>60</v>
      </c>
      <c r="AC136" s="13" t="s">
        <v>29</v>
      </c>
    </row>
    <row r="137" spans="1:29" s="33" customFormat="1" x14ac:dyDescent="0.25">
      <c r="A137" s="15">
        <v>45382</v>
      </c>
      <c r="B137" s="48" t="s">
        <v>57</v>
      </c>
      <c r="C137" s="17" t="s">
        <v>1353</v>
      </c>
      <c r="D137" s="17" t="s">
        <v>1354</v>
      </c>
      <c r="E137" s="18">
        <v>33.83</v>
      </c>
      <c r="F137" s="12">
        <f t="shared" si="105"/>
        <v>0.25999999999999801</v>
      </c>
      <c r="G137" s="13">
        <v>33.57</v>
      </c>
      <c r="H137" s="13">
        <v>1600</v>
      </c>
      <c r="I137" s="14">
        <f t="shared" si="106"/>
        <v>53712</v>
      </c>
      <c r="J137" s="13"/>
      <c r="K137" s="13"/>
      <c r="L137" s="14">
        <f t="shared" si="107"/>
        <v>53712</v>
      </c>
      <c r="M137" s="13">
        <v>44000</v>
      </c>
      <c r="N137" s="13"/>
      <c r="O137" s="13">
        <v>362</v>
      </c>
      <c r="P137" s="13"/>
      <c r="Q137" s="13"/>
      <c r="R137" s="13"/>
      <c r="S137" s="14">
        <f t="shared" si="108"/>
        <v>9350</v>
      </c>
      <c r="T137" s="13">
        <v>9350</v>
      </c>
      <c r="U137" s="13"/>
      <c r="V137" s="13"/>
      <c r="W137" s="13"/>
      <c r="X137" s="14">
        <f t="shared" si="109"/>
        <v>0</v>
      </c>
      <c r="Y137" s="13" t="s">
        <v>1555</v>
      </c>
      <c r="Z137" s="13" t="s">
        <v>28</v>
      </c>
      <c r="AA137" s="13" t="s">
        <v>1445</v>
      </c>
      <c r="AB137" s="13">
        <v>70</v>
      </c>
      <c r="AC137" s="13" t="s">
        <v>29</v>
      </c>
    </row>
    <row r="138" spans="1:29" s="33" customFormat="1" x14ac:dyDescent="0.25">
      <c r="A138" s="15">
        <v>45382</v>
      </c>
      <c r="B138" s="48" t="s">
        <v>57</v>
      </c>
      <c r="C138" s="17" t="s">
        <v>1355</v>
      </c>
      <c r="D138" s="17" t="s">
        <v>1356</v>
      </c>
      <c r="E138" s="18">
        <v>38.56</v>
      </c>
      <c r="F138" s="12">
        <f t="shared" si="105"/>
        <v>0.30000000000000426</v>
      </c>
      <c r="G138" s="13">
        <v>38.26</v>
      </c>
      <c r="H138" s="13">
        <v>1600</v>
      </c>
      <c r="I138" s="14">
        <f t="shared" si="106"/>
        <v>61216</v>
      </c>
      <c r="J138" s="13"/>
      <c r="K138" s="13"/>
      <c r="L138" s="14">
        <f t="shared" si="107"/>
        <v>61216</v>
      </c>
      <c r="M138" s="13">
        <v>51000</v>
      </c>
      <c r="N138" s="13"/>
      <c r="O138" s="13">
        <v>366</v>
      </c>
      <c r="P138" s="13"/>
      <c r="Q138" s="13"/>
      <c r="R138" s="13"/>
      <c r="S138" s="14">
        <f t="shared" si="108"/>
        <v>9850</v>
      </c>
      <c r="T138" s="13">
        <v>9850</v>
      </c>
      <c r="U138" s="13"/>
      <c r="V138" s="13"/>
      <c r="W138" s="13"/>
      <c r="X138" s="14">
        <f t="shared" si="109"/>
        <v>0</v>
      </c>
      <c r="Y138" s="13" t="s">
        <v>1555</v>
      </c>
      <c r="Z138" s="13" t="s">
        <v>28</v>
      </c>
      <c r="AA138" s="13" t="s">
        <v>1445</v>
      </c>
      <c r="AB138" s="13">
        <v>71</v>
      </c>
      <c r="AC138" s="13" t="s">
        <v>29</v>
      </c>
    </row>
    <row r="139" spans="1:29" s="56" customFormat="1" x14ac:dyDescent="0.25">
      <c r="A139" s="47">
        <v>45382</v>
      </c>
      <c r="B139" s="48" t="s">
        <v>57</v>
      </c>
      <c r="C139" s="49" t="s">
        <v>1357</v>
      </c>
      <c r="D139" s="49" t="s">
        <v>996</v>
      </c>
      <c r="E139" s="50">
        <v>34.1</v>
      </c>
      <c r="F139" s="51">
        <f t="shared" si="105"/>
        <v>34.1</v>
      </c>
      <c r="G139" s="46"/>
      <c r="H139" s="46"/>
      <c r="I139" s="52">
        <f t="shared" si="106"/>
        <v>0</v>
      </c>
      <c r="J139" s="46"/>
      <c r="K139" s="46"/>
      <c r="L139" s="52">
        <f t="shared" si="107"/>
        <v>0</v>
      </c>
      <c r="M139" s="46"/>
      <c r="N139" s="46"/>
      <c r="O139" s="46"/>
      <c r="P139" s="46"/>
      <c r="Q139" s="46"/>
      <c r="R139" s="46"/>
      <c r="S139" s="52">
        <f t="shared" si="108"/>
        <v>0</v>
      </c>
      <c r="T139" s="46"/>
      <c r="U139" s="46"/>
      <c r="V139" s="46"/>
      <c r="W139" s="46"/>
      <c r="X139" s="52">
        <f t="shared" si="109"/>
        <v>0</v>
      </c>
      <c r="Y139" s="46"/>
      <c r="Z139" s="46" t="s">
        <v>28</v>
      </c>
      <c r="AA139" s="46"/>
      <c r="AB139" s="46"/>
      <c r="AC139" s="46" t="s">
        <v>29</v>
      </c>
    </row>
    <row r="141" spans="1:29" x14ac:dyDescent="0.25">
      <c r="A141" s="15">
        <v>45352</v>
      </c>
      <c r="B141" s="16" t="s">
        <v>60</v>
      </c>
      <c r="C141" s="17" t="s">
        <v>61</v>
      </c>
      <c r="D141" s="17" t="s">
        <v>62</v>
      </c>
      <c r="E141" s="18">
        <v>41.56</v>
      </c>
      <c r="F141" s="12">
        <f t="shared" ref="F141:F142" si="110">SUM(E141-G141)</f>
        <v>0.42000000000000171</v>
      </c>
      <c r="G141" s="13">
        <v>41.14</v>
      </c>
      <c r="H141" s="13">
        <v>1350</v>
      </c>
      <c r="I141" s="14">
        <f t="shared" ref="I141:I142" si="111">G141*H141</f>
        <v>55539</v>
      </c>
      <c r="J141" s="13"/>
      <c r="K141" s="13"/>
      <c r="L141" s="14">
        <f t="shared" ref="L141:L142" si="112">I141+J141+K141</f>
        <v>55539</v>
      </c>
      <c r="M141" s="13">
        <v>39000</v>
      </c>
      <c r="N141" s="13">
        <v>1200</v>
      </c>
      <c r="O141" s="13">
        <v>339</v>
      </c>
      <c r="P141" s="13"/>
      <c r="Q141" s="13"/>
      <c r="R141" s="13"/>
      <c r="S141" s="14">
        <f t="shared" ref="S141:S142" si="113">L141-M141-N141-O141-P141-Q141-R141</f>
        <v>15000</v>
      </c>
      <c r="T141" s="13">
        <v>15000</v>
      </c>
      <c r="U141" s="13"/>
      <c r="V141" s="13"/>
      <c r="W141" s="13"/>
      <c r="X141" s="14">
        <f t="shared" ref="X141:X142" si="114">S141-T141-U141-V141-W141</f>
        <v>0</v>
      </c>
      <c r="Y141" s="13" t="s">
        <v>178</v>
      </c>
      <c r="Z141" s="13" t="s">
        <v>28</v>
      </c>
      <c r="AA141" s="13" t="s">
        <v>180</v>
      </c>
      <c r="AB141" s="13">
        <v>16</v>
      </c>
      <c r="AC141" s="13" t="s">
        <v>29</v>
      </c>
    </row>
    <row r="142" spans="1:29" x14ac:dyDescent="0.25">
      <c r="A142" s="15">
        <v>45352</v>
      </c>
      <c r="B142" s="16" t="s">
        <v>60</v>
      </c>
      <c r="C142" s="17" t="s">
        <v>63</v>
      </c>
      <c r="D142" s="17" t="s">
        <v>64</v>
      </c>
      <c r="E142" s="18">
        <v>23.47</v>
      </c>
      <c r="F142" s="12">
        <f t="shared" si="110"/>
        <v>4.9999999999997158E-2</v>
      </c>
      <c r="G142" s="13">
        <v>23.42</v>
      </c>
      <c r="H142" s="13">
        <v>1350</v>
      </c>
      <c r="I142" s="14">
        <f t="shared" si="111"/>
        <v>31617.000000000004</v>
      </c>
      <c r="J142" s="13"/>
      <c r="K142" s="13"/>
      <c r="L142" s="14">
        <f t="shared" si="112"/>
        <v>31617.000000000004</v>
      </c>
      <c r="M142" s="13">
        <v>22000</v>
      </c>
      <c r="N142" s="13"/>
      <c r="O142" s="13">
        <v>317</v>
      </c>
      <c r="P142" s="13"/>
      <c r="Q142" s="13"/>
      <c r="R142" s="13"/>
      <c r="S142" s="14">
        <f t="shared" si="113"/>
        <v>9300.0000000000036</v>
      </c>
      <c r="T142" s="13">
        <v>9300</v>
      </c>
      <c r="U142" s="13"/>
      <c r="V142" s="13"/>
      <c r="W142" s="13"/>
      <c r="X142" s="14">
        <f t="shared" si="114"/>
        <v>3.637978807091713E-12</v>
      </c>
      <c r="Y142" s="13" t="s">
        <v>1561</v>
      </c>
      <c r="Z142" s="13" t="s">
        <v>28</v>
      </c>
      <c r="AA142" s="13" t="s">
        <v>1567</v>
      </c>
      <c r="AB142" s="13">
        <v>87</v>
      </c>
      <c r="AC142" s="13" t="s">
        <v>29</v>
      </c>
    </row>
    <row r="143" spans="1:29" x14ac:dyDescent="0.25">
      <c r="A143" s="15">
        <v>45353</v>
      </c>
      <c r="B143" s="16" t="s">
        <v>60</v>
      </c>
      <c r="C143" s="17" t="s">
        <v>147</v>
      </c>
      <c r="D143" s="17" t="s">
        <v>148</v>
      </c>
      <c r="E143" s="18">
        <v>35.299999999999997</v>
      </c>
      <c r="F143" s="12">
        <f t="shared" ref="F143:F150" si="115">SUM(E143-G143)</f>
        <v>0</v>
      </c>
      <c r="G143" s="13">
        <v>35.299999999999997</v>
      </c>
      <c r="H143" s="13">
        <v>1350</v>
      </c>
      <c r="I143" s="14">
        <f t="shared" ref="I143:I150" si="116">G143*H143</f>
        <v>47654.999999999993</v>
      </c>
      <c r="J143" s="13"/>
      <c r="K143" s="13"/>
      <c r="L143" s="14">
        <f t="shared" ref="L143:L150" si="117">I143+J143+K143</f>
        <v>47654.999999999993</v>
      </c>
      <c r="M143" s="13">
        <v>33000</v>
      </c>
      <c r="N143" s="13"/>
      <c r="O143" s="13">
        <v>355</v>
      </c>
      <c r="P143" s="13"/>
      <c r="Q143" s="13"/>
      <c r="R143" s="13"/>
      <c r="S143" s="14">
        <f t="shared" ref="S143:S150" si="118">L143-M143-N143-O143-P143-Q143-R143</f>
        <v>14299.999999999993</v>
      </c>
      <c r="T143" s="13">
        <v>14300</v>
      </c>
      <c r="U143" s="13"/>
      <c r="V143" s="13"/>
      <c r="W143" s="13"/>
      <c r="X143" s="14">
        <f t="shared" ref="X143:X150" si="119">S143-T143-U143-V143-W143</f>
        <v>-7.2759576141834259E-12</v>
      </c>
      <c r="Y143" s="13" t="s">
        <v>480</v>
      </c>
      <c r="Z143" s="13" t="s">
        <v>28</v>
      </c>
      <c r="AA143" s="13" t="s">
        <v>562</v>
      </c>
      <c r="AB143" s="13">
        <v>62</v>
      </c>
      <c r="AC143" s="13" t="s">
        <v>29</v>
      </c>
    </row>
    <row r="144" spans="1:29" x14ac:dyDescent="0.25">
      <c r="A144" s="15">
        <v>45353</v>
      </c>
      <c r="B144" s="16" t="s">
        <v>60</v>
      </c>
      <c r="C144" s="17" t="s">
        <v>149</v>
      </c>
      <c r="D144" s="17" t="s">
        <v>150</v>
      </c>
      <c r="E144" s="18">
        <v>30.68</v>
      </c>
      <c r="F144" s="12">
        <f t="shared" si="115"/>
        <v>0</v>
      </c>
      <c r="G144" s="13">
        <v>30.68</v>
      </c>
      <c r="H144" s="13">
        <v>1350</v>
      </c>
      <c r="I144" s="14">
        <f t="shared" si="116"/>
        <v>41418</v>
      </c>
      <c r="J144" s="13"/>
      <c r="K144" s="13"/>
      <c r="L144" s="14">
        <f t="shared" si="117"/>
        <v>41418</v>
      </c>
      <c r="M144" s="13">
        <v>28000</v>
      </c>
      <c r="N144" s="13"/>
      <c r="O144" s="13">
        <v>368</v>
      </c>
      <c r="P144" s="13"/>
      <c r="Q144" s="13"/>
      <c r="R144" s="13"/>
      <c r="S144" s="14">
        <f t="shared" si="118"/>
        <v>13050</v>
      </c>
      <c r="T144" s="13">
        <v>13050</v>
      </c>
      <c r="U144" s="13"/>
      <c r="V144" s="13"/>
      <c r="W144" s="13"/>
      <c r="X144" s="14">
        <f t="shared" si="119"/>
        <v>0</v>
      </c>
      <c r="Y144" s="13" t="s">
        <v>975</v>
      </c>
      <c r="Z144" s="13" t="s">
        <v>28</v>
      </c>
      <c r="AA144" s="13" t="s">
        <v>980</v>
      </c>
      <c r="AB144" s="13">
        <v>96</v>
      </c>
      <c r="AC144" s="13" t="s">
        <v>29</v>
      </c>
    </row>
    <row r="145" spans="1:29" x14ac:dyDescent="0.25">
      <c r="A145" s="15">
        <v>45353</v>
      </c>
      <c r="B145" s="16" t="s">
        <v>60</v>
      </c>
      <c r="C145" s="17" t="s">
        <v>151</v>
      </c>
      <c r="D145" s="17" t="s">
        <v>152</v>
      </c>
      <c r="E145" s="18">
        <v>34.54</v>
      </c>
      <c r="F145" s="12">
        <f t="shared" si="115"/>
        <v>0.10000000000000142</v>
      </c>
      <c r="G145" s="13">
        <v>34.44</v>
      </c>
      <c r="H145" s="13">
        <v>1350</v>
      </c>
      <c r="I145" s="14">
        <f t="shared" si="116"/>
        <v>46494</v>
      </c>
      <c r="J145" s="13"/>
      <c r="K145" s="13"/>
      <c r="L145" s="14">
        <f t="shared" si="117"/>
        <v>46494</v>
      </c>
      <c r="M145" s="13">
        <v>32500</v>
      </c>
      <c r="N145" s="13"/>
      <c r="O145" s="13">
        <v>344</v>
      </c>
      <c r="Q145" s="13"/>
      <c r="R145" s="13"/>
      <c r="S145" s="14">
        <f t="shared" si="118"/>
        <v>13650</v>
      </c>
      <c r="T145" s="13">
        <v>13650</v>
      </c>
      <c r="U145" s="13"/>
      <c r="V145" s="13"/>
      <c r="W145" s="13"/>
      <c r="X145" s="14">
        <f t="shared" si="119"/>
        <v>0</v>
      </c>
      <c r="Y145" s="13" t="s">
        <v>262</v>
      </c>
      <c r="Z145" s="13" t="s">
        <v>28</v>
      </c>
      <c r="AA145" s="13" t="s">
        <v>263</v>
      </c>
      <c r="AB145" s="13">
        <v>28</v>
      </c>
      <c r="AC145" s="13" t="s">
        <v>29</v>
      </c>
    </row>
    <row r="146" spans="1:29" x14ac:dyDescent="0.25">
      <c r="A146" s="15">
        <v>45354</v>
      </c>
      <c r="B146" s="16" t="s">
        <v>60</v>
      </c>
      <c r="C146" s="17" t="s">
        <v>153</v>
      </c>
      <c r="D146" s="17" t="s">
        <v>154</v>
      </c>
      <c r="E146" s="18">
        <v>34.96</v>
      </c>
      <c r="F146" s="12">
        <f t="shared" si="115"/>
        <v>0</v>
      </c>
      <c r="G146" s="13">
        <v>34.96</v>
      </c>
      <c r="H146" s="13">
        <v>1350</v>
      </c>
      <c r="I146" s="14">
        <f t="shared" si="116"/>
        <v>47196</v>
      </c>
      <c r="J146" s="13"/>
      <c r="K146" s="13"/>
      <c r="L146" s="14">
        <f t="shared" si="117"/>
        <v>47196</v>
      </c>
      <c r="M146" s="13">
        <v>33000</v>
      </c>
      <c r="N146" s="13"/>
      <c r="O146" s="13">
        <v>346</v>
      </c>
      <c r="P146" s="13"/>
      <c r="Q146" s="13"/>
      <c r="R146" s="13"/>
      <c r="S146" s="14">
        <f t="shared" si="118"/>
        <v>13850</v>
      </c>
      <c r="T146" s="13">
        <v>13850</v>
      </c>
      <c r="U146" s="13"/>
      <c r="V146" s="13"/>
      <c r="W146" s="13"/>
      <c r="X146" s="14">
        <f t="shared" si="119"/>
        <v>0</v>
      </c>
      <c r="Y146" s="13" t="s">
        <v>818</v>
      </c>
      <c r="Z146" s="13" t="s">
        <v>28</v>
      </c>
      <c r="AA146" s="13" t="s">
        <v>819</v>
      </c>
      <c r="AB146" s="13">
        <v>77</v>
      </c>
      <c r="AC146" s="13" t="s">
        <v>29</v>
      </c>
    </row>
    <row r="147" spans="1:29" s="53" customFormat="1" x14ac:dyDescent="0.25">
      <c r="A147" s="47">
        <v>45354</v>
      </c>
      <c r="B147" s="48" t="s">
        <v>60</v>
      </c>
      <c r="C147" s="49" t="s">
        <v>155</v>
      </c>
      <c r="D147" s="49" t="s">
        <v>156</v>
      </c>
      <c r="E147" s="50">
        <v>39.57</v>
      </c>
      <c r="F147" s="51">
        <f t="shared" si="115"/>
        <v>39.57</v>
      </c>
      <c r="G147" s="46"/>
      <c r="H147" s="46"/>
      <c r="I147" s="52">
        <f t="shared" si="116"/>
        <v>0</v>
      </c>
      <c r="J147" s="46"/>
      <c r="K147" s="46"/>
      <c r="L147" s="52">
        <f t="shared" si="117"/>
        <v>0</v>
      </c>
      <c r="M147" s="46"/>
      <c r="N147" s="46"/>
      <c r="O147" s="46"/>
      <c r="P147" s="46"/>
      <c r="Q147" s="46"/>
      <c r="R147" s="46"/>
      <c r="S147" s="52">
        <f t="shared" si="118"/>
        <v>0</v>
      </c>
      <c r="T147" s="46"/>
      <c r="U147" s="46"/>
      <c r="V147" s="46"/>
      <c r="W147" s="46"/>
      <c r="X147" s="52">
        <f t="shared" si="119"/>
        <v>0</v>
      </c>
      <c r="Y147" s="46"/>
      <c r="Z147" s="46" t="s">
        <v>28</v>
      </c>
      <c r="AA147" s="46"/>
      <c r="AB147" s="46"/>
      <c r="AC147" s="46" t="s">
        <v>29</v>
      </c>
    </row>
    <row r="148" spans="1:29" x14ac:dyDescent="0.25">
      <c r="A148" s="15">
        <v>45354</v>
      </c>
      <c r="B148" s="16" t="s">
        <v>60</v>
      </c>
      <c r="C148" s="17" t="s">
        <v>157</v>
      </c>
      <c r="D148" s="17" t="s">
        <v>158</v>
      </c>
      <c r="E148" s="18">
        <v>30.66</v>
      </c>
      <c r="F148" s="12">
        <f t="shared" si="115"/>
        <v>0.37000000000000099</v>
      </c>
      <c r="G148" s="13">
        <v>30.29</v>
      </c>
      <c r="H148" s="13">
        <v>1350</v>
      </c>
      <c r="I148" s="14">
        <f t="shared" si="116"/>
        <v>40891.5</v>
      </c>
      <c r="J148" s="13"/>
      <c r="K148" s="13"/>
      <c r="L148" s="14">
        <f t="shared" si="117"/>
        <v>40891.5</v>
      </c>
      <c r="M148" s="13">
        <v>33000</v>
      </c>
      <c r="N148" s="13">
        <v>455</v>
      </c>
      <c r="O148" s="13">
        <v>336</v>
      </c>
      <c r="P148" s="13"/>
      <c r="Q148" s="13"/>
      <c r="R148" s="13"/>
      <c r="S148" s="14">
        <f t="shared" si="118"/>
        <v>7100.5</v>
      </c>
      <c r="T148" s="13">
        <v>7100.5</v>
      </c>
      <c r="U148" s="13"/>
      <c r="V148" s="13"/>
      <c r="W148" s="13"/>
      <c r="X148" s="14">
        <f t="shared" si="119"/>
        <v>0</v>
      </c>
      <c r="Y148" s="13" t="s">
        <v>323</v>
      </c>
      <c r="Z148" s="13" t="s">
        <v>28</v>
      </c>
      <c r="AA148" s="13" t="s">
        <v>324</v>
      </c>
      <c r="AB148" s="13">
        <v>36</v>
      </c>
      <c r="AC148" s="13" t="s">
        <v>29</v>
      </c>
    </row>
    <row r="149" spans="1:29" x14ac:dyDescent="0.25">
      <c r="A149" s="15">
        <v>45355</v>
      </c>
      <c r="B149" s="16" t="s">
        <v>60</v>
      </c>
      <c r="C149" s="17" t="s">
        <v>159</v>
      </c>
      <c r="D149" s="17" t="s">
        <v>160</v>
      </c>
      <c r="E149" s="18">
        <v>25.01</v>
      </c>
      <c r="F149" s="12">
        <f t="shared" si="115"/>
        <v>4.00000000000027E-2</v>
      </c>
      <c r="G149" s="13">
        <v>24.97</v>
      </c>
      <c r="H149" s="13">
        <v>1350</v>
      </c>
      <c r="I149" s="14">
        <f t="shared" si="116"/>
        <v>33709.5</v>
      </c>
      <c r="J149" s="13"/>
      <c r="K149" s="13"/>
      <c r="L149" s="14">
        <f t="shared" si="117"/>
        <v>33709.5</v>
      </c>
      <c r="M149" s="13">
        <v>28000</v>
      </c>
      <c r="N149" s="13"/>
      <c r="O149" s="13">
        <v>359</v>
      </c>
      <c r="P149" s="13"/>
      <c r="Q149" s="13"/>
      <c r="R149" s="13"/>
      <c r="S149" s="14">
        <f t="shared" si="118"/>
        <v>5350.5</v>
      </c>
      <c r="T149" s="13">
        <v>5350.5</v>
      </c>
      <c r="U149" s="13"/>
      <c r="V149" s="13"/>
      <c r="W149" s="13"/>
      <c r="X149" s="14">
        <f t="shared" si="119"/>
        <v>0</v>
      </c>
      <c r="Y149" s="13" t="s">
        <v>323</v>
      </c>
      <c r="Z149" s="13" t="s">
        <v>28</v>
      </c>
      <c r="AA149" s="13" t="s">
        <v>325</v>
      </c>
      <c r="AB149" s="13">
        <v>41</v>
      </c>
      <c r="AC149" s="13" t="s">
        <v>29</v>
      </c>
    </row>
    <row r="150" spans="1:29" x14ac:dyDescent="0.25">
      <c r="A150" s="15">
        <v>45355</v>
      </c>
      <c r="B150" s="16" t="s">
        <v>60</v>
      </c>
      <c r="C150" s="17" t="s">
        <v>161</v>
      </c>
      <c r="D150" s="17" t="s">
        <v>162</v>
      </c>
      <c r="E150" s="18">
        <v>30.85</v>
      </c>
      <c r="F150" s="12">
        <f t="shared" si="115"/>
        <v>0.12000000000000099</v>
      </c>
      <c r="G150" s="13">
        <v>30.73</v>
      </c>
      <c r="H150" s="13">
        <v>1350</v>
      </c>
      <c r="I150" s="14">
        <f t="shared" si="116"/>
        <v>41485.5</v>
      </c>
      <c r="J150" s="13"/>
      <c r="K150" s="13"/>
      <c r="L150" s="14">
        <f t="shared" si="117"/>
        <v>41485.5</v>
      </c>
      <c r="M150" s="13">
        <v>36000</v>
      </c>
      <c r="N150" s="13"/>
      <c r="O150" s="13">
        <v>385</v>
      </c>
      <c r="P150" s="13"/>
      <c r="Q150" s="13"/>
      <c r="R150" s="13"/>
      <c r="S150" s="14">
        <f t="shared" si="118"/>
        <v>5100.5</v>
      </c>
      <c r="T150" s="13">
        <v>5100.5</v>
      </c>
      <c r="U150" s="13"/>
      <c r="V150" s="13"/>
      <c r="W150" s="13"/>
      <c r="X150" s="14">
        <f t="shared" si="119"/>
        <v>0</v>
      </c>
      <c r="Y150" s="13" t="s">
        <v>485</v>
      </c>
      <c r="Z150" s="13" t="s">
        <v>28</v>
      </c>
      <c r="AA150" s="13" t="s">
        <v>486</v>
      </c>
      <c r="AB150" s="13">
        <v>58</v>
      </c>
      <c r="AC150" s="13" t="s">
        <v>29</v>
      </c>
    </row>
    <row r="151" spans="1:29" x14ac:dyDescent="0.25">
      <c r="A151" s="15">
        <v>45355</v>
      </c>
      <c r="B151" s="16" t="s">
        <v>60</v>
      </c>
      <c r="C151" s="17" t="s">
        <v>202</v>
      </c>
      <c r="D151" s="17" t="s">
        <v>203</v>
      </c>
      <c r="E151" s="18">
        <v>24.95</v>
      </c>
      <c r="F151" s="12">
        <f t="shared" ref="F151:F158" si="120">SUM(E151-G151)</f>
        <v>0</v>
      </c>
      <c r="G151" s="13">
        <v>24.95</v>
      </c>
      <c r="H151" s="13">
        <v>1350</v>
      </c>
      <c r="I151" s="14">
        <f t="shared" ref="I151:I158" si="121">G151*H151</f>
        <v>33682.5</v>
      </c>
      <c r="J151" s="13"/>
      <c r="K151" s="13"/>
      <c r="L151" s="14">
        <f t="shared" ref="L151:L158" si="122">I151+J151+K151</f>
        <v>33682.5</v>
      </c>
      <c r="M151" s="13">
        <v>23000</v>
      </c>
      <c r="N151" s="13"/>
      <c r="O151" s="13">
        <v>332</v>
      </c>
      <c r="P151" s="13"/>
      <c r="Q151" s="13"/>
      <c r="R151" s="13"/>
      <c r="S151" s="14">
        <f t="shared" ref="S151:S158" si="123">L151-M151-N151-O151-P151-Q151-R151</f>
        <v>10350.5</v>
      </c>
      <c r="T151" s="13">
        <v>10350.5</v>
      </c>
      <c r="U151" s="13"/>
      <c r="V151" s="13"/>
      <c r="W151" s="13"/>
      <c r="X151" s="14">
        <f t="shared" ref="X151:X158" si="124">S151-T151-U151-V151-W151</f>
        <v>0</v>
      </c>
      <c r="Y151" s="13" t="s">
        <v>1039</v>
      </c>
      <c r="Z151" s="13" t="s">
        <v>28</v>
      </c>
      <c r="AA151" s="13" t="s">
        <v>820</v>
      </c>
      <c r="AB151" s="13">
        <v>28</v>
      </c>
      <c r="AC151" s="13" t="s">
        <v>29</v>
      </c>
    </row>
    <row r="152" spans="1:29" x14ac:dyDescent="0.25">
      <c r="A152" s="15">
        <v>45355</v>
      </c>
      <c r="B152" s="16" t="s">
        <v>60</v>
      </c>
      <c r="C152" s="17" t="s">
        <v>204</v>
      </c>
      <c r="D152" s="17" t="s">
        <v>205</v>
      </c>
      <c r="E152" s="18">
        <v>25.07</v>
      </c>
      <c r="F152" s="12">
        <f t="shared" si="120"/>
        <v>0</v>
      </c>
      <c r="G152" s="13">
        <v>25.07</v>
      </c>
      <c r="H152" s="13">
        <v>1350</v>
      </c>
      <c r="I152" s="14">
        <f t="shared" si="121"/>
        <v>33844.5</v>
      </c>
      <c r="J152" s="13"/>
      <c r="K152" s="13"/>
      <c r="L152" s="14">
        <f t="shared" si="122"/>
        <v>33844.5</v>
      </c>
      <c r="M152" s="13">
        <v>23600</v>
      </c>
      <c r="N152" s="13"/>
      <c r="O152" s="13">
        <v>344</v>
      </c>
      <c r="P152" s="13"/>
      <c r="Q152" s="13"/>
      <c r="R152" s="13"/>
      <c r="S152" s="14">
        <f t="shared" si="123"/>
        <v>9900.5</v>
      </c>
      <c r="T152" s="13">
        <v>9900.5</v>
      </c>
      <c r="U152" s="13"/>
      <c r="V152" s="13"/>
      <c r="W152" s="13"/>
      <c r="X152" s="14">
        <f t="shared" si="124"/>
        <v>0</v>
      </c>
      <c r="Y152" s="13" t="s">
        <v>323</v>
      </c>
      <c r="Z152" s="13" t="s">
        <v>28</v>
      </c>
      <c r="AA152" s="13" t="s">
        <v>326</v>
      </c>
      <c r="AB152" s="13">
        <v>49</v>
      </c>
      <c r="AC152" s="13" t="s">
        <v>29</v>
      </c>
    </row>
    <row r="153" spans="1:29" x14ac:dyDescent="0.25">
      <c r="A153" s="15">
        <v>45355</v>
      </c>
      <c r="B153" s="16" t="s">
        <v>60</v>
      </c>
      <c r="C153" s="17" t="s">
        <v>206</v>
      </c>
      <c r="D153" s="17" t="s">
        <v>207</v>
      </c>
      <c r="E153" s="18">
        <v>30.97</v>
      </c>
      <c r="F153" s="12">
        <f t="shared" si="120"/>
        <v>0.4599999999999973</v>
      </c>
      <c r="G153" s="13">
        <v>30.51</v>
      </c>
      <c r="H153" s="13">
        <v>1350</v>
      </c>
      <c r="I153" s="14">
        <f t="shared" si="121"/>
        <v>41188.5</v>
      </c>
      <c r="J153" s="13"/>
      <c r="K153" s="13"/>
      <c r="L153" s="14">
        <f t="shared" si="122"/>
        <v>41188.5</v>
      </c>
      <c r="M153" s="13">
        <v>29000</v>
      </c>
      <c r="N153" s="13">
        <v>1040</v>
      </c>
      <c r="O153" s="13">
        <v>348</v>
      </c>
      <c r="P153" s="13"/>
      <c r="Q153" s="13"/>
      <c r="R153" s="13"/>
      <c r="S153" s="14">
        <f t="shared" si="123"/>
        <v>10800.5</v>
      </c>
      <c r="T153" s="13">
        <v>10800.5</v>
      </c>
      <c r="U153" s="13"/>
      <c r="V153" s="13"/>
      <c r="W153" s="13"/>
      <c r="X153" s="14">
        <f t="shared" si="124"/>
        <v>0</v>
      </c>
      <c r="Y153" s="13" t="s">
        <v>480</v>
      </c>
      <c r="Z153" s="13" t="s">
        <v>28</v>
      </c>
      <c r="AA153" s="13" t="s">
        <v>563</v>
      </c>
      <c r="AB153" s="13">
        <v>63</v>
      </c>
      <c r="AC153" s="13" t="s">
        <v>29</v>
      </c>
    </row>
    <row r="154" spans="1:29" x14ac:dyDescent="0.25">
      <c r="A154" s="15">
        <v>45355</v>
      </c>
      <c r="B154" s="16" t="s">
        <v>60</v>
      </c>
      <c r="C154" s="17" t="s">
        <v>208</v>
      </c>
      <c r="D154" s="17" t="s">
        <v>209</v>
      </c>
      <c r="E154" s="18">
        <v>29.89</v>
      </c>
      <c r="F154" s="12">
        <f t="shared" si="120"/>
        <v>0.33000000000000185</v>
      </c>
      <c r="G154" s="13">
        <v>29.56</v>
      </c>
      <c r="H154" s="13">
        <v>1350</v>
      </c>
      <c r="I154" s="14">
        <f t="shared" si="121"/>
        <v>39906</v>
      </c>
      <c r="J154" s="13"/>
      <c r="K154" s="13"/>
      <c r="L154" s="14">
        <f t="shared" si="122"/>
        <v>39906</v>
      </c>
      <c r="M154" s="13">
        <v>28000</v>
      </c>
      <c r="N154" s="13">
        <v>260</v>
      </c>
      <c r="O154" s="13">
        <v>346</v>
      </c>
      <c r="P154" s="13"/>
      <c r="Q154" s="13"/>
      <c r="R154" s="13"/>
      <c r="S154" s="14">
        <f t="shared" si="123"/>
        <v>11300</v>
      </c>
      <c r="T154" s="13">
        <v>11300</v>
      </c>
      <c r="U154" s="13"/>
      <c r="V154" s="13"/>
      <c r="W154" s="13"/>
      <c r="X154" s="14">
        <f t="shared" si="124"/>
        <v>0</v>
      </c>
      <c r="Y154" s="13" t="s">
        <v>667</v>
      </c>
      <c r="Z154" s="13" t="s">
        <v>28</v>
      </c>
      <c r="AA154" s="13" t="s">
        <v>665</v>
      </c>
      <c r="AB154" s="13">
        <v>73</v>
      </c>
      <c r="AC154" s="13" t="s">
        <v>29</v>
      </c>
    </row>
    <row r="155" spans="1:29" x14ac:dyDescent="0.25">
      <c r="A155" s="15">
        <v>45355</v>
      </c>
      <c r="B155" s="16" t="s">
        <v>60</v>
      </c>
      <c r="C155" s="17" t="s">
        <v>210</v>
      </c>
      <c r="D155" s="17" t="s">
        <v>211</v>
      </c>
      <c r="E155" s="18">
        <v>24.92</v>
      </c>
      <c r="F155" s="12">
        <f t="shared" si="120"/>
        <v>1.0000000000001563E-2</v>
      </c>
      <c r="G155" s="13">
        <v>24.91</v>
      </c>
      <c r="H155" s="13">
        <v>1350</v>
      </c>
      <c r="I155" s="14">
        <f t="shared" si="121"/>
        <v>33628.5</v>
      </c>
      <c r="J155" s="13"/>
      <c r="K155" s="13"/>
      <c r="L155" s="14">
        <f t="shared" si="122"/>
        <v>33628.5</v>
      </c>
      <c r="M155" s="13">
        <v>23000</v>
      </c>
      <c r="N155" s="13"/>
      <c r="O155" s="13">
        <v>328</v>
      </c>
      <c r="P155" s="13"/>
      <c r="Q155" s="13"/>
      <c r="R155" s="13"/>
      <c r="S155" s="14">
        <f t="shared" si="123"/>
        <v>10300.5</v>
      </c>
      <c r="T155" s="13">
        <v>10300.5</v>
      </c>
      <c r="U155" s="13"/>
      <c r="V155" s="13"/>
      <c r="W155" s="13"/>
      <c r="X155" s="14">
        <f t="shared" si="124"/>
        <v>0</v>
      </c>
      <c r="Y155" s="13" t="s">
        <v>1039</v>
      </c>
      <c r="Z155" s="13" t="s">
        <v>28</v>
      </c>
      <c r="AA155" s="13" t="s">
        <v>267</v>
      </c>
      <c r="AB155" s="13">
        <v>30</v>
      </c>
      <c r="AC155" s="13" t="s">
        <v>29</v>
      </c>
    </row>
    <row r="156" spans="1:29" x14ac:dyDescent="0.25">
      <c r="A156" s="15">
        <v>45355</v>
      </c>
      <c r="B156" s="16" t="s">
        <v>60</v>
      </c>
      <c r="C156" s="17" t="s">
        <v>212</v>
      </c>
      <c r="D156" s="17" t="s">
        <v>213</v>
      </c>
      <c r="E156" s="18">
        <v>24.28</v>
      </c>
      <c r="F156" s="12">
        <f t="shared" si="120"/>
        <v>0</v>
      </c>
      <c r="G156" s="13">
        <v>24.28</v>
      </c>
      <c r="H156" s="13">
        <v>1350</v>
      </c>
      <c r="I156" s="14">
        <f t="shared" si="121"/>
        <v>32778</v>
      </c>
      <c r="J156" s="13"/>
      <c r="K156" s="13"/>
      <c r="L156" s="14">
        <f t="shared" si="122"/>
        <v>32778</v>
      </c>
      <c r="M156" s="13">
        <v>22900</v>
      </c>
      <c r="N156" s="13"/>
      <c r="O156" s="13">
        <v>378</v>
      </c>
      <c r="P156" s="13"/>
      <c r="Q156" s="13"/>
      <c r="R156" s="13"/>
      <c r="S156" s="14">
        <f t="shared" si="123"/>
        <v>9500</v>
      </c>
      <c r="T156" s="13">
        <v>9500</v>
      </c>
      <c r="U156" s="13"/>
      <c r="V156" s="13"/>
      <c r="W156" s="13"/>
      <c r="X156" s="14">
        <f t="shared" si="124"/>
        <v>0</v>
      </c>
      <c r="Y156" s="13" t="s">
        <v>660</v>
      </c>
      <c r="Z156" s="13" t="s">
        <v>28</v>
      </c>
      <c r="AA156" s="13" t="s">
        <v>662</v>
      </c>
      <c r="AB156" s="13">
        <v>65</v>
      </c>
      <c r="AC156" s="13" t="s">
        <v>29</v>
      </c>
    </row>
    <row r="157" spans="1:29" s="33" customFormat="1" x14ac:dyDescent="0.25">
      <c r="A157" s="26">
        <v>45356</v>
      </c>
      <c r="B157" s="27" t="s">
        <v>60</v>
      </c>
      <c r="C157" s="28" t="s">
        <v>214</v>
      </c>
      <c r="D157" s="28" t="s">
        <v>215</v>
      </c>
      <c r="E157" s="29">
        <v>34.93</v>
      </c>
      <c r="F157" s="30">
        <f t="shared" si="120"/>
        <v>0</v>
      </c>
      <c r="G157" s="31">
        <v>34.93</v>
      </c>
      <c r="H157" s="31">
        <v>1350</v>
      </c>
      <c r="I157" s="32">
        <f t="shared" si="121"/>
        <v>47155.5</v>
      </c>
      <c r="J157" s="31"/>
      <c r="K157" s="31"/>
      <c r="L157" s="32">
        <f t="shared" si="122"/>
        <v>47155.5</v>
      </c>
      <c r="M157" s="31">
        <v>33500</v>
      </c>
      <c r="N157" s="31"/>
      <c r="O157" s="31">
        <v>355</v>
      </c>
      <c r="P157" s="31"/>
      <c r="Q157" s="31"/>
      <c r="R157" s="31"/>
      <c r="S157" s="32">
        <f t="shared" si="123"/>
        <v>13300.5</v>
      </c>
      <c r="T157" s="31">
        <v>13300.5</v>
      </c>
      <c r="U157" s="31"/>
      <c r="V157" s="31" t="s">
        <v>659</v>
      </c>
      <c r="W157" s="31"/>
      <c r="X157" s="32" t="e">
        <f t="shared" si="124"/>
        <v>#VALUE!</v>
      </c>
      <c r="Y157" s="31" t="s">
        <v>480</v>
      </c>
      <c r="Z157" s="31" t="s">
        <v>28</v>
      </c>
      <c r="AA157" s="31" t="s">
        <v>487</v>
      </c>
      <c r="AB157" s="31">
        <v>59</v>
      </c>
      <c r="AC157" s="31" t="s">
        <v>29</v>
      </c>
    </row>
    <row r="158" spans="1:29" x14ac:dyDescent="0.25">
      <c r="A158" s="15">
        <v>45356</v>
      </c>
      <c r="B158" s="16" t="s">
        <v>60</v>
      </c>
      <c r="C158" s="17" t="s">
        <v>216</v>
      </c>
      <c r="D158" s="17" t="s">
        <v>217</v>
      </c>
      <c r="E158" s="18">
        <v>29.89</v>
      </c>
      <c r="F158" s="12">
        <f t="shared" si="120"/>
        <v>0.10000000000000142</v>
      </c>
      <c r="G158" s="13">
        <v>29.79</v>
      </c>
      <c r="H158" s="13">
        <v>1350</v>
      </c>
      <c r="I158" s="14">
        <f t="shared" si="121"/>
        <v>40216.5</v>
      </c>
      <c r="J158" s="13"/>
      <c r="K158" s="13"/>
      <c r="L158" s="14">
        <f t="shared" si="122"/>
        <v>40216.5</v>
      </c>
      <c r="M158" s="13">
        <v>28000</v>
      </c>
      <c r="N158" s="13"/>
      <c r="O158" s="13">
        <v>316</v>
      </c>
      <c r="P158" s="13"/>
      <c r="Q158" s="13"/>
      <c r="R158" s="13"/>
      <c r="S158" s="14">
        <f t="shared" si="123"/>
        <v>11900.5</v>
      </c>
      <c r="T158" s="13">
        <v>11900.5</v>
      </c>
      <c r="U158" s="13"/>
      <c r="V158" s="13"/>
      <c r="W158" s="13"/>
      <c r="X158" s="14">
        <f t="shared" si="124"/>
        <v>0</v>
      </c>
      <c r="Y158" s="13" t="s">
        <v>1385</v>
      </c>
      <c r="Z158" s="13" t="s">
        <v>28</v>
      </c>
      <c r="AA158" s="13" t="s">
        <v>1388</v>
      </c>
      <c r="AB158" s="13">
        <v>64</v>
      </c>
      <c r="AC158" s="13" t="s">
        <v>29</v>
      </c>
    </row>
    <row r="159" spans="1:29" x14ac:dyDescent="0.25">
      <c r="A159" s="15">
        <v>45357</v>
      </c>
      <c r="B159" s="16" t="s">
        <v>60</v>
      </c>
      <c r="C159" s="17" t="s">
        <v>319</v>
      </c>
      <c r="D159" s="17" t="s">
        <v>320</v>
      </c>
      <c r="E159" s="18">
        <v>34.270000000000003</v>
      </c>
      <c r="F159" s="12">
        <f t="shared" ref="F159:F160" si="125">SUM(E159-G159)</f>
        <v>0</v>
      </c>
      <c r="G159" s="13">
        <v>34.270000000000003</v>
      </c>
      <c r="H159" s="13">
        <v>1350</v>
      </c>
      <c r="I159" s="14">
        <f t="shared" ref="I159:I160" si="126">G159*H159</f>
        <v>46264.500000000007</v>
      </c>
      <c r="J159" s="13"/>
      <c r="K159" s="13"/>
      <c r="L159" s="14">
        <f t="shared" ref="L159:L160" si="127">I159+J159+K159</f>
        <v>46264.500000000007</v>
      </c>
      <c r="M159" s="13">
        <v>32000</v>
      </c>
      <c r="N159" s="13"/>
      <c r="O159" s="13">
        <v>364</v>
      </c>
      <c r="P159" s="13"/>
      <c r="Q159" s="13"/>
      <c r="R159" s="13"/>
      <c r="S159" s="14">
        <f t="shared" ref="S159:S160" si="128">L159-M159-N159-O159-P159-Q159-R159</f>
        <v>13900.500000000007</v>
      </c>
      <c r="T159" s="13">
        <v>13900.5</v>
      </c>
      <c r="U159" s="13"/>
      <c r="V159" s="13"/>
      <c r="W159" s="13"/>
      <c r="X159" s="14">
        <f t="shared" ref="X159:X160" si="129">S159-T159-U159-V159-W159</f>
        <v>7.2759576141834259E-12</v>
      </c>
      <c r="Y159" s="13" t="s">
        <v>667</v>
      </c>
      <c r="Z159" s="13" t="s">
        <v>28</v>
      </c>
      <c r="AA159" s="13" t="s">
        <v>764</v>
      </c>
      <c r="AB159" s="13">
        <v>75</v>
      </c>
      <c r="AC159" s="13" t="s">
        <v>29</v>
      </c>
    </row>
    <row r="160" spans="1:29" x14ac:dyDescent="0.25">
      <c r="A160" s="15">
        <v>45357</v>
      </c>
      <c r="B160" s="16" t="s">
        <v>60</v>
      </c>
      <c r="C160" s="17" t="s">
        <v>321</v>
      </c>
      <c r="D160" s="17" t="s">
        <v>322</v>
      </c>
      <c r="E160" s="18">
        <v>30.05</v>
      </c>
      <c r="F160" s="12">
        <f t="shared" si="125"/>
        <v>0.22000000000000242</v>
      </c>
      <c r="G160" s="13">
        <v>29.83</v>
      </c>
      <c r="H160" s="13">
        <v>1350</v>
      </c>
      <c r="I160" s="14">
        <f t="shared" si="126"/>
        <v>40270.5</v>
      </c>
      <c r="J160" s="13"/>
      <c r="K160" s="13"/>
      <c r="L160" s="14">
        <f t="shared" si="127"/>
        <v>40270.5</v>
      </c>
      <c r="M160" s="13">
        <v>28000</v>
      </c>
      <c r="N160" s="13"/>
      <c r="O160" s="13">
        <v>370</v>
      </c>
      <c r="P160" s="13"/>
      <c r="Q160" s="13"/>
      <c r="R160" s="13"/>
      <c r="S160" s="14">
        <f t="shared" si="128"/>
        <v>11900.5</v>
      </c>
      <c r="T160" s="13">
        <v>11900.5</v>
      </c>
      <c r="U160" s="13"/>
      <c r="V160" s="13"/>
      <c r="W160" s="13"/>
      <c r="X160" s="14">
        <f t="shared" si="129"/>
        <v>0</v>
      </c>
      <c r="Y160" s="13" t="s">
        <v>1039</v>
      </c>
      <c r="Z160" s="13" t="s">
        <v>28</v>
      </c>
      <c r="AA160" s="13" t="s">
        <v>1045</v>
      </c>
      <c r="AB160" s="13">
        <v>32</v>
      </c>
      <c r="AC160" s="13" t="s">
        <v>29</v>
      </c>
    </row>
    <row r="161" spans="1:29" x14ac:dyDescent="0.25">
      <c r="A161" s="15">
        <v>45360</v>
      </c>
      <c r="B161" s="16" t="s">
        <v>60</v>
      </c>
      <c r="C161" s="17" t="s">
        <v>334</v>
      </c>
      <c r="D161" s="17" t="s">
        <v>335</v>
      </c>
      <c r="E161" s="18">
        <v>38.869999999999997</v>
      </c>
      <c r="F161" s="12">
        <f t="shared" ref="F161:F176" si="130">SUM(E161-G161)</f>
        <v>0.14999999999999858</v>
      </c>
      <c r="G161" s="13">
        <v>38.72</v>
      </c>
      <c r="H161" s="13">
        <v>1350</v>
      </c>
      <c r="I161" s="14">
        <f t="shared" ref="I161:I176" si="131">G161*H161</f>
        <v>52272</v>
      </c>
      <c r="J161" s="13"/>
      <c r="K161" s="13"/>
      <c r="L161" s="14">
        <f t="shared" ref="L161:L176" si="132">I161+J161+K161</f>
        <v>52272</v>
      </c>
      <c r="M161" s="13">
        <v>36000</v>
      </c>
      <c r="N161" s="13"/>
      <c r="O161" s="13">
        <v>372</v>
      </c>
      <c r="P161" s="13"/>
      <c r="Q161" s="13"/>
      <c r="R161" s="13"/>
      <c r="S161" s="14">
        <f t="shared" ref="S161:S176" si="133">L161-M161-N161-O161-P161-Q161-R161</f>
        <v>15900</v>
      </c>
      <c r="T161" s="13">
        <v>15900</v>
      </c>
      <c r="U161" s="13"/>
      <c r="V161" s="13"/>
      <c r="W161" s="13"/>
      <c r="X161" s="14">
        <f t="shared" ref="X161:X176" si="134">S161-T161-U161-V161-W161</f>
        <v>0</v>
      </c>
      <c r="Y161" s="13" t="s">
        <v>818</v>
      </c>
      <c r="Z161" s="13" t="s">
        <v>28</v>
      </c>
      <c r="AA161" s="13" t="s">
        <v>821</v>
      </c>
      <c r="AB161" s="13">
        <v>80</v>
      </c>
      <c r="AC161" s="13" t="s">
        <v>29</v>
      </c>
    </row>
    <row r="162" spans="1:29" x14ac:dyDescent="0.25">
      <c r="A162" s="15">
        <v>45360</v>
      </c>
      <c r="B162" s="16" t="s">
        <v>60</v>
      </c>
      <c r="C162" s="17" t="s">
        <v>336</v>
      </c>
      <c r="D162" s="17" t="s">
        <v>337</v>
      </c>
      <c r="E162" s="18">
        <v>35.270000000000003</v>
      </c>
      <c r="F162" s="12">
        <f t="shared" si="130"/>
        <v>0</v>
      </c>
      <c r="G162" s="13">
        <v>35.270000000000003</v>
      </c>
      <c r="H162" s="13">
        <v>1350</v>
      </c>
      <c r="I162" s="14">
        <f t="shared" si="131"/>
        <v>47614.500000000007</v>
      </c>
      <c r="J162" s="13"/>
      <c r="K162" s="13"/>
      <c r="L162" s="14">
        <f t="shared" si="132"/>
        <v>47614.500000000007</v>
      </c>
      <c r="M162" s="13">
        <v>33000</v>
      </c>
      <c r="N162" s="13"/>
      <c r="O162" s="13">
        <v>364</v>
      </c>
      <c r="P162" s="13"/>
      <c r="Q162" s="13"/>
      <c r="R162" s="13"/>
      <c r="S162" s="14">
        <f t="shared" si="133"/>
        <v>14250.500000000007</v>
      </c>
      <c r="T162" s="13">
        <v>14250.5</v>
      </c>
      <c r="U162" s="13"/>
      <c r="V162" s="13"/>
      <c r="W162" s="13"/>
      <c r="X162" s="14">
        <f t="shared" si="134"/>
        <v>7.2759576141834259E-12</v>
      </c>
      <c r="Y162" s="13" t="s">
        <v>1039</v>
      </c>
      <c r="Z162" s="13" t="s">
        <v>28</v>
      </c>
      <c r="AA162" s="13" t="s">
        <v>1042</v>
      </c>
      <c r="AB162" s="13">
        <v>26</v>
      </c>
      <c r="AC162" s="13" t="s">
        <v>29</v>
      </c>
    </row>
    <row r="163" spans="1:29" x14ac:dyDescent="0.25">
      <c r="A163" s="15">
        <v>45360</v>
      </c>
      <c r="B163" s="16" t="s">
        <v>60</v>
      </c>
      <c r="C163" s="17" t="s">
        <v>338</v>
      </c>
      <c r="D163" s="17" t="s">
        <v>339</v>
      </c>
      <c r="E163" s="18">
        <v>30.16</v>
      </c>
      <c r="F163" s="12">
        <f t="shared" si="130"/>
        <v>0</v>
      </c>
      <c r="G163" s="13">
        <v>30.16</v>
      </c>
      <c r="H163" s="13">
        <v>1350</v>
      </c>
      <c r="I163" s="14">
        <f t="shared" si="131"/>
        <v>40716</v>
      </c>
      <c r="J163" s="13"/>
      <c r="K163" s="13"/>
      <c r="L163" s="14">
        <f t="shared" si="132"/>
        <v>40716</v>
      </c>
      <c r="M163" s="13">
        <v>32000</v>
      </c>
      <c r="N163" s="13"/>
      <c r="O163" s="13">
        <v>366</v>
      </c>
      <c r="P163" s="13"/>
      <c r="Q163" s="13"/>
      <c r="R163" s="13"/>
      <c r="S163" s="14">
        <f t="shared" si="133"/>
        <v>8350</v>
      </c>
      <c r="T163" s="13">
        <v>8350</v>
      </c>
      <c r="U163" s="13"/>
      <c r="V163" s="13"/>
      <c r="W163" s="13"/>
      <c r="X163" s="14">
        <f t="shared" si="134"/>
        <v>0</v>
      </c>
      <c r="Y163" s="13" t="s">
        <v>480</v>
      </c>
      <c r="Z163" s="13" t="s">
        <v>28</v>
      </c>
      <c r="AA163" s="13" t="s">
        <v>564</v>
      </c>
      <c r="AB163" s="13">
        <v>64</v>
      </c>
      <c r="AC163" s="13" t="s">
        <v>29</v>
      </c>
    </row>
    <row r="164" spans="1:29" x14ac:dyDescent="0.25">
      <c r="A164" s="15">
        <v>45360</v>
      </c>
      <c r="B164" s="16" t="s">
        <v>60</v>
      </c>
      <c r="C164" s="17" t="s">
        <v>340</v>
      </c>
      <c r="D164" s="17" t="s">
        <v>341</v>
      </c>
      <c r="E164" s="18">
        <v>30.8</v>
      </c>
      <c r="F164" s="12">
        <f t="shared" si="130"/>
        <v>0.22000000000000242</v>
      </c>
      <c r="G164" s="13">
        <v>30.58</v>
      </c>
      <c r="H164" s="13">
        <v>1350</v>
      </c>
      <c r="I164" s="14">
        <f t="shared" si="131"/>
        <v>41283</v>
      </c>
      <c r="J164" s="13"/>
      <c r="K164" s="13"/>
      <c r="L164" s="14">
        <f t="shared" si="132"/>
        <v>41283</v>
      </c>
      <c r="M164" s="13">
        <v>29000</v>
      </c>
      <c r="N164" s="13"/>
      <c r="O164" s="13">
        <v>333</v>
      </c>
      <c r="P164" s="13"/>
      <c r="Q164" s="13"/>
      <c r="R164" s="13"/>
      <c r="S164" s="14">
        <f t="shared" si="133"/>
        <v>11950</v>
      </c>
      <c r="T164" s="13">
        <v>11950</v>
      </c>
      <c r="U164" s="13"/>
      <c r="V164" s="13"/>
      <c r="W164" s="13"/>
      <c r="X164" s="14">
        <f t="shared" si="134"/>
        <v>0</v>
      </c>
      <c r="Y164" s="13" t="s">
        <v>1039</v>
      </c>
      <c r="Z164" s="13" t="s">
        <v>28</v>
      </c>
      <c r="AA164" s="13" t="s">
        <v>1053</v>
      </c>
      <c r="AB164" s="13">
        <v>43</v>
      </c>
      <c r="AC164" s="13" t="s">
        <v>29</v>
      </c>
    </row>
    <row r="165" spans="1:29" x14ac:dyDescent="0.25">
      <c r="A165" s="15">
        <v>45361</v>
      </c>
      <c r="B165" s="16" t="s">
        <v>60</v>
      </c>
      <c r="C165" s="17" t="s">
        <v>342</v>
      </c>
      <c r="D165" s="17" t="s">
        <v>343</v>
      </c>
      <c r="E165" s="18">
        <v>33.770000000000003</v>
      </c>
      <c r="F165" s="12">
        <f t="shared" si="130"/>
        <v>2.0000000000003126E-2</v>
      </c>
      <c r="G165" s="13">
        <v>33.75</v>
      </c>
      <c r="H165" s="13">
        <v>1350</v>
      </c>
      <c r="I165" s="14">
        <f t="shared" si="131"/>
        <v>45562.5</v>
      </c>
      <c r="J165" s="13"/>
      <c r="K165" s="13"/>
      <c r="L165" s="14">
        <f t="shared" si="132"/>
        <v>45562.5</v>
      </c>
      <c r="M165" s="13">
        <v>31500</v>
      </c>
      <c r="N165" s="13"/>
      <c r="O165" s="13">
        <v>362</v>
      </c>
      <c r="P165" s="13"/>
      <c r="Q165" s="13"/>
      <c r="R165" s="13"/>
      <c r="S165" s="14">
        <f t="shared" si="133"/>
        <v>13700.5</v>
      </c>
      <c r="T165" s="13">
        <v>13700.5</v>
      </c>
      <c r="U165" s="13"/>
      <c r="V165" s="13"/>
      <c r="W165" s="13"/>
      <c r="X165" s="14">
        <f t="shared" si="134"/>
        <v>0</v>
      </c>
      <c r="Y165" s="13" t="s">
        <v>975</v>
      </c>
      <c r="Z165" s="13" t="s">
        <v>28</v>
      </c>
      <c r="AA165" s="13" t="s">
        <v>977</v>
      </c>
      <c r="AB165" s="13">
        <v>92</v>
      </c>
      <c r="AC165" s="13" t="s">
        <v>29</v>
      </c>
    </row>
    <row r="166" spans="1:29" s="33" customFormat="1" x14ac:dyDescent="0.25">
      <c r="A166" s="26">
        <v>45361</v>
      </c>
      <c r="B166" s="27" t="s">
        <v>60</v>
      </c>
      <c r="C166" s="28" t="s">
        <v>344</v>
      </c>
      <c r="D166" s="28" t="s">
        <v>215</v>
      </c>
      <c r="E166" s="29">
        <v>33.26</v>
      </c>
      <c r="F166" s="30">
        <f t="shared" si="130"/>
        <v>0</v>
      </c>
      <c r="G166" s="31">
        <v>33.26</v>
      </c>
      <c r="H166" s="31">
        <v>1350</v>
      </c>
      <c r="I166" s="32">
        <f t="shared" si="131"/>
        <v>44901</v>
      </c>
      <c r="J166" s="31"/>
      <c r="K166" s="31"/>
      <c r="L166" s="32">
        <f t="shared" si="132"/>
        <v>44901</v>
      </c>
      <c r="M166" s="31">
        <v>33000</v>
      </c>
      <c r="N166" s="31"/>
      <c r="O166" s="31">
        <v>251</v>
      </c>
      <c r="P166" s="31"/>
      <c r="Q166" s="31"/>
      <c r="R166" s="31"/>
      <c r="S166" s="32">
        <f t="shared" si="133"/>
        <v>11650</v>
      </c>
      <c r="T166" s="31">
        <v>11650</v>
      </c>
      <c r="U166" s="31"/>
      <c r="V166" s="31"/>
      <c r="W166" s="31"/>
      <c r="X166" s="32">
        <f t="shared" si="134"/>
        <v>0</v>
      </c>
      <c r="Y166" s="31" t="s">
        <v>1548</v>
      </c>
      <c r="Z166" s="31" t="s">
        <v>28</v>
      </c>
      <c r="AA166" s="31" t="s">
        <v>487</v>
      </c>
      <c r="AB166" s="31">
        <v>78</v>
      </c>
      <c r="AC166" s="31" t="s">
        <v>29</v>
      </c>
    </row>
    <row r="167" spans="1:29" x14ac:dyDescent="0.25">
      <c r="A167" s="15">
        <v>45361</v>
      </c>
      <c r="B167" s="16" t="s">
        <v>60</v>
      </c>
      <c r="C167" s="17" t="s">
        <v>345</v>
      </c>
      <c r="D167" s="17" t="s">
        <v>346</v>
      </c>
      <c r="E167" s="18">
        <v>25.44</v>
      </c>
      <c r="F167" s="12">
        <f t="shared" si="130"/>
        <v>0</v>
      </c>
      <c r="G167" s="13">
        <v>25.44</v>
      </c>
      <c r="H167" s="13">
        <v>1350</v>
      </c>
      <c r="I167" s="14">
        <f t="shared" si="131"/>
        <v>34344</v>
      </c>
      <c r="J167" s="13"/>
      <c r="K167" s="13"/>
      <c r="L167" s="14">
        <f t="shared" si="132"/>
        <v>34344</v>
      </c>
      <c r="M167" s="13">
        <v>27500</v>
      </c>
      <c r="N167" s="13"/>
      <c r="O167" s="13">
        <v>344</v>
      </c>
      <c r="P167" s="13"/>
      <c r="Q167" s="13"/>
      <c r="R167" s="13"/>
      <c r="S167" s="14">
        <f t="shared" si="133"/>
        <v>6500</v>
      </c>
      <c r="T167" s="13">
        <v>6500</v>
      </c>
      <c r="U167" s="13"/>
      <c r="V167" s="13"/>
      <c r="W167" s="13"/>
      <c r="X167" s="14">
        <f t="shared" si="134"/>
        <v>0</v>
      </c>
      <c r="Y167" s="13" t="s">
        <v>660</v>
      </c>
      <c r="Z167" s="13" t="s">
        <v>28</v>
      </c>
      <c r="AA167" s="13" t="s">
        <v>666</v>
      </c>
      <c r="AB167" s="13">
        <v>71</v>
      </c>
      <c r="AC167" s="13" t="s">
        <v>29</v>
      </c>
    </row>
    <row r="168" spans="1:29" x14ac:dyDescent="0.25">
      <c r="A168" s="15">
        <v>45361</v>
      </c>
      <c r="B168" s="16" t="s">
        <v>60</v>
      </c>
      <c r="C168" s="17" t="s">
        <v>347</v>
      </c>
      <c r="D168" s="17" t="s">
        <v>348</v>
      </c>
      <c r="E168" s="18">
        <v>25.33</v>
      </c>
      <c r="F168" s="12">
        <f t="shared" si="130"/>
        <v>0</v>
      </c>
      <c r="G168" s="13">
        <v>25.33</v>
      </c>
      <c r="H168" s="13">
        <v>1350</v>
      </c>
      <c r="I168" s="14">
        <f t="shared" si="131"/>
        <v>34195.5</v>
      </c>
      <c r="J168" s="13"/>
      <c r="K168" s="13"/>
      <c r="L168" s="14">
        <f t="shared" si="132"/>
        <v>34195.5</v>
      </c>
      <c r="M168" s="13">
        <v>29000</v>
      </c>
      <c r="N168" s="13"/>
      <c r="O168" s="13">
        <v>345</v>
      </c>
      <c r="P168" s="13"/>
      <c r="Q168" s="13"/>
      <c r="R168" s="13"/>
      <c r="S168" s="14">
        <f t="shared" si="133"/>
        <v>4850.5</v>
      </c>
      <c r="T168" s="13">
        <v>4850.5</v>
      </c>
      <c r="U168" s="13"/>
      <c r="V168" s="13"/>
      <c r="W168" s="13"/>
      <c r="X168" s="14">
        <f t="shared" si="134"/>
        <v>0</v>
      </c>
      <c r="Y168" s="13" t="s">
        <v>667</v>
      </c>
      <c r="Z168" s="13" t="s">
        <v>28</v>
      </c>
      <c r="AA168" s="13" t="s">
        <v>763</v>
      </c>
      <c r="AB168" s="13">
        <v>72</v>
      </c>
      <c r="AC168" s="13" t="s">
        <v>29</v>
      </c>
    </row>
    <row r="169" spans="1:29" x14ac:dyDescent="0.25">
      <c r="A169" s="15">
        <v>45361</v>
      </c>
      <c r="B169" s="16" t="s">
        <v>60</v>
      </c>
      <c r="C169" s="17" t="s">
        <v>349</v>
      </c>
      <c r="D169" s="17" t="s">
        <v>350</v>
      </c>
      <c r="E169" s="18">
        <v>29.13</v>
      </c>
      <c r="F169" s="12">
        <f t="shared" si="130"/>
        <v>9.9999999999980105E-3</v>
      </c>
      <c r="G169" s="13">
        <v>29.12</v>
      </c>
      <c r="H169" s="13">
        <v>1350</v>
      </c>
      <c r="I169" s="14">
        <f t="shared" si="131"/>
        <v>39312</v>
      </c>
      <c r="J169" s="13"/>
      <c r="K169" s="13"/>
      <c r="L169" s="14">
        <f t="shared" si="132"/>
        <v>39312</v>
      </c>
      <c r="M169" s="13">
        <v>34500</v>
      </c>
      <c r="N169" s="13"/>
      <c r="O169" s="13">
        <v>362</v>
      </c>
      <c r="P169" s="13"/>
      <c r="Q169" s="13"/>
      <c r="R169" s="13"/>
      <c r="S169" s="14">
        <f t="shared" si="133"/>
        <v>4450</v>
      </c>
      <c r="T169" s="13">
        <v>4450</v>
      </c>
      <c r="U169" s="13"/>
      <c r="V169" s="13"/>
      <c r="W169" s="13"/>
      <c r="X169" s="14">
        <f t="shared" si="134"/>
        <v>0</v>
      </c>
      <c r="Y169" s="13" t="s">
        <v>660</v>
      </c>
      <c r="Z169" s="13" t="s">
        <v>28</v>
      </c>
      <c r="AA169" s="13" t="s">
        <v>663</v>
      </c>
      <c r="AB169" s="13">
        <v>66</v>
      </c>
      <c r="AC169" s="13" t="s">
        <v>29</v>
      </c>
    </row>
    <row r="170" spans="1:29" x14ac:dyDescent="0.25">
      <c r="A170" s="15">
        <v>45361</v>
      </c>
      <c r="B170" s="16" t="s">
        <v>60</v>
      </c>
      <c r="C170" s="17" t="s">
        <v>351</v>
      </c>
      <c r="D170" s="17" t="s">
        <v>352</v>
      </c>
      <c r="E170" s="18">
        <v>30.13</v>
      </c>
      <c r="F170" s="12">
        <f t="shared" si="130"/>
        <v>0.11999999999999744</v>
      </c>
      <c r="G170" s="13">
        <v>30.01</v>
      </c>
      <c r="H170" s="13">
        <v>1350</v>
      </c>
      <c r="I170" s="14">
        <f t="shared" si="131"/>
        <v>40513.5</v>
      </c>
      <c r="J170" s="13"/>
      <c r="K170" s="13"/>
      <c r="L170" s="14">
        <f t="shared" si="132"/>
        <v>40513.5</v>
      </c>
      <c r="M170" s="13">
        <v>29000</v>
      </c>
      <c r="N170" s="13"/>
      <c r="O170" s="13">
        <v>363</v>
      </c>
      <c r="P170" s="13"/>
      <c r="Q170" s="13"/>
      <c r="R170" s="13"/>
      <c r="S170" s="14">
        <f t="shared" si="133"/>
        <v>11150.5</v>
      </c>
      <c r="T170" s="13">
        <v>11150.5</v>
      </c>
      <c r="U170" s="13"/>
      <c r="V170" s="13"/>
      <c r="W170" s="13"/>
      <c r="X170" s="14">
        <f t="shared" si="134"/>
        <v>0</v>
      </c>
      <c r="Y170" s="13" t="s">
        <v>1039</v>
      </c>
      <c r="Z170" s="13" t="s">
        <v>28</v>
      </c>
      <c r="AA170" s="13" t="s">
        <v>1047</v>
      </c>
      <c r="AB170" s="13">
        <v>34</v>
      </c>
      <c r="AC170" s="13" t="s">
        <v>29</v>
      </c>
    </row>
    <row r="171" spans="1:29" x14ac:dyDescent="0.25">
      <c r="A171" s="15">
        <v>45361</v>
      </c>
      <c r="B171" s="16" t="s">
        <v>60</v>
      </c>
      <c r="C171" s="17" t="s">
        <v>353</v>
      </c>
      <c r="D171" s="17" t="s">
        <v>354</v>
      </c>
      <c r="E171" s="18">
        <v>29.6</v>
      </c>
      <c r="F171" s="12">
        <f t="shared" si="130"/>
        <v>0</v>
      </c>
      <c r="G171" s="13">
        <v>29.6</v>
      </c>
      <c r="H171" s="13">
        <v>1350</v>
      </c>
      <c r="I171" s="14">
        <f t="shared" si="131"/>
        <v>39960</v>
      </c>
      <c r="J171" s="13"/>
      <c r="K171" s="13"/>
      <c r="L171" s="14">
        <f t="shared" si="132"/>
        <v>39960</v>
      </c>
      <c r="M171" s="13">
        <v>27500</v>
      </c>
      <c r="N171" s="13"/>
      <c r="O171" s="13">
        <v>360</v>
      </c>
      <c r="P171" s="13"/>
      <c r="Q171" s="13"/>
      <c r="R171" s="13"/>
      <c r="S171" s="14">
        <f t="shared" si="133"/>
        <v>12100</v>
      </c>
      <c r="T171" s="13">
        <v>12100</v>
      </c>
      <c r="U171" s="13"/>
      <c r="V171" s="13"/>
      <c r="W171" s="13"/>
      <c r="X171" s="14">
        <f t="shared" si="134"/>
        <v>0</v>
      </c>
      <c r="Y171" s="13" t="s">
        <v>1039</v>
      </c>
      <c r="Z171" s="13" t="s">
        <v>28</v>
      </c>
      <c r="AA171" s="13" t="s">
        <v>1050</v>
      </c>
      <c r="AB171" s="13">
        <v>39</v>
      </c>
      <c r="AC171" s="13" t="s">
        <v>29</v>
      </c>
    </row>
    <row r="172" spans="1:29" x14ac:dyDescent="0.25">
      <c r="A172" s="15">
        <v>45361</v>
      </c>
      <c r="B172" s="16" t="s">
        <v>60</v>
      </c>
      <c r="C172" s="17" t="s">
        <v>355</v>
      </c>
      <c r="D172" s="17" t="s">
        <v>356</v>
      </c>
      <c r="E172" s="18">
        <v>35.380000000000003</v>
      </c>
      <c r="F172" s="12">
        <f t="shared" si="130"/>
        <v>3.9999999999999147E-2</v>
      </c>
      <c r="G172" s="13">
        <v>35.340000000000003</v>
      </c>
      <c r="H172" s="13">
        <v>1350</v>
      </c>
      <c r="I172" s="14">
        <f t="shared" si="131"/>
        <v>47709.000000000007</v>
      </c>
      <c r="J172" s="13"/>
      <c r="K172" s="13"/>
      <c r="L172" s="14">
        <f t="shared" si="132"/>
        <v>47709.000000000007</v>
      </c>
      <c r="M172" s="13">
        <v>33000</v>
      </c>
      <c r="N172" s="13"/>
      <c r="O172" s="13">
        <v>309</v>
      </c>
      <c r="P172" s="13"/>
      <c r="Q172" s="13"/>
      <c r="R172" s="13"/>
      <c r="S172" s="14">
        <f t="shared" si="133"/>
        <v>14400.000000000007</v>
      </c>
      <c r="T172" s="13">
        <v>14400</v>
      </c>
      <c r="U172" s="13"/>
      <c r="V172" s="13"/>
      <c r="W172" s="13"/>
      <c r="X172" s="14">
        <f t="shared" si="134"/>
        <v>7.2759576141834259E-12</v>
      </c>
      <c r="Y172" s="13" t="s">
        <v>1055</v>
      </c>
      <c r="Z172" s="13" t="s">
        <v>28</v>
      </c>
      <c r="AA172" s="13" t="s">
        <v>562</v>
      </c>
      <c r="AB172" s="13">
        <v>55</v>
      </c>
      <c r="AC172" s="13" t="s">
        <v>29</v>
      </c>
    </row>
    <row r="173" spans="1:29" x14ac:dyDescent="0.25">
      <c r="A173" s="15">
        <v>45361</v>
      </c>
      <c r="B173" s="16" t="s">
        <v>60</v>
      </c>
      <c r="C173" s="17" t="s">
        <v>357</v>
      </c>
      <c r="D173" s="17" t="s">
        <v>358</v>
      </c>
      <c r="E173" s="18">
        <v>23</v>
      </c>
      <c r="F173" s="12">
        <f t="shared" si="130"/>
        <v>0</v>
      </c>
      <c r="G173" s="13">
        <v>23</v>
      </c>
      <c r="H173" s="13">
        <v>1350</v>
      </c>
      <c r="I173" s="14">
        <f t="shared" si="131"/>
        <v>31050</v>
      </c>
      <c r="J173" s="13"/>
      <c r="K173" s="13"/>
      <c r="L173" s="14">
        <f t="shared" si="132"/>
        <v>31050</v>
      </c>
      <c r="M173" s="13">
        <v>21500</v>
      </c>
      <c r="N173" s="13"/>
      <c r="O173" s="13">
        <v>350</v>
      </c>
      <c r="P173" s="13"/>
      <c r="Q173" s="13"/>
      <c r="R173" s="13"/>
      <c r="S173" s="14">
        <f t="shared" si="133"/>
        <v>9200</v>
      </c>
      <c r="T173" s="13">
        <v>9200</v>
      </c>
      <c r="U173" s="13"/>
      <c r="V173" s="13"/>
      <c r="W173" s="13"/>
      <c r="X173" s="14">
        <f t="shared" si="134"/>
        <v>0</v>
      </c>
      <c r="Y173" s="13" t="s">
        <v>1561</v>
      </c>
      <c r="Z173" s="13" t="s">
        <v>28</v>
      </c>
      <c r="AA173" s="13" t="s">
        <v>1566</v>
      </c>
      <c r="AB173" s="13">
        <v>86</v>
      </c>
      <c r="AC173" s="13" t="s">
        <v>29</v>
      </c>
    </row>
    <row r="174" spans="1:29" x14ac:dyDescent="0.25">
      <c r="A174" s="15">
        <v>45361</v>
      </c>
      <c r="B174" s="16" t="s">
        <v>60</v>
      </c>
      <c r="C174" s="17" t="s">
        <v>359</v>
      </c>
      <c r="D174" s="17" t="s">
        <v>203</v>
      </c>
      <c r="E174" s="18">
        <v>25.25</v>
      </c>
      <c r="F174" s="12">
        <f t="shared" si="130"/>
        <v>0</v>
      </c>
      <c r="G174" s="13">
        <v>25.25</v>
      </c>
      <c r="H174" s="13">
        <v>1350</v>
      </c>
      <c r="I174" s="14">
        <f t="shared" si="131"/>
        <v>34087.5</v>
      </c>
      <c r="J174" s="13"/>
      <c r="K174" s="13"/>
      <c r="L174" s="14">
        <f t="shared" si="132"/>
        <v>34087.5</v>
      </c>
      <c r="M174" s="13">
        <v>23500</v>
      </c>
      <c r="N174" s="13"/>
      <c r="O174" s="13">
        <v>337</v>
      </c>
      <c r="P174" s="13"/>
      <c r="Q174" s="13"/>
      <c r="R174" s="13"/>
      <c r="S174" s="14">
        <f t="shared" si="133"/>
        <v>10250.5</v>
      </c>
      <c r="T174" s="13">
        <v>10250.5</v>
      </c>
      <c r="U174" s="13"/>
      <c r="V174" s="13"/>
      <c r="W174" s="13"/>
      <c r="X174" s="14">
        <f t="shared" si="134"/>
        <v>0</v>
      </c>
      <c r="Y174" s="13" t="s">
        <v>1055</v>
      </c>
      <c r="Z174" s="13" t="s">
        <v>28</v>
      </c>
      <c r="AA174" s="13" t="s">
        <v>1195</v>
      </c>
      <c r="AB174" s="13">
        <v>54</v>
      </c>
      <c r="AC174" s="13" t="s">
        <v>29</v>
      </c>
    </row>
    <row r="175" spans="1:29" x14ac:dyDescent="0.25">
      <c r="A175" s="15">
        <v>45361</v>
      </c>
      <c r="B175" s="16" t="s">
        <v>60</v>
      </c>
      <c r="C175" s="17" t="s">
        <v>360</v>
      </c>
      <c r="D175" s="17" t="s">
        <v>361</v>
      </c>
      <c r="E175" s="18">
        <v>29.12</v>
      </c>
      <c r="F175" s="12">
        <f t="shared" si="130"/>
        <v>0.15000000000000213</v>
      </c>
      <c r="G175" s="13">
        <v>28.97</v>
      </c>
      <c r="H175" s="13">
        <v>1350</v>
      </c>
      <c r="I175" s="14">
        <f t="shared" si="131"/>
        <v>39109.5</v>
      </c>
      <c r="J175" s="13"/>
      <c r="K175" s="13"/>
      <c r="L175" s="14">
        <f t="shared" si="132"/>
        <v>39109.5</v>
      </c>
      <c r="M175" s="13">
        <v>27500</v>
      </c>
      <c r="N175" s="13"/>
      <c r="O175" s="13">
        <v>359</v>
      </c>
      <c r="P175" s="13"/>
      <c r="Q175" s="13"/>
      <c r="R175" s="13"/>
      <c r="S175" s="14">
        <f t="shared" si="133"/>
        <v>11250.5</v>
      </c>
      <c r="T175" s="13">
        <v>11250.5</v>
      </c>
      <c r="U175" s="13"/>
      <c r="V175" s="13"/>
      <c r="W175" s="13"/>
      <c r="X175" s="14">
        <f t="shared" si="134"/>
        <v>0</v>
      </c>
      <c r="Y175" s="13" t="s">
        <v>1039</v>
      </c>
      <c r="Z175" s="13" t="s">
        <v>28</v>
      </c>
      <c r="AA175" s="13" t="s">
        <v>1048</v>
      </c>
      <c r="AB175" s="13">
        <v>35</v>
      </c>
      <c r="AC175" s="13" t="s">
        <v>29</v>
      </c>
    </row>
    <row r="176" spans="1:29" x14ac:dyDescent="0.25">
      <c r="A176" s="15">
        <v>45361</v>
      </c>
      <c r="B176" s="16" t="s">
        <v>60</v>
      </c>
      <c r="C176" s="17" t="s">
        <v>362</v>
      </c>
      <c r="D176" s="17" t="s">
        <v>205</v>
      </c>
      <c r="E176" s="18">
        <v>24.96</v>
      </c>
      <c r="F176" s="12">
        <f t="shared" si="130"/>
        <v>0</v>
      </c>
      <c r="G176" s="13">
        <v>24.96</v>
      </c>
      <c r="H176" s="13">
        <v>1350</v>
      </c>
      <c r="I176" s="14">
        <f t="shared" si="131"/>
        <v>33696</v>
      </c>
      <c r="J176" s="13"/>
      <c r="K176" s="13"/>
      <c r="L176" s="14">
        <f t="shared" si="132"/>
        <v>33696</v>
      </c>
      <c r="M176" s="13">
        <v>23500</v>
      </c>
      <c r="N176" s="13"/>
      <c r="O176" s="13">
        <v>346</v>
      </c>
      <c r="P176" s="13"/>
      <c r="Q176" s="13"/>
      <c r="R176" s="13"/>
      <c r="S176" s="14">
        <f t="shared" si="133"/>
        <v>9850</v>
      </c>
      <c r="T176" s="13">
        <v>9850</v>
      </c>
      <c r="U176" s="13"/>
      <c r="V176" s="13"/>
      <c r="W176" s="13"/>
      <c r="X176" s="14">
        <f t="shared" si="134"/>
        <v>0</v>
      </c>
      <c r="Y176" s="13" t="s">
        <v>1197</v>
      </c>
      <c r="Z176" s="13" t="s">
        <v>28</v>
      </c>
      <c r="AA176" s="13" t="s">
        <v>326</v>
      </c>
      <c r="AB176" s="13">
        <v>56</v>
      </c>
      <c r="AC176" s="13" t="s">
        <v>29</v>
      </c>
    </row>
    <row r="177" spans="1:29" x14ac:dyDescent="0.25">
      <c r="A177" s="15">
        <v>45362</v>
      </c>
      <c r="B177" s="16" t="s">
        <v>60</v>
      </c>
      <c r="C177" s="17" t="s">
        <v>489</v>
      </c>
      <c r="D177" s="17" t="s">
        <v>490</v>
      </c>
      <c r="E177" s="18">
        <v>28.76</v>
      </c>
      <c r="F177" s="12">
        <f t="shared" ref="F177:F193" si="135">SUM(E177-G177)</f>
        <v>0.19000000000000128</v>
      </c>
      <c r="G177" s="13">
        <v>28.57</v>
      </c>
      <c r="H177" s="13">
        <v>1350</v>
      </c>
      <c r="I177" s="14">
        <f t="shared" ref="I177:I193" si="136">G177*H177</f>
        <v>38569.5</v>
      </c>
      <c r="J177" s="13"/>
      <c r="K177" s="13"/>
      <c r="L177" s="14">
        <f t="shared" ref="L177:L193" si="137">I177+J177+K177</f>
        <v>38569.5</v>
      </c>
      <c r="M177" s="13">
        <v>27000</v>
      </c>
      <c r="N177" s="13"/>
      <c r="O177" s="13">
        <v>369</v>
      </c>
      <c r="P177" s="13"/>
      <c r="Q177" s="13"/>
      <c r="R177" s="13"/>
      <c r="S177" s="14">
        <f t="shared" ref="S177:S193" si="138">L177-M177-N177-O177-P177-Q177-R177</f>
        <v>11200.5</v>
      </c>
      <c r="T177" s="13">
        <v>11200.5</v>
      </c>
      <c r="U177" s="13"/>
      <c r="V177" s="13"/>
      <c r="W177" s="13"/>
      <c r="X177" s="14">
        <f t="shared" ref="X177:X193" si="139">S177-T177-U177-V177-W177</f>
        <v>0</v>
      </c>
      <c r="Y177" s="13" t="s">
        <v>1036</v>
      </c>
      <c r="Z177" s="13" t="s">
        <v>28</v>
      </c>
      <c r="AA177" s="13" t="s">
        <v>1037</v>
      </c>
      <c r="AB177" s="13">
        <v>20</v>
      </c>
      <c r="AC177" s="13" t="s">
        <v>29</v>
      </c>
    </row>
    <row r="178" spans="1:29" x14ac:dyDescent="0.25">
      <c r="A178" s="15">
        <v>45362</v>
      </c>
      <c r="B178" s="16" t="s">
        <v>60</v>
      </c>
      <c r="C178" s="17" t="s">
        <v>491</v>
      </c>
      <c r="D178" s="17" t="s">
        <v>156</v>
      </c>
      <c r="E178" s="18">
        <v>36.18</v>
      </c>
      <c r="F178" s="12">
        <f t="shared" si="135"/>
        <v>0.21999999999999886</v>
      </c>
      <c r="G178" s="13">
        <v>35.96</v>
      </c>
      <c r="H178" s="13">
        <v>1350</v>
      </c>
      <c r="I178" s="14">
        <f t="shared" si="136"/>
        <v>48546</v>
      </c>
      <c r="J178" s="13"/>
      <c r="K178" s="13"/>
      <c r="L178" s="14">
        <f t="shared" si="137"/>
        <v>48546</v>
      </c>
      <c r="M178" s="13">
        <v>34000</v>
      </c>
      <c r="N178" s="13"/>
      <c r="O178" s="13">
        <v>346</v>
      </c>
      <c r="P178" s="13"/>
      <c r="Q178" s="13"/>
      <c r="R178" s="13"/>
      <c r="S178" s="14">
        <f t="shared" si="138"/>
        <v>14200</v>
      </c>
      <c r="T178" s="13">
        <v>14200</v>
      </c>
      <c r="U178" s="13"/>
      <c r="V178" s="13"/>
      <c r="W178" s="13"/>
      <c r="X178" s="14">
        <f t="shared" si="139"/>
        <v>0</v>
      </c>
      <c r="Y178" s="13" t="s">
        <v>1039</v>
      </c>
      <c r="Z178" s="13" t="s">
        <v>28</v>
      </c>
      <c r="AA178" s="13" t="s">
        <v>1049</v>
      </c>
      <c r="AB178" s="13">
        <v>42</v>
      </c>
      <c r="AC178" s="13" t="s">
        <v>29</v>
      </c>
    </row>
    <row r="179" spans="1:29" x14ac:dyDescent="0.25">
      <c r="A179" s="15">
        <v>45362</v>
      </c>
      <c r="B179" s="16" t="s">
        <v>60</v>
      </c>
      <c r="C179" s="17" t="s">
        <v>492</v>
      </c>
      <c r="D179" s="17" t="s">
        <v>209</v>
      </c>
      <c r="E179" s="18">
        <v>30.39</v>
      </c>
      <c r="F179" s="12">
        <f t="shared" si="135"/>
        <v>0.30000000000000071</v>
      </c>
      <c r="G179" s="13">
        <v>30.09</v>
      </c>
      <c r="H179" s="13">
        <v>1350</v>
      </c>
      <c r="I179" s="14">
        <f t="shared" si="136"/>
        <v>40621.5</v>
      </c>
      <c r="J179" s="13"/>
      <c r="K179" s="13"/>
      <c r="L179" s="14">
        <f t="shared" si="137"/>
        <v>40621.5</v>
      </c>
      <c r="M179" s="13">
        <v>28500</v>
      </c>
      <c r="N179" s="13"/>
      <c r="O179" s="13">
        <v>321</v>
      </c>
      <c r="P179" s="13"/>
      <c r="Q179" s="13"/>
      <c r="R179" s="13"/>
      <c r="S179" s="14">
        <f t="shared" si="138"/>
        <v>11800.5</v>
      </c>
      <c r="T179" s="13">
        <v>11800.5</v>
      </c>
      <c r="U179" s="13"/>
      <c r="V179" s="13"/>
      <c r="W179" s="13"/>
      <c r="X179" s="14">
        <f t="shared" si="139"/>
        <v>0</v>
      </c>
      <c r="Y179" s="13" t="s">
        <v>660</v>
      </c>
      <c r="Z179" s="13" t="s">
        <v>28</v>
      </c>
      <c r="AA179" s="13" t="s">
        <v>665</v>
      </c>
      <c r="AB179" s="13">
        <v>70</v>
      </c>
      <c r="AC179" s="13" t="s">
        <v>29</v>
      </c>
    </row>
    <row r="180" spans="1:29" x14ac:dyDescent="0.25">
      <c r="A180" s="15">
        <v>45362</v>
      </c>
      <c r="B180" s="16" t="s">
        <v>60</v>
      </c>
      <c r="C180" s="17" t="s">
        <v>493</v>
      </c>
      <c r="D180" s="17" t="s">
        <v>494</v>
      </c>
      <c r="E180" s="18">
        <v>34.909999999999997</v>
      </c>
      <c r="F180" s="12">
        <f t="shared" si="135"/>
        <v>2.9999999999994031E-2</v>
      </c>
      <c r="G180" s="13">
        <v>34.880000000000003</v>
      </c>
      <c r="H180" s="13">
        <v>1350</v>
      </c>
      <c r="I180" s="14">
        <f t="shared" si="136"/>
        <v>47088</v>
      </c>
      <c r="J180" s="13"/>
      <c r="K180" s="13"/>
      <c r="L180" s="14">
        <f t="shared" si="137"/>
        <v>47088</v>
      </c>
      <c r="M180" s="13">
        <v>32500</v>
      </c>
      <c r="N180" s="13"/>
      <c r="O180" s="13">
        <v>388</v>
      </c>
      <c r="P180" s="13"/>
      <c r="Q180" s="13"/>
      <c r="R180" s="13"/>
      <c r="S180" s="14">
        <f t="shared" si="138"/>
        <v>14200</v>
      </c>
      <c r="T180" s="13">
        <v>14200</v>
      </c>
      <c r="U180" s="13"/>
      <c r="V180" s="13"/>
      <c r="W180" s="13"/>
      <c r="X180" s="14">
        <f t="shared" si="139"/>
        <v>0</v>
      </c>
      <c r="Y180" s="13" t="s">
        <v>1039</v>
      </c>
      <c r="Z180" s="13" t="s">
        <v>28</v>
      </c>
      <c r="AA180" s="13" t="s">
        <v>1041</v>
      </c>
      <c r="AB180" s="13">
        <v>24</v>
      </c>
      <c r="AC180" s="13" t="s">
        <v>29</v>
      </c>
    </row>
    <row r="181" spans="1:29" x14ac:dyDescent="0.25">
      <c r="A181" s="15">
        <v>45362</v>
      </c>
      <c r="B181" s="16" t="s">
        <v>60</v>
      </c>
      <c r="C181" s="17" t="s">
        <v>495</v>
      </c>
      <c r="D181" s="17" t="s">
        <v>496</v>
      </c>
      <c r="E181" s="18">
        <v>30.68</v>
      </c>
      <c r="F181" s="12">
        <f t="shared" si="135"/>
        <v>0.16000000000000014</v>
      </c>
      <c r="G181" s="13">
        <v>30.52</v>
      </c>
      <c r="H181" s="13">
        <v>1350</v>
      </c>
      <c r="I181" s="14">
        <f t="shared" si="136"/>
        <v>41202</v>
      </c>
      <c r="J181" s="13"/>
      <c r="K181" s="13"/>
      <c r="L181" s="14">
        <f t="shared" si="137"/>
        <v>41202</v>
      </c>
      <c r="M181" s="13">
        <v>28000</v>
      </c>
      <c r="N181" s="13"/>
      <c r="O181" s="13">
        <v>352</v>
      </c>
      <c r="P181" s="13"/>
      <c r="Q181" s="13"/>
      <c r="R181" s="13"/>
      <c r="S181" s="14">
        <f t="shared" si="138"/>
        <v>12850</v>
      </c>
      <c r="T181" s="13">
        <v>12850</v>
      </c>
      <c r="U181" s="13"/>
      <c r="V181" s="13"/>
      <c r="W181" s="13"/>
      <c r="X181" s="14">
        <f t="shared" si="139"/>
        <v>0</v>
      </c>
      <c r="Y181" s="13" t="s">
        <v>1039</v>
      </c>
      <c r="Z181" s="13" t="s">
        <v>28</v>
      </c>
      <c r="AA181" s="13" t="s">
        <v>1052</v>
      </c>
      <c r="AB181" s="13">
        <v>41</v>
      </c>
      <c r="AC181" s="13" t="s">
        <v>29</v>
      </c>
    </row>
    <row r="182" spans="1:29" x14ac:dyDescent="0.25">
      <c r="A182" s="15">
        <v>45362</v>
      </c>
      <c r="B182" s="16" t="s">
        <v>60</v>
      </c>
      <c r="C182" s="17" t="s">
        <v>497</v>
      </c>
      <c r="D182" s="17" t="s">
        <v>498</v>
      </c>
      <c r="E182" s="18">
        <v>31.94</v>
      </c>
      <c r="F182" s="12">
        <f t="shared" si="135"/>
        <v>0</v>
      </c>
      <c r="G182" s="13">
        <v>31.94</v>
      </c>
      <c r="H182" s="13">
        <v>1350</v>
      </c>
      <c r="I182" s="14">
        <f t="shared" si="136"/>
        <v>43119</v>
      </c>
      <c r="J182" s="13"/>
      <c r="K182" s="13"/>
      <c r="L182" s="14">
        <f t="shared" si="137"/>
        <v>43119</v>
      </c>
      <c r="M182" s="13">
        <v>30000</v>
      </c>
      <c r="N182" s="13"/>
      <c r="O182" s="13">
        <v>369</v>
      </c>
      <c r="P182" s="13"/>
      <c r="Q182" s="13"/>
      <c r="R182" s="13"/>
      <c r="S182" s="14">
        <f t="shared" si="138"/>
        <v>12750</v>
      </c>
      <c r="T182" s="13">
        <v>12750</v>
      </c>
      <c r="U182" s="13"/>
      <c r="V182" s="13"/>
      <c r="W182" s="13"/>
      <c r="X182" s="14">
        <f t="shared" si="139"/>
        <v>0</v>
      </c>
      <c r="Y182" s="13" t="s">
        <v>1039</v>
      </c>
      <c r="Z182" s="13" t="s">
        <v>28</v>
      </c>
      <c r="AA182" s="13" t="s">
        <v>1049</v>
      </c>
      <c r="AB182" s="13">
        <v>36</v>
      </c>
      <c r="AC182" s="13" t="s">
        <v>29</v>
      </c>
    </row>
    <row r="183" spans="1:29" x14ac:dyDescent="0.25">
      <c r="A183" s="15">
        <v>45362</v>
      </c>
      <c r="B183" s="16" t="s">
        <v>60</v>
      </c>
      <c r="C183" s="17" t="s">
        <v>499</v>
      </c>
      <c r="D183" s="17" t="s">
        <v>500</v>
      </c>
      <c r="E183" s="18">
        <v>33.74</v>
      </c>
      <c r="F183" s="12">
        <f t="shared" si="135"/>
        <v>9.0000000000003411E-2</v>
      </c>
      <c r="G183" s="13">
        <v>33.65</v>
      </c>
      <c r="H183" s="13">
        <v>1350</v>
      </c>
      <c r="I183" s="14">
        <f t="shared" si="136"/>
        <v>45427.5</v>
      </c>
      <c r="J183" s="13"/>
      <c r="K183" s="13"/>
      <c r="L183" s="14">
        <f t="shared" si="137"/>
        <v>45427.5</v>
      </c>
      <c r="M183" s="13">
        <v>31000</v>
      </c>
      <c r="N183" s="13"/>
      <c r="O183" s="13">
        <v>327</v>
      </c>
      <c r="P183" s="13"/>
      <c r="Q183" s="13"/>
      <c r="R183" s="13"/>
      <c r="S183" s="14">
        <f t="shared" si="138"/>
        <v>14100.5</v>
      </c>
      <c r="T183" s="13">
        <v>14100.5</v>
      </c>
      <c r="U183" s="13"/>
      <c r="V183" s="13"/>
      <c r="W183" s="13"/>
      <c r="X183" s="14">
        <f t="shared" si="139"/>
        <v>0</v>
      </c>
      <c r="Y183" s="13" t="s">
        <v>1039</v>
      </c>
      <c r="Z183" s="13" t="s">
        <v>28</v>
      </c>
      <c r="AA183" s="13" t="s">
        <v>1049</v>
      </c>
      <c r="AB183" s="13">
        <v>38</v>
      </c>
      <c r="AC183" s="13" t="s">
        <v>29</v>
      </c>
    </row>
    <row r="184" spans="1:29" x14ac:dyDescent="0.25">
      <c r="A184" s="15">
        <v>45362</v>
      </c>
      <c r="B184" s="16" t="s">
        <v>60</v>
      </c>
      <c r="C184" s="17" t="s">
        <v>501</v>
      </c>
      <c r="D184" s="17" t="s">
        <v>502</v>
      </c>
      <c r="E184" s="18">
        <v>32.619999999999997</v>
      </c>
      <c r="F184" s="12">
        <f t="shared" si="135"/>
        <v>0</v>
      </c>
      <c r="G184" s="13">
        <v>32.619999999999997</v>
      </c>
      <c r="H184" s="13">
        <v>1350</v>
      </c>
      <c r="I184" s="14">
        <f t="shared" si="136"/>
        <v>44037</v>
      </c>
      <c r="J184" s="13"/>
      <c r="K184" s="13"/>
      <c r="L184" s="14">
        <f t="shared" si="137"/>
        <v>44037</v>
      </c>
      <c r="M184" s="13">
        <v>30000</v>
      </c>
      <c r="N184" s="13"/>
      <c r="O184" s="13">
        <v>337</v>
      </c>
      <c r="P184" s="13"/>
      <c r="Q184" s="13"/>
      <c r="R184" s="13"/>
      <c r="S184" s="14">
        <f t="shared" si="138"/>
        <v>13700</v>
      </c>
      <c r="T184" s="13">
        <v>13700</v>
      </c>
      <c r="U184" s="13"/>
      <c r="V184" s="13"/>
      <c r="W184" s="13"/>
      <c r="X184" s="14">
        <f t="shared" si="139"/>
        <v>0</v>
      </c>
      <c r="Y184" s="13" t="s">
        <v>1039</v>
      </c>
      <c r="Z184" s="13" t="s">
        <v>28</v>
      </c>
      <c r="AA184" s="13" t="s">
        <v>1049</v>
      </c>
      <c r="AB184" s="13">
        <v>37</v>
      </c>
      <c r="AC184" s="13" t="s">
        <v>29</v>
      </c>
    </row>
    <row r="185" spans="1:29" x14ac:dyDescent="0.25">
      <c r="A185" s="15">
        <v>45362</v>
      </c>
      <c r="B185" s="16" t="s">
        <v>60</v>
      </c>
      <c r="C185" s="17" t="s">
        <v>503</v>
      </c>
      <c r="D185" s="17" t="s">
        <v>504</v>
      </c>
      <c r="E185" s="18">
        <v>33.72</v>
      </c>
      <c r="F185" s="12">
        <f t="shared" si="135"/>
        <v>6.0000000000002274E-2</v>
      </c>
      <c r="G185" s="13">
        <v>33.659999999999997</v>
      </c>
      <c r="H185" s="13">
        <v>1350</v>
      </c>
      <c r="I185" s="14">
        <f t="shared" si="136"/>
        <v>45440.999999999993</v>
      </c>
      <c r="J185" s="13"/>
      <c r="K185" s="13"/>
      <c r="L185" s="14">
        <f t="shared" si="137"/>
        <v>45440.999999999993</v>
      </c>
      <c r="M185" s="13">
        <v>31000</v>
      </c>
      <c r="N185" s="13"/>
      <c r="O185" s="13">
        <v>341</v>
      </c>
      <c r="P185" s="13"/>
      <c r="Q185" s="13"/>
      <c r="R185" s="13"/>
      <c r="S185" s="14">
        <f t="shared" si="138"/>
        <v>14099.999999999993</v>
      </c>
      <c r="T185" s="13">
        <v>14100</v>
      </c>
      <c r="U185" s="13"/>
      <c r="V185" s="13"/>
      <c r="W185" s="13"/>
      <c r="X185" s="14">
        <f t="shared" si="139"/>
        <v>-7.2759576141834259E-12</v>
      </c>
      <c r="Y185" s="13" t="s">
        <v>1055</v>
      </c>
      <c r="Z185" s="13" t="s">
        <v>28</v>
      </c>
      <c r="AA185" s="13" t="s">
        <v>1193</v>
      </c>
      <c r="AB185" s="13">
        <v>52</v>
      </c>
      <c r="AC185" s="13" t="s">
        <v>29</v>
      </c>
    </row>
    <row r="186" spans="1:29" x14ac:dyDescent="0.25">
      <c r="A186" s="15">
        <v>45362</v>
      </c>
      <c r="B186" s="16" t="s">
        <v>60</v>
      </c>
      <c r="C186" s="17" t="s">
        <v>505</v>
      </c>
      <c r="D186" s="17" t="s">
        <v>506</v>
      </c>
      <c r="E186" s="18">
        <v>30.34</v>
      </c>
      <c r="F186" s="12">
        <f t="shared" si="135"/>
        <v>0.28000000000000114</v>
      </c>
      <c r="G186" s="13">
        <v>30.06</v>
      </c>
      <c r="H186" s="13">
        <v>1350</v>
      </c>
      <c r="I186" s="14">
        <f t="shared" si="136"/>
        <v>40581</v>
      </c>
      <c r="J186" s="13"/>
      <c r="K186" s="13"/>
      <c r="L186" s="14">
        <f t="shared" si="137"/>
        <v>40581</v>
      </c>
      <c r="M186" s="13">
        <v>28000</v>
      </c>
      <c r="N186" s="13"/>
      <c r="O186" s="13">
        <v>331</v>
      </c>
      <c r="P186" s="13"/>
      <c r="Q186" s="13"/>
      <c r="R186" s="13"/>
      <c r="S186" s="14">
        <f t="shared" si="138"/>
        <v>12250</v>
      </c>
      <c r="T186" s="13">
        <v>12250</v>
      </c>
      <c r="U186" s="13"/>
      <c r="V186" s="13"/>
      <c r="W186" s="13"/>
      <c r="X186" s="14">
        <f t="shared" si="139"/>
        <v>0</v>
      </c>
      <c r="Y186" s="13" t="s">
        <v>832</v>
      </c>
      <c r="Z186" s="13" t="s">
        <v>28</v>
      </c>
      <c r="AA186" s="13" t="s">
        <v>841</v>
      </c>
      <c r="AB186" s="13">
        <v>83</v>
      </c>
      <c r="AC186" s="13" t="s">
        <v>29</v>
      </c>
    </row>
    <row r="187" spans="1:29" x14ac:dyDescent="0.25">
      <c r="A187" s="15">
        <v>45362</v>
      </c>
      <c r="B187" s="16" t="s">
        <v>60</v>
      </c>
      <c r="C187" s="17" t="s">
        <v>507</v>
      </c>
      <c r="D187" s="17" t="s">
        <v>508</v>
      </c>
      <c r="E187" s="18">
        <v>29.79</v>
      </c>
      <c r="F187" s="12">
        <f t="shared" si="135"/>
        <v>0.21000000000000085</v>
      </c>
      <c r="G187" s="13">
        <v>29.58</v>
      </c>
      <c r="H187" s="13">
        <v>1350</v>
      </c>
      <c r="I187" s="14">
        <f t="shared" si="136"/>
        <v>39933</v>
      </c>
      <c r="J187" s="13"/>
      <c r="K187" s="13"/>
      <c r="L187" s="14">
        <f t="shared" si="137"/>
        <v>39933</v>
      </c>
      <c r="M187" s="13">
        <v>28000</v>
      </c>
      <c r="N187" s="13"/>
      <c r="O187" s="13">
        <v>333</v>
      </c>
      <c r="P187" s="13"/>
      <c r="Q187" s="13"/>
      <c r="R187" s="13"/>
      <c r="S187" s="14">
        <f t="shared" si="138"/>
        <v>11600</v>
      </c>
      <c r="T187" s="13">
        <v>11600</v>
      </c>
      <c r="U187" s="13"/>
      <c r="V187" s="13"/>
      <c r="W187" s="13"/>
      <c r="X187" s="14">
        <f t="shared" si="139"/>
        <v>0</v>
      </c>
      <c r="Y187" s="13" t="s">
        <v>660</v>
      </c>
      <c r="Z187" s="13" t="s">
        <v>28</v>
      </c>
      <c r="AA187" s="13" t="s">
        <v>664</v>
      </c>
      <c r="AB187" s="13">
        <v>67</v>
      </c>
      <c r="AC187" s="13" t="s">
        <v>29</v>
      </c>
    </row>
    <row r="188" spans="1:29" x14ac:dyDescent="0.25">
      <c r="A188" s="15">
        <v>45362</v>
      </c>
      <c r="B188" s="16" t="s">
        <v>60</v>
      </c>
      <c r="C188" s="17" t="s">
        <v>509</v>
      </c>
      <c r="D188" s="17" t="s">
        <v>510</v>
      </c>
      <c r="E188" s="18">
        <v>24.63</v>
      </c>
      <c r="F188" s="12">
        <f t="shared" si="135"/>
        <v>0.17999999999999972</v>
      </c>
      <c r="G188" s="13">
        <v>24.45</v>
      </c>
      <c r="H188" s="13">
        <v>1350</v>
      </c>
      <c r="I188" s="14">
        <f t="shared" si="136"/>
        <v>33007.5</v>
      </c>
      <c r="J188" s="13"/>
      <c r="K188" s="13"/>
      <c r="L188" s="14">
        <f t="shared" si="137"/>
        <v>33007.5</v>
      </c>
      <c r="M188" s="13">
        <v>23000</v>
      </c>
      <c r="N188" s="13"/>
      <c r="O188" s="13">
        <v>357</v>
      </c>
      <c r="P188" s="13"/>
      <c r="Q188" s="13"/>
      <c r="R188" s="13"/>
      <c r="S188" s="14">
        <f t="shared" si="138"/>
        <v>9650.5</v>
      </c>
      <c r="T188" s="13">
        <v>9650.5</v>
      </c>
      <c r="U188" s="13"/>
      <c r="V188" s="13"/>
      <c r="W188" s="13"/>
      <c r="X188" s="14">
        <f t="shared" si="139"/>
        <v>0</v>
      </c>
      <c r="Y188" s="13" t="s">
        <v>832</v>
      </c>
      <c r="Z188" s="13" t="s">
        <v>28</v>
      </c>
      <c r="AA188" s="13" t="s">
        <v>840</v>
      </c>
      <c r="AB188" s="13">
        <v>82</v>
      </c>
      <c r="AC188" s="13" t="s">
        <v>29</v>
      </c>
    </row>
    <row r="189" spans="1:29" x14ac:dyDescent="0.25">
      <c r="A189" s="15">
        <v>45362</v>
      </c>
      <c r="B189" s="16" t="s">
        <v>60</v>
      </c>
      <c r="C189" s="17" t="s">
        <v>511</v>
      </c>
      <c r="D189" s="17" t="s">
        <v>512</v>
      </c>
      <c r="E189" s="18">
        <v>34.92</v>
      </c>
      <c r="F189" s="12">
        <f t="shared" si="135"/>
        <v>0</v>
      </c>
      <c r="G189" s="13">
        <v>34.92</v>
      </c>
      <c r="H189" s="13">
        <v>1350</v>
      </c>
      <c r="I189" s="14">
        <f t="shared" si="136"/>
        <v>47142</v>
      </c>
      <c r="J189" s="13"/>
      <c r="K189" s="13"/>
      <c r="L189" s="14">
        <f t="shared" si="137"/>
        <v>47142</v>
      </c>
      <c r="M189" s="13">
        <v>33000</v>
      </c>
      <c r="N189" s="13"/>
      <c r="O189" s="13">
        <v>342</v>
      </c>
      <c r="P189" s="13"/>
      <c r="Q189" s="13"/>
      <c r="R189" s="13"/>
      <c r="S189" s="14">
        <f t="shared" si="138"/>
        <v>13800</v>
      </c>
      <c r="T189" s="13">
        <v>13800</v>
      </c>
      <c r="U189" s="13"/>
      <c r="V189" s="13"/>
      <c r="W189" s="13"/>
      <c r="X189" s="14">
        <f t="shared" si="139"/>
        <v>0</v>
      </c>
      <c r="Y189" s="13" t="s">
        <v>1055</v>
      </c>
      <c r="Z189" s="13" t="s">
        <v>28</v>
      </c>
      <c r="AA189" s="13" t="s">
        <v>1194</v>
      </c>
      <c r="AB189" s="13">
        <v>53</v>
      </c>
      <c r="AC189" s="13" t="s">
        <v>29</v>
      </c>
    </row>
    <row r="190" spans="1:29" x14ac:dyDescent="0.25">
      <c r="A190" s="15">
        <v>45362</v>
      </c>
      <c r="B190" s="16" t="s">
        <v>60</v>
      </c>
      <c r="C190" s="17" t="s">
        <v>513</v>
      </c>
      <c r="D190" s="17" t="s">
        <v>514</v>
      </c>
      <c r="E190" s="18">
        <v>34.57</v>
      </c>
      <c r="F190" s="12">
        <f t="shared" si="135"/>
        <v>0</v>
      </c>
      <c r="G190" s="13">
        <v>34.57</v>
      </c>
      <c r="H190" s="13">
        <v>1350</v>
      </c>
      <c r="I190" s="14">
        <f t="shared" si="136"/>
        <v>46669.5</v>
      </c>
      <c r="J190" s="13"/>
      <c r="K190" s="13"/>
      <c r="L190" s="14">
        <f t="shared" si="137"/>
        <v>46669.5</v>
      </c>
      <c r="M190" s="13">
        <v>32600</v>
      </c>
      <c r="N190" s="13"/>
      <c r="O190" s="13">
        <v>369</v>
      </c>
      <c r="P190" s="13"/>
      <c r="Q190" s="13"/>
      <c r="R190" s="13"/>
      <c r="S190" s="14">
        <f t="shared" si="138"/>
        <v>13700.5</v>
      </c>
      <c r="T190" s="13">
        <v>13700.5</v>
      </c>
      <c r="U190" s="13"/>
      <c r="V190" s="13"/>
      <c r="W190" s="13"/>
      <c r="X190" s="14">
        <f t="shared" si="139"/>
        <v>0</v>
      </c>
      <c r="Y190" s="13" t="s">
        <v>1039</v>
      </c>
      <c r="Z190" s="13" t="s">
        <v>28</v>
      </c>
      <c r="AA190" s="13" t="s">
        <v>1051</v>
      </c>
      <c r="AB190" s="13">
        <v>40</v>
      </c>
      <c r="AC190" s="13" t="s">
        <v>29</v>
      </c>
    </row>
    <row r="191" spans="1:29" x14ac:dyDescent="0.25">
      <c r="A191" s="15">
        <v>45362</v>
      </c>
      <c r="B191" s="16" t="s">
        <v>60</v>
      </c>
      <c r="C191" s="17" t="s">
        <v>515</v>
      </c>
      <c r="D191" s="17" t="s">
        <v>160</v>
      </c>
      <c r="E191" s="18">
        <v>24.7</v>
      </c>
      <c r="F191" s="12">
        <f t="shared" si="135"/>
        <v>0.18999999999999773</v>
      </c>
      <c r="G191" s="13">
        <v>24.51</v>
      </c>
      <c r="H191" s="13">
        <v>1350</v>
      </c>
      <c r="I191" s="14">
        <f t="shared" si="136"/>
        <v>33088.5</v>
      </c>
      <c r="J191" s="13"/>
      <c r="K191" s="13"/>
      <c r="L191" s="14">
        <f t="shared" si="137"/>
        <v>33088.5</v>
      </c>
      <c r="M191" s="13">
        <v>23000</v>
      </c>
      <c r="N191" s="13"/>
      <c r="O191" s="13">
        <v>338</v>
      </c>
      <c r="P191" s="13"/>
      <c r="Q191" s="13"/>
      <c r="R191" s="13"/>
      <c r="S191" s="14">
        <f t="shared" si="138"/>
        <v>9750.5</v>
      </c>
      <c r="T191" s="13">
        <v>9750.5</v>
      </c>
      <c r="U191" s="13"/>
      <c r="V191" s="13"/>
      <c r="W191" s="13"/>
      <c r="X191" s="14">
        <f t="shared" si="139"/>
        <v>0</v>
      </c>
      <c r="Y191" s="13" t="s">
        <v>975</v>
      </c>
      <c r="Z191" s="13" t="s">
        <v>28</v>
      </c>
      <c r="AA191" s="13" t="s">
        <v>325</v>
      </c>
      <c r="AB191" s="13">
        <v>93</v>
      </c>
      <c r="AC191" s="13" t="s">
        <v>29</v>
      </c>
    </row>
    <row r="192" spans="1:29" x14ac:dyDescent="0.25">
      <c r="A192" s="15">
        <v>45362</v>
      </c>
      <c r="B192" s="16" t="s">
        <v>60</v>
      </c>
      <c r="C192" s="17" t="s">
        <v>516</v>
      </c>
      <c r="D192" s="17" t="s">
        <v>517</v>
      </c>
      <c r="E192" s="18">
        <v>24.94</v>
      </c>
      <c r="F192" s="12">
        <f t="shared" si="135"/>
        <v>0</v>
      </c>
      <c r="G192" s="13">
        <v>24.94</v>
      </c>
      <c r="H192" s="13">
        <v>1350</v>
      </c>
      <c r="I192" s="14">
        <f t="shared" si="136"/>
        <v>33669</v>
      </c>
      <c r="J192" s="13"/>
      <c r="K192" s="13"/>
      <c r="L192" s="14">
        <f t="shared" si="137"/>
        <v>33669</v>
      </c>
      <c r="M192" s="13">
        <v>23000</v>
      </c>
      <c r="N192" s="13"/>
      <c r="O192" s="13">
        <v>369</v>
      </c>
      <c r="P192" s="13"/>
      <c r="Q192" s="13"/>
      <c r="R192" s="13"/>
      <c r="S192" s="14">
        <f t="shared" si="138"/>
        <v>10300</v>
      </c>
      <c r="T192" s="13">
        <v>10300</v>
      </c>
      <c r="U192" s="13"/>
      <c r="V192" s="13"/>
      <c r="W192" s="13"/>
      <c r="X192" s="14">
        <f t="shared" si="139"/>
        <v>0</v>
      </c>
      <c r="Y192" s="13" t="s">
        <v>1039</v>
      </c>
      <c r="Z192" s="13" t="s">
        <v>28</v>
      </c>
      <c r="AA192" s="13" t="s">
        <v>1046</v>
      </c>
      <c r="AB192" s="13">
        <v>33</v>
      </c>
      <c r="AC192" s="13" t="s">
        <v>29</v>
      </c>
    </row>
    <row r="193" spans="1:29" x14ac:dyDescent="0.25">
      <c r="A193" s="15">
        <v>45362</v>
      </c>
      <c r="B193" s="16" t="s">
        <v>60</v>
      </c>
      <c r="C193" s="17" t="s">
        <v>518</v>
      </c>
      <c r="D193" s="17" t="s">
        <v>519</v>
      </c>
      <c r="E193" s="18">
        <v>28.33</v>
      </c>
      <c r="F193" s="12">
        <f t="shared" si="135"/>
        <v>0</v>
      </c>
      <c r="G193" s="13">
        <v>28.33</v>
      </c>
      <c r="H193" s="13">
        <v>1350</v>
      </c>
      <c r="I193" s="14">
        <f t="shared" si="136"/>
        <v>38245.5</v>
      </c>
      <c r="J193" s="13"/>
      <c r="K193" s="13"/>
      <c r="L193" s="14">
        <f t="shared" si="137"/>
        <v>38245.5</v>
      </c>
      <c r="M193" s="13">
        <v>26000</v>
      </c>
      <c r="N193" s="13"/>
      <c r="O193" s="13">
        <v>345</v>
      </c>
      <c r="P193" s="13"/>
      <c r="Q193" s="13"/>
      <c r="R193" s="13"/>
      <c r="S193" s="14">
        <f t="shared" si="138"/>
        <v>11900.5</v>
      </c>
      <c r="T193" s="13">
        <v>11900.5</v>
      </c>
      <c r="U193" s="13"/>
      <c r="V193" s="13"/>
      <c r="W193" s="13"/>
      <c r="X193" s="14">
        <f t="shared" si="139"/>
        <v>0</v>
      </c>
      <c r="Y193" s="13" t="s">
        <v>660</v>
      </c>
      <c r="Z193" s="13" t="s">
        <v>28</v>
      </c>
      <c r="AA193" s="13" t="s">
        <v>563</v>
      </c>
      <c r="AB193" s="13">
        <v>68</v>
      </c>
      <c r="AC193" s="13" t="s">
        <v>29</v>
      </c>
    </row>
    <row r="194" spans="1:29" x14ac:dyDescent="0.25">
      <c r="A194" s="15">
        <v>45362</v>
      </c>
      <c r="B194" s="16" t="s">
        <v>60</v>
      </c>
      <c r="C194" s="17" t="s">
        <v>520</v>
      </c>
      <c r="D194" s="17" t="s">
        <v>521</v>
      </c>
      <c r="E194" s="18">
        <v>34.229999999999997</v>
      </c>
      <c r="F194" s="12">
        <f t="shared" ref="F194" si="140">SUM(E194-G194)</f>
        <v>0</v>
      </c>
      <c r="G194" s="13">
        <v>34.229999999999997</v>
      </c>
      <c r="H194" s="13">
        <v>1350</v>
      </c>
      <c r="I194" s="14">
        <f t="shared" ref="I194" si="141">G194*H194</f>
        <v>46210.499999999993</v>
      </c>
      <c r="J194" s="13"/>
      <c r="K194" s="13"/>
      <c r="L194" s="14">
        <f t="shared" ref="L194" si="142">I194+J194+K194</f>
        <v>46210.499999999993</v>
      </c>
      <c r="M194" s="13">
        <v>32000</v>
      </c>
      <c r="N194" s="13"/>
      <c r="O194" s="13">
        <v>310</v>
      </c>
      <c r="P194" s="13"/>
      <c r="Q194" s="13"/>
      <c r="R194" s="13"/>
      <c r="S194" s="14">
        <f t="shared" ref="S194" si="143">L194-M194-N194-O194-P194-Q194-R194</f>
        <v>13900.499999999993</v>
      </c>
      <c r="T194" s="13">
        <v>13900.5</v>
      </c>
      <c r="U194" s="13"/>
      <c r="V194" s="13"/>
      <c r="W194" s="13"/>
      <c r="X194" s="14">
        <f t="shared" ref="X194" si="144">S194-T194-U194-V194-W194</f>
        <v>-7.2759576141834259E-12</v>
      </c>
      <c r="Y194" s="13" t="s">
        <v>1039</v>
      </c>
      <c r="Z194" s="13" t="s">
        <v>28</v>
      </c>
      <c r="AA194" s="13" t="s">
        <v>1041</v>
      </c>
      <c r="AB194" s="13">
        <v>25</v>
      </c>
      <c r="AC194" s="13" t="s">
        <v>29</v>
      </c>
    </row>
    <row r="195" spans="1:29" x14ac:dyDescent="0.25">
      <c r="A195" s="15">
        <v>45363</v>
      </c>
      <c r="B195" s="16" t="s">
        <v>60</v>
      </c>
      <c r="C195" s="17" t="s">
        <v>607</v>
      </c>
      <c r="D195" s="17" t="s">
        <v>608</v>
      </c>
      <c r="E195" s="18">
        <v>32.47</v>
      </c>
      <c r="F195" s="12">
        <f t="shared" ref="F195:F201" si="145">SUM(E195-G195)</f>
        <v>0.35000000000000142</v>
      </c>
      <c r="G195" s="13">
        <v>32.119999999999997</v>
      </c>
      <c r="H195" s="13">
        <v>1350</v>
      </c>
      <c r="I195" s="14">
        <f t="shared" ref="I195:I201" si="146">G195*H195</f>
        <v>43362</v>
      </c>
      <c r="J195" s="13"/>
      <c r="K195" s="13"/>
      <c r="L195" s="14">
        <f t="shared" ref="L195:L201" si="147">I195+J195+K195</f>
        <v>43362</v>
      </c>
      <c r="M195" s="13">
        <v>30500</v>
      </c>
      <c r="N195" s="13">
        <v>325</v>
      </c>
      <c r="O195" s="13">
        <v>337</v>
      </c>
      <c r="P195" s="13"/>
      <c r="Q195" s="13"/>
      <c r="R195" s="13"/>
      <c r="S195" s="14">
        <f t="shared" ref="S195:S201" si="148">L195-M195-N195-O195-P195-Q195-R195</f>
        <v>12200</v>
      </c>
      <c r="T195" s="13">
        <v>12200</v>
      </c>
      <c r="U195" s="13"/>
      <c r="V195" s="13"/>
      <c r="W195" s="13"/>
      <c r="X195" s="14">
        <f t="shared" ref="X195:X201" si="149">S195-T195-U195-V195-W195</f>
        <v>0</v>
      </c>
      <c r="Y195" s="13" t="s">
        <v>667</v>
      </c>
      <c r="Z195" s="13" t="s">
        <v>28</v>
      </c>
      <c r="AA195" s="13" t="s">
        <v>764</v>
      </c>
      <c r="AB195" s="13">
        <v>76</v>
      </c>
      <c r="AC195" s="13" t="s">
        <v>29</v>
      </c>
    </row>
    <row r="196" spans="1:29" x14ac:dyDescent="0.25">
      <c r="A196" s="15">
        <v>45363</v>
      </c>
      <c r="B196" s="16" t="s">
        <v>60</v>
      </c>
      <c r="C196" s="17" t="s">
        <v>609</v>
      </c>
      <c r="D196" s="17" t="s">
        <v>610</v>
      </c>
      <c r="E196" s="18">
        <v>28.01</v>
      </c>
      <c r="F196" s="12">
        <f t="shared" si="145"/>
        <v>0.25</v>
      </c>
      <c r="G196" s="13">
        <v>27.76</v>
      </c>
      <c r="H196" s="13">
        <v>1350</v>
      </c>
      <c r="I196" s="14">
        <f t="shared" si="146"/>
        <v>37476</v>
      </c>
      <c r="J196" s="13"/>
      <c r="K196" s="13"/>
      <c r="L196" s="14">
        <f t="shared" si="147"/>
        <v>37476</v>
      </c>
      <c r="M196" s="13">
        <v>26000</v>
      </c>
      <c r="N196" s="13"/>
      <c r="O196" s="13">
        <v>376</v>
      </c>
      <c r="P196" s="13"/>
      <c r="Q196" s="13"/>
      <c r="R196" s="13"/>
      <c r="S196" s="14">
        <f t="shared" si="148"/>
        <v>11100</v>
      </c>
      <c r="T196" s="13">
        <v>11100</v>
      </c>
      <c r="U196" s="13"/>
      <c r="V196" s="13"/>
      <c r="W196" s="13"/>
      <c r="X196" s="14">
        <f t="shared" si="149"/>
        <v>0</v>
      </c>
      <c r="Y196" s="13" t="s">
        <v>818</v>
      </c>
      <c r="Z196" s="13" t="s">
        <v>28</v>
      </c>
      <c r="AA196" s="13" t="s">
        <v>820</v>
      </c>
      <c r="AB196" s="13">
        <v>79</v>
      </c>
      <c r="AC196" s="13" t="s">
        <v>29</v>
      </c>
    </row>
    <row r="197" spans="1:29" x14ac:dyDescent="0.25">
      <c r="A197" s="15">
        <v>45363</v>
      </c>
      <c r="B197" s="16" t="s">
        <v>60</v>
      </c>
      <c r="C197" s="17" t="s">
        <v>611</v>
      </c>
      <c r="D197" s="17" t="s">
        <v>612</v>
      </c>
      <c r="E197" s="18">
        <v>32.130000000000003</v>
      </c>
      <c r="F197" s="12">
        <f t="shared" si="145"/>
        <v>0.16000000000000369</v>
      </c>
      <c r="G197" s="13">
        <v>31.97</v>
      </c>
      <c r="H197" s="13">
        <v>1350</v>
      </c>
      <c r="I197" s="14">
        <f t="shared" si="146"/>
        <v>43159.5</v>
      </c>
      <c r="J197" s="13"/>
      <c r="K197" s="13"/>
      <c r="L197" s="14">
        <f t="shared" si="147"/>
        <v>43159.5</v>
      </c>
      <c r="M197" s="13">
        <v>30000</v>
      </c>
      <c r="N197" s="13"/>
      <c r="O197" s="13">
        <v>359</v>
      </c>
      <c r="P197" s="13"/>
      <c r="Q197" s="13"/>
      <c r="R197" s="13"/>
      <c r="S197" s="14">
        <f t="shared" si="148"/>
        <v>12800.5</v>
      </c>
      <c r="T197" s="13">
        <v>12800.5</v>
      </c>
      <c r="U197" s="13"/>
      <c r="V197" s="13"/>
      <c r="W197" s="13"/>
      <c r="X197" s="14">
        <f t="shared" si="149"/>
        <v>0</v>
      </c>
      <c r="Y197" s="13" t="s">
        <v>1039</v>
      </c>
      <c r="Z197" s="13" t="s">
        <v>28</v>
      </c>
      <c r="AA197" s="13" t="s">
        <v>1040</v>
      </c>
      <c r="AB197" s="13">
        <v>23</v>
      </c>
      <c r="AC197" s="13" t="s">
        <v>29</v>
      </c>
    </row>
    <row r="198" spans="1:29" x14ac:dyDescent="0.25">
      <c r="A198" s="15">
        <v>45363</v>
      </c>
      <c r="B198" s="16" t="s">
        <v>60</v>
      </c>
      <c r="C198" s="17" t="s">
        <v>613</v>
      </c>
      <c r="D198" s="17" t="s">
        <v>62</v>
      </c>
      <c r="E198" s="18">
        <v>40.86</v>
      </c>
      <c r="F198" s="12">
        <f t="shared" si="145"/>
        <v>0.38000000000000256</v>
      </c>
      <c r="G198" s="13">
        <v>40.479999999999997</v>
      </c>
      <c r="H198" s="13">
        <v>1350</v>
      </c>
      <c r="I198" s="14">
        <f t="shared" si="146"/>
        <v>54647.999999999993</v>
      </c>
      <c r="J198" s="13"/>
      <c r="K198" s="13"/>
      <c r="L198" s="14">
        <f t="shared" si="147"/>
        <v>54647.999999999993</v>
      </c>
      <c r="M198" s="13">
        <v>37500</v>
      </c>
      <c r="N198" s="13">
        <v>520</v>
      </c>
      <c r="O198" s="13">
        <v>332</v>
      </c>
      <c r="P198" s="13"/>
      <c r="Q198" s="13"/>
      <c r="R198" s="13">
        <v>546</v>
      </c>
      <c r="S198" s="14">
        <f t="shared" si="148"/>
        <v>15749.999999999993</v>
      </c>
      <c r="T198" s="13">
        <v>15750</v>
      </c>
      <c r="U198" s="13"/>
      <c r="V198" s="13"/>
      <c r="W198" s="13"/>
      <c r="X198" s="14">
        <f t="shared" si="149"/>
        <v>-7.2759576141834259E-12</v>
      </c>
      <c r="Y198" s="13" t="s">
        <v>832</v>
      </c>
      <c r="Z198" s="13" t="s">
        <v>28</v>
      </c>
      <c r="AA198" s="13" t="s">
        <v>180</v>
      </c>
      <c r="AB198" s="13">
        <v>88</v>
      </c>
      <c r="AC198" s="13" t="s">
        <v>29</v>
      </c>
    </row>
    <row r="199" spans="1:29" s="33" customFormat="1" x14ac:dyDescent="0.25">
      <c r="A199" s="26">
        <v>45363</v>
      </c>
      <c r="B199" s="27" t="s">
        <v>60</v>
      </c>
      <c r="C199" s="28" t="s">
        <v>614</v>
      </c>
      <c r="D199" s="28" t="s">
        <v>615</v>
      </c>
      <c r="E199" s="29">
        <v>33.979999999999997</v>
      </c>
      <c r="F199" s="30">
        <f t="shared" si="145"/>
        <v>7.0000000000000284E-2</v>
      </c>
      <c r="G199" s="31">
        <v>33.909999999999997</v>
      </c>
      <c r="H199" s="31">
        <v>1350</v>
      </c>
      <c r="I199" s="32">
        <f t="shared" si="146"/>
        <v>45778.499999999993</v>
      </c>
      <c r="J199" s="31"/>
      <c r="K199" s="31"/>
      <c r="L199" s="32">
        <f t="shared" si="147"/>
        <v>45778.499999999993</v>
      </c>
      <c r="M199" s="31">
        <v>34000</v>
      </c>
      <c r="N199" s="31"/>
      <c r="O199" s="31">
        <v>378</v>
      </c>
      <c r="P199" s="31"/>
      <c r="Q199" s="31"/>
      <c r="R199" s="31"/>
      <c r="S199" s="32">
        <f t="shared" si="148"/>
        <v>11400.499999999993</v>
      </c>
      <c r="T199" s="31">
        <v>11400.5</v>
      </c>
      <c r="U199" s="31"/>
      <c r="V199" s="31"/>
      <c r="W199" s="31"/>
      <c r="X199" s="32">
        <f t="shared" si="149"/>
        <v>-7.2759576141834259E-12</v>
      </c>
      <c r="Y199" s="31" t="s">
        <v>818</v>
      </c>
      <c r="Z199" s="31" t="s">
        <v>28</v>
      </c>
      <c r="AA199" s="31" t="s">
        <v>564</v>
      </c>
      <c r="AB199" s="31">
        <v>78</v>
      </c>
      <c r="AC199" s="31" t="s">
        <v>29</v>
      </c>
    </row>
    <row r="200" spans="1:29" s="53" customFormat="1" x14ac:dyDescent="0.25">
      <c r="A200" s="47">
        <v>45364</v>
      </c>
      <c r="B200" s="48" t="s">
        <v>60</v>
      </c>
      <c r="C200" s="49" t="s">
        <v>616</v>
      </c>
      <c r="D200" s="49" t="s">
        <v>617</v>
      </c>
      <c r="E200" s="50">
        <v>33.51</v>
      </c>
      <c r="F200" s="51">
        <f t="shared" si="145"/>
        <v>33.51</v>
      </c>
      <c r="G200" s="46"/>
      <c r="H200" s="46"/>
      <c r="I200" s="52">
        <f t="shared" si="146"/>
        <v>0</v>
      </c>
      <c r="J200" s="46"/>
      <c r="K200" s="46"/>
      <c r="L200" s="52">
        <f t="shared" si="147"/>
        <v>0</v>
      </c>
      <c r="M200" s="46"/>
      <c r="N200" s="46"/>
      <c r="O200" s="46"/>
      <c r="P200" s="46"/>
      <c r="Q200" s="46"/>
      <c r="R200" s="46"/>
      <c r="S200" s="52">
        <f t="shared" si="148"/>
        <v>0</v>
      </c>
      <c r="T200" s="46"/>
      <c r="U200" s="46"/>
      <c r="V200" s="46"/>
      <c r="W200" s="46"/>
      <c r="X200" s="52">
        <f t="shared" si="149"/>
        <v>0</v>
      </c>
      <c r="Y200" s="46"/>
      <c r="Z200" s="46" t="s">
        <v>28</v>
      </c>
      <c r="AA200" s="46"/>
      <c r="AB200" s="46"/>
      <c r="AC200" s="46" t="s">
        <v>29</v>
      </c>
    </row>
    <row r="201" spans="1:29" x14ac:dyDescent="0.25">
      <c r="A201" s="15">
        <v>45364</v>
      </c>
      <c r="B201" s="16" t="s">
        <v>60</v>
      </c>
      <c r="C201" s="17" t="s">
        <v>618</v>
      </c>
      <c r="D201" s="17" t="s">
        <v>619</v>
      </c>
      <c r="E201" s="18">
        <v>35.24</v>
      </c>
      <c r="F201" s="12">
        <f t="shared" si="145"/>
        <v>0</v>
      </c>
      <c r="G201" s="13">
        <v>35.24</v>
      </c>
      <c r="H201" s="13">
        <v>1350</v>
      </c>
      <c r="I201" s="14">
        <f t="shared" si="146"/>
        <v>47574</v>
      </c>
      <c r="J201" s="13"/>
      <c r="K201" s="13"/>
      <c r="L201" s="14">
        <f t="shared" si="147"/>
        <v>47574</v>
      </c>
      <c r="M201" s="13">
        <v>33000</v>
      </c>
      <c r="N201" s="13"/>
      <c r="O201" s="13">
        <v>374</v>
      </c>
      <c r="P201" s="13"/>
      <c r="Q201" s="13"/>
      <c r="R201" s="13"/>
      <c r="S201" s="14">
        <f t="shared" si="148"/>
        <v>14200</v>
      </c>
      <c r="T201" s="13">
        <v>14200</v>
      </c>
      <c r="U201" s="13"/>
      <c r="V201" s="13"/>
      <c r="W201" s="13"/>
      <c r="X201" s="14">
        <f t="shared" si="149"/>
        <v>0</v>
      </c>
      <c r="Y201" s="13" t="s">
        <v>1039</v>
      </c>
      <c r="Z201" s="13" t="s">
        <v>28</v>
      </c>
      <c r="AA201" s="13" t="s">
        <v>1044</v>
      </c>
      <c r="AB201" s="13">
        <v>31</v>
      </c>
      <c r="AC201" s="13" t="s">
        <v>29</v>
      </c>
    </row>
    <row r="202" spans="1:29" x14ac:dyDescent="0.25">
      <c r="A202" s="15">
        <v>45364</v>
      </c>
      <c r="B202" s="16" t="s">
        <v>60</v>
      </c>
      <c r="C202" s="17" t="s">
        <v>704</v>
      </c>
      <c r="D202" s="17" t="s">
        <v>716</v>
      </c>
      <c r="E202" s="18">
        <v>29.24</v>
      </c>
      <c r="F202" s="12">
        <f t="shared" ref="F202:F213" si="150">SUM(E202-G202)</f>
        <v>8.9999999999999858E-2</v>
      </c>
      <c r="G202" s="13">
        <v>29.15</v>
      </c>
      <c r="H202" s="13">
        <v>1350</v>
      </c>
      <c r="I202" s="14">
        <f t="shared" ref="I202:I213" si="151">G202*H202</f>
        <v>39352.5</v>
      </c>
      <c r="J202" s="13"/>
      <c r="K202" s="13"/>
      <c r="L202" s="14">
        <f t="shared" ref="L202:L213" si="152">I202+J202+K202</f>
        <v>39352.5</v>
      </c>
      <c r="M202" s="13">
        <v>27000</v>
      </c>
      <c r="N202" s="13"/>
      <c r="O202" s="13">
        <v>352</v>
      </c>
      <c r="P202" s="13"/>
      <c r="Q202" s="13"/>
      <c r="R202" s="13"/>
      <c r="S202" s="14">
        <f t="shared" ref="S202:S213" si="153">L202-M202-N202-O202-P202-Q202-R202</f>
        <v>12000.5</v>
      </c>
      <c r="T202" s="13">
        <v>12000.5</v>
      </c>
      <c r="U202" s="13"/>
      <c r="V202" s="13"/>
      <c r="W202" s="13"/>
      <c r="X202" s="14">
        <f t="shared" ref="X202:X213" si="154">S202-T202-U202-V202-W202</f>
        <v>0</v>
      </c>
      <c r="Y202" s="13" t="s">
        <v>832</v>
      </c>
      <c r="Z202" s="13" t="s">
        <v>28</v>
      </c>
      <c r="AA202" s="13" t="s">
        <v>842</v>
      </c>
      <c r="AB202" s="13">
        <v>84</v>
      </c>
      <c r="AC202" s="13" t="s">
        <v>29</v>
      </c>
    </row>
    <row r="203" spans="1:29" x14ac:dyDescent="0.25">
      <c r="A203" s="15">
        <v>45364</v>
      </c>
      <c r="B203" s="16" t="s">
        <v>60</v>
      </c>
      <c r="C203" s="17" t="s">
        <v>705</v>
      </c>
      <c r="D203" s="17" t="s">
        <v>717</v>
      </c>
      <c r="E203" s="18">
        <v>33.020000000000003</v>
      </c>
      <c r="F203" s="12">
        <f t="shared" si="150"/>
        <v>0</v>
      </c>
      <c r="G203" s="13">
        <v>33.020000000000003</v>
      </c>
      <c r="H203" s="13">
        <v>1350</v>
      </c>
      <c r="I203" s="14">
        <f t="shared" si="151"/>
        <v>44577.000000000007</v>
      </c>
      <c r="J203" s="13"/>
      <c r="K203" s="13"/>
      <c r="L203" s="14">
        <f t="shared" si="152"/>
        <v>44577.000000000007</v>
      </c>
      <c r="M203" s="13">
        <v>31000</v>
      </c>
      <c r="N203" s="13"/>
      <c r="O203" s="13">
        <v>327</v>
      </c>
      <c r="P203" s="13"/>
      <c r="Q203" s="13"/>
      <c r="R203" s="13"/>
      <c r="S203" s="14">
        <f t="shared" si="153"/>
        <v>13250.000000000007</v>
      </c>
      <c r="T203" s="13">
        <v>13250</v>
      </c>
      <c r="U203" s="13"/>
      <c r="V203" s="13"/>
      <c r="W203" s="13"/>
      <c r="X203" s="14">
        <f t="shared" si="154"/>
        <v>7.2759576141834259E-12</v>
      </c>
      <c r="Y203" s="13" t="s">
        <v>1521</v>
      </c>
      <c r="Z203" s="13" t="s">
        <v>28</v>
      </c>
      <c r="AA203" s="13" t="s">
        <v>1523</v>
      </c>
      <c r="AB203" s="13">
        <v>68</v>
      </c>
      <c r="AC203" s="13" t="s">
        <v>29</v>
      </c>
    </row>
    <row r="204" spans="1:29" x14ac:dyDescent="0.25">
      <c r="A204" s="15">
        <v>45364</v>
      </c>
      <c r="B204" s="16" t="s">
        <v>60</v>
      </c>
      <c r="C204" s="17" t="s">
        <v>706</v>
      </c>
      <c r="D204" s="17" t="s">
        <v>718</v>
      </c>
      <c r="E204" s="18">
        <v>30</v>
      </c>
      <c r="F204" s="12">
        <f t="shared" si="150"/>
        <v>0.21999999999999886</v>
      </c>
      <c r="G204" s="13">
        <v>29.78</v>
      </c>
      <c r="H204" s="13">
        <v>1350</v>
      </c>
      <c r="I204" s="14">
        <f t="shared" si="151"/>
        <v>40203</v>
      </c>
      <c r="J204" s="13"/>
      <c r="K204" s="13"/>
      <c r="L204" s="14">
        <f t="shared" si="152"/>
        <v>40203</v>
      </c>
      <c r="M204" s="13">
        <v>28000</v>
      </c>
      <c r="N204" s="13"/>
      <c r="O204" s="13">
        <v>353</v>
      </c>
      <c r="P204" s="13"/>
      <c r="Q204" s="13"/>
      <c r="R204" s="13"/>
      <c r="S204" s="14">
        <f t="shared" si="153"/>
        <v>11850</v>
      </c>
      <c r="T204" s="13">
        <v>11850</v>
      </c>
      <c r="U204" s="13"/>
      <c r="V204" s="13"/>
      <c r="W204" s="13"/>
      <c r="X204" s="14">
        <f t="shared" si="154"/>
        <v>0</v>
      </c>
      <c r="Y204" s="13" t="s">
        <v>1385</v>
      </c>
      <c r="Z204" s="13" t="s">
        <v>28</v>
      </c>
      <c r="AA204" s="13" t="s">
        <v>1388</v>
      </c>
      <c r="AB204" s="13">
        <v>63</v>
      </c>
      <c r="AC204" s="13" t="s">
        <v>29</v>
      </c>
    </row>
    <row r="205" spans="1:29" x14ac:dyDescent="0.25">
      <c r="A205" s="15">
        <v>45365</v>
      </c>
      <c r="B205" s="16" t="s">
        <v>60</v>
      </c>
      <c r="C205" s="17" t="s">
        <v>707</v>
      </c>
      <c r="D205" s="17" t="s">
        <v>719</v>
      </c>
      <c r="E205" s="18">
        <v>25.61</v>
      </c>
      <c r="F205" s="12">
        <f t="shared" si="150"/>
        <v>0.18999999999999773</v>
      </c>
      <c r="G205" s="13">
        <v>25.42</v>
      </c>
      <c r="H205" s="13">
        <v>1350</v>
      </c>
      <c r="I205" s="14">
        <f t="shared" si="151"/>
        <v>34317</v>
      </c>
      <c r="J205" s="13"/>
      <c r="K205" s="13"/>
      <c r="L205" s="14">
        <f t="shared" si="152"/>
        <v>34317</v>
      </c>
      <c r="M205" s="13">
        <v>24000</v>
      </c>
      <c r="N205" s="13"/>
      <c r="O205" s="13">
        <v>317</v>
      </c>
      <c r="P205" s="13"/>
      <c r="Q205" s="13"/>
      <c r="R205" s="13"/>
      <c r="S205" s="14">
        <f t="shared" si="153"/>
        <v>10000</v>
      </c>
      <c r="T205" s="13">
        <v>10000</v>
      </c>
      <c r="U205" s="13"/>
      <c r="V205" s="13"/>
      <c r="W205" s="13"/>
      <c r="X205" s="14">
        <f t="shared" si="154"/>
        <v>0</v>
      </c>
      <c r="Y205" s="13" t="s">
        <v>1055</v>
      </c>
      <c r="Z205" s="13" t="s">
        <v>28</v>
      </c>
      <c r="AA205" s="13" t="s">
        <v>1058</v>
      </c>
      <c r="AB205" s="13">
        <v>48</v>
      </c>
      <c r="AC205" s="13" t="s">
        <v>29</v>
      </c>
    </row>
    <row r="206" spans="1:29" x14ac:dyDescent="0.25">
      <c r="A206" s="15">
        <v>45366</v>
      </c>
      <c r="B206" s="16" t="s">
        <v>60</v>
      </c>
      <c r="C206" s="17" t="s">
        <v>708</v>
      </c>
      <c r="D206" s="17" t="s">
        <v>720</v>
      </c>
      <c r="E206" s="18">
        <v>29.95</v>
      </c>
      <c r="F206" s="12">
        <f t="shared" si="150"/>
        <v>0</v>
      </c>
      <c r="G206" s="13">
        <v>29.95</v>
      </c>
      <c r="H206" s="13">
        <v>1350</v>
      </c>
      <c r="I206" s="14">
        <f t="shared" si="151"/>
        <v>40432.5</v>
      </c>
      <c r="J206" s="13"/>
      <c r="K206" s="13"/>
      <c r="L206" s="14">
        <f t="shared" si="152"/>
        <v>40432.5</v>
      </c>
      <c r="M206" s="13">
        <v>28000</v>
      </c>
      <c r="N206" s="13"/>
      <c r="O206" s="13">
        <v>332</v>
      </c>
      <c r="P206" s="13"/>
      <c r="Q206" s="13"/>
      <c r="R206" s="13"/>
      <c r="S206" s="14">
        <f t="shared" si="153"/>
        <v>12100.5</v>
      </c>
      <c r="T206" s="13">
        <v>12100.5</v>
      </c>
      <c r="U206" s="13"/>
      <c r="V206" s="13"/>
      <c r="W206" s="13"/>
      <c r="X206" s="14">
        <f t="shared" si="154"/>
        <v>0</v>
      </c>
      <c r="Y206" s="13" t="s">
        <v>975</v>
      </c>
      <c r="Z206" s="13" t="s">
        <v>28</v>
      </c>
      <c r="AA206" s="13" t="s">
        <v>978</v>
      </c>
      <c r="AB206" s="13">
        <v>94</v>
      </c>
      <c r="AC206" s="13" t="s">
        <v>29</v>
      </c>
    </row>
    <row r="207" spans="1:29" x14ac:dyDescent="0.25">
      <c r="A207" s="15">
        <v>45366</v>
      </c>
      <c r="B207" s="16" t="s">
        <v>60</v>
      </c>
      <c r="C207" s="17" t="s">
        <v>709</v>
      </c>
      <c r="D207" s="17" t="s">
        <v>721</v>
      </c>
      <c r="E207" s="18">
        <v>30.98</v>
      </c>
      <c r="F207" s="12">
        <f t="shared" si="150"/>
        <v>0</v>
      </c>
      <c r="G207" s="13">
        <v>30.98</v>
      </c>
      <c r="H207" s="13">
        <v>1350</v>
      </c>
      <c r="I207" s="14">
        <f t="shared" si="151"/>
        <v>41823</v>
      </c>
      <c r="J207" s="13"/>
      <c r="K207" s="13"/>
      <c r="L207" s="14">
        <f t="shared" si="152"/>
        <v>41823</v>
      </c>
      <c r="M207" s="13">
        <v>29000</v>
      </c>
      <c r="N207" s="13"/>
      <c r="O207" s="13">
        <v>323</v>
      </c>
      <c r="P207" s="13"/>
      <c r="Q207" s="13"/>
      <c r="R207" s="13"/>
      <c r="S207" s="14">
        <f t="shared" si="153"/>
        <v>12500</v>
      </c>
      <c r="T207" s="13">
        <v>12500</v>
      </c>
      <c r="U207" s="13"/>
      <c r="V207" s="13"/>
      <c r="W207" s="13"/>
      <c r="X207" s="14">
        <f t="shared" si="154"/>
        <v>0</v>
      </c>
      <c r="Y207" s="13" t="s">
        <v>832</v>
      </c>
      <c r="Z207" s="13" t="s">
        <v>28</v>
      </c>
      <c r="AA207" s="13" t="s">
        <v>845</v>
      </c>
      <c r="AB207" s="13">
        <v>87</v>
      </c>
      <c r="AC207" s="13" t="s">
        <v>29</v>
      </c>
    </row>
    <row r="208" spans="1:29" x14ac:dyDescent="0.25">
      <c r="A208" s="15">
        <v>45366</v>
      </c>
      <c r="B208" s="16" t="s">
        <v>60</v>
      </c>
      <c r="C208" s="17" t="s">
        <v>710</v>
      </c>
      <c r="D208" s="17" t="s">
        <v>722</v>
      </c>
      <c r="E208" s="18">
        <v>24.86</v>
      </c>
      <c r="F208" s="12">
        <f t="shared" si="150"/>
        <v>0</v>
      </c>
      <c r="G208" s="13">
        <v>24.86</v>
      </c>
      <c r="H208" s="13">
        <v>1350</v>
      </c>
      <c r="I208" s="14">
        <f t="shared" si="151"/>
        <v>33561</v>
      </c>
      <c r="J208" s="13"/>
      <c r="K208" s="13"/>
      <c r="L208" s="14">
        <f t="shared" si="152"/>
        <v>33561</v>
      </c>
      <c r="M208" s="13">
        <v>23500</v>
      </c>
      <c r="N208" s="13"/>
      <c r="O208" s="13">
        <v>361</v>
      </c>
      <c r="P208" s="13"/>
      <c r="Q208" s="13"/>
      <c r="R208" s="13"/>
      <c r="S208" s="14">
        <f t="shared" si="153"/>
        <v>9700</v>
      </c>
      <c r="T208" s="13">
        <v>9700</v>
      </c>
      <c r="U208" s="13"/>
      <c r="V208" s="13"/>
      <c r="W208" s="13"/>
      <c r="X208" s="14">
        <f t="shared" si="154"/>
        <v>0</v>
      </c>
      <c r="Y208" s="13" t="s">
        <v>1039</v>
      </c>
      <c r="Z208" s="13" t="s">
        <v>28</v>
      </c>
      <c r="AA208" s="13" t="s">
        <v>1054</v>
      </c>
      <c r="AB208" s="13">
        <v>46</v>
      </c>
      <c r="AC208" s="13" t="s">
        <v>29</v>
      </c>
    </row>
    <row r="209" spans="1:29" x14ac:dyDescent="0.25">
      <c r="A209" s="15">
        <v>45366</v>
      </c>
      <c r="B209" s="16" t="s">
        <v>60</v>
      </c>
      <c r="C209" s="17" t="s">
        <v>711</v>
      </c>
      <c r="D209" s="17" t="s">
        <v>723</v>
      </c>
      <c r="E209" s="18">
        <v>31.83</v>
      </c>
      <c r="F209" s="12">
        <f t="shared" si="150"/>
        <v>0</v>
      </c>
      <c r="G209" s="13">
        <v>31.83</v>
      </c>
      <c r="H209" s="13">
        <v>1350</v>
      </c>
      <c r="I209" s="14">
        <f t="shared" si="151"/>
        <v>42970.5</v>
      </c>
      <c r="J209" s="13"/>
      <c r="K209" s="13"/>
      <c r="L209" s="14">
        <f t="shared" si="152"/>
        <v>42970.5</v>
      </c>
      <c r="M209" s="13">
        <v>30000</v>
      </c>
      <c r="N209" s="13"/>
      <c r="O209" s="13">
        <v>320</v>
      </c>
      <c r="P209" s="13"/>
      <c r="Q209" s="13"/>
      <c r="R209" s="13"/>
      <c r="S209" s="14">
        <f t="shared" si="153"/>
        <v>12650.5</v>
      </c>
      <c r="T209" s="13">
        <v>12650</v>
      </c>
      <c r="U209" s="13"/>
      <c r="V209" s="13"/>
      <c r="W209" s="13"/>
      <c r="X209" s="14">
        <f t="shared" si="154"/>
        <v>0.5</v>
      </c>
      <c r="Y209" s="13" t="s">
        <v>1055</v>
      </c>
      <c r="Z209" s="13" t="s">
        <v>28</v>
      </c>
      <c r="AA209" s="13" t="s">
        <v>1192</v>
      </c>
      <c r="AB209" s="13">
        <v>49</v>
      </c>
      <c r="AC209" s="13" t="s">
        <v>29</v>
      </c>
    </row>
    <row r="210" spans="1:29" x14ac:dyDescent="0.25">
      <c r="A210" s="15">
        <v>45366</v>
      </c>
      <c r="B210" s="16" t="s">
        <v>60</v>
      </c>
      <c r="C210" s="17" t="s">
        <v>712</v>
      </c>
      <c r="D210" s="17" t="s">
        <v>724</v>
      </c>
      <c r="E210" s="18">
        <v>31.35</v>
      </c>
      <c r="F210" s="12">
        <f t="shared" si="150"/>
        <v>-9.9999999999766942E-5</v>
      </c>
      <c r="G210" s="13">
        <v>31.350100000000001</v>
      </c>
      <c r="H210" s="13">
        <v>1350</v>
      </c>
      <c r="I210" s="14">
        <f t="shared" si="151"/>
        <v>42322.635000000002</v>
      </c>
      <c r="J210" s="13"/>
      <c r="K210" s="13"/>
      <c r="L210" s="14">
        <f t="shared" si="152"/>
        <v>42322.635000000002</v>
      </c>
      <c r="M210" s="13">
        <v>29500</v>
      </c>
      <c r="N210" s="13"/>
      <c r="O210" s="13">
        <v>322</v>
      </c>
      <c r="P210" s="13"/>
      <c r="Q210" s="13"/>
      <c r="R210" s="13"/>
      <c r="S210" s="14">
        <f t="shared" si="153"/>
        <v>12500.635000000002</v>
      </c>
      <c r="T210" s="13">
        <v>12500.64</v>
      </c>
      <c r="U210" s="13"/>
      <c r="V210" s="13"/>
      <c r="W210" s="13"/>
      <c r="X210" s="14">
        <f t="shared" si="154"/>
        <v>-4.9999999973806553E-3</v>
      </c>
      <c r="Y210" s="13" t="s">
        <v>1039</v>
      </c>
      <c r="Z210" s="13" t="s">
        <v>28</v>
      </c>
      <c r="AA210" s="13" t="s">
        <v>1053</v>
      </c>
      <c r="AB210" s="13">
        <v>44</v>
      </c>
      <c r="AC210" s="13" t="s">
        <v>29</v>
      </c>
    </row>
    <row r="211" spans="1:29" x14ac:dyDescent="0.25">
      <c r="A211" s="15">
        <v>45366</v>
      </c>
      <c r="B211" s="16" t="s">
        <v>60</v>
      </c>
      <c r="C211" s="17" t="s">
        <v>713</v>
      </c>
      <c r="D211" s="17" t="s">
        <v>725</v>
      </c>
      <c r="E211" s="18">
        <v>29.46</v>
      </c>
      <c r="F211" s="12">
        <f t="shared" si="150"/>
        <v>0</v>
      </c>
      <c r="G211" s="13">
        <v>29.46</v>
      </c>
      <c r="H211" s="13">
        <v>1350</v>
      </c>
      <c r="I211" s="14">
        <f t="shared" si="151"/>
        <v>39771</v>
      </c>
      <c r="J211" s="13"/>
      <c r="K211" s="13"/>
      <c r="L211" s="14">
        <f t="shared" si="152"/>
        <v>39771</v>
      </c>
      <c r="M211" s="13">
        <v>27500</v>
      </c>
      <c r="N211" s="13"/>
      <c r="O211" s="13">
        <v>271</v>
      </c>
      <c r="P211" s="13"/>
      <c r="Q211" s="13"/>
      <c r="R211" s="13"/>
      <c r="S211" s="14">
        <f t="shared" si="153"/>
        <v>12000</v>
      </c>
      <c r="T211" s="13">
        <v>12000</v>
      </c>
      <c r="U211" s="13"/>
      <c r="V211" s="13"/>
      <c r="W211" s="13"/>
      <c r="X211" s="14">
        <f t="shared" si="154"/>
        <v>0</v>
      </c>
      <c r="Y211" s="13" t="s">
        <v>1055</v>
      </c>
      <c r="Z211" s="13" t="s">
        <v>28</v>
      </c>
      <c r="AA211" s="13" t="s">
        <v>1196</v>
      </c>
      <c r="AB211" s="13">
        <v>51</v>
      </c>
      <c r="AC211" s="13" t="s">
        <v>29</v>
      </c>
    </row>
    <row r="212" spans="1:29" x14ac:dyDescent="0.25">
      <c r="A212" s="15">
        <v>45366</v>
      </c>
      <c r="B212" s="16" t="s">
        <v>60</v>
      </c>
      <c r="C212" s="17" t="s">
        <v>714</v>
      </c>
      <c r="D212" s="17" t="s">
        <v>726</v>
      </c>
      <c r="E212" s="18">
        <v>30.77</v>
      </c>
      <c r="F212" s="12">
        <f t="shared" si="150"/>
        <v>0.28999999999999915</v>
      </c>
      <c r="G212" s="13">
        <v>30.48</v>
      </c>
      <c r="H212" s="13">
        <v>1350</v>
      </c>
      <c r="I212" s="14">
        <f t="shared" si="151"/>
        <v>41148</v>
      </c>
      <c r="J212" s="13"/>
      <c r="K212" s="13"/>
      <c r="L212" s="14">
        <f t="shared" si="152"/>
        <v>41148</v>
      </c>
      <c r="M212" s="13">
        <v>29000</v>
      </c>
      <c r="N212" s="13"/>
      <c r="O212" s="13">
        <v>348</v>
      </c>
      <c r="P212" s="13"/>
      <c r="Q212" s="13"/>
      <c r="R212" s="13"/>
      <c r="S212" s="14">
        <f t="shared" si="153"/>
        <v>11800</v>
      </c>
      <c r="T212" s="13">
        <v>11800</v>
      </c>
      <c r="U212" s="13"/>
      <c r="V212" s="13"/>
      <c r="W212" s="13"/>
      <c r="X212" s="14">
        <f t="shared" si="154"/>
        <v>0</v>
      </c>
      <c r="Y212" s="13" t="s">
        <v>1055</v>
      </c>
      <c r="Z212" s="13" t="s">
        <v>28</v>
      </c>
      <c r="AA212" s="13" t="s">
        <v>1056</v>
      </c>
      <c r="AB212" s="13">
        <v>50</v>
      </c>
      <c r="AC212" s="13" t="s">
        <v>29</v>
      </c>
    </row>
    <row r="213" spans="1:29" x14ac:dyDescent="0.25">
      <c r="A213" s="15">
        <v>45366</v>
      </c>
      <c r="B213" s="16" t="s">
        <v>60</v>
      </c>
      <c r="C213" s="17" t="s">
        <v>715</v>
      </c>
      <c r="D213" s="17" t="s">
        <v>727</v>
      </c>
      <c r="E213" s="18">
        <v>35.83</v>
      </c>
      <c r="F213" s="12">
        <f t="shared" si="150"/>
        <v>0</v>
      </c>
      <c r="G213" s="13">
        <v>35.83</v>
      </c>
      <c r="H213" s="13">
        <v>1350</v>
      </c>
      <c r="I213" s="14">
        <f t="shared" si="151"/>
        <v>48370.5</v>
      </c>
      <c r="J213" s="13"/>
      <c r="K213" s="13"/>
      <c r="L213" s="14">
        <f t="shared" si="152"/>
        <v>48370.5</v>
      </c>
      <c r="M213" s="13">
        <v>33500</v>
      </c>
      <c r="N213" s="13"/>
      <c r="O213" s="13">
        <v>370</v>
      </c>
      <c r="P213" s="13"/>
      <c r="Q213" s="13"/>
      <c r="R213" s="13"/>
      <c r="S213" s="14">
        <f t="shared" si="153"/>
        <v>14500.5</v>
      </c>
      <c r="T213" s="13">
        <v>14500.5</v>
      </c>
      <c r="U213" s="13"/>
      <c r="V213" s="13"/>
      <c r="W213" s="13"/>
      <c r="X213" s="14">
        <f t="shared" si="154"/>
        <v>0</v>
      </c>
      <c r="Y213" s="13" t="s">
        <v>832</v>
      </c>
      <c r="Z213" s="13" t="s">
        <v>28</v>
      </c>
      <c r="AA213" s="13" t="s">
        <v>843</v>
      </c>
      <c r="AB213" s="13">
        <v>85</v>
      </c>
      <c r="AC213" s="13" t="s">
        <v>29</v>
      </c>
    </row>
    <row r="214" spans="1:29" x14ac:dyDescent="0.25">
      <c r="A214" s="15">
        <v>45366</v>
      </c>
      <c r="B214" s="16" t="s">
        <v>60</v>
      </c>
      <c r="C214" s="17" t="s">
        <v>784</v>
      </c>
      <c r="D214" s="17" t="s">
        <v>785</v>
      </c>
      <c r="E214" s="18">
        <v>23.98</v>
      </c>
      <c r="F214" s="12">
        <f t="shared" ref="F214:F242" si="155">SUM(E214-G214)</f>
        <v>0</v>
      </c>
      <c r="G214" s="13">
        <v>23.98</v>
      </c>
      <c r="H214" s="13">
        <v>1350</v>
      </c>
      <c r="I214" s="14">
        <f t="shared" ref="I214:I242" si="156">G214*H214</f>
        <v>32373</v>
      </c>
      <c r="J214" s="13"/>
      <c r="K214" s="13"/>
      <c r="L214" s="14">
        <f t="shared" ref="L214:L242" si="157">I214+J214+K214</f>
        <v>32373</v>
      </c>
      <c r="M214" s="13">
        <v>22500</v>
      </c>
      <c r="N214" s="13"/>
      <c r="O214" s="13">
        <v>373</v>
      </c>
      <c r="P214" s="13"/>
      <c r="Q214" s="13"/>
      <c r="R214" s="13"/>
      <c r="S214" s="14">
        <f t="shared" ref="S214:S242" si="158">L214-M214-N214-O214-P214-Q214-R214</f>
        <v>9500</v>
      </c>
      <c r="T214" s="13">
        <v>9500</v>
      </c>
      <c r="U214" s="13"/>
      <c r="V214" s="13"/>
      <c r="W214" s="13"/>
      <c r="X214" s="14">
        <f t="shared" ref="X214:X242" si="159">S214-T214-U214-V214-W214</f>
        <v>0</v>
      </c>
      <c r="Y214" s="13" t="s">
        <v>1039</v>
      </c>
      <c r="Z214" s="13" t="s">
        <v>28</v>
      </c>
      <c r="AA214" s="13" t="s">
        <v>1043</v>
      </c>
      <c r="AB214" s="13">
        <v>29</v>
      </c>
      <c r="AC214" s="13" t="s">
        <v>29</v>
      </c>
    </row>
    <row r="215" spans="1:29" x14ac:dyDescent="0.25">
      <c r="A215" s="15">
        <v>45366</v>
      </c>
      <c r="B215" s="16" t="s">
        <v>60</v>
      </c>
      <c r="C215" s="17" t="s">
        <v>786</v>
      </c>
      <c r="D215" s="17" t="s">
        <v>787</v>
      </c>
      <c r="E215" s="18">
        <v>35.14</v>
      </c>
      <c r="F215" s="12">
        <f t="shared" si="155"/>
        <v>0</v>
      </c>
      <c r="G215" s="13">
        <v>35.14</v>
      </c>
      <c r="H215" s="13">
        <v>1350</v>
      </c>
      <c r="I215" s="14">
        <f t="shared" si="156"/>
        <v>47439</v>
      </c>
      <c r="J215" s="13"/>
      <c r="K215" s="13"/>
      <c r="L215" s="14">
        <f t="shared" si="157"/>
        <v>47439</v>
      </c>
      <c r="M215" s="13">
        <v>33000</v>
      </c>
      <c r="N215" s="13"/>
      <c r="O215" s="13">
        <v>339</v>
      </c>
      <c r="P215" s="13"/>
      <c r="Q215" s="13"/>
      <c r="R215" s="13"/>
      <c r="S215" s="14">
        <f t="shared" si="158"/>
        <v>14100</v>
      </c>
      <c r="T215" s="13">
        <v>14100</v>
      </c>
      <c r="U215" s="13"/>
      <c r="V215" s="13"/>
      <c r="W215" s="13"/>
      <c r="X215" s="14">
        <f t="shared" si="159"/>
        <v>0</v>
      </c>
      <c r="Y215" s="13" t="s">
        <v>975</v>
      </c>
      <c r="Z215" s="13" t="s">
        <v>28</v>
      </c>
      <c r="AA215" s="13" t="s">
        <v>976</v>
      </c>
      <c r="AB215" s="13">
        <v>91</v>
      </c>
      <c r="AC215" s="13" t="s">
        <v>29</v>
      </c>
    </row>
    <row r="216" spans="1:29" x14ac:dyDescent="0.25">
      <c r="A216" s="15">
        <v>45366</v>
      </c>
      <c r="B216" s="16" t="s">
        <v>60</v>
      </c>
      <c r="C216" s="17" t="s">
        <v>788</v>
      </c>
      <c r="D216" s="17" t="s">
        <v>337</v>
      </c>
      <c r="E216" s="18">
        <v>35.119999999999997</v>
      </c>
      <c r="F216" s="12">
        <f t="shared" si="155"/>
        <v>0</v>
      </c>
      <c r="G216" s="13">
        <v>35.119999999999997</v>
      </c>
      <c r="H216" s="13">
        <v>1350</v>
      </c>
      <c r="I216" s="14">
        <f t="shared" si="156"/>
        <v>47412</v>
      </c>
      <c r="J216" s="13"/>
      <c r="K216" s="13"/>
      <c r="L216" s="14">
        <f t="shared" si="157"/>
        <v>47412</v>
      </c>
      <c r="M216" s="13">
        <v>33000</v>
      </c>
      <c r="N216" s="13"/>
      <c r="O216" s="13">
        <v>362</v>
      </c>
      <c r="P216" s="13"/>
      <c r="Q216" s="13"/>
      <c r="R216" s="13"/>
      <c r="S216" s="14">
        <f t="shared" si="158"/>
        <v>14050</v>
      </c>
      <c r="T216" s="13">
        <v>14050</v>
      </c>
      <c r="U216" s="13"/>
      <c r="V216" s="13"/>
      <c r="W216" s="13"/>
      <c r="X216" s="14">
        <f t="shared" si="159"/>
        <v>0</v>
      </c>
      <c r="Y216" s="13" t="s">
        <v>1055</v>
      </c>
      <c r="Z216" s="13" t="s">
        <v>28</v>
      </c>
      <c r="AA216" s="13" t="s">
        <v>1042</v>
      </c>
      <c r="AB216" s="13">
        <v>47</v>
      </c>
      <c r="AC216" s="13" t="s">
        <v>29</v>
      </c>
    </row>
    <row r="217" spans="1:29" x14ac:dyDescent="0.25">
      <c r="A217" s="15">
        <v>45367</v>
      </c>
      <c r="B217" s="16" t="s">
        <v>60</v>
      </c>
      <c r="C217" s="17" t="s">
        <v>789</v>
      </c>
      <c r="D217" s="17" t="s">
        <v>790</v>
      </c>
      <c r="E217" s="18">
        <v>29.77</v>
      </c>
      <c r="F217" s="12">
        <f t="shared" si="155"/>
        <v>7.9999999999998295E-2</v>
      </c>
      <c r="G217" s="13">
        <v>29.69</v>
      </c>
      <c r="H217" s="13">
        <v>1350</v>
      </c>
      <c r="I217" s="14">
        <f t="shared" si="156"/>
        <v>40081.5</v>
      </c>
      <c r="J217" s="13"/>
      <c r="K217" s="13"/>
      <c r="L217" s="14">
        <f t="shared" si="157"/>
        <v>40081.5</v>
      </c>
      <c r="M217" s="13">
        <v>28000</v>
      </c>
      <c r="N217" s="13"/>
      <c r="O217" s="13">
        <v>331</v>
      </c>
      <c r="P217" s="13"/>
      <c r="Q217" s="13"/>
      <c r="R217" s="13"/>
      <c r="S217" s="14">
        <f t="shared" si="158"/>
        <v>11750.5</v>
      </c>
      <c r="T217" s="13">
        <v>11750.5</v>
      </c>
      <c r="U217" s="13"/>
      <c r="V217" s="13"/>
      <c r="W217" s="13"/>
      <c r="X217" s="14">
        <f t="shared" si="159"/>
        <v>0</v>
      </c>
      <c r="Y217" s="13" t="s">
        <v>832</v>
      </c>
      <c r="Z217" s="13" t="s">
        <v>28</v>
      </c>
      <c r="AA217" s="13" t="s">
        <v>844</v>
      </c>
      <c r="AB217" s="13">
        <v>86</v>
      </c>
      <c r="AC217" s="13" t="s">
        <v>29</v>
      </c>
    </row>
    <row r="218" spans="1:29" x14ac:dyDescent="0.25">
      <c r="A218" s="15">
        <v>45367</v>
      </c>
      <c r="B218" s="16" t="s">
        <v>60</v>
      </c>
      <c r="C218" s="17" t="s">
        <v>791</v>
      </c>
      <c r="D218" s="17" t="s">
        <v>352</v>
      </c>
      <c r="E218" s="18">
        <v>30.34</v>
      </c>
      <c r="F218" s="12">
        <f t="shared" si="155"/>
        <v>1.9999999999999574E-2</v>
      </c>
      <c r="G218" s="13">
        <v>30.32</v>
      </c>
      <c r="H218" s="13">
        <v>1350</v>
      </c>
      <c r="I218" s="14">
        <f t="shared" si="156"/>
        <v>40932</v>
      </c>
      <c r="J218" s="13"/>
      <c r="K218" s="13"/>
      <c r="L218" s="14">
        <f t="shared" si="157"/>
        <v>40932</v>
      </c>
      <c r="M218" s="13">
        <v>28500</v>
      </c>
      <c r="N218" s="13"/>
      <c r="O218" s="13">
        <v>332</v>
      </c>
      <c r="P218" s="13"/>
      <c r="Q218" s="13"/>
      <c r="R218" s="13"/>
      <c r="S218" s="14">
        <f t="shared" si="158"/>
        <v>12100</v>
      </c>
      <c r="T218" s="13">
        <v>12100</v>
      </c>
      <c r="U218" s="13"/>
      <c r="V218" s="13"/>
      <c r="W218" s="13"/>
      <c r="X218" s="14">
        <f t="shared" si="159"/>
        <v>0</v>
      </c>
      <c r="Y218" s="13" t="s">
        <v>1039</v>
      </c>
      <c r="Z218" s="13" t="s">
        <v>28</v>
      </c>
      <c r="AA218" s="13" t="s">
        <v>1047</v>
      </c>
      <c r="AB218" s="13">
        <v>45</v>
      </c>
      <c r="AC218" s="13" t="s">
        <v>29</v>
      </c>
    </row>
    <row r="219" spans="1:29" x14ac:dyDescent="0.25">
      <c r="A219" s="15">
        <v>45379</v>
      </c>
      <c r="B219" s="16" t="s">
        <v>60</v>
      </c>
      <c r="C219" s="17" t="s">
        <v>1300</v>
      </c>
      <c r="D219" s="17" t="s">
        <v>718</v>
      </c>
      <c r="E219" s="18">
        <v>29.87</v>
      </c>
      <c r="F219" s="12">
        <f t="shared" si="155"/>
        <v>0</v>
      </c>
      <c r="G219" s="13">
        <v>29.87</v>
      </c>
      <c r="H219" s="13">
        <v>1350</v>
      </c>
      <c r="I219" s="14">
        <f t="shared" si="156"/>
        <v>40324.5</v>
      </c>
      <c r="J219" s="13"/>
      <c r="K219" s="13"/>
      <c r="L219" s="14">
        <f t="shared" si="157"/>
        <v>40324.5</v>
      </c>
      <c r="M219" s="13">
        <v>28000</v>
      </c>
      <c r="N219" s="13"/>
      <c r="O219" s="13">
        <v>324</v>
      </c>
      <c r="P219" s="13"/>
      <c r="Q219" s="13"/>
      <c r="R219" s="13"/>
      <c r="S219" s="14">
        <f t="shared" si="158"/>
        <v>12000.5</v>
      </c>
      <c r="T219" s="13">
        <v>12000.5</v>
      </c>
      <c r="U219" s="13"/>
      <c r="V219" s="13"/>
      <c r="W219" s="13"/>
      <c r="X219" s="14">
        <f t="shared" si="159"/>
        <v>0</v>
      </c>
      <c r="Y219" s="13" t="s">
        <v>1385</v>
      </c>
      <c r="Z219" s="13" t="s">
        <v>28</v>
      </c>
      <c r="AA219" s="13" t="s">
        <v>1388</v>
      </c>
      <c r="AB219" s="13">
        <v>60</v>
      </c>
      <c r="AC219" s="13" t="s">
        <v>29</v>
      </c>
    </row>
    <row r="220" spans="1:29" x14ac:dyDescent="0.25">
      <c r="A220" s="15">
        <v>45379</v>
      </c>
      <c r="B220" s="16" t="s">
        <v>60</v>
      </c>
      <c r="C220" s="17" t="s">
        <v>1301</v>
      </c>
      <c r="D220" s="17" t="s">
        <v>1302</v>
      </c>
      <c r="E220" s="18">
        <v>24.87</v>
      </c>
      <c r="F220" s="12">
        <f t="shared" si="155"/>
        <v>0.15000000000000213</v>
      </c>
      <c r="G220" s="13">
        <v>24.72</v>
      </c>
      <c r="H220" s="13">
        <v>1350</v>
      </c>
      <c r="I220" s="14">
        <f t="shared" si="156"/>
        <v>33372</v>
      </c>
      <c r="J220" s="13"/>
      <c r="K220" s="13"/>
      <c r="L220" s="14">
        <f t="shared" si="157"/>
        <v>33372</v>
      </c>
      <c r="M220" s="13">
        <v>23000</v>
      </c>
      <c r="N220" s="13"/>
      <c r="O220" s="13">
        <v>322</v>
      </c>
      <c r="P220" s="13"/>
      <c r="Q220" s="13"/>
      <c r="R220" s="13"/>
      <c r="S220" s="14">
        <f t="shared" si="158"/>
        <v>10050</v>
      </c>
      <c r="T220" s="13">
        <v>10050</v>
      </c>
      <c r="U220" s="13"/>
      <c r="V220" s="13"/>
      <c r="W220" s="13"/>
      <c r="X220" s="14">
        <f t="shared" si="159"/>
        <v>0</v>
      </c>
      <c r="Y220" s="13" t="s">
        <v>1385</v>
      </c>
      <c r="Z220" s="13" t="s">
        <v>28</v>
      </c>
      <c r="AA220" s="13" t="s">
        <v>1390</v>
      </c>
      <c r="AB220" s="13">
        <v>62</v>
      </c>
      <c r="AC220" s="13" t="s">
        <v>29</v>
      </c>
    </row>
    <row r="221" spans="1:29" x14ac:dyDescent="0.25">
      <c r="A221" s="15">
        <v>45379</v>
      </c>
      <c r="B221" s="16" t="s">
        <v>60</v>
      </c>
      <c r="C221" s="17" t="s">
        <v>1303</v>
      </c>
      <c r="D221" s="17" t="s">
        <v>517</v>
      </c>
      <c r="E221" s="18">
        <v>24.18</v>
      </c>
      <c r="F221" s="12">
        <f t="shared" si="155"/>
        <v>0</v>
      </c>
      <c r="G221" s="13">
        <v>24.18</v>
      </c>
      <c r="H221" s="13">
        <v>1350</v>
      </c>
      <c r="I221" s="14">
        <f t="shared" si="156"/>
        <v>32643</v>
      </c>
      <c r="J221" s="13"/>
      <c r="K221" s="13"/>
      <c r="L221" s="14">
        <f t="shared" si="157"/>
        <v>32643</v>
      </c>
      <c r="M221" s="13">
        <v>22500</v>
      </c>
      <c r="N221" s="13"/>
      <c r="O221" s="13">
        <v>343</v>
      </c>
      <c r="P221" s="13"/>
      <c r="Q221" s="13"/>
      <c r="R221" s="13"/>
      <c r="S221" s="14">
        <f t="shared" si="158"/>
        <v>9800</v>
      </c>
      <c r="T221" s="13">
        <v>9800</v>
      </c>
      <c r="U221" s="13"/>
      <c r="V221" s="13"/>
      <c r="W221" s="13"/>
      <c r="X221" s="14">
        <f t="shared" si="159"/>
        <v>0</v>
      </c>
      <c r="Y221" s="13" t="s">
        <v>1548</v>
      </c>
      <c r="Z221" s="13" t="s">
        <v>28</v>
      </c>
      <c r="AA221" s="13" t="s">
        <v>1046</v>
      </c>
      <c r="AB221" s="13">
        <v>76</v>
      </c>
      <c r="AC221" s="13" t="s">
        <v>29</v>
      </c>
    </row>
    <row r="222" spans="1:29" x14ac:dyDescent="0.25">
      <c r="A222" s="15">
        <v>45379</v>
      </c>
      <c r="B222" s="16" t="s">
        <v>60</v>
      </c>
      <c r="C222" s="17" t="s">
        <v>1304</v>
      </c>
      <c r="D222" s="17" t="s">
        <v>610</v>
      </c>
      <c r="E222" s="18">
        <v>28.34</v>
      </c>
      <c r="F222" s="12">
        <f t="shared" si="155"/>
        <v>0.10999999999999943</v>
      </c>
      <c r="G222" s="13">
        <v>28.23</v>
      </c>
      <c r="H222" s="13">
        <v>1350</v>
      </c>
      <c r="I222" s="14">
        <f t="shared" si="156"/>
        <v>38110.5</v>
      </c>
      <c r="J222" s="13"/>
      <c r="K222" s="13"/>
      <c r="L222" s="14">
        <f t="shared" si="157"/>
        <v>38110.5</v>
      </c>
      <c r="M222" s="13">
        <v>26500</v>
      </c>
      <c r="N222" s="13"/>
      <c r="O222" s="13">
        <v>310</v>
      </c>
      <c r="P222" s="13"/>
      <c r="Q222" s="13"/>
      <c r="R222" s="13"/>
      <c r="S222" s="14">
        <f t="shared" si="158"/>
        <v>11300.5</v>
      </c>
      <c r="T222" s="13">
        <v>11300.5</v>
      </c>
      <c r="U222" s="13"/>
      <c r="V222" s="13"/>
      <c r="W222" s="13"/>
      <c r="X222" s="14">
        <f t="shared" si="159"/>
        <v>0</v>
      </c>
      <c r="Y222" s="13" t="s">
        <v>1385</v>
      </c>
      <c r="Z222" s="13" t="s">
        <v>28</v>
      </c>
      <c r="AA222" s="13" t="s">
        <v>820</v>
      </c>
      <c r="AB222" s="13">
        <v>57</v>
      </c>
      <c r="AC222" s="13" t="s">
        <v>29</v>
      </c>
    </row>
    <row r="223" spans="1:29" x14ac:dyDescent="0.25">
      <c r="A223" s="15">
        <v>45379</v>
      </c>
      <c r="B223" s="16" t="s">
        <v>60</v>
      </c>
      <c r="C223" s="17" t="s">
        <v>1305</v>
      </c>
      <c r="D223" s="17" t="s">
        <v>1306</v>
      </c>
      <c r="E223" s="18">
        <v>32.33</v>
      </c>
      <c r="F223" s="12">
        <f t="shared" si="155"/>
        <v>0</v>
      </c>
      <c r="G223" s="13">
        <v>32.33</v>
      </c>
      <c r="H223" s="13">
        <v>1350</v>
      </c>
      <c r="I223" s="14">
        <f t="shared" si="156"/>
        <v>43645.5</v>
      </c>
      <c r="J223" s="13"/>
      <c r="K223" s="13"/>
      <c r="L223" s="14">
        <f t="shared" si="157"/>
        <v>43645.5</v>
      </c>
      <c r="M223" s="13">
        <v>30500</v>
      </c>
      <c r="N223" s="13"/>
      <c r="O223" s="13">
        <v>345</v>
      </c>
      <c r="P223" s="13"/>
      <c r="Q223" s="13"/>
      <c r="R223" s="13"/>
      <c r="S223" s="14">
        <f t="shared" si="158"/>
        <v>12800.5</v>
      </c>
      <c r="T223" s="13">
        <v>12800.5</v>
      </c>
      <c r="U223" s="13"/>
      <c r="V223" s="13"/>
      <c r="W223" s="13"/>
      <c r="X223" s="14">
        <f t="shared" si="159"/>
        <v>0</v>
      </c>
      <c r="Y223" s="13" t="s">
        <v>1571</v>
      </c>
      <c r="Z223" s="13" t="s">
        <v>28</v>
      </c>
      <c r="AA223" s="13" t="s">
        <v>1572</v>
      </c>
      <c r="AB223" s="13">
        <v>90</v>
      </c>
      <c r="AC223" s="13" t="s">
        <v>29</v>
      </c>
    </row>
    <row r="224" spans="1:29" x14ac:dyDescent="0.25">
      <c r="A224" s="15">
        <v>45379</v>
      </c>
      <c r="B224" s="16" t="s">
        <v>60</v>
      </c>
      <c r="C224" s="17" t="s">
        <v>1307</v>
      </c>
      <c r="D224" s="17" t="s">
        <v>1308</v>
      </c>
      <c r="E224" s="18">
        <v>40.6</v>
      </c>
      <c r="F224" s="12">
        <f t="shared" si="155"/>
        <v>0.44000000000000483</v>
      </c>
      <c r="G224" s="13">
        <v>40.159999999999997</v>
      </c>
      <c r="H224" s="13">
        <v>1350</v>
      </c>
      <c r="I224" s="14">
        <f t="shared" si="156"/>
        <v>54215.999999999993</v>
      </c>
      <c r="J224" s="13"/>
      <c r="K224" s="13"/>
      <c r="L224" s="14">
        <f t="shared" si="157"/>
        <v>54215.999999999993</v>
      </c>
      <c r="M224" s="13">
        <v>38900</v>
      </c>
      <c r="N224" s="13">
        <v>910</v>
      </c>
      <c r="O224" s="13">
        <v>356</v>
      </c>
      <c r="P224" s="13"/>
      <c r="Q224" s="13"/>
      <c r="R224" s="13"/>
      <c r="S224" s="14">
        <f t="shared" si="158"/>
        <v>14049.999999999993</v>
      </c>
      <c r="T224" s="13">
        <v>14050</v>
      </c>
      <c r="U224" s="13"/>
      <c r="V224" s="13"/>
      <c r="W224" s="13"/>
      <c r="X224" s="14">
        <f t="shared" si="159"/>
        <v>-7.2759576141834259E-12</v>
      </c>
      <c r="Y224" s="13" t="s">
        <v>1548</v>
      </c>
      <c r="Z224" s="13" t="s">
        <v>28</v>
      </c>
      <c r="AA224" s="13" t="s">
        <v>1553</v>
      </c>
      <c r="AB224" s="13">
        <v>79</v>
      </c>
      <c r="AC224" s="13" t="s">
        <v>29</v>
      </c>
    </row>
    <row r="225" spans="1:29" x14ac:dyDescent="0.25">
      <c r="A225" s="15">
        <v>45379</v>
      </c>
      <c r="B225" s="16" t="s">
        <v>60</v>
      </c>
      <c r="C225" s="17" t="s">
        <v>1309</v>
      </c>
      <c r="D225" s="17" t="s">
        <v>1310</v>
      </c>
      <c r="E225" s="18">
        <v>29.34</v>
      </c>
      <c r="F225" s="12">
        <f t="shared" si="155"/>
        <v>0.23000000000000043</v>
      </c>
      <c r="G225" s="13">
        <v>29.11</v>
      </c>
      <c r="H225" s="13">
        <v>1350</v>
      </c>
      <c r="I225" s="14">
        <f t="shared" si="156"/>
        <v>39298.5</v>
      </c>
      <c r="J225" s="13"/>
      <c r="K225" s="13"/>
      <c r="L225" s="14">
        <f t="shared" si="157"/>
        <v>39298.5</v>
      </c>
      <c r="M225" s="13">
        <v>27950</v>
      </c>
      <c r="N225" s="13"/>
      <c r="O225" s="13">
        <v>348</v>
      </c>
      <c r="P225" s="13"/>
      <c r="Q225" s="13"/>
      <c r="R225" s="13"/>
      <c r="S225" s="14">
        <f t="shared" si="158"/>
        <v>11000.5</v>
      </c>
      <c r="T225" s="13">
        <v>11000</v>
      </c>
      <c r="U225" s="13"/>
      <c r="V225" s="13"/>
      <c r="W225" s="13"/>
      <c r="X225" s="14">
        <f t="shared" si="159"/>
        <v>0.5</v>
      </c>
      <c r="Y225" s="13" t="s">
        <v>1548</v>
      </c>
      <c r="Z225" s="13" t="s">
        <v>28</v>
      </c>
      <c r="AA225" s="13" t="s">
        <v>1554</v>
      </c>
      <c r="AB225" s="13">
        <v>80</v>
      </c>
      <c r="AC225" s="13" t="s">
        <v>29</v>
      </c>
    </row>
    <row r="226" spans="1:29" x14ac:dyDescent="0.25">
      <c r="A226" s="15">
        <v>45380</v>
      </c>
      <c r="B226" s="16" t="s">
        <v>60</v>
      </c>
      <c r="C226" s="17" t="s">
        <v>1311</v>
      </c>
      <c r="D226" s="17" t="s">
        <v>1312</v>
      </c>
      <c r="E226" s="18">
        <v>25.15</v>
      </c>
      <c r="F226" s="12">
        <f t="shared" si="155"/>
        <v>0.16000000000000014</v>
      </c>
      <c r="G226" s="13">
        <v>24.99</v>
      </c>
      <c r="H226" s="13">
        <v>1350</v>
      </c>
      <c r="I226" s="14">
        <f t="shared" si="156"/>
        <v>33736.5</v>
      </c>
      <c r="J226" s="13"/>
      <c r="K226" s="13"/>
      <c r="L226" s="14">
        <f t="shared" si="157"/>
        <v>33736.5</v>
      </c>
      <c r="M226" s="13">
        <v>21500</v>
      </c>
      <c r="N226" s="13"/>
      <c r="O226" s="13">
        <v>336</v>
      </c>
      <c r="P226" s="13"/>
      <c r="Q226" s="13"/>
      <c r="R226" s="13"/>
      <c r="S226" s="14">
        <f t="shared" si="158"/>
        <v>11900.5</v>
      </c>
      <c r="T226" s="13">
        <v>11900.5</v>
      </c>
      <c r="U226" s="13"/>
      <c r="V226" s="13"/>
      <c r="W226" s="13"/>
      <c r="X226" s="14">
        <f t="shared" si="159"/>
        <v>0</v>
      </c>
      <c r="Y226" s="13" t="s">
        <v>1548</v>
      </c>
      <c r="Z226" s="13" t="s">
        <v>28</v>
      </c>
      <c r="AA226" s="13" t="s">
        <v>1550</v>
      </c>
      <c r="AB226" s="13">
        <v>75</v>
      </c>
      <c r="AC226" s="13" t="s">
        <v>29</v>
      </c>
    </row>
    <row r="227" spans="1:29" x14ac:dyDescent="0.25">
      <c r="A227" s="15">
        <v>45380</v>
      </c>
      <c r="B227" s="16" t="s">
        <v>60</v>
      </c>
      <c r="C227" s="17" t="s">
        <v>1313</v>
      </c>
      <c r="D227" s="17" t="s">
        <v>1314</v>
      </c>
      <c r="E227" s="18">
        <v>25.11</v>
      </c>
      <c r="F227" s="12">
        <f t="shared" si="155"/>
        <v>0.28999999999999915</v>
      </c>
      <c r="G227" s="13">
        <v>24.82</v>
      </c>
      <c r="H227" s="13">
        <v>1350</v>
      </c>
      <c r="I227" s="14">
        <f t="shared" si="156"/>
        <v>33507</v>
      </c>
      <c r="J227" s="13"/>
      <c r="K227" s="13"/>
      <c r="L227" s="14">
        <f t="shared" si="157"/>
        <v>33507</v>
      </c>
      <c r="M227" s="13">
        <v>24500</v>
      </c>
      <c r="N227" s="13">
        <v>260</v>
      </c>
      <c r="O227" s="13">
        <v>347</v>
      </c>
      <c r="P227" s="13"/>
      <c r="Q227" s="13"/>
      <c r="R227" s="13"/>
      <c r="S227" s="14">
        <f t="shared" si="158"/>
        <v>8400</v>
      </c>
      <c r="T227" s="13">
        <v>8400</v>
      </c>
      <c r="U227" s="13"/>
      <c r="V227" s="13"/>
      <c r="W227" s="13"/>
      <c r="X227" s="14">
        <f t="shared" si="159"/>
        <v>0</v>
      </c>
      <c r="Y227" s="13" t="s">
        <v>1570</v>
      </c>
      <c r="Z227" s="13" t="s">
        <v>28</v>
      </c>
      <c r="AA227" s="13" t="s">
        <v>267</v>
      </c>
      <c r="AB227" s="13">
        <v>88</v>
      </c>
      <c r="AC227" s="13" t="s">
        <v>29</v>
      </c>
    </row>
    <row r="228" spans="1:29" x14ac:dyDescent="0.25">
      <c r="A228" s="15">
        <v>45380</v>
      </c>
      <c r="B228" s="16" t="s">
        <v>60</v>
      </c>
      <c r="C228" s="17" t="s">
        <v>1315</v>
      </c>
      <c r="D228" s="17" t="s">
        <v>1316</v>
      </c>
      <c r="E228" s="18">
        <v>21.62</v>
      </c>
      <c r="F228" s="12">
        <f t="shared" si="155"/>
        <v>0</v>
      </c>
      <c r="G228" s="13">
        <v>21.62</v>
      </c>
      <c r="H228" s="13">
        <v>1350</v>
      </c>
      <c r="I228" s="14">
        <f t="shared" si="156"/>
        <v>29187</v>
      </c>
      <c r="J228" s="13"/>
      <c r="K228" s="13"/>
      <c r="L228" s="14">
        <f t="shared" si="157"/>
        <v>29187</v>
      </c>
      <c r="M228" s="13">
        <v>20500</v>
      </c>
      <c r="N228" s="13"/>
      <c r="O228" s="13">
        <v>337</v>
      </c>
      <c r="P228" s="13"/>
      <c r="Q228" s="13"/>
      <c r="R228" s="13"/>
      <c r="S228" s="14">
        <f t="shared" si="158"/>
        <v>8350</v>
      </c>
      <c r="T228" s="13">
        <v>8350</v>
      </c>
      <c r="U228" s="13"/>
      <c r="V228" s="13"/>
      <c r="W228" s="13"/>
      <c r="X228" s="14">
        <f t="shared" si="159"/>
        <v>0</v>
      </c>
      <c r="Y228" s="13" t="s">
        <v>1385</v>
      </c>
      <c r="Z228" s="13" t="s">
        <v>28</v>
      </c>
      <c r="AA228" s="13" t="s">
        <v>1389</v>
      </c>
      <c r="AB228" s="13">
        <v>61</v>
      </c>
      <c r="AC228" s="13" t="s">
        <v>29</v>
      </c>
    </row>
    <row r="229" spans="1:29" x14ac:dyDescent="0.25">
      <c r="A229" s="15">
        <v>45380</v>
      </c>
      <c r="B229" s="16" t="s">
        <v>60</v>
      </c>
      <c r="C229" s="17" t="s">
        <v>1317</v>
      </c>
      <c r="D229" s="17" t="s">
        <v>1318</v>
      </c>
      <c r="E229" s="18">
        <v>33.36</v>
      </c>
      <c r="F229" s="12">
        <f t="shared" si="155"/>
        <v>7.9999999999998295E-2</v>
      </c>
      <c r="G229" s="13">
        <v>33.28</v>
      </c>
      <c r="H229" s="13">
        <v>1350</v>
      </c>
      <c r="I229" s="14">
        <f t="shared" si="156"/>
        <v>44928</v>
      </c>
      <c r="J229" s="13"/>
      <c r="K229" s="13"/>
      <c r="L229" s="14">
        <f t="shared" si="157"/>
        <v>44928</v>
      </c>
      <c r="M229" s="13">
        <v>31500</v>
      </c>
      <c r="N229" s="13"/>
      <c r="O229" s="13">
        <v>328</v>
      </c>
      <c r="P229" s="13"/>
      <c r="Q229" s="13"/>
      <c r="R229" s="13"/>
      <c r="S229" s="14">
        <f t="shared" si="158"/>
        <v>13100</v>
      </c>
      <c r="T229" s="13">
        <v>13100</v>
      </c>
      <c r="U229" s="13"/>
      <c r="V229" s="13"/>
      <c r="W229" s="13"/>
      <c r="X229" s="14">
        <f t="shared" si="159"/>
        <v>0</v>
      </c>
      <c r="Y229" s="13" t="s">
        <v>1477</v>
      </c>
      <c r="Z229" s="13" t="s">
        <v>28</v>
      </c>
      <c r="AA229" s="13" t="s">
        <v>1485</v>
      </c>
      <c r="AB229" s="13">
        <v>66</v>
      </c>
      <c r="AC229" s="13" t="s">
        <v>29</v>
      </c>
    </row>
    <row r="230" spans="1:29" x14ac:dyDescent="0.25">
      <c r="A230" s="15">
        <v>45380</v>
      </c>
      <c r="B230" s="16" t="s">
        <v>60</v>
      </c>
      <c r="C230" s="17" t="s">
        <v>1319</v>
      </c>
      <c r="D230" s="17" t="s">
        <v>1320</v>
      </c>
      <c r="E230" s="18">
        <v>29.38</v>
      </c>
      <c r="F230" s="12">
        <f t="shared" si="155"/>
        <v>0.32999999999999829</v>
      </c>
      <c r="G230" s="13">
        <v>29.05</v>
      </c>
      <c r="H230" s="13">
        <v>1350</v>
      </c>
      <c r="I230" s="14">
        <f t="shared" si="156"/>
        <v>39217.5</v>
      </c>
      <c r="J230" s="13"/>
      <c r="K230" s="13"/>
      <c r="L230" s="14">
        <f t="shared" si="157"/>
        <v>39217.5</v>
      </c>
      <c r="M230" s="13">
        <v>27500</v>
      </c>
      <c r="N230" s="13">
        <v>260</v>
      </c>
      <c r="O230" s="13">
        <v>357</v>
      </c>
      <c r="P230" s="13"/>
      <c r="Q230" s="13"/>
      <c r="R230" s="13"/>
      <c r="S230" s="14">
        <f t="shared" si="158"/>
        <v>11100.5</v>
      </c>
      <c r="T230" s="13">
        <v>11100.5</v>
      </c>
      <c r="U230" s="13"/>
      <c r="V230" s="13"/>
      <c r="W230" s="13"/>
      <c r="X230" s="14">
        <f t="shared" si="159"/>
        <v>0</v>
      </c>
      <c r="Y230" s="13" t="s">
        <v>1385</v>
      </c>
      <c r="Z230" s="13" t="s">
        <v>28</v>
      </c>
      <c r="AA230" s="13" t="s">
        <v>1386</v>
      </c>
      <c r="AB230" s="13">
        <v>58</v>
      </c>
      <c r="AC230" s="13" t="s">
        <v>29</v>
      </c>
    </row>
    <row r="231" spans="1:29" x14ac:dyDescent="0.25">
      <c r="A231" s="15">
        <v>45380</v>
      </c>
      <c r="B231" s="16" t="s">
        <v>60</v>
      </c>
      <c r="C231" s="17" t="s">
        <v>1321</v>
      </c>
      <c r="D231" s="17" t="s">
        <v>1322</v>
      </c>
      <c r="E231" s="18">
        <v>35.299999999999997</v>
      </c>
      <c r="F231" s="12">
        <f t="shared" si="155"/>
        <v>0</v>
      </c>
      <c r="G231" s="13">
        <v>35.299999999999997</v>
      </c>
      <c r="H231" s="13">
        <v>1350</v>
      </c>
      <c r="I231" s="14">
        <f t="shared" si="156"/>
        <v>47654.999999999993</v>
      </c>
      <c r="J231" s="13"/>
      <c r="K231" s="13"/>
      <c r="L231" s="14">
        <f t="shared" si="157"/>
        <v>47654.999999999993</v>
      </c>
      <c r="M231" s="13">
        <v>33000</v>
      </c>
      <c r="N231" s="13"/>
      <c r="O231" s="13">
        <v>355</v>
      </c>
      <c r="P231" s="13"/>
      <c r="Q231" s="13"/>
      <c r="R231" s="13"/>
      <c r="S231" s="14">
        <f t="shared" si="158"/>
        <v>14299.999999999993</v>
      </c>
      <c r="T231" s="13">
        <v>14300</v>
      </c>
      <c r="U231" s="13"/>
      <c r="V231" s="13"/>
      <c r="W231" s="13"/>
      <c r="X231" s="14">
        <f t="shared" si="159"/>
        <v>-7.2759576141834259E-12</v>
      </c>
      <c r="Y231" s="13" t="s">
        <v>1477</v>
      </c>
      <c r="Z231" s="13" t="s">
        <v>28</v>
      </c>
      <c r="AA231" s="13" t="s">
        <v>1484</v>
      </c>
      <c r="AB231" s="13">
        <v>65</v>
      </c>
      <c r="AC231" s="13" t="s">
        <v>29</v>
      </c>
    </row>
    <row r="232" spans="1:29" x14ac:dyDescent="0.25">
      <c r="A232" s="15">
        <v>45380</v>
      </c>
      <c r="B232" s="16" t="s">
        <v>60</v>
      </c>
      <c r="C232" s="17" t="s">
        <v>1323</v>
      </c>
      <c r="D232" s="17" t="s">
        <v>1324</v>
      </c>
      <c r="E232" s="18">
        <v>25.27</v>
      </c>
      <c r="F232" s="12">
        <f t="shared" si="155"/>
        <v>0.19000000000000128</v>
      </c>
      <c r="G232" s="13">
        <v>25.08</v>
      </c>
      <c r="H232" s="13">
        <v>1350</v>
      </c>
      <c r="I232" s="14">
        <f t="shared" si="156"/>
        <v>33858</v>
      </c>
      <c r="J232" s="13"/>
      <c r="K232" s="13"/>
      <c r="L232" s="14">
        <f t="shared" si="157"/>
        <v>33858</v>
      </c>
      <c r="M232" s="13">
        <v>23500</v>
      </c>
      <c r="N232" s="13"/>
      <c r="O232" s="13">
        <v>358</v>
      </c>
      <c r="P232" s="13"/>
      <c r="Q232" s="13"/>
      <c r="R232" s="13"/>
      <c r="S232" s="14">
        <f t="shared" si="158"/>
        <v>10000</v>
      </c>
      <c r="T232" s="13">
        <v>10000</v>
      </c>
      <c r="U232" s="13"/>
      <c r="V232" s="13"/>
      <c r="W232" s="13"/>
      <c r="X232" s="14">
        <f t="shared" si="159"/>
        <v>0</v>
      </c>
      <c r="Y232" s="13" t="s">
        <v>1494</v>
      </c>
      <c r="Z232" s="13" t="s">
        <v>28</v>
      </c>
      <c r="AA232" s="13" t="s">
        <v>1498</v>
      </c>
      <c r="AB232" s="13">
        <v>67</v>
      </c>
      <c r="AC232" s="13" t="s">
        <v>29</v>
      </c>
    </row>
    <row r="233" spans="1:29" s="44" customFormat="1" x14ac:dyDescent="0.25">
      <c r="A233" s="36">
        <v>45380</v>
      </c>
      <c r="B233" s="37" t="s">
        <v>60</v>
      </c>
      <c r="C233" s="38" t="s">
        <v>1325</v>
      </c>
      <c r="D233" s="38" t="s">
        <v>1326</v>
      </c>
      <c r="E233" s="39">
        <v>35.200000000000003</v>
      </c>
      <c r="F233" s="41">
        <f t="shared" si="155"/>
        <v>0.92999999999999972</v>
      </c>
      <c r="G233" s="42">
        <v>34.270000000000003</v>
      </c>
      <c r="H233" s="42">
        <v>1350</v>
      </c>
      <c r="I233" s="43">
        <f t="shared" si="156"/>
        <v>46264.500000000007</v>
      </c>
      <c r="J233" s="42"/>
      <c r="K233" s="42"/>
      <c r="L233" s="43">
        <f t="shared" si="157"/>
        <v>46264.500000000007</v>
      </c>
      <c r="M233" s="42">
        <v>33000</v>
      </c>
      <c r="N233" s="42">
        <v>7905</v>
      </c>
      <c r="O233" s="42">
        <v>359</v>
      </c>
      <c r="P233" s="42"/>
      <c r="Q233" s="42"/>
      <c r="R233" s="42"/>
      <c r="S233" s="43">
        <f t="shared" si="158"/>
        <v>5000.5000000000073</v>
      </c>
      <c r="T233" s="42">
        <v>5000.5</v>
      </c>
      <c r="U233" s="42"/>
      <c r="V233" s="42"/>
      <c r="W233" s="42"/>
      <c r="X233" s="43">
        <f t="shared" si="159"/>
        <v>7.2759576141834259E-12</v>
      </c>
      <c r="Y233" s="42" t="s">
        <v>1555</v>
      </c>
      <c r="Z233" s="42" t="s">
        <v>28</v>
      </c>
      <c r="AA233" s="42" t="s">
        <v>1387</v>
      </c>
      <c r="AB233" s="42">
        <v>59</v>
      </c>
      <c r="AC233" s="42" t="s">
        <v>29</v>
      </c>
    </row>
    <row r="234" spans="1:29" x14ac:dyDescent="0.25">
      <c r="A234" s="15">
        <v>45381</v>
      </c>
      <c r="B234" s="16" t="s">
        <v>60</v>
      </c>
      <c r="C234" s="17" t="s">
        <v>1327</v>
      </c>
      <c r="D234" s="45" t="s">
        <v>1328</v>
      </c>
      <c r="E234" s="18">
        <v>29.58</v>
      </c>
      <c r="F234" s="12">
        <f t="shared" si="155"/>
        <v>1.9999999999999574E-2</v>
      </c>
      <c r="G234" s="13">
        <v>29.56</v>
      </c>
      <c r="H234" s="46">
        <v>1350</v>
      </c>
      <c r="I234" s="14">
        <f t="shared" si="156"/>
        <v>39906</v>
      </c>
      <c r="J234" s="13"/>
      <c r="K234" s="13"/>
      <c r="L234" s="14">
        <f t="shared" si="157"/>
        <v>39906</v>
      </c>
      <c r="M234" s="13">
        <v>16000</v>
      </c>
      <c r="N234" s="13"/>
      <c r="O234" s="13">
        <v>306</v>
      </c>
      <c r="P234" s="13"/>
      <c r="Q234" s="13"/>
      <c r="R234" s="13"/>
      <c r="S234" s="14">
        <f t="shared" si="158"/>
        <v>23600</v>
      </c>
      <c r="T234" s="13">
        <v>23600</v>
      </c>
      <c r="U234" s="13"/>
      <c r="V234" s="13"/>
      <c r="W234" s="13"/>
      <c r="X234" s="14">
        <f t="shared" si="159"/>
        <v>0</v>
      </c>
      <c r="Y234" s="13" t="s">
        <v>1576</v>
      </c>
      <c r="Z234" s="13" t="s">
        <v>28</v>
      </c>
      <c r="AA234" s="13" t="s">
        <v>1577</v>
      </c>
      <c r="AB234" s="13">
        <v>22</v>
      </c>
      <c r="AC234" s="13" t="s">
        <v>29</v>
      </c>
    </row>
    <row r="235" spans="1:29" x14ac:dyDescent="0.25">
      <c r="A235" s="15">
        <v>45381</v>
      </c>
      <c r="B235" s="16" t="s">
        <v>60</v>
      </c>
      <c r="C235" s="17" t="s">
        <v>1329</v>
      </c>
      <c r="D235" s="45" t="s">
        <v>1330</v>
      </c>
      <c r="E235" s="18">
        <v>38.6</v>
      </c>
      <c r="F235" s="12">
        <f t="shared" si="155"/>
        <v>9.0000000000003411E-2</v>
      </c>
      <c r="G235" s="13">
        <v>38.51</v>
      </c>
      <c r="H235" s="13">
        <v>1300</v>
      </c>
      <c r="I235" s="14">
        <f t="shared" si="156"/>
        <v>50063</v>
      </c>
      <c r="J235" s="13"/>
      <c r="K235" s="13"/>
      <c r="L235" s="14">
        <f t="shared" si="157"/>
        <v>50063</v>
      </c>
      <c r="M235" s="13">
        <v>27700</v>
      </c>
      <c r="N235" s="13"/>
      <c r="O235" s="13">
        <v>363</v>
      </c>
      <c r="P235" s="13"/>
      <c r="Q235" s="13"/>
      <c r="R235" s="13"/>
      <c r="S235" s="14">
        <f t="shared" si="158"/>
        <v>22000</v>
      </c>
      <c r="T235" s="13">
        <v>22000</v>
      </c>
      <c r="U235" s="13"/>
      <c r="V235" s="13"/>
      <c r="W235" s="13"/>
      <c r="X235" s="14">
        <f t="shared" si="159"/>
        <v>0</v>
      </c>
      <c r="Y235" s="13" t="s">
        <v>1561</v>
      </c>
      <c r="Z235" s="13" t="s">
        <v>28</v>
      </c>
      <c r="AA235" s="13" t="s">
        <v>1564</v>
      </c>
      <c r="AB235" s="13">
        <v>85</v>
      </c>
      <c r="AC235" s="13" t="s">
        <v>29</v>
      </c>
    </row>
    <row r="236" spans="1:29" x14ac:dyDescent="0.25">
      <c r="A236" s="15">
        <v>45381</v>
      </c>
      <c r="B236" s="16" t="s">
        <v>60</v>
      </c>
      <c r="C236" s="17" t="s">
        <v>1331</v>
      </c>
      <c r="D236" s="17" t="s">
        <v>1332</v>
      </c>
      <c r="E236" s="18">
        <v>24.14</v>
      </c>
      <c r="F236" s="12">
        <f t="shared" si="155"/>
        <v>0</v>
      </c>
      <c r="G236" s="13">
        <v>24.14</v>
      </c>
      <c r="H236" s="46">
        <v>1350</v>
      </c>
      <c r="I236" s="14">
        <f t="shared" si="156"/>
        <v>32589</v>
      </c>
      <c r="J236" s="13"/>
      <c r="K236" s="13"/>
      <c r="L236" s="14">
        <f t="shared" si="157"/>
        <v>32589</v>
      </c>
      <c r="M236" s="13">
        <v>21500</v>
      </c>
      <c r="N236" s="13"/>
      <c r="O236" s="13">
        <v>289</v>
      </c>
      <c r="P236" s="13"/>
      <c r="Q236" s="13"/>
      <c r="R236" s="13"/>
      <c r="S236" s="14">
        <f t="shared" si="158"/>
        <v>10800</v>
      </c>
      <c r="T236" s="13">
        <v>10800</v>
      </c>
      <c r="U236" s="13"/>
      <c r="V236" s="13"/>
      <c r="W236" s="13"/>
      <c r="X236" s="14">
        <f t="shared" si="159"/>
        <v>0</v>
      </c>
      <c r="Y236" s="13" t="s">
        <v>1548</v>
      </c>
      <c r="Z236" s="13" t="s">
        <v>28</v>
      </c>
      <c r="AA236" s="13" t="s">
        <v>1549</v>
      </c>
      <c r="AB236" s="13">
        <v>74</v>
      </c>
      <c r="AC236" s="13" t="s">
        <v>29</v>
      </c>
    </row>
    <row r="237" spans="1:29" x14ac:dyDescent="0.25">
      <c r="A237" s="15">
        <v>45382</v>
      </c>
      <c r="B237" s="16" t="s">
        <v>60</v>
      </c>
      <c r="C237" s="17" t="s">
        <v>1333</v>
      </c>
      <c r="D237" s="45" t="s">
        <v>1334</v>
      </c>
      <c r="E237" s="18">
        <v>37.69</v>
      </c>
      <c r="F237" s="12">
        <f t="shared" si="155"/>
        <v>0.12999999999999545</v>
      </c>
      <c r="G237" s="13">
        <v>37.56</v>
      </c>
      <c r="H237" s="46">
        <v>1350</v>
      </c>
      <c r="I237" s="14">
        <f t="shared" si="156"/>
        <v>50706</v>
      </c>
      <c r="J237" s="13"/>
      <c r="K237" s="13"/>
      <c r="L237" s="14">
        <f t="shared" si="157"/>
        <v>50706</v>
      </c>
      <c r="M237" s="13">
        <v>25400</v>
      </c>
      <c r="N237" s="13"/>
      <c r="O237" s="13">
        <v>306</v>
      </c>
      <c r="P237" s="13"/>
      <c r="Q237" s="13"/>
      <c r="R237" s="13"/>
      <c r="S237" s="14">
        <f t="shared" si="158"/>
        <v>25000</v>
      </c>
      <c r="T237" s="13">
        <v>25000</v>
      </c>
      <c r="U237" s="13"/>
      <c r="V237" s="13"/>
      <c r="W237" s="13"/>
      <c r="X237" s="14">
        <f t="shared" si="159"/>
        <v>0</v>
      </c>
      <c r="Y237" s="13" t="s">
        <v>1578</v>
      </c>
      <c r="Z237" s="13" t="s">
        <v>28</v>
      </c>
      <c r="AA237" s="13" t="s">
        <v>1579</v>
      </c>
      <c r="AB237" s="13">
        <v>95</v>
      </c>
      <c r="AC237" s="13" t="s">
        <v>29</v>
      </c>
    </row>
    <row r="238" spans="1:29" x14ac:dyDescent="0.25">
      <c r="A238" s="15">
        <v>45382</v>
      </c>
      <c r="B238" s="16" t="s">
        <v>60</v>
      </c>
      <c r="C238" s="17" t="s">
        <v>1335</v>
      </c>
      <c r="D238" s="45" t="s">
        <v>1336</v>
      </c>
      <c r="E238" s="18">
        <v>38.5</v>
      </c>
      <c r="F238" s="12">
        <f t="shared" si="155"/>
        <v>6.0000000000002274E-2</v>
      </c>
      <c r="G238" s="13">
        <v>38.44</v>
      </c>
      <c r="H238" s="46">
        <v>1350</v>
      </c>
      <c r="I238" s="14">
        <f t="shared" si="156"/>
        <v>51894</v>
      </c>
      <c r="J238" s="13"/>
      <c r="K238" s="13"/>
      <c r="L238" s="14">
        <f t="shared" si="157"/>
        <v>51894</v>
      </c>
      <c r="M238" s="13">
        <v>25400</v>
      </c>
      <c r="N238" s="13"/>
      <c r="O238" s="13">
        <v>344</v>
      </c>
      <c r="P238" s="13"/>
      <c r="Q238" s="13"/>
      <c r="R238" s="13"/>
      <c r="S238" s="14">
        <f t="shared" si="158"/>
        <v>26150</v>
      </c>
      <c r="T238" s="13">
        <v>26150</v>
      </c>
      <c r="U238" s="13"/>
      <c r="V238" s="13"/>
      <c r="W238" s="13"/>
      <c r="X238" s="14">
        <f t="shared" si="159"/>
        <v>0</v>
      </c>
      <c r="Y238" s="13" t="s">
        <v>1578</v>
      </c>
      <c r="Z238" s="13" t="s">
        <v>28</v>
      </c>
      <c r="AA238" s="13" t="s">
        <v>1580</v>
      </c>
      <c r="AB238" s="13">
        <v>96</v>
      </c>
      <c r="AC238" s="13" t="s">
        <v>29</v>
      </c>
    </row>
    <row r="239" spans="1:29" x14ac:dyDescent="0.25">
      <c r="A239" s="15">
        <v>45382</v>
      </c>
      <c r="B239" s="16" t="s">
        <v>60</v>
      </c>
      <c r="C239" s="17" t="s">
        <v>1337</v>
      </c>
      <c r="D239" s="45" t="s">
        <v>1338</v>
      </c>
      <c r="E239" s="18">
        <v>31.69</v>
      </c>
      <c r="F239" s="12">
        <f t="shared" si="155"/>
        <v>0.12000000000000099</v>
      </c>
      <c r="G239" s="13">
        <v>31.57</v>
      </c>
      <c r="H239" s="46">
        <v>1300</v>
      </c>
      <c r="I239" s="14">
        <f t="shared" si="156"/>
        <v>41041</v>
      </c>
      <c r="J239" s="13"/>
      <c r="K239" s="13"/>
      <c r="L239" s="14">
        <f t="shared" si="157"/>
        <v>41041</v>
      </c>
      <c r="M239" s="13">
        <v>25700</v>
      </c>
      <c r="N239" s="13"/>
      <c r="O239" s="13">
        <v>341</v>
      </c>
      <c r="P239" s="13"/>
      <c r="Q239" s="13"/>
      <c r="R239" s="13"/>
      <c r="S239" s="14">
        <f t="shared" si="158"/>
        <v>15000</v>
      </c>
      <c r="T239" s="13">
        <v>15000</v>
      </c>
      <c r="U239" s="13"/>
      <c r="V239" s="13"/>
      <c r="W239" s="13"/>
      <c r="X239" s="14">
        <f t="shared" si="159"/>
        <v>0</v>
      </c>
      <c r="Y239" s="13" t="s">
        <v>1561</v>
      </c>
      <c r="Z239" s="13" t="s">
        <v>28</v>
      </c>
      <c r="AA239" s="13" t="s">
        <v>1563</v>
      </c>
      <c r="AB239" s="13">
        <v>84</v>
      </c>
      <c r="AC239" s="13" t="s">
        <v>29</v>
      </c>
    </row>
    <row r="240" spans="1:29" x14ac:dyDescent="0.25">
      <c r="A240" s="15">
        <v>45382</v>
      </c>
      <c r="B240" s="16" t="s">
        <v>60</v>
      </c>
      <c r="C240" s="17" t="s">
        <v>1339</v>
      </c>
      <c r="D240" s="45" t="s">
        <v>1340</v>
      </c>
      <c r="E240" s="18">
        <v>31.8</v>
      </c>
      <c r="F240" s="12">
        <f t="shared" si="155"/>
        <v>0</v>
      </c>
      <c r="G240" s="13">
        <v>31.8</v>
      </c>
      <c r="H240" s="46">
        <v>1300</v>
      </c>
      <c r="I240" s="14">
        <f t="shared" si="156"/>
        <v>41340</v>
      </c>
      <c r="J240" s="13"/>
      <c r="K240" s="13"/>
      <c r="L240" s="14">
        <f t="shared" si="157"/>
        <v>41340</v>
      </c>
      <c r="M240" s="13">
        <v>25700</v>
      </c>
      <c r="N240" s="13"/>
      <c r="O240" s="13">
        <v>340</v>
      </c>
      <c r="P240" s="13"/>
      <c r="Q240" s="13"/>
      <c r="R240" s="13"/>
      <c r="S240" s="14">
        <f t="shared" si="158"/>
        <v>15300</v>
      </c>
      <c r="T240" s="13">
        <v>15300</v>
      </c>
      <c r="U240" s="13"/>
      <c r="V240" s="13"/>
      <c r="W240" s="13"/>
      <c r="X240" s="14">
        <f t="shared" si="159"/>
        <v>0</v>
      </c>
      <c r="Y240" s="13" t="s">
        <v>1561</v>
      </c>
      <c r="Z240" s="13" t="s">
        <v>28</v>
      </c>
      <c r="AA240" s="13" t="s">
        <v>1562</v>
      </c>
      <c r="AB240" s="13">
        <v>81</v>
      </c>
      <c r="AC240" s="13" t="s">
        <v>29</v>
      </c>
    </row>
    <row r="241" spans="1:29" x14ac:dyDescent="0.25">
      <c r="A241" s="15">
        <v>45382</v>
      </c>
      <c r="B241" s="16" t="s">
        <v>60</v>
      </c>
      <c r="C241" s="17" t="s">
        <v>1341</v>
      </c>
      <c r="D241" s="45" t="s">
        <v>1342</v>
      </c>
      <c r="E241" s="18">
        <v>31.31</v>
      </c>
      <c r="F241" s="12">
        <f t="shared" si="155"/>
        <v>9.9999999999997868E-2</v>
      </c>
      <c r="G241" s="13">
        <v>31.21</v>
      </c>
      <c r="H241" s="46">
        <v>1300</v>
      </c>
      <c r="I241" s="14">
        <f t="shared" si="156"/>
        <v>40573</v>
      </c>
      <c r="J241" s="13"/>
      <c r="K241" s="13"/>
      <c r="L241" s="14">
        <f t="shared" si="157"/>
        <v>40573</v>
      </c>
      <c r="M241" s="13">
        <v>25700</v>
      </c>
      <c r="N241" s="13"/>
      <c r="O241" s="13">
        <v>323</v>
      </c>
      <c r="P241" s="13"/>
      <c r="Q241" s="13"/>
      <c r="R241" s="13"/>
      <c r="S241" s="14">
        <f t="shared" si="158"/>
        <v>14550</v>
      </c>
      <c r="T241" s="13">
        <v>14550</v>
      </c>
      <c r="U241" s="13"/>
      <c r="V241" s="13"/>
      <c r="W241" s="13"/>
      <c r="X241" s="14">
        <f t="shared" si="159"/>
        <v>0</v>
      </c>
      <c r="Y241" s="13" t="s">
        <v>1561</v>
      </c>
      <c r="Z241" s="13" t="s">
        <v>28</v>
      </c>
      <c r="AA241" s="13" t="s">
        <v>487</v>
      </c>
      <c r="AB241" s="13">
        <v>83</v>
      </c>
      <c r="AC241" s="13" t="s">
        <v>29</v>
      </c>
    </row>
    <row r="242" spans="1:29" x14ac:dyDescent="0.25">
      <c r="A242" s="15">
        <v>45382</v>
      </c>
      <c r="B242" s="16" t="s">
        <v>60</v>
      </c>
      <c r="C242" s="17" t="s">
        <v>1343</v>
      </c>
      <c r="D242" s="45" t="s">
        <v>1344</v>
      </c>
      <c r="E242" s="18">
        <v>31.61</v>
      </c>
      <c r="F242" s="12">
        <f t="shared" si="155"/>
        <v>0.16000000000000014</v>
      </c>
      <c r="G242" s="13">
        <v>31.45</v>
      </c>
      <c r="H242" s="46">
        <v>1300</v>
      </c>
      <c r="I242" s="14">
        <f t="shared" si="156"/>
        <v>40885</v>
      </c>
      <c r="J242" s="13"/>
      <c r="K242" s="13"/>
      <c r="L242" s="14">
        <f t="shared" si="157"/>
        <v>40885</v>
      </c>
      <c r="M242" s="13">
        <v>25700</v>
      </c>
      <c r="N242" s="13"/>
      <c r="O242" s="13">
        <v>335</v>
      </c>
      <c r="P242" s="13"/>
      <c r="Q242" s="13"/>
      <c r="R242" s="13"/>
      <c r="S242" s="14">
        <f t="shared" si="158"/>
        <v>14850</v>
      </c>
      <c r="T242" s="13">
        <v>14850</v>
      </c>
      <c r="U242" s="13"/>
      <c r="V242" s="13"/>
      <c r="W242" s="13"/>
      <c r="X242" s="14">
        <f t="shared" si="159"/>
        <v>0</v>
      </c>
      <c r="Y242" s="13" t="s">
        <v>1561</v>
      </c>
      <c r="Z242" s="13" t="s">
        <v>28</v>
      </c>
      <c r="AA242" s="13" t="s">
        <v>1565</v>
      </c>
      <c r="AB242" s="13">
        <v>82</v>
      </c>
      <c r="AC242" s="13" t="s">
        <v>29</v>
      </c>
    </row>
    <row r="244" spans="1:29" s="33" customFormat="1" x14ac:dyDescent="0.25">
      <c r="A244" s="26">
        <v>45352</v>
      </c>
      <c r="B244" s="27" t="s">
        <v>67</v>
      </c>
      <c r="C244" s="28" t="s">
        <v>68</v>
      </c>
      <c r="D244" s="28" t="s">
        <v>69</v>
      </c>
      <c r="E244" s="29">
        <v>39.89</v>
      </c>
      <c r="F244" s="30">
        <f t="shared" ref="F244" si="160">SUM(E244-G244)</f>
        <v>0.46000000000000085</v>
      </c>
      <c r="G244" s="31">
        <v>39.43</v>
      </c>
      <c r="H244" s="31">
        <v>1800</v>
      </c>
      <c r="I244" s="32">
        <f t="shared" ref="I244" si="161">G244*H244</f>
        <v>70974</v>
      </c>
      <c r="J244" s="31"/>
      <c r="K244" s="31"/>
      <c r="L244" s="32">
        <f t="shared" ref="L244" si="162">I244+J244+K244</f>
        <v>70974</v>
      </c>
      <c r="M244" s="31">
        <v>63000</v>
      </c>
      <c r="N244" s="31">
        <v>1600</v>
      </c>
      <c r="O244" s="31">
        <v>374</v>
      </c>
      <c r="P244" s="31"/>
      <c r="Q244" s="31"/>
      <c r="R244" s="31"/>
      <c r="S244" s="32">
        <f t="shared" ref="S244" si="163">L244-M244-N244-O244-P244-Q244-R244</f>
        <v>6000</v>
      </c>
      <c r="T244" s="31">
        <v>6000</v>
      </c>
      <c r="U244" s="31"/>
      <c r="V244" s="31"/>
      <c r="W244" s="31"/>
      <c r="X244" s="32">
        <f t="shared" ref="X244" si="164">S244-T244-U244-V244-W244</f>
        <v>0</v>
      </c>
      <c r="Y244" s="31" t="s">
        <v>323</v>
      </c>
      <c r="Z244" s="31" t="s">
        <v>28</v>
      </c>
      <c r="AA244" s="31" t="s">
        <v>333</v>
      </c>
      <c r="AB244" s="31">
        <v>89</v>
      </c>
      <c r="AC244" s="31" t="s">
        <v>29</v>
      </c>
    </row>
    <row r="245" spans="1:29" x14ac:dyDescent="0.25">
      <c r="A245" s="15">
        <v>45353</v>
      </c>
      <c r="B245" s="16" t="s">
        <v>67</v>
      </c>
      <c r="C245" s="17" t="s">
        <v>106</v>
      </c>
      <c r="D245" s="17" t="s">
        <v>107</v>
      </c>
      <c r="E245" s="18">
        <v>41.66</v>
      </c>
      <c r="F245" s="12">
        <f t="shared" ref="F245:F285" si="165">SUM(E245-G245)</f>
        <v>0.35999999999999943</v>
      </c>
      <c r="G245" s="13">
        <v>41.3</v>
      </c>
      <c r="H245" s="13">
        <v>1800</v>
      </c>
      <c r="I245" s="14">
        <f t="shared" ref="I245:I285" si="166">G245*H245</f>
        <v>74340</v>
      </c>
      <c r="J245" s="13"/>
      <c r="K245" s="13"/>
      <c r="L245" s="14">
        <f t="shared" ref="L245:L251" si="167">I245+J245+K245</f>
        <v>74340</v>
      </c>
      <c r="M245" s="13">
        <v>66000</v>
      </c>
      <c r="N245" s="13">
        <v>600</v>
      </c>
      <c r="O245" s="13">
        <v>340</v>
      </c>
      <c r="P245" s="13"/>
      <c r="Q245" s="13"/>
      <c r="R245" s="13"/>
      <c r="S245" s="14">
        <f t="shared" ref="S245:S251" si="168">L245-M245-N245-O245-P245-Q245-R245</f>
        <v>7400</v>
      </c>
      <c r="T245" s="13">
        <v>7400</v>
      </c>
      <c r="U245" s="13"/>
      <c r="V245" s="13"/>
      <c r="W245" s="13"/>
      <c r="X245" s="14">
        <f t="shared" ref="X245:X251" si="169">S245-T245-U245-V245-W245</f>
        <v>0</v>
      </c>
      <c r="Y245" s="13" t="s">
        <v>262</v>
      </c>
      <c r="Z245" s="13" t="s">
        <v>28</v>
      </c>
      <c r="AA245" s="13" t="s">
        <v>268</v>
      </c>
      <c r="AB245" s="13">
        <v>65</v>
      </c>
      <c r="AC245" s="13" t="s">
        <v>29</v>
      </c>
    </row>
    <row r="246" spans="1:29" x14ac:dyDescent="0.25">
      <c r="A246" s="15">
        <v>45353</v>
      </c>
      <c r="B246" s="16" t="s">
        <v>67</v>
      </c>
      <c r="C246" s="17" t="s">
        <v>108</v>
      </c>
      <c r="D246" s="17" t="s">
        <v>109</v>
      </c>
      <c r="E246" s="18">
        <v>41.23</v>
      </c>
      <c r="F246" s="12">
        <f t="shared" si="165"/>
        <v>0.30999999999999517</v>
      </c>
      <c r="G246" s="13">
        <v>40.92</v>
      </c>
      <c r="H246" s="13">
        <v>1800</v>
      </c>
      <c r="I246" s="14">
        <f t="shared" si="166"/>
        <v>73656</v>
      </c>
      <c r="J246" s="13"/>
      <c r="K246" s="13"/>
      <c r="L246" s="14">
        <f t="shared" si="167"/>
        <v>73656</v>
      </c>
      <c r="M246" s="13">
        <v>66000</v>
      </c>
      <c r="N246" s="13">
        <v>100</v>
      </c>
      <c r="O246" s="13">
        <v>356</v>
      </c>
      <c r="P246" s="13"/>
      <c r="Q246" s="13"/>
      <c r="R246" s="13"/>
      <c r="S246" s="14">
        <f t="shared" si="168"/>
        <v>7200</v>
      </c>
      <c r="T246" s="13">
        <v>7200</v>
      </c>
      <c r="U246" s="13"/>
      <c r="V246" s="13"/>
      <c r="W246" s="13"/>
      <c r="X246" s="14">
        <f t="shared" si="169"/>
        <v>0</v>
      </c>
      <c r="Y246" s="13" t="s">
        <v>467</v>
      </c>
      <c r="Z246" s="13" t="s">
        <v>28</v>
      </c>
      <c r="AA246" s="13" t="s">
        <v>471</v>
      </c>
      <c r="AB246" s="13">
        <v>91</v>
      </c>
      <c r="AC246" s="13" t="s">
        <v>29</v>
      </c>
    </row>
    <row r="247" spans="1:29" x14ac:dyDescent="0.25">
      <c r="A247" s="15">
        <v>45353</v>
      </c>
      <c r="B247" s="16" t="s">
        <v>67</v>
      </c>
      <c r="C247" s="17" t="s">
        <v>110</v>
      </c>
      <c r="D247" s="17" t="s">
        <v>111</v>
      </c>
      <c r="E247" s="18">
        <v>41.57</v>
      </c>
      <c r="F247" s="12">
        <f t="shared" si="165"/>
        <v>0.32000000000000028</v>
      </c>
      <c r="G247" s="13">
        <v>41.25</v>
      </c>
      <c r="H247" s="13">
        <v>1800</v>
      </c>
      <c r="I247" s="14">
        <f t="shared" si="166"/>
        <v>74250</v>
      </c>
      <c r="J247" s="13"/>
      <c r="K247" s="13"/>
      <c r="L247" s="14">
        <f t="shared" si="167"/>
        <v>74250</v>
      </c>
      <c r="M247" s="13">
        <v>66000</v>
      </c>
      <c r="N247" s="13">
        <v>200</v>
      </c>
      <c r="O247" s="13">
        <v>350</v>
      </c>
      <c r="P247" s="13"/>
      <c r="Q247" s="13"/>
      <c r="R247" s="13"/>
      <c r="S247" s="14">
        <f t="shared" si="168"/>
        <v>7700</v>
      </c>
      <c r="T247" s="13">
        <v>7700</v>
      </c>
      <c r="U247" s="13"/>
      <c r="V247" s="13"/>
      <c r="W247" s="13"/>
      <c r="X247" s="14">
        <f t="shared" si="169"/>
        <v>0</v>
      </c>
      <c r="Y247" s="13" t="s">
        <v>262</v>
      </c>
      <c r="Z247" s="13" t="s">
        <v>28</v>
      </c>
      <c r="AA247" s="13" t="s">
        <v>279</v>
      </c>
      <c r="AB247" s="13">
        <v>73</v>
      </c>
      <c r="AC247" s="13" t="s">
        <v>29</v>
      </c>
    </row>
    <row r="248" spans="1:29" x14ac:dyDescent="0.25">
      <c r="A248" s="15">
        <v>45353</v>
      </c>
      <c r="B248" s="16" t="s">
        <v>67</v>
      </c>
      <c r="C248" s="17" t="s">
        <v>112</v>
      </c>
      <c r="D248" s="17" t="s">
        <v>113</v>
      </c>
      <c r="E248" s="18">
        <v>42.47</v>
      </c>
      <c r="F248" s="12">
        <f t="shared" si="165"/>
        <v>0.40999999999999659</v>
      </c>
      <c r="G248" s="13">
        <v>42.06</v>
      </c>
      <c r="H248" s="13">
        <v>1800</v>
      </c>
      <c r="I248" s="14">
        <f t="shared" si="166"/>
        <v>75708</v>
      </c>
      <c r="J248" s="13"/>
      <c r="K248" s="13"/>
      <c r="L248" s="14">
        <f t="shared" si="167"/>
        <v>75708</v>
      </c>
      <c r="M248" s="13">
        <v>51000</v>
      </c>
      <c r="N248" s="13">
        <v>1100</v>
      </c>
      <c r="O248" s="13">
        <v>358</v>
      </c>
      <c r="P248" s="13"/>
      <c r="Q248" s="13"/>
      <c r="R248" s="13"/>
      <c r="S248" s="14">
        <f t="shared" si="168"/>
        <v>23250</v>
      </c>
      <c r="T248" s="13">
        <v>23250</v>
      </c>
      <c r="U248" s="13"/>
      <c r="V248" s="13"/>
      <c r="W248" s="13"/>
      <c r="X248" s="14">
        <f t="shared" si="169"/>
        <v>0</v>
      </c>
      <c r="Y248" s="13" t="s">
        <v>262</v>
      </c>
      <c r="Z248" s="13" t="s">
        <v>28</v>
      </c>
      <c r="AA248" s="13" t="s">
        <v>270</v>
      </c>
      <c r="AB248" s="13">
        <v>67</v>
      </c>
      <c r="AC248" s="13" t="s">
        <v>29</v>
      </c>
    </row>
    <row r="249" spans="1:29" x14ac:dyDescent="0.25">
      <c r="A249" s="15">
        <v>45353</v>
      </c>
      <c r="B249" s="16" t="s">
        <v>67</v>
      </c>
      <c r="C249" s="17" t="s">
        <v>114</v>
      </c>
      <c r="D249" s="17" t="s">
        <v>115</v>
      </c>
      <c r="E249" s="18">
        <v>42.8</v>
      </c>
      <c r="F249" s="12">
        <f t="shared" si="165"/>
        <v>0.39000000000000057</v>
      </c>
      <c r="G249" s="13">
        <v>42.41</v>
      </c>
      <c r="H249" s="13">
        <v>1800</v>
      </c>
      <c r="I249" s="14">
        <f t="shared" si="166"/>
        <v>76338</v>
      </c>
      <c r="J249" s="13"/>
      <c r="K249" s="13"/>
      <c r="L249" s="14">
        <f t="shared" si="167"/>
        <v>76338</v>
      </c>
      <c r="M249" s="13">
        <v>51000</v>
      </c>
      <c r="N249" s="13">
        <v>900</v>
      </c>
      <c r="O249" s="13">
        <v>338</v>
      </c>
      <c r="P249" s="13"/>
      <c r="Q249" s="13"/>
      <c r="R249" s="13"/>
      <c r="S249" s="14">
        <f t="shared" si="168"/>
        <v>24100</v>
      </c>
      <c r="T249" s="13">
        <v>24100</v>
      </c>
      <c r="U249" s="13"/>
      <c r="V249" s="13"/>
      <c r="W249" s="13"/>
      <c r="X249" s="14">
        <f t="shared" si="169"/>
        <v>0</v>
      </c>
      <c r="Y249" s="13" t="s">
        <v>262</v>
      </c>
      <c r="Z249" s="13" t="s">
        <v>28</v>
      </c>
      <c r="AA249" s="13" t="s">
        <v>270</v>
      </c>
      <c r="AB249" s="13">
        <v>68</v>
      </c>
      <c r="AC249" s="13" t="s">
        <v>29</v>
      </c>
    </row>
    <row r="250" spans="1:29" x14ac:dyDescent="0.25">
      <c r="A250" s="15">
        <v>45354</v>
      </c>
      <c r="B250" s="16" t="s">
        <v>67</v>
      </c>
      <c r="C250" s="17" t="s">
        <v>116</v>
      </c>
      <c r="D250" s="17" t="s">
        <v>117</v>
      </c>
      <c r="E250" s="18">
        <v>41.93</v>
      </c>
      <c r="F250" s="12">
        <f t="shared" si="165"/>
        <v>0.31000000000000227</v>
      </c>
      <c r="G250" s="13">
        <v>41.62</v>
      </c>
      <c r="H250" s="13">
        <v>1800</v>
      </c>
      <c r="I250" s="14">
        <f t="shared" si="166"/>
        <v>74916</v>
      </c>
      <c r="J250" s="13"/>
      <c r="K250" s="13"/>
      <c r="L250" s="14">
        <f t="shared" si="167"/>
        <v>74916</v>
      </c>
      <c r="M250" s="13">
        <v>65000</v>
      </c>
      <c r="N250" s="13">
        <v>100</v>
      </c>
      <c r="O250" s="13">
        <v>366</v>
      </c>
      <c r="P250" s="13"/>
      <c r="Q250" s="13"/>
      <c r="R250" s="13"/>
      <c r="S250" s="14">
        <f t="shared" si="168"/>
        <v>9450</v>
      </c>
      <c r="T250" s="13">
        <v>9450</v>
      </c>
      <c r="U250" s="13"/>
      <c r="V250" s="13"/>
      <c r="W250" s="13"/>
      <c r="X250" s="14">
        <f t="shared" si="169"/>
        <v>0</v>
      </c>
      <c r="Y250" s="13" t="s">
        <v>262</v>
      </c>
      <c r="Z250" s="13" t="s">
        <v>28</v>
      </c>
      <c r="AA250" s="13" t="s">
        <v>284</v>
      </c>
      <c r="AB250" s="13">
        <v>77</v>
      </c>
      <c r="AC250" s="13" t="s">
        <v>29</v>
      </c>
    </row>
    <row r="251" spans="1:29" x14ac:dyDescent="0.25">
      <c r="A251" s="15">
        <v>45354</v>
      </c>
      <c r="B251" s="16" t="s">
        <v>67</v>
      </c>
      <c r="C251" s="17" t="s">
        <v>118</v>
      </c>
      <c r="D251" s="17" t="s">
        <v>119</v>
      </c>
      <c r="E251" s="18">
        <v>41.76</v>
      </c>
      <c r="F251" s="12">
        <f t="shared" si="165"/>
        <v>0.35000000000000142</v>
      </c>
      <c r="G251" s="13">
        <v>41.41</v>
      </c>
      <c r="H251" s="13">
        <v>1800</v>
      </c>
      <c r="I251" s="14">
        <f t="shared" si="166"/>
        <v>74538</v>
      </c>
      <c r="J251" s="13"/>
      <c r="K251" s="13"/>
      <c r="L251" s="14">
        <f t="shared" si="167"/>
        <v>74538</v>
      </c>
      <c r="M251" s="13">
        <v>65000</v>
      </c>
      <c r="N251" s="13">
        <v>500</v>
      </c>
      <c r="O251" s="13">
        <v>338</v>
      </c>
      <c r="P251" s="13"/>
      <c r="Q251" s="13"/>
      <c r="R251" s="13"/>
      <c r="S251" s="14">
        <f t="shared" si="168"/>
        <v>8700</v>
      </c>
      <c r="T251" s="13">
        <v>8700</v>
      </c>
      <c r="U251" s="13"/>
      <c r="V251" s="13"/>
      <c r="W251" s="13"/>
      <c r="X251" s="14">
        <f t="shared" si="169"/>
        <v>0</v>
      </c>
      <c r="Y251" s="13" t="s">
        <v>262</v>
      </c>
      <c r="Z251" s="13" t="s">
        <v>28</v>
      </c>
      <c r="AA251" s="13" t="s">
        <v>269</v>
      </c>
      <c r="AB251" s="13">
        <v>66</v>
      </c>
      <c r="AC251" s="13" t="s">
        <v>29</v>
      </c>
    </row>
    <row r="252" spans="1:29" x14ac:dyDescent="0.25">
      <c r="A252" s="15">
        <v>45354</v>
      </c>
      <c r="B252" s="16" t="s">
        <v>67</v>
      </c>
      <c r="C252" s="17" t="s">
        <v>120</v>
      </c>
      <c r="D252" s="17" t="s">
        <v>121</v>
      </c>
      <c r="E252" s="18">
        <v>42.03</v>
      </c>
      <c r="F252" s="12">
        <f t="shared" si="165"/>
        <v>0.43999999999999773</v>
      </c>
      <c r="G252" s="13">
        <v>41.59</v>
      </c>
      <c r="H252" s="13">
        <v>1800</v>
      </c>
      <c r="I252" s="14">
        <f t="shared" si="166"/>
        <v>74862</v>
      </c>
      <c r="J252" s="13"/>
      <c r="K252" s="13"/>
      <c r="L252" s="14">
        <f t="shared" ref="L252:L254" si="170">I252+J252+K252</f>
        <v>74862</v>
      </c>
      <c r="M252" s="13">
        <v>67000</v>
      </c>
      <c r="N252" s="13">
        <v>1400</v>
      </c>
      <c r="O252" s="13">
        <v>362</v>
      </c>
      <c r="P252" s="13"/>
      <c r="Q252" s="13"/>
      <c r="R252" s="13"/>
      <c r="S252" s="14">
        <f t="shared" ref="S252:S254" si="171">L252-M252-N252-O252-P252-Q252-R252</f>
        <v>6100</v>
      </c>
      <c r="T252" s="13">
        <v>6100</v>
      </c>
      <c r="U252" s="13"/>
      <c r="V252" s="13"/>
      <c r="W252" s="13"/>
      <c r="X252" s="14">
        <f t="shared" ref="X252:X254" si="172">S252-T252-U252-V252-W252</f>
        <v>0</v>
      </c>
      <c r="Y252" s="13" t="s">
        <v>262</v>
      </c>
      <c r="Z252" s="13" t="s">
        <v>28</v>
      </c>
      <c r="AA252" s="13" t="s">
        <v>277</v>
      </c>
      <c r="AB252" s="13">
        <v>71</v>
      </c>
      <c r="AC252" s="13" t="s">
        <v>29</v>
      </c>
    </row>
    <row r="253" spans="1:29" x14ac:dyDescent="0.25">
      <c r="A253" s="15">
        <v>45354</v>
      </c>
      <c r="B253" s="16" t="s">
        <v>67</v>
      </c>
      <c r="C253" s="17" t="s">
        <v>122</v>
      </c>
      <c r="D253" s="17" t="s">
        <v>123</v>
      </c>
      <c r="E253" s="18">
        <v>42.49</v>
      </c>
      <c r="F253" s="12">
        <f t="shared" si="165"/>
        <v>0.42000000000000171</v>
      </c>
      <c r="G253" s="13">
        <v>42.07</v>
      </c>
      <c r="H253" s="13">
        <v>1800</v>
      </c>
      <c r="I253" s="14">
        <f t="shared" si="166"/>
        <v>75726</v>
      </c>
      <c r="J253" s="13"/>
      <c r="K253" s="13"/>
      <c r="L253" s="14">
        <f t="shared" si="170"/>
        <v>75726</v>
      </c>
      <c r="M253" s="13">
        <v>68000</v>
      </c>
      <c r="N253" s="13">
        <v>1200</v>
      </c>
      <c r="O253" s="13">
        <v>326</v>
      </c>
      <c r="P253" s="13"/>
      <c r="Q253" s="13"/>
      <c r="R253" s="13"/>
      <c r="S253" s="14">
        <f t="shared" si="171"/>
        <v>6200</v>
      </c>
      <c r="T253" s="13">
        <v>6200</v>
      </c>
      <c r="U253" s="13"/>
      <c r="V253" s="13"/>
      <c r="W253" s="13"/>
      <c r="X253" s="14">
        <f t="shared" si="172"/>
        <v>0</v>
      </c>
      <c r="Y253" s="13" t="s">
        <v>1581</v>
      </c>
      <c r="Z253" s="13" t="s">
        <v>28</v>
      </c>
      <c r="AA253" s="13" t="s">
        <v>1582</v>
      </c>
      <c r="AB253" s="13">
        <v>88</v>
      </c>
      <c r="AC253" s="13" t="s">
        <v>29</v>
      </c>
    </row>
    <row r="254" spans="1:29" x14ac:dyDescent="0.25">
      <c r="A254" s="15">
        <v>45354</v>
      </c>
      <c r="B254" s="16" t="s">
        <v>67</v>
      </c>
      <c r="C254" s="17" t="s">
        <v>124</v>
      </c>
      <c r="D254" s="17" t="s">
        <v>125</v>
      </c>
      <c r="E254" s="18">
        <v>40.98</v>
      </c>
      <c r="F254" s="12">
        <f t="shared" si="165"/>
        <v>0.28999999999999915</v>
      </c>
      <c r="G254" s="13">
        <v>40.69</v>
      </c>
      <c r="H254" s="13">
        <v>1800</v>
      </c>
      <c r="I254" s="14">
        <f t="shared" si="166"/>
        <v>73242</v>
      </c>
      <c r="J254" s="13"/>
      <c r="K254" s="13"/>
      <c r="L254" s="14">
        <f t="shared" si="170"/>
        <v>73242</v>
      </c>
      <c r="M254" s="13">
        <v>65000</v>
      </c>
      <c r="N254" s="13"/>
      <c r="O254" s="13">
        <v>342</v>
      </c>
      <c r="P254" s="13"/>
      <c r="Q254" s="13"/>
      <c r="R254" s="13"/>
      <c r="S254" s="14">
        <f t="shared" si="171"/>
        <v>7900</v>
      </c>
      <c r="T254" s="13">
        <v>7900</v>
      </c>
      <c r="U254" s="13"/>
      <c r="V254" s="13"/>
      <c r="W254" s="13"/>
      <c r="X254" s="14">
        <f t="shared" si="172"/>
        <v>0</v>
      </c>
      <c r="Y254" s="13" t="s">
        <v>262</v>
      </c>
      <c r="Z254" s="13" t="s">
        <v>28</v>
      </c>
      <c r="AA254" s="13" t="s">
        <v>278</v>
      </c>
      <c r="AB254" s="13">
        <v>72</v>
      </c>
      <c r="AC254" s="13" t="s">
        <v>29</v>
      </c>
    </row>
    <row r="255" spans="1:29" x14ac:dyDescent="0.25">
      <c r="A255" s="15">
        <v>45355</v>
      </c>
      <c r="B255" s="16" t="s">
        <v>67</v>
      </c>
      <c r="C255" s="17" t="s">
        <v>250</v>
      </c>
      <c r="D255" s="17" t="s">
        <v>251</v>
      </c>
      <c r="E255" s="18">
        <v>42.97</v>
      </c>
      <c r="F255" s="12">
        <f t="shared" si="165"/>
        <v>0.46999999999999886</v>
      </c>
      <c r="G255" s="13">
        <v>42.5</v>
      </c>
      <c r="H255" s="13">
        <v>1800</v>
      </c>
      <c r="I255" s="14">
        <f t="shared" si="166"/>
        <v>76500</v>
      </c>
      <c r="J255" s="13"/>
      <c r="K255" s="13"/>
      <c r="L255" s="14">
        <f t="shared" ref="L255:L258" si="173">I255+J255+K255</f>
        <v>76500</v>
      </c>
      <c r="M255" s="13">
        <v>65000</v>
      </c>
      <c r="N255" s="13">
        <v>1700</v>
      </c>
      <c r="O255" s="13">
        <v>350</v>
      </c>
      <c r="P255" s="13"/>
      <c r="Q255" s="13"/>
      <c r="R255" s="13"/>
      <c r="S255" s="14">
        <f t="shared" ref="S255:S258" si="174">L255-M255-N255-O255-P255-Q255-R255</f>
        <v>9450</v>
      </c>
      <c r="T255" s="13">
        <v>9450</v>
      </c>
      <c r="U255" s="13"/>
      <c r="V255" s="13"/>
      <c r="W255" s="13"/>
      <c r="X255" s="14">
        <f t="shared" ref="X255:X258" si="175">S255-T255-U255-V255-W255</f>
        <v>0</v>
      </c>
      <c r="Y255" s="13" t="s">
        <v>467</v>
      </c>
      <c r="Z255" s="13" t="s">
        <v>28</v>
      </c>
      <c r="AA255" s="13" t="s">
        <v>270</v>
      </c>
      <c r="AB255" s="13">
        <v>90</v>
      </c>
      <c r="AC255" s="13" t="s">
        <v>29</v>
      </c>
    </row>
    <row r="256" spans="1:29" x14ac:dyDescent="0.25">
      <c r="A256" s="15">
        <v>45356</v>
      </c>
      <c r="B256" s="16" t="s">
        <v>67</v>
      </c>
      <c r="C256" s="17" t="s">
        <v>252</v>
      </c>
      <c r="D256" s="17" t="s">
        <v>253</v>
      </c>
      <c r="E256" s="18">
        <v>41.26</v>
      </c>
      <c r="F256" s="12">
        <f t="shared" si="165"/>
        <v>0.14999999999999858</v>
      </c>
      <c r="G256" s="13">
        <v>41.11</v>
      </c>
      <c r="H256" s="13">
        <v>1800</v>
      </c>
      <c r="I256" s="14">
        <f t="shared" si="166"/>
        <v>73998</v>
      </c>
      <c r="J256" s="13"/>
      <c r="K256" s="13"/>
      <c r="L256" s="14">
        <f t="shared" si="173"/>
        <v>73998</v>
      </c>
      <c r="M256" s="13">
        <v>65000</v>
      </c>
      <c r="N256" s="13"/>
      <c r="O256" s="13">
        <v>398</v>
      </c>
      <c r="P256" s="13"/>
      <c r="Q256" s="13"/>
      <c r="R256" s="13"/>
      <c r="S256" s="14">
        <f t="shared" si="174"/>
        <v>8600</v>
      </c>
      <c r="T256" s="13">
        <v>8600</v>
      </c>
      <c r="U256" s="13"/>
      <c r="V256" s="13"/>
      <c r="W256" s="13"/>
      <c r="X256" s="14">
        <f t="shared" si="175"/>
        <v>0</v>
      </c>
      <c r="Y256" s="13" t="s">
        <v>323</v>
      </c>
      <c r="Z256" s="13" t="s">
        <v>28</v>
      </c>
      <c r="AA256" s="13" t="s">
        <v>329</v>
      </c>
      <c r="AB256" s="13">
        <v>85</v>
      </c>
      <c r="AC256" s="13" t="s">
        <v>29</v>
      </c>
    </row>
    <row r="257" spans="1:29" x14ac:dyDescent="0.25">
      <c r="A257" s="15">
        <v>45356</v>
      </c>
      <c r="B257" s="16" t="s">
        <v>67</v>
      </c>
      <c r="C257" s="17" t="s">
        <v>254</v>
      </c>
      <c r="D257" s="17" t="s">
        <v>255</v>
      </c>
      <c r="E257" s="18">
        <v>41.32</v>
      </c>
      <c r="F257" s="12">
        <f t="shared" si="165"/>
        <v>0.5</v>
      </c>
      <c r="G257" s="13">
        <v>40.82</v>
      </c>
      <c r="H257" s="13">
        <v>1800</v>
      </c>
      <c r="I257" s="14">
        <f t="shared" si="166"/>
        <v>73476</v>
      </c>
      <c r="J257" s="13"/>
      <c r="K257" s="13"/>
      <c r="L257" s="14">
        <f t="shared" si="173"/>
        <v>73476</v>
      </c>
      <c r="M257" s="13">
        <v>65000</v>
      </c>
      <c r="N257" s="13">
        <v>2400</v>
      </c>
      <c r="O257" s="13">
        <v>376</v>
      </c>
      <c r="P257" s="13"/>
      <c r="Q257" s="13"/>
      <c r="R257" s="13"/>
      <c r="S257" s="14">
        <f t="shared" si="174"/>
        <v>5700</v>
      </c>
      <c r="T257" s="13">
        <v>5700</v>
      </c>
      <c r="U257" s="13"/>
      <c r="V257" s="13"/>
      <c r="W257" s="13"/>
      <c r="X257" s="14">
        <f t="shared" si="175"/>
        <v>0</v>
      </c>
      <c r="Y257" s="13" t="s">
        <v>323</v>
      </c>
      <c r="Z257" s="13" t="s">
        <v>28</v>
      </c>
      <c r="AA257" s="13" t="s">
        <v>332</v>
      </c>
      <c r="AB257" s="13">
        <v>88</v>
      </c>
      <c r="AC257" s="13" t="s">
        <v>29</v>
      </c>
    </row>
    <row r="258" spans="1:29" x14ac:dyDescent="0.25">
      <c r="A258" s="15">
        <v>45356</v>
      </c>
      <c r="B258" s="16" t="s">
        <v>67</v>
      </c>
      <c r="C258" s="17" t="s">
        <v>256</v>
      </c>
      <c r="D258" s="17" t="s">
        <v>257</v>
      </c>
      <c r="E258" s="18">
        <v>33.81</v>
      </c>
      <c r="F258" s="12">
        <f t="shared" si="165"/>
        <v>0.32000000000000028</v>
      </c>
      <c r="G258" s="13">
        <v>33.49</v>
      </c>
      <c r="H258" s="13">
        <v>1800</v>
      </c>
      <c r="I258" s="14">
        <f t="shared" si="166"/>
        <v>60282</v>
      </c>
      <c r="J258" s="13"/>
      <c r="K258" s="13"/>
      <c r="L258" s="14">
        <f t="shared" si="173"/>
        <v>60282</v>
      </c>
      <c r="M258" s="13">
        <v>52000</v>
      </c>
      <c r="N258" s="13">
        <v>200</v>
      </c>
      <c r="O258" s="13">
        <v>332</v>
      </c>
      <c r="P258" s="13"/>
      <c r="Q258" s="13"/>
      <c r="R258" s="13"/>
      <c r="S258" s="14">
        <f t="shared" si="174"/>
        <v>7750</v>
      </c>
      <c r="T258" s="13">
        <v>7750</v>
      </c>
      <c r="U258" s="13"/>
      <c r="V258" s="13"/>
      <c r="W258" s="13"/>
      <c r="X258" s="14">
        <f t="shared" si="175"/>
        <v>0</v>
      </c>
      <c r="Y258" s="13" t="s">
        <v>480</v>
      </c>
      <c r="Z258" s="13" t="s">
        <v>28</v>
      </c>
      <c r="AA258" s="13" t="s">
        <v>482</v>
      </c>
      <c r="AB258" s="13">
        <v>95</v>
      </c>
      <c r="AC258" s="13" t="s">
        <v>29</v>
      </c>
    </row>
    <row r="259" spans="1:29" x14ac:dyDescent="0.25">
      <c r="A259" s="15">
        <v>45357</v>
      </c>
      <c r="B259" s="16" t="s">
        <v>67</v>
      </c>
      <c r="C259" s="17" t="s">
        <v>302</v>
      </c>
      <c r="D259" s="17" t="s">
        <v>303</v>
      </c>
      <c r="E259" s="18">
        <v>34.94</v>
      </c>
      <c r="F259" s="12">
        <f t="shared" si="165"/>
        <v>0.36999999999999744</v>
      </c>
      <c r="G259" s="13">
        <v>34.57</v>
      </c>
      <c r="H259" s="13">
        <v>1800</v>
      </c>
      <c r="I259" s="14">
        <f t="shared" si="166"/>
        <v>62226</v>
      </c>
      <c r="J259" s="13"/>
      <c r="K259" s="13"/>
      <c r="L259" s="14">
        <f t="shared" ref="L259:L262" si="176">I259+J259+K259</f>
        <v>62226</v>
      </c>
      <c r="M259" s="13">
        <v>54000</v>
      </c>
      <c r="N259" s="13">
        <v>700</v>
      </c>
      <c r="O259" s="13">
        <v>376</v>
      </c>
      <c r="P259" s="13"/>
      <c r="Q259" s="13"/>
      <c r="R259" s="13"/>
      <c r="S259" s="14">
        <f t="shared" ref="S259:S262" si="177">L259-M259-N259-O259-P259-Q259-R259</f>
        <v>7150</v>
      </c>
      <c r="T259" s="13">
        <v>7150</v>
      </c>
      <c r="U259" s="13"/>
      <c r="V259" s="13"/>
      <c r="W259" s="13"/>
      <c r="X259" s="14">
        <f t="shared" ref="X259:X262" si="178">S259-T259-U259-V259-W259</f>
        <v>0</v>
      </c>
      <c r="Y259" s="13" t="s">
        <v>767</v>
      </c>
      <c r="Z259" s="13" t="s">
        <v>28</v>
      </c>
      <c r="AA259" s="13" t="s">
        <v>810</v>
      </c>
      <c r="AB259" s="13">
        <v>33</v>
      </c>
      <c r="AC259" s="13" t="s">
        <v>29</v>
      </c>
    </row>
    <row r="260" spans="1:29" x14ac:dyDescent="0.25">
      <c r="A260" s="15">
        <v>45358</v>
      </c>
      <c r="B260" s="16" t="s">
        <v>67</v>
      </c>
      <c r="C260" s="17" t="s">
        <v>304</v>
      </c>
      <c r="D260" s="17" t="s">
        <v>305</v>
      </c>
      <c r="E260" s="18">
        <v>42.49</v>
      </c>
      <c r="F260" s="12">
        <f t="shared" si="165"/>
        <v>0.26000000000000512</v>
      </c>
      <c r="G260" s="13">
        <v>42.23</v>
      </c>
      <c r="H260" s="13">
        <v>1800</v>
      </c>
      <c r="I260" s="14">
        <f t="shared" si="166"/>
        <v>76014</v>
      </c>
      <c r="J260" s="13"/>
      <c r="K260" s="13"/>
      <c r="L260" s="14">
        <f t="shared" si="176"/>
        <v>76014</v>
      </c>
      <c r="M260" s="13">
        <v>0</v>
      </c>
      <c r="N260" s="13"/>
      <c r="O260" s="13">
        <v>364</v>
      </c>
      <c r="P260" s="13"/>
      <c r="Q260" s="13"/>
      <c r="R260" s="13"/>
      <c r="S260" s="14">
        <f t="shared" si="177"/>
        <v>75650</v>
      </c>
      <c r="T260" s="13">
        <v>75650</v>
      </c>
      <c r="U260" s="13"/>
      <c r="V260" s="13"/>
      <c r="W260" s="13"/>
      <c r="X260" s="14">
        <f t="shared" si="178"/>
        <v>0</v>
      </c>
      <c r="Y260" s="13" t="s">
        <v>660</v>
      </c>
      <c r="Z260" s="13" t="s">
        <v>28</v>
      </c>
      <c r="AA260" s="13" t="s">
        <v>277</v>
      </c>
      <c r="AB260" s="13">
        <v>10</v>
      </c>
      <c r="AC260" s="13" t="s">
        <v>29</v>
      </c>
    </row>
    <row r="261" spans="1:29" x14ac:dyDescent="0.25">
      <c r="A261" s="15">
        <v>45358</v>
      </c>
      <c r="B261" s="16" t="s">
        <v>67</v>
      </c>
      <c r="C261" s="17" t="s">
        <v>306</v>
      </c>
      <c r="D261" s="17" t="s">
        <v>307</v>
      </c>
      <c r="E261" s="18">
        <v>37.909999999999997</v>
      </c>
      <c r="F261" s="12">
        <f t="shared" si="165"/>
        <v>0.53999999999999915</v>
      </c>
      <c r="G261" s="13">
        <v>37.369999999999997</v>
      </c>
      <c r="H261" s="13">
        <v>1800</v>
      </c>
      <c r="I261" s="14">
        <f t="shared" si="166"/>
        <v>67266</v>
      </c>
      <c r="J261" s="13"/>
      <c r="K261" s="13"/>
      <c r="L261" s="14">
        <f t="shared" si="176"/>
        <v>67266</v>
      </c>
      <c r="M261" s="13">
        <v>55000</v>
      </c>
      <c r="N261" s="13">
        <v>2880</v>
      </c>
      <c r="O261" s="13">
        <v>386</v>
      </c>
      <c r="P261" s="13"/>
      <c r="Q261" s="13"/>
      <c r="R261" s="13"/>
      <c r="S261" s="14">
        <f t="shared" si="177"/>
        <v>9000</v>
      </c>
      <c r="T261" s="13">
        <v>9000</v>
      </c>
      <c r="U261" s="13"/>
      <c r="V261" s="13"/>
      <c r="W261" s="13"/>
      <c r="X261" s="14">
        <f t="shared" si="178"/>
        <v>0</v>
      </c>
      <c r="Y261" s="13" t="s">
        <v>467</v>
      </c>
      <c r="Z261" s="13" t="s">
        <v>28</v>
      </c>
      <c r="AA261" s="13" t="s">
        <v>472</v>
      </c>
      <c r="AB261" s="13">
        <v>92</v>
      </c>
      <c r="AC261" s="13" t="s">
        <v>29</v>
      </c>
    </row>
    <row r="262" spans="1:29" x14ac:dyDescent="0.25">
      <c r="A262" s="15">
        <v>45358</v>
      </c>
      <c r="B262" s="16" t="s">
        <v>67</v>
      </c>
      <c r="C262" s="17" t="s">
        <v>308</v>
      </c>
      <c r="D262" s="17" t="s">
        <v>309</v>
      </c>
      <c r="E262" s="18">
        <v>34.909999999999997</v>
      </c>
      <c r="F262" s="12">
        <f t="shared" si="165"/>
        <v>0.30999999999999517</v>
      </c>
      <c r="G262" s="13">
        <v>34.6</v>
      </c>
      <c r="H262" s="13">
        <v>1800</v>
      </c>
      <c r="I262" s="14">
        <f t="shared" si="166"/>
        <v>62280</v>
      </c>
      <c r="J262" s="13"/>
      <c r="K262" s="13"/>
      <c r="L262" s="14">
        <f t="shared" si="176"/>
        <v>62280</v>
      </c>
      <c r="M262" s="13">
        <v>50000</v>
      </c>
      <c r="N262" s="13">
        <v>100</v>
      </c>
      <c r="O262" s="13">
        <v>380</v>
      </c>
      <c r="P262" s="13"/>
      <c r="Q262" s="13"/>
      <c r="R262" s="13"/>
      <c r="S262" s="14">
        <f t="shared" si="177"/>
        <v>11800</v>
      </c>
      <c r="T262" s="13">
        <v>11800</v>
      </c>
      <c r="U262" s="13"/>
      <c r="V262" s="13"/>
      <c r="W262" s="13"/>
      <c r="X262" s="14">
        <f t="shared" si="178"/>
        <v>0</v>
      </c>
      <c r="Y262" s="13" t="s">
        <v>467</v>
      </c>
      <c r="Z262" s="13" t="s">
        <v>28</v>
      </c>
      <c r="AA262" s="13" t="s">
        <v>473</v>
      </c>
      <c r="AB262" s="13">
        <v>93</v>
      </c>
      <c r="AC262" s="13" t="s">
        <v>29</v>
      </c>
    </row>
    <row r="263" spans="1:29" x14ac:dyDescent="0.25">
      <c r="A263" s="15">
        <v>45359</v>
      </c>
      <c r="B263" s="16" t="s">
        <v>67</v>
      </c>
      <c r="C263" s="17" t="s">
        <v>400</v>
      </c>
      <c r="D263" s="17" t="s">
        <v>401</v>
      </c>
      <c r="E263" s="18">
        <v>43.68</v>
      </c>
      <c r="F263" s="12">
        <f t="shared" si="165"/>
        <v>0.25</v>
      </c>
      <c r="G263" s="13">
        <v>43.43</v>
      </c>
      <c r="H263" s="13">
        <v>1800</v>
      </c>
      <c r="I263" s="14">
        <f t="shared" si="166"/>
        <v>78174</v>
      </c>
      <c r="J263" s="13"/>
      <c r="K263" s="13"/>
      <c r="L263" s="14">
        <f t="shared" ref="L263:L279" si="179">I263+J263+K263</f>
        <v>78174</v>
      </c>
      <c r="M263" s="13">
        <v>0</v>
      </c>
      <c r="N263" s="13"/>
      <c r="O263" s="13">
        <v>374</v>
      </c>
      <c r="P263" s="13"/>
      <c r="Q263" s="13"/>
      <c r="R263" s="13"/>
      <c r="S263" s="14">
        <f t="shared" ref="S263:S279" si="180">L263-M263-N263-O263-P263-Q263-R263</f>
        <v>77800</v>
      </c>
      <c r="T263" s="13">
        <v>77800</v>
      </c>
      <c r="U263" s="13"/>
      <c r="V263" s="13"/>
      <c r="W263" s="13"/>
      <c r="X263" s="14">
        <f t="shared" ref="X263:X279" si="181">S263-T263-U263-V263-W263</f>
        <v>0</v>
      </c>
      <c r="Y263" s="13" t="s">
        <v>480</v>
      </c>
      <c r="Z263" s="13" t="s">
        <v>28</v>
      </c>
      <c r="AA263" s="13" t="s">
        <v>277</v>
      </c>
      <c r="AB263" s="13">
        <v>98</v>
      </c>
      <c r="AC263" s="13" t="s">
        <v>29</v>
      </c>
    </row>
    <row r="264" spans="1:29" x14ac:dyDescent="0.25">
      <c r="A264" s="15">
        <v>45359</v>
      </c>
      <c r="B264" s="16" t="s">
        <v>67</v>
      </c>
      <c r="C264" s="17" t="s">
        <v>402</v>
      </c>
      <c r="D264" s="17" t="s">
        <v>403</v>
      </c>
      <c r="E264" s="18">
        <v>43.39</v>
      </c>
      <c r="F264" s="12">
        <f t="shared" si="165"/>
        <v>0.32000000000000028</v>
      </c>
      <c r="G264" s="13">
        <v>43.07</v>
      </c>
      <c r="H264" s="13">
        <v>1800</v>
      </c>
      <c r="I264" s="14">
        <f t="shared" si="166"/>
        <v>77526</v>
      </c>
      <c r="J264" s="13"/>
      <c r="K264" s="13"/>
      <c r="L264" s="14">
        <f t="shared" si="179"/>
        <v>77526</v>
      </c>
      <c r="M264" s="13">
        <v>0</v>
      </c>
      <c r="N264" s="13">
        <v>200</v>
      </c>
      <c r="O264" s="13">
        <v>326</v>
      </c>
      <c r="P264" s="13"/>
      <c r="Q264" s="13"/>
      <c r="R264" s="13"/>
      <c r="S264" s="14">
        <f t="shared" si="180"/>
        <v>77000</v>
      </c>
      <c r="T264" s="13">
        <v>77000</v>
      </c>
      <c r="U264" s="13"/>
      <c r="V264" s="13"/>
      <c r="W264" s="13"/>
      <c r="X264" s="14">
        <f t="shared" si="181"/>
        <v>0</v>
      </c>
      <c r="Y264" s="13" t="s">
        <v>480</v>
      </c>
      <c r="Z264" s="13" t="s">
        <v>28</v>
      </c>
      <c r="AA264" s="13" t="s">
        <v>277</v>
      </c>
      <c r="AB264" s="13">
        <v>99</v>
      </c>
      <c r="AC264" s="13" t="s">
        <v>29</v>
      </c>
    </row>
    <row r="265" spans="1:29" x14ac:dyDescent="0.25">
      <c r="A265" s="15">
        <v>45359</v>
      </c>
      <c r="B265" s="16" t="s">
        <v>67</v>
      </c>
      <c r="C265" s="17" t="s">
        <v>404</v>
      </c>
      <c r="D265" s="17" t="s">
        <v>405</v>
      </c>
      <c r="E265" s="18">
        <v>42.37</v>
      </c>
      <c r="F265" s="12">
        <f t="shared" si="165"/>
        <v>0.27999999999999403</v>
      </c>
      <c r="G265" s="13">
        <v>42.09</v>
      </c>
      <c r="H265" s="13">
        <v>1800</v>
      </c>
      <c r="I265" s="14">
        <f t="shared" si="166"/>
        <v>75762</v>
      </c>
      <c r="J265" s="13"/>
      <c r="K265" s="13"/>
      <c r="L265" s="14">
        <f t="shared" si="179"/>
        <v>75762</v>
      </c>
      <c r="M265" s="13">
        <v>5000</v>
      </c>
      <c r="N265" s="13"/>
      <c r="O265" s="13">
        <v>362</v>
      </c>
      <c r="P265" s="13"/>
      <c r="Q265" s="13"/>
      <c r="R265" s="13"/>
      <c r="S265" s="14">
        <f t="shared" si="180"/>
        <v>70400</v>
      </c>
      <c r="T265" s="13">
        <v>70400</v>
      </c>
      <c r="U265" s="13"/>
      <c r="V265" s="13"/>
      <c r="W265" s="13"/>
      <c r="X265" s="14">
        <f t="shared" si="181"/>
        <v>0</v>
      </c>
      <c r="Y265" s="13" t="s">
        <v>767</v>
      </c>
      <c r="Z265" s="13" t="s">
        <v>28</v>
      </c>
      <c r="AA265" s="13" t="s">
        <v>771</v>
      </c>
      <c r="AB265" s="13">
        <v>23</v>
      </c>
      <c r="AC265" s="13" t="s">
        <v>29</v>
      </c>
    </row>
    <row r="266" spans="1:29" x14ac:dyDescent="0.25">
      <c r="A266" s="15">
        <v>45359</v>
      </c>
      <c r="B266" s="16" t="s">
        <v>67</v>
      </c>
      <c r="C266" s="17" t="s">
        <v>406</v>
      </c>
      <c r="D266" s="17" t="s">
        <v>407</v>
      </c>
      <c r="E266" s="18">
        <v>41.84</v>
      </c>
      <c r="F266" s="12">
        <f t="shared" si="165"/>
        <v>0.35000000000000142</v>
      </c>
      <c r="G266" s="13">
        <v>41.49</v>
      </c>
      <c r="H266" s="13">
        <v>1800</v>
      </c>
      <c r="I266" s="14">
        <f t="shared" si="166"/>
        <v>74682</v>
      </c>
      <c r="J266" s="13"/>
      <c r="K266" s="13"/>
      <c r="L266" s="14">
        <f t="shared" si="179"/>
        <v>74682</v>
      </c>
      <c r="M266" s="13">
        <v>32000</v>
      </c>
      <c r="N266" s="13">
        <v>500</v>
      </c>
      <c r="O266" s="13">
        <v>332</v>
      </c>
      <c r="P266" s="13"/>
      <c r="Q266" s="13"/>
      <c r="R266" s="13"/>
      <c r="S266" s="14">
        <f t="shared" si="180"/>
        <v>41850</v>
      </c>
      <c r="T266" s="13">
        <v>41850</v>
      </c>
      <c r="U266" s="13"/>
      <c r="V266" s="13"/>
      <c r="W266" s="13"/>
      <c r="X266" s="14">
        <f t="shared" si="181"/>
        <v>0</v>
      </c>
      <c r="Y266" s="13" t="s">
        <v>565</v>
      </c>
      <c r="Z266" s="13" t="s">
        <v>28</v>
      </c>
      <c r="AA266" s="13" t="s">
        <v>654</v>
      </c>
      <c r="AB266" s="13">
        <v>5</v>
      </c>
      <c r="AC266" s="13" t="s">
        <v>29</v>
      </c>
    </row>
    <row r="267" spans="1:29" x14ac:dyDescent="0.25">
      <c r="A267" s="15">
        <v>45360</v>
      </c>
      <c r="B267" s="16" t="s">
        <v>67</v>
      </c>
      <c r="C267" s="17" t="s">
        <v>408</v>
      </c>
      <c r="D267" s="17" t="s">
        <v>409</v>
      </c>
      <c r="E267" s="18">
        <v>33.47</v>
      </c>
      <c r="F267" s="12">
        <f t="shared" si="165"/>
        <v>0.21999999999999886</v>
      </c>
      <c r="G267" s="13">
        <v>33.25</v>
      </c>
      <c r="H267" s="13">
        <v>1800</v>
      </c>
      <c r="I267" s="14">
        <f t="shared" si="166"/>
        <v>59850</v>
      </c>
      <c r="J267" s="13"/>
      <c r="K267" s="13"/>
      <c r="L267" s="14">
        <f t="shared" si="179"/>
        <v>59850</v>
      </c>
      <c r="M267" s="13">
        <v>5000</v>
      </c>
      <c r="N267" s="13"/>
      <c r="O267" s="13">
        <v>350</v>
      </c>
      <c r="P267" s="13"/>
      <c r="Q267" s="13"/>
      <c r="R267" s="13"/>
      <c r="S267" s="14">
        <f t="shared" si="180"/>
        <v>54500</v>
      </c>
      <c r="T267" s="13">
        <v>54500</v>
      </c>
      <c r="U267" s="13"/>
      <c r="V267" s="13"/>
      <c r="W267" s="13"/>
      <c r="X267" s="14">
        <f t="shared" si="181"/>
        <v>0</v>
      </c>
      <c r="Y267" s="13" t="s">
        <v>480</v>
      </c>
      <c r="Z267" s="13" t="s">
        <v>28</v>
      </c>
      <c r="AA267" s="13" t="s">
        <v>558</v>
      </c>
      <c r="AB267" s="13">
        <v>100</v>
      </c>
      <c r="AC267" s="13" t="s">
        <v>29</v>
      </c>
    </row>
    <row r="268" spans="1:29" x14ac:dyDescent="0.25">
      <c r="A268" s="15">
        <v>45360</v>
      </c>
      <c r="B268" s="16" t="s">
        <v>67</v>
      </c>
      <c r="C268" s="17" t="s">
        <v>410</v>
      </c>
      <c r="D268" s="17" t="s">
        <v>411</v>
      </c>
      <c r="E268" s="18">
        <v>41.59</v>
      </c>
      <c r="F268" s="12">
        <f t="shared" si="165"/>
        <v>0.35000000000000142</v>
      </c>
      <c r="G268" s="13">
        <v>41.24</v>
      </c>
      <c r="H268" s="13">
        <v>1800</v>
      </c>
      <c r="I268" s="14">
        <f t="shared" si="166"/>
        <v>74232</v>
      </c>
      <c r="J268" s="13"/>
      <c r="K268" s="13"/>
      <c r="L268" s="14">
        <f t="shared" si="179"/>
        <v>74232</v>
      </c>
      <c r="M268" s="13">
        <v>0</v>
      </c>
      <c r="N268" s="13">
        <v>500</v>
      </c>
      <c r="O268" s="13">
        <v>332</v>
      </c>
      <c r="P268" s="13"/>
      <c r="Q268" s="13"/>
      <c r="R268" s="13"/>
      <c r="S268" s="14">
        <f t="shared" si="180"/>
        <v>73400</v>
      </c>
      <c r="T268" s="13">
        <v>73400</v>
      </c>
      <c r="U268" s="13"/>
      <c r="V268" s="13"/>
      <c r="W268" s="13"/>
      <c r="X268" s="14">
        <f t="shared" si="181"/>
        <v>0</v>
      </c>
      <c r="Y268" s="13" t="s">
        <v>480</v>
      </c>
      <c r="Z268" s="13" t="s">
        <v>28</v>
      </c>
      <c r="AA268" s="13" t="s">
        <v>484</v>
      </c>
      <c r="AB268" s="13">
        <v>96</v>
      </c>
      <c r="AC268" s="13" t="s">
        <v>29</v>
      </c>
    </row>
    <row r="269" spans="1:29" x14ac:dyDescent="0.25">
      <c r="A269" s="15">
        <v>45360</v>
      </c>
      <c r="B269" s="16" t="s">
        <v>67</v>
      </c>
      <c r="C269" s="17" t="s">
        <v>412</v>
      </c>
      <c r="D269" s="17" t="s">
        <v>413</v>
      </c>
      <c r="E269" s="18">
        <v>40.619999999999997</v>
      </c>
      <c r="F269" s="12">
        <f t="shared" si="165"/>
        <v>0.39999999999999858</v>
      </c>
      <c r="G269" s="13">
        <v>40.22</v>
      </c>
      <c r="H269" s="13">
        <v>1800</v>
      </c>
      <c r="I269" s="14">
        <f t="shared" si="166"/>
        <v>72396</v>
      </c>
      <c r="J269" s="13"/>
      <c r="K269" s="13"/>
      <c r="L269" s="14">
        <f t="shared" si="179"/>
        <v>72396</v>
      </c>
      <c r="M269" s="13">
        <v>45000</v>
      </c>
      <c r="N269" s="13">
        <v>1000</v>
      </c>
      <c r="O269" s="13">
        <v>346</v>
      </c>
      <c r="P269" s="13"/>
      <c r="Q269" s="13"/>
      <c r="R269" s="13"/>
      <c r="S269" s="14">
        <f t="shared" si="180"/>
        <v>26050</v>
      </c>
      <c r="T269" s="13">
        <v>26050</v>
      </c>
      <c r="U269" s="13"/>
      <c r="V269" s="13"/>
      <c r="W269" s="13"/>
      <c r="X269" s="14">
        <f t="shared" si="181"/>
        <v>0</v>
      </c>
      <c r="Y269" s="13" t="s">
        <v>667</v>
      </c>
      <c r="Z269" s="13" t="s">
        <v>28</v>
      </c>
      <c r="AA269" s="13" t="s">
        <v>765</v>
      </c>
      <c r="AB269" s="13">
        <v>17</v>
      </c>
      <c r="AC269" s="13" t="s">
        <v>29</v>
      </c>
    </row>
    <row r="270" spans="1:29" x14ac:dyDescent="0.25">
      <c r="A270" s="15">
        <v>45360</v>
      </c>
      <c r="B270" s="16" t="s">
        <v>67</v>
      </c>
      <c r="C270" s="17" t="s">
        <v>414</v>
      </c>
      <c r="D270" s="17" t="s">
        <v>415</v>
      </c>
      <c r="E270" s="18">
        <v>42.32</v>
      </c>
      <c r="F270" s="12">
        <f t="shared" si="165"/>
        <v>0.41000000000000369</v>
      </c>
      <c r="G270" s="13">
        <v>41.91</v>
      </c>
      <c r="H270" s="13">
        <v>1800</v>
      </c>
      <c r="I270" s="14">
        <f t="shared" si="166"/>
        <v>75438</v>
      </c>
      <c r="J270" s="13"/>
      <c r="K270" s="13"/>
      <c r="L270" s="14">
        <f t="shared" si="179"/>
        <v>75438</v>
      </c>
      <c r="M270" s="13">
        <v>35000</v>
      </c>
      <c r="N270" s="13">
        <v>1100</v>
      </c>
      <c r="O270" s="13">
        <v>338</v>
      </c>
      <c r="P270" s="13"/>
      <c r="Q270" s="13"/>
      <c r="R270" s="13"/>
      <c r="S270" s="14">
        <f t="shared" si="180"/>
        <v>39000</v>
      </c>
      <c r="T270" s="13">
        <v>39000</v>
      </c>
      <c r="U270" s="13"/>
      <c r="V270" s="13"/>
      <c r="W270" s="13"/>
      <c r="X270" s="14">
        <f t="shared" si="181"/>
        <v>0</v>
      </c>
      <c r="Y270" s="13" t="s">
        <v>480</v>
      </c>
      <c r="Z270" s="13" t="s">
        <v>28</v>
      </c>
      <c r="AA270" s="13" t="s">
        <v>557</v>
      </c>
      <c r="AB270" s="13">
        <v>97</v>
      </c>
      <c r="AC270" s="13" t="s">
        <v>29</v>
      </c>
    </row>
    <row r="271" spans="1:29" x14ac:dyDescent="0.25">
      <c r="A271" s="15">
        <v>45361</v>
      </c>
      <c r="B271" s="16" t="s">
        <v>67</v>
      </c>
      <c r="C271" s="17" t="s">
        <v>416</v>
      </c>
      <c r="D271" s="17" t="s">
        <v>417</v>
      </c>
      <c r="E271" s="18">
        <v>41.58</v>
      </c>
      <c r="F271" s="12">
        <f t="shared" si="165"/>
        <v>0.37999999999999545</v>
      </c>
      <c r="G271" s="13">
        <v>41.2</v>
      </c>
      <c r="H271" s="13">
        <v>1800</v>
      </c>
      <c r="I271" s="14">
        <f t="shared" si="166"/>
        <v>74160</v>
      </c>
      <c r="J271" s="13"/>
      <c r="K271" s="13"/>
      <c r="L271" s="14">
        <f t="shared" si="179"/>
        <v>74160</v>
      </c>
      <c r="M271" s="13">
        <v>0</v>
      </c>
      <c r="N271" s="13">
        <v>800</v>
      </c>
      <c r="O271" s="13">
        <v>360</v>
      </c>
      <c r="P271" s="13"/>
      <c r="Q271" s="13"/>
      <c r="R271" s="13"/>
      <c r="S271" s="14">
        <f t="shared" si="180"/>
        <v>73000</v>
      </c>
      <c r="T271" s="13">
        <v>73000</v>
      </c>
      <c r="U271" s="13"/>
      <c r="V271" s="13"/>
      <c r="W271" s="13"/>
      <c r="X271" s="14">
        <f t="shared" si="181"/>
        <v>0</v>
      </c>
      <c r="Y271" s="13" t="s">
        <v>565</v>
      </c>
      <c r="Z271" s="13" t="s">
        <v>28</v>
      </c>
      <c r="AA271" s="13" t="s">
        <v>653</v>
      </c>
      <c r="AB271" s="13">
        <v>4</v>
      </c>
      <c r="AC271" s="13" t="s">
        <v>29</v>
      </c>
    </row>
    <row r="272" spans="1:29" x14ac:dyDescent="0.25">
      <c r="A272" s="15">
        <v>45361</v>
      </c>
      <c r="B272" s="16" t="s">
        <v>67</v>
      </c>
      <c r="C272" s="17" t="s">
        <v>418</v>
      </c>
      <c r="D272" s="17" t="s">
        <v>419</v>
      </c>
      <c r="E272" s="18">
        <v>41.41</v>
      </c>
      <c r="F272" s="12">
        <f t="shared" si="165"/>
        <v>0.27999999999999403</v>
      </c>
      <c r="G272" s="13">
        <v>41.13</v>
      </c>
      <c r="H272" s="13">
        <v>1800</v>
      </c>
      <c r="I272" s="14">
        <f t="shared" si="166"/>
        <v>74034</v>
      </c>
      <c r="J272" s="13"/>
      <c r="K272" s="13"/>
      <c r="L272" s="14">
        <f t="shared" si="179"/>
        <v>74034</v>
      </c>
      <c r="M272" s="13">
        <v>57000</v>
      </c>
      <c r="N272" s="13"/>
      <c r="O272" s="13">
        <v>334</v>
      </c>
      <c r="P272" s="13"/>
      <c r="Q272" s="13"/>
      <c r="R272" s="13"/>
      <c r="S272" s="14">
        <f t="shared" si="180"/>
        <v>16700</v>
      </c>
      <c r="T272" s="13">
        <v>16700</v>
      </c>
      <c r="U272" s="13"/>
      <c r="V272" s="13"/>
      <c r="W272" s="13"/>
      <c r="X272" s="14">
        <f t="shared" si="181"/>
        <v>0</v>
      </c>
      <c r="Y272" s="13" t="s">
        <v>660</v>
      </c>
      <c r="Z272" s="13" t="s">
        <v>28</v>
      </c>
      <c r="AA272" s="13" t="s">
        <v>661</v>
      </c>
      <c r="AB272" s="13">
        <v>9</v>
      </c>
      <c r="AC272" s="13" t="s">
        <v>29</v>
      </c>
    </row>
    <row r="273" spans="1:29" x14ac:dyDescent="0.25">
      <c r="A273" s="15">
        <v>45361</v>
      </c>
      <c r="B273" s="16" t="s">
        <v>67</v>
      </c>
      <c r="C273" s="17" t="s">
        <v>420</v>
      </c>
      <c r="D273" s="17" t="s">
        <v>421</v>
      </c>
      <c r="E273" s="18">
        <v>41.66</v>
      </c>
      <c r="F273" s="12">
        <f t="shared" si="165"/>
        <v>0.28999999999999915</v>
      </c>
      <c r="G273" s="13">
        <v>41.37</v>
      </c>
      <c r="H273" s="13">
        <v>1800</v>
      </c>
      <c r="I273" s="14">
        <f t="shared" si="166"/>
        <v>74466</v>
      </c>
      <c r="J273" s="13"/>
      <c r="K273" s="13"/>
      <c r="L273" s="14">
        <f t="shared" si="179"/>
        <v>74466</v>
      </c>
      <c r="M273" s="13">
        <v>0</v>
      </c>
      <c r="N273" s="13"/>
      <c r="O273" s="13">
        <v>366</v>
      </c>
      <c r="P273" s="13"/>
      <c r="Q273" s="13"/>
      <c r="R273" s="13"/>
      <c r="S273" s="14">
        <f t="shared" si="180"/>
        <v>74100</v>
      </c>
      <c r="T273" s="13">
        <v>74100</v>
      </c>
      <c r="U273" s="13"/>
      <c r="V273" s="13"/>
      <c r="W273" s="13"/>
      <c r="X273" s="14">
        <f t="shared" si="181"/>
        <v>0</v>
      </c>
      <c r="Y273" s="13" t="s">
        <v>1397</v>
      </c>
      <c r="Z273" s="13" t="s">
        <v>28</v>
      </c>
      <c r="AA273" s="13" t="s">
        <v>656</v>
      </c>
      <c r="AB273" s="13">
        <v>86</v>
      </c>
      <c r="AC273" s="13" t="s">
        <v>29</v>
      </c>
    </row>
    <row r="274" spans="1:29" x14ac:dyDescent="0.25">
      <c r="A274" s="15">
        <v>45361</v>
      </c>
      <c r="B274" s="16" t="s">
        <v>67</v>
      </c>
      <c r="C274" s="17" t="s">
        <v>422</v>
      </c>
      <c r="D274" s="17" t="s">
        <v>423</v>
      </c>
      <c r="E274" s="18">
        <v>41.91</v>
      </c>
      <c r="F274" s="12">
        <f t="shared" si="165"/>
        <v>0.31999999999999318</v>
      </c>
      <c r="G274" s="13">
        <v>41.59</v>
      </c>
      <c r="H274" s="13">
        <v>1800</v>
      </c>
      <c r="I274" s="14">
        <f t="shared" si="166"/>
        <v>74862</v>
      </c>
      <c r="J274" s="13"/>
      <c r="K274" s="13"/>
      <c r="L274" s="14">
        <f t="shared" si="179"/>
        <v>74862</v>
      </c>
      <c r="M274" s="13">
        <v>0</v>
      </c>
      <c r="N274" s="13">
        <v>200</v>
      </c>
      <c r="O274" s="13">
        <v>362</v>
      </c>
      <c r="P274" s="13"/>
      <c r="Q274" s="13"/>
      <c r="R274" s="13"/>
      <c r="S274" s="14">
        <f t="shared" si="180"/>
        <v>74300</v>
      </c>
      <c r="T274" s="13">
        <v>74300</v>
      </c>
      <c r="U274" s="13"/>
      <c r="V274" s="13"/>
      <c r="W274" s="13"/>
      <c r="X274" s="14">
        <f t="shared" si="181"/>
        <v>0</v>
      </c>
      <c r="Y274" s="13" t="s">
        <v>565</v>
      </c>
      <c r="Z274" s="13" t="s">
        <v>28</v>
      </c>
      <c r="AA274" s="13" t="s">
        <v>484</v>
      </c>
      <c r="AB274" s="13">
        <v>3</v>
      </c>
      <c r="AC274" s="13" t="s">
        <v>29</v>
      </c>
    </row>
    <row r="275" spans="1:29" x14ac:dyDescent="0.25">
      <c r="A275" s="15">
        <v>45361</v>
      </c>
      <c r="B275" s="16" t="s">
        <v>67</v>
      </c>
      <c r="C275" s="17" t="s">
        <v>424</v>
      </c>
      <c r="D275" s="17" t="s">
        <v>425</v>
      </c>
      <c r="E275" s="18">
        <v>41.35</v>
      </c>
      <c r="F275" s="12">
        <f t="shared" si="165"/>
        <v>0.32999999999999829</v>
      </c>
      <c r="G275" s="13">
        <v>41.02</v>
      </c>
      <c r="H275" s="13">
        <v>1800</v>
      </c>
      <c r="I275" s="14">
        <f t="shared" si="166"/>
        <v>73836</v>
      </c>
      <c r="J275" s="13"/>
      <c r="K275" s="13"/>
      <c r="L275" s="14">
        <f t="shared" si="179"/>
        <v>73836</v>
      </c>
      <c r="M275" s="13">
        <v>0</v>
      </c>
      <c r="N275" s="13">
        <v>300</v>
      </c>
      <c r="O275" s="13">
        <v>336</v>
      </c>
      <c r="P275" s="13"/>
      <c r="Q275" s="13"/>
      <c r="R275" s="13"/>
      <c r="S275" s="14">
        <f t="shared" si="180"/>
        <v>73200</v>
      </c>
      <c r="T275" s="13">
        <v>73200</v>
      </c>
      <c r="U275" s="13"/>
      <c r="V275" s="13"/>
      <c r="W275" s="13"/>
      <c r="X275" s="14">
        <f t="shared" si="181"/>
        <v>0</v>
      </c>
      <c r="Y275" s="13" t="s">
        <v>565</v>
      </c>
      <c r="Z275" s="13" t="s">
        <v>28</v>
      </c>
      <c r="AA275" s="13" t="s">
        <v>656</v>
      </c>
      <c r="AB275" s="13">
        <v>7</v>
      </c>
      <c r="AC275" s="13" t="s">
        <v>29</v>
      </c>
    </row>
    <row r="276" spans="1:29" x14ac:dyDescent="0.25">
      <c r="A276" s="15">
        <v>45361</v>
      </c>
      <c r="B276" s="16" t="s">
        <v>67</v>
      </c>
      <c r="C276" s="17" t="s">
        <v>426</v>
      </c>
      <c r="D276" s="17" t="s">
        <v>427</v>
      </c>
      <c r="E276" s="18">
        <v>34.82</v>
      </c>
      <c r="F276" s="12">
        <f t="shared" si="165"/>
        <v>0.25999999999999801</v>
      </c>
      <c r="G276" s="13">
        <v>34.56</v>
      </c>
      <c r="H276" s="13">
        <v>1800</v>
      </c>
      <c r="I276" s="14">
        <f t="shared" si="166"/>
        <v>62208.000000000007</v>
      </c>
      <c r="J276" s="13"/>
      <c r="K276" s="13"/>
      <c r="L276" s="14">
        <f t="shared" si="179"/>
        <v>62208.000000000007</v>
      </c>
      <c r="M276" s="13">
        <v>52000</v>
      </c>
      <c r="N276" s="13"/>
      <c r="O276" s="13">
        <v>358</v>
      </c>
      <c r="P276" s="13"/>
      <c r="Q276" s="13"/>
      <c r="R276" s="13"/>
      <c r="S276" s="14">
        <f t="shared" si="180"/>
        <v>9850.0000000000073</v>
      </c>
      <c r="T276" s="13">
        <v>9850</v>
      </c>
      <c r="U276" s="13"/>
      <c r="V276" s="13"/>
      <c r="W276" s="13"/>
      <c r="X276" s="14">
        <f t="shared" si="181"/>
        <v>7.2759576141834259E-12</v>
      </c>
      <c r="Y276" s="13" t="s">
        <v>667</v>
      </c>
      <c r="Z276" s="13" t="s">
        <v>28</v>
      </c>
      <c r="AA276" s="13" t="s">
        <v>668</v>
      </c>
      <c r="AB276" s="13">
        <v>13</v>
      </c>
      <c r="AC276" s="13" t="s">
        <v>29</v>
      </c>
    </row>
    <row r="277" spans="1:29" x14ac:dyDescent="0.25">
      <c r="A277" s="15">
        <v>45361</v>
      </c>
      <c r="B277" s="16" t="s">
        <v>67</v>
      </c>
      <c r="C277" s="17" t="s">
        <v>428</v>
      </c>
      <c r="D277" s="17" t="s">
        <v>429</v>
      </c>
      <c r="E277" s="18">
        <v>40.950000000000003</v>
      </c>
      <c r="F277" s="12">
        <f t="shared" si="165"/>
        <v>0.24000000000000199</v>
      </c>
      <c r="G277" s="13">
        <v>40.71</v>
      </c>
      <c r="H277" s="13">
        <v>1800</v>
      </c>
      <c r="I277" s="14">
        <f t="shared" si="166"/>
        <v>73278</v>
      </c>
      <c r="J277" s="13"/>
      <c r="K277" s="13"/>
      <c r="L277" s="14">
        <f t="shared" si="179"/>
        <v>73278</v>
      </c>
      <c r="M277" s="13">
        <v>32000</v>
      </c>
      <c r="N277" s="13"/>
      <c r="O277" s="13">
        <v>378</v>
      </c>
      <c r="P277" s="13"/>
      <c r="Q277" s="13"/>
      <c r="R277" s="13"/>
      <c r="S277" s="14">
        <f t="shared" si="180"/>
        <v>40900</v>
      </c>
      <c r="T277" s="13">
        <v>40900</v>
      </c>
      <c r="U277" s="13"/>
      <c r="V277" s="13"/>
      <c r="W277" s="13"/>
      <c r="X277" s="14">
        <f t="shared" si="181"/>
        <v>0</v>
      </c>
      <c r="Y277" s="13" t="s">
        <v>565</v>
      </c>
      <c r="Z277" s="13" t="s">
        <v>28</v>
      </c>
      <c r="AA277" s="13" t="s">
        <v>655</v>
      </c>
      <c r="AB277" s="13">
        <v>6</v>
      </c>
      <c r="AC277" s="13" t="s">
        <v>29</v>
      </c>
    </row>
    <row r="278" spans="1:29" x14ac:dyDescent="0.25">
      <c r="A278" s="15">
        <v>45361</v>
      </c>
      <c r="B278" s="16" t="s">
        <v>67</v>
      </c>
      <c r="C278" s="17" t="s">
        <v>430</v>
      </c>
      <c r="D278" s="17" t="s">
        <v>431</v>
      </c>
      <c r="E278" s="18">
        <v>40.340000000000003</v>
      </c>
      <c r="F278" s="12">
        <f t="shared" si="165"/>
        <v>0.29000000000000625</v>
      </c>
      <c r="G278" s="13">
        <v>40.049999999999997</v>
      </c>
      <c r="H278" s="13">
        <v>1800</v>
      </c>
      <c r="I278" s="14">
        <f t="shared" si="166"/>
        <v>72090</v>
      </c>
      <c r="J278" s="13"/>
      <c r="K278" s="13"/>
      <c r="L278" s="14">
        <f t="shared" si="179"/>
        <v>72090</v>
      </c>
      <c r="M278" s="13">
        <v>42000</v>
      </c>
      <c r="N278" s="13"/>
      <c r="O278" s="13">
        <v>340</v>
      </c>
      <c r="P278" s="13"/>
      <c r="Q278" s="13"/>
      <c r="R278" s="13"/>
      <c r="S278" s="14">
        <f t="shared" si="180"/>
        <v>29750</v>
      </c>
      <c r="T278" s="13">
        <v>29750</v>
      </c>
      <c r="U278" s="13"/>
      <c r="V278" s="13"/>
      <c r="W278" s="13"/>
      <c r="X278" s="14">
        <f t="shared" si="181"/>
        <v>0</v>
      </c>
      <c r="Y278" s="13" t="s">
        <v>565</v>
      </c>
      <c r="Z278" s="13" t="s">
        <v>28</v>
      </c>
      <c r="AA278" s="13" t="s">
        <v>652</v>
      </c>
      <c r="AB278" s="13">
        <v>2</v>
      </c>
      <c r="AC278" s="13" t="s">
        <v>29</v>
      </c>
    </row>
    <row r="279" spans="1:29" x14ac:dyDescent="0.25">
      <c r="A279" s="15">
        <v>45361</v>
      </c>
      <c r="B279" s="16" t="s">
        <v>67</v>
      </c>
      <c r="C279" s="17" t="s">
        <v>432</v>
      </c>
      <c r="D279" s="17" t="s">
        <v>109</v>
      </c>
      <c r="E279" s="18">
        <v>41.44</v>
      </c>
      <c r="F279" s="12">
        <f t="shared" si="165"/>
        <v>0.25999999999999801</v>
      </c>
      <c r="G279" s="13">
        <v>41.18</v>
      </c>
      <c r="H279" s="13">
        <v>1800</v>
      </c>
      <c r="I279" s="14">
        <f t="shared" si="166"/>
        <v>74124</v>
      </c>
      <c r="J279" s="13"/>
      <c r="K279" s="13"/>
      <c r="L279" s="14">
        <f t="shared" si="179"/>
        <v>74124</v>
      </c>
      <c r="M279" s="13">
        <v>64000</v>
      </c>
      <c r="N279" s="13"/>
      <c r="O279" s="13">
        <v>374</v>
      </c>
      <c r="P279" s="13"/>
      <c r="Q279" s="13"/>
      <c r="R279" s="13"/>
      <c r="S279" s="14">
        <f t="shared" si="180"/>
        <v>9750</v>
      </c>
      <c r="T279" s="13">
        <v>9750</v>
      </c>
      <c r="U279" s="13"/>
      <c r="V279" s="13"/>
      <c r="W279" s="13"/>
      <c r="X279" s="14">
        <f t="shared" si="181"/>
        <v>0</v>
      </c>
      <c r="Y279" s="13" t="s">
        <v>767</v>
      </c>
      <c r="Z279" s="13" t="s">
        <v>28</v>
      </c>
      <c r="AA279" s="13" t="s">
        <v>471</v>
      </c>
      <c r="AB279" s="13">
        <v>20</v>
      </c>
      <c r="AC279" s="13" t="s">
        <v>29</v>
      </c>
    </row>
    <row r="280" spans="1:29" x14ac:dyDescent="0.25">
      <c r="A280" s="15">
        <v>45362</v>
      </c>
      <c r="B280" s="16" t="s">
        <v>67</v>
      </c>
      <c r="C280" s="17" t="s">
        <v>545</v>
      </c>
      <c r="D280" s="17" t="s">
        <v>546</v>
      </c>
      <c r="E280" s="18">
        <v>42.07</v>
      </c>
      <c r="F280" s="12">
        <f t="shared" si="165"/>
        <v>0.21999999999999886</v>
      </c>
      <c r="G280" s="13">
        <v>41.85</v>
      </c>
      <c r="H280" s="13">
        <v>1800</v>
      </c>
      <c r="I280" s="14">
        <f t="shared" si="166"/>
        <v>75330</v>
      </c>
      <c r="J280" s="13"/>
      <c r="K280" s="13"/>
      <c r="L280" s="14">
        <f t="shared" ref="L280:L285" si="182">I280+J280+K280</f>
        <v>75330</v>
      </c>
      <c r="M280" s="13">
        <v>65000</v>
      </c>
      <c r="N280" s="13"/>
      <c r="O280" s="13">
        <v>330</v>
      </c>
      <c r="P280" s="13"/>
      <c r="Q280" s="13"/>
      <c r="R280" s="13"/>
      <c r="S280" s="14">
        <f t="shared" ref="S280:S285" si="183">L280-M280-N280-O280-P280-Q280-R280</f>
        <v>10000</v>
      </c>
      <c r="T280" s="13">
        <v>10000</v>
      </c>
      <c r="U280" s="13"/>
      <c r="V280" s="13"/>
      <c r="W280" s="13"/>
      <c r="X280" s="14">
        <f t="shared" ref="X280:X285" si="184">S280-T280-U280-V280-W280</f>
        <v>0</v>
      </c>
      <c r="Y280" s="13" t="s">
        <v>767</v>
      </c>
      <c r="Z280" s="13" t="s">
        <v>28</v>
      </c>
      <c r="AA280" s="13" t="s">
        <v>812</v>
      </c>
      <c r="AB280" s="13">
        <v>31</v>
      </c>
      <c r="AC280" s="13" t="s">
        <v>29</v>
      </c>
    </row>
    <row r="281" spans="1:29" x14ac:dyDescent="0.25">
      <c r="A281" s="15">
        <v>45362</v>
      </c>
      <c r="B281" s="16" t="s">
        <v>67</v>
      </c>
      <c r="C281" s="17" t="s">
        <v>547</v>
      </c>
      <c r="D281" s="17" t="s">
        <v>548</v>
      </c>
      <c r="E281" s="18">
        <v>41.53</v>
      </c>
      <c r="F281" s="12">
        <f t="shared" si="165"/>
        <v>0.32000000000000028</v>
      </c>
      <c r="G281" s="13">
        <v>41.21</v>
      </c>
      <c r="H281" s="13">
        <v>1800</v>
      </c>
      <c r="I281" s="14">
        <f t="shared" si="166"/>
        <v>74178</v>
      </c>
      <c r="J281" s="13"/>
      <c r="K281" s="13"/>
      <c r="L281" s="14">
        <f t="shared" si="182"/>
        <v>74178</v>
      </c>
      <c r="M281" s="13">
        <v>65000</v>
      </c>
      <c r="N281" s="13">
        <v>200</v>
      </c>
      <c r="O281" s="13">
        <v>378</v>
      </c>
      <c r="P281" s="13"/>
      <c r="Q281" s="13"/>
      <c r="R281" s="13"/>
      <c r="S281" s="14">
        <f t="shared" si="183"/>
        <v>8600</v>
      </c>
      <c r="T281" s="13">
        <v>8600</v>
      </c>
      <c r="U281" s="13"/>
      <c r="V281" s="13"/>
      <c r="W281" s="13"/>
      <c r="X281" s="14">
        <f t="shared" si="184"/>
        <v>0</v>
      </c>
      <c r="Y281" s="13" t="s">
        <v>667</v>
      </c>
      <c r="Z281" s="13" t="s">
        <v>28</v>
      </c>
      <c r="AA281" s="13" t="s">
        <v>669</v>
      </c>
      <c r="AB281" s="13">
        <v>14</v>
      </c>
      <c r="AC281" s="13" t="s">
        <v>29</v>
      </c>
    </row>
    <row r="282" spans="1:29" x14ac:dyDescent="0.25">
      <c r="A282" s="15">
        <v>45362</v>
      </c>
      <c r="B282" s="16" t="s">
        <v>67</v>
      </c>
      <c r="C282" s="17" t="s">
        <v>549</v>
      </c>
      <c r="D282" s="17" t="s">
        <v>550</v>
      </c>
      <c r="E282" s="18">
        <v>40.47</v>
      </c>
      <c r="F282" s="12">
        <f t="shared" si="165"/>
        <v>0.32000000000000028</v>
      </c>
      <c r="G282" s="13">
        <v>40.15</v>
      </c>
      <c r="H282" s="13">
        <v>1800</v>
      </c>
      <c r="I282" s="14">
        <f t="shared" si="166"/>
        <v>72270</v>
      </c>
      <c r="J282" s="13"/>
      <c r="K282" s="13"/>
      <c r="L282" s="14">
        <f t="shared" si="182"/>
        <v>72270</v>
      </c>
      <c r="M282" s="13">
        <v>0</v>
      </c>
      <c r="N282" s="13">
        <v>200</v>
      </c>
      <c r="O282" s="13">
        <v>370</v>
      </c>
      <c r="P282" s="13"/>
      <c r="Q282" s="13"/>
      <c r="R282" s="13"/>
      <c r="S282" s="14">
        <f t="shared" si="183"/>
        <v>71700</v>
      </c>
      <c r="T282" s="13">
        <v>71700</v>
      </c>
      <c r="U282" s="13"/>
      <c r="V282" s="13"/>
      <c r="W282" s="13"/>
      <c r="X282" s="14">
        <f t="shared" si="184"/>
        <v>0</v>
      </c>
      <c r="Y282" s="13" t="s">
        <v>660</v>
      </c>
      <c r="Z282" s="13" t="s">
        <v>28</v>
      </c>
      <c r="AA282" s="13" t="s">
        <v>484</v>
      </c>
      <c r="AB282" s="13">
        <v>8</v>
      </c>
      <c r="AC282" s="13" t="s">
        <v>29</v>
      </c>
    </row>
    <row r="283" spans="1:29" x14ac:dyDescent="0.25">
      <c r="A283" s="15">
        <v>45362</v>
      </c>
      <c r="B283" s="16" t="s">
        <v>67</v>
      </c>
      <c r="C283" s="17" t="s">
        <v>551</v>
      </c>
      <c r="D283" s="17" t="s">
        <v>552</v>
      </c>
      <c r="E283" s="18">
        <v>40.729999999999997</v>
      </c>
      <c r="F283" s="12">
        <f t="shared" si="165"/>
        <v>0.43999999999999773</v>
      </c>
      <c r="G283" s="13">
        <v>40.29</v>
      </c>
      <c r="H283" s="13">
        <v>1800</v>
      </c>
      <c r="I283" s="14">
        <f t="shared" si="166"/>
        <v>72522</v>
      </c>
      <c r="J283" s="13"/>
      <c r="K283" s="13"/>
      <c r="L283" s="14">
        <f t="shared" si="182"/>
        <v>72522</v>
      </c>
      <c r="M283" s="13">
        <v>63000</v>
      </c>
      <c r="N283" s="13">
        <v>1400</v>
      </c>
      <c r="O283" s="13">
        <v>372</v>
      </c>
      <c r="P283" s="13"/>
      <c r="Q283" s="13"/>
      <c r="R283" s="13"/>
      <c r="S283" s="35">
        <f t="shared" si="183"/>
        <v>7750</v>
      </c>
      <c r="T283" s="13">
        <v>7750</v>
      </c>
      <c r="U283" s="13"/>
      <c r="V283" s="13"/>
      <c r="W283" s="13"/>
      <c r="X283" s="14">
        <f t="shared" si="184"/>
        <v>0</v>
      </c>
      <c r="Y283" s="13" t="s">
        <v>832</v>
      </c>
      <c r="Z283" s="13" t="s">
        <v>28</v>
      </c>
      <c r="AA283" s="13" t="s">
        <v>771</v>
      </c>
      <c r="AB283" s="13">
        <v>51</v>
      </c>
      <c r="AC283" s="13" t="s">
        <v>29</v>
      </c>
    </row>
    <row r="284" spans="1:29" x14ac:dyDescent="0.25">
      <c r="A284" s="15">
        <v>45362</v>
      </c>
      <c r="B284" s="16" t="s">
        <v>67</v>
      </c>
      <c r="C284" s="17" t="s">
        <v>553</v>
      </c>
      <c r="D284" s="17" t="s">
        <v>554</v>
      </c>
      <c r="E284" s="18">
        <v>41.52</v>
      </c>
      <c r="F284" s="12">
        <f t="shared" si="165"/>
        <v>0.17999999999999972</v>
      </c>
      <c r="G284" s="13">
        <v>41.34</v>
      </c>
      <c r="H284" s="13">
        <v>1800</v>
      </c>
      <c r="I284" s="14">
        <f t="shared" si="166"/>
        <v>74412</v>
      </c>
      <c r="J284" s="13"/>
      <c r="K284" s="13"/>
      <c r="L284" s="14">
        <f t="shared" si="182"/>
        <v>74412</v>
      </c>
      <c r="M284" s="13">
        <v>64000</v>
      </c>
      <c r="N284" s="13"/>
      <c r="O284" s="13">
        <v>362</v>
      </c>
      <c r="P284" s="13"/>
      <c r="Q284" s="13"/>
      <c r="R284" s="13"/>
      <c r="S284" s="14">
        <f t="shared" si="183"/>
        <v>10050</v>
      </c>
      <c r="T284" s="13">
        <v>10050</v>
      </c>
      <c r="U284" s="13"/>
      <c r="V284" s="13"/>
      <c r="W284" s="13"/>
      <c r="X284" s="14">
        <f t="shared" si="184"/>
        <v>0</v>
      </c>
      <c r="Y284" s="13" t="s">
        <v>767</v>
      </c>
      <c r="Z284" s="13" t="s">
        <v>28</v>
      </c>
      <c r="AA284" s="13" t="s">
        <v>768</v>
      </c>
      <c r="AB284" s="13">
        <v>19</v>
      </c>
      <c r="AC284" s="13" t="s">
        <v>29</v>
      </c>
    </row>
    <row r="285" spans="1:29" x14ac:dyDescent="0.25">
      <c r="A285" s="15">
        <v>45362</v>
      </c>
      <c r="B285" s="16" t="s">
        <v>67</v>
      </c>
      <c r="C285" s="17" t="s">
        <v>555</v>
      </c>
      <c r="D285" s="17" t="s">
        <v>556</v>
      </c>
      <c r="E285" s="18">
        <v>40.9</v>
      </c>
      <c r="F285" s="12">
        <f t="shared" si="165"/>
        <v>0.36999999999999744</v>
      </c>
      <c r="G285" s="13">
        <v>40.53</v>
      </c>
      <c r="H285" s="13">
        <v>1800</v>
      </c>
      <c r="I285" s="14">
        <f t="shared" si="166"/>
        <v>72954</v>
      </c>
      <c r="J285" s="13"/>
      <c r="K285" s="13"/>
      <c r="L285" s="14">
        <f t="shared" si="182"/>
        <v>72954</v>
      </c>
      <c r="M285" s="13">
        <v>0</v>
      </c>
      <c r="N285" s="13">
        <v>700</v>
      </c>
      <c r="O285" s="13">
        <v>354</v>
      </c>
      <c r="P285" s="13"/>
      <c r="Q285" s="13"/>
      <c r="R285" s="13"/>
      <c r="S285" s="14">
        <f t="shared" si="183"/>
        <v>71900</v>
      </c>
      <c r="T285" s="13">
        <v>71900</v>
      </c>
      <c r="U285" s="13"/>
      <c r="V285" s="13"/>
      <c r="W285" s="13"/>
      <c r="X285" s="14">
        <f t="shared" si="184"/>
        <v>0</v>
      </c>
      <c r="Y285" s="13" t="s">
        <v>667</v>
      </c>
      <c r="Z285" s="13" t="s">
        <v>28</v>
      </c>
      <c r="AA285" s="13" t="s">
        <v>670</v>
      </c>
      <c r="AB285" s="13">
        <v>15</v>
      </c>
      <c r="AC285" s="13" t="s">
        <v>29</v>
      </c>
    </row>
    <row r="286" spans="1:29" x14ac:dyDescent="0.25">
      <c r="A286" s="15">
        <v>45363</v>
      </c>
      <c r="B286" s="16" t="s">
        <v>67</v>
      </c>
      <c r="C286" s="17" t="s">
        <v>632</v>
      </c>
      <c r="D286" s="17" t="s">
        <v>633</v>
      </c>
      <c r="E286" s="18">
        <v>35.08</v>
      </c>
      <c r="F286" s="12">
        <f t="shared" ref="F286:F295" si="185">SUM(E286-G286)</f>
        <v>0.28999999999999915</v>
      </c>
      <c r="G286" s="13">
        <v>34.79</v>
      </c>
      <c r="H286" s="13">
        <v>1800</v>
      </c>
      <c r="I286" s="14">
        <f t="shared" ref="I286:I295" si="186">G286*H286</f>
        <v>62622</v>
      </c>
      <c r="J286" s="13"/>
      <c r="K286" s="13"/>
      <c r="L286" s="14">
        <f t="shared" ref="L286:L295" si="187">I286+J286+K286</f>
        <v>62622</v>
      </c>
      <c r="M286" s="13">
        <v>53000</v>
      </c>
      <c r="N286" s="13"/>
      <c r="O286" s="13">
        <v>372</v>
      </c>
      <c r="P286" s="13"/>
      <c r="Q286" s="13"/>
      <c r="R286" s="13"/>
      <c r="S286" s="14">
        <f t="shared" ref="S286:S295" si="188">L286-M286-N286-O286-P286-Q286-R286</f>
        <v>9250</v>
      </c>
      <c r="T286" s="13">
        <v>9250</v>
      </c>
      <c r="U286" s="13"/>
      <c r="V286" s="13"/>
      <c r="W286" s="13"/>
      <c r="X286" s="14">
        <f t="shared" ref="X286:X295" si="189">S286-T286-U286-V286-W286</f>
        <v>0</v>
      </c>
      <c r="Y286" s="13" t="s">
        <v>767</v>
      </c>
      <c r="Z286" s="13" t="s">
        <v>28</v>
      </c>
      <c r="AA286" s="13" t="s">
        <v>817</v>
      </c>
      <c r="AB286" s="13">
        <v>35</v>
      </c>
      <c r="AC286" s="13" t="s">
        <v>29</v>
      </c>
    </row>
    <row r="287" spans="1:29" x14ac:dyDescent="0.25">
      <c r="A287" s="15">
        <v>45363</v>
      </c>
      <c r="B287" s="16" t="s">
        <v>67</v>
      </c>
      <c r="C287" s="17" t="s">
        <v>634</v>
      </c>
      <c r="D287" s="17" t="s">
        <v>635</v>
      </c>
      <c r="E287" s="18">
        <v>41.46</v>
      </c>
      <c r="F287" s="12">
        <f t="shared" si="185"/>
        <v>0.23000000000000398</v>
      </c>
      <c r="G287" s="13">
        <v>41.23</v>
      </c>
      <c r="H287" s="13">
        <v>1800</v>
      </c>
      <c r="I287" s="14">
        <f t="shared" si="186"/>
        <v>74214</v>
      </c>
      <c r="J287" s="13"/>
      <c r="K287" s="13"/>
      <c r="L287" s="14">
        <f t="shared" si="187"/>
        <v>74214</v>
      </c>
      <c r="M287" s="13">
        <v>60000</v>
      </c>
      <c r="N287" s="13"/>
      <c r="O287" s="13">
        <v>364</v>
      </c>
      <c r="P287" s="13"/>
      <c r="Q287" s="13"/>
      <c r="R287" s="13"/>
      <c r="S287" s="14">
        <f t="shared" si="188"/>
        <v>13850</v>
      </c>
      <c r="T287" s="13">
        <v>13850</v>
      </c>
      <c r="U287" s="13"/>
      <c r="V287" s="13"/>
      <c r="W287" s="13"/>
      <c r="X287" s="14">
        <f t="shared" si="189"/>
        <v>0</v>
      </c>
      <c r="Y287" s="13" t="s">
        <v>767</v>
      </c>
      <c r="Z287" s="13" t="s">
        <v>28</v>
      </c>
      <c r="AA287" s="13" t="s">
        <v>770</v>
      </c>
      <c r="AB287" s="13">
        <v>22</v>
      </c>
      <c r="AC287" s="13" t="s">
        <v>29</v>
      </c>
    </row>
    <row r="288" spans="1:29" x14ac:dyDescent="0.25">
      <c r="A288" s="15">
        <v>45363</v>
      </c>
      <c r="B288" s="16" t="s">
        <v>67</v>
      </c>
      <c r="C288" s="17" t="s">
        <v>636</v>
      </c>
      <c r="D288" s="17" t="s">
        <v>637</v>
      </c>
      <c r="E288" s="18">
        <v>40.909999999999997</v>
      </c>
      <c r="F288" s="12">
        <f t="shared" si="185"/>
        <v>0.22999999999999687</v>
      </c>
      <c r="G288" s="13">
        <v>40.68</v>
      </c>
      <c r="H288" s="13">
        <v>1800</v>
      </c>
      <c r="I288" s="14">
        <f t="shared" si="186"/>
        <v>73224</v>
      </c>
      <c r="J288" s="13"/>
      <c r="K288" s="13"/>
      <c r="L288" s="14">
        <f t="shared" si="187"/>
        <v>73224</v>
      </c>
      <c r="M288" s="13">
        <v>60000</v>
      </c>
      <c r="N288" s="13"/>
      <c r="O288" s="13">
        <v>374</v>
      </c>
      <c r="P288" s="13"/>
      <c r="Q288" s="13"/>
      <c r="R288" s="13"/>
      <c r="S288" s="14">
        <f t="shared" si="188"/>
        <v>12850</v>
      </c>
      <c r="T288" s="13">
        <v>12850</v>
      </c>
      <c r="U288" s="13"/>
      <c r="V288" s="13"/>
      <c r="W288" s="13"/>
      <c r="X288" s="14">
        <f t="shared" si="189"/>
        <v>0</v>
      </c>
      <c r="Y288" s="13" t="s">
        <v>767</v>
      </c>
      <c r="Z288" s="13" t="s">
        <v>28</v>
      </c>
      <c r="AA288" s="13" t="s">
        <v>769</v>
      </c>
      <c r="AB288" s="13">
        <v>21</v>
      </c>
      <c r="AC288" s="13" t="s">
        <v>29</v>
      </c>
    </row>
    <row r="289" spans="1:29" x14ac:dyDescent="0.25">
      <c r="A289" s="15">
        <v>45363</v>
      </c>
      <c r="B289" s="16" t="s">
        <v>67</v>
      </c>
      <c r="C289" s="17" t="s">
        <v>638</v>
      </c>
      <c r="D289" s="17" t="s">
        <v>639</v>
      </c>
      <c r="E289" s="18">
        <v>40.86</v>
      </c>
      <c r="F289" s="12">
        <f t="shared" si="185"/>
        <v>0.28999999999999915</v>
      </c>
      <c r="G289" s="13">
        <v>40.57</v>
      </c>
      <c r="H289" s="13">
        <v>1800</v>
      </c>
      <c r="I289" s="14">
        <f t="shared" si="186"/>
        <v>73026</v>
      </c>
      <c r="J289" s="13"/>
      <c r="K289" s="13"/>
      <c r="L289" s="14">
        <f t="shared" si="187"/>
        <v>73026</v>
      </c>
      <c r="M289" s="13">
        <v>0</v>
      </c>
      <c r="N289" s="13"/>
      <c r="O289" s="13">
        <v>376</v>
      </c>
      <c r="P289" s="13"/>
      <c r="Q289" s="13"/>
      <c r="R289" s="13"/>
      <c r="S289" s="14">
        <f t="shared" si="188"/>
        <v>72650</v>
      </c>
      <c r="T289" s="13">
        <v>72650</v>
      </c>
      <c r="U289" s="13"/>
      <c r="V289" s="13"/>
      <c r="W289" s="13"/>
      <c r="X289" s="14">
        <f t="shared" si="189"/>
        <v>0</v>
      </c>
      <c r="Y289" s="13" t="s">
        <v>667</v>
      </c>
      <c r="Z289" s="13" t="s">
        <v>28</v>
      </c>
      <c r="AA289" s="13" t="s">
        <v>653</v>
      </c>
      <c r="AB289" s="13">
        <v>16</v>
      </c>
      <c r="AC289" s="13" t="s">
        <v>29</v>
      </c>
    </row>
    <row r="290" spans="1:29" x14ac:dyDescent="0.25">
      <c r="A290" s="15">
        <v>45363</v>
      </c>
      <c r="B290" s="16" t="s">
        <v>67</v>
      </c>
      <c r="C290" s="17" t="s">
        <v>640</v>
      </c>
      <c r="D290" s="17" t="s">
        <v>641</v>
      </c>
      <c r="E290" s="18">
        <v>41.03</v>
      </c>
      <c r="F290" s="12">
        <f t="shared" si="185"/>
        <v>0.38000000000000256</v>
      </c>
      <c r="G290" s="13">
        <v>40.65</v>
      </c>
      <c r="H290" s="13">
        <v>1800</v>
      </c>
      <c r="I290" s="14">
        <f t="shared" si="186"/>
        <v>73170</v>
      </c>
      <c r="J290" s="13"/>
      <c r="K290" s="13"/>
      <c r="L290" s="14">
        <f t="shared" si="187"/>
        <v>73170</v>
      </c>
      <c r="M290" s="13">
        <v>0</v>
      </c>
      <c r="N290" s="13"/>
      <c r="O290" s="13">
        <v>370</v>
      </c>
      <c r="P290" s="13"/>
      <c r="Q290" s="13"/>
      <c r="R290" s="13"/>
      <c r="S290" s="14">
        <f t="shared" si="188"/>
        <v>72800</v>
      </c>
      <c r="T290" s="13">
        <v>72800</v>
      </c>
      <c r="U290" s="13"/>
      <c r="V290" s="13"/>
      <c r="W290" s="13"/>
      <c r="X290" s="14">
        <f t="shared" si="189"/>
        <v>0</v>
      </c>
      <c r="Y290" s="13" t="s">
        <v>767</v>
      </c>
      <c r="Z290" s="13" t="s">
        <v>28</v>
      </c>
      <c r="AA290" s="13" t="s">
        <v>656</v>
      </c>
      <c r="AB290" s="13">
        <v>32</v>
      </c>
      <c r="AC290" s="13" t="s">
        <v>29</v>
      </c>
    </row>
    <row r="291" spans="1:29" x14ac:dyDescent="0.25">
      <c r="A291" s="15">
        <v>45363</v>
      </c>
      <c r="B291" s="16" t="s">
        <v>67</v>
      </c>
      <c r="C291" s="17" t="s">
        <v>642</v>
      </c>
      <c r="D291" s="17" t="s">
        <v>643</v>
      </c>
      <c r="E291" s="18">
        <v>41.61</v>
      </c>
      <c r="F291" s="12">
        <f t="shared" si="185"/>
        <v>0.45000000000000284</v>
      </c>
      <c r="G291" s="13">
        <v>41.16</v>
      </c>
      <c r="H291" s="13">
        <v>1800</v>
      </c>
      <c r="I291" s="14">
        <f t="shared" si="186"/>
        <v>74088</v>
      </c>
      <c r="J291" s="13"/>
      <c r="K291" s="13"/>
      <c r="L291" s="14">
        <f t="shared" si="187"/>
        <v>74088</v>
      </c>
      <c r="M291" s="13">
        <v>64000</v>
      </c>
      <c r="N291" s="13">
        <v>1500</v>
      </c>
      <c r="O291" s="13">
        <v>338</v>
      </c>
      <c r="P291" s="13"/>
      <c r="Q291" s="13"/>
      <c r="R291" s="13"/>
      <c r="S291" s="14">
        <f t="shared" si="188"/>
        <v>8250</v>
      </c>
      <c r="T291" s="13">
        <v>8250</v>
      </c>
      <c r="U291" s="13"/>
      <c r="V291" s="13"/>
      <c r="W291" s="13"/>
      <c r="X291" s="14">
        <f t="shared" si="189"/>
        <v>0</v>
      </c>
      <c r="Y291" s="13" t="s">
        <v>1477</v>
      </c>
      <c r="Z291" s="13" t="s">
        <v>28</v>
      </c>
      <c r="AA291" s="13" t="s">
        <v>277</v>
      </c>
      <c r="AB291" s="13">
        <v>39</v>
      </c>
      <c r="AC291" s="13" t="s">
        <v>29</v>
      </c>
    </row>
    <row r="292" spans="1:29" x14ac:dyDescent="0.25">
      <c r="A292" s="15">
        <v>45363</v>
      </c>
      <c r="B292" s="16" t="s">
        <v>67</v>
      </c>
      <c r="C292" s="17" t="s">
        <v>644</v>
      </c>
      <c r="D292" s="17" t="s">
        <v>645</v>
      </c>
      <c r="E292" s="18">
        <v>41.19</v>
      </c>
      <c r="F292" s="12">
        <f t="shared" si="185"/>
        <v>0.43999999999999773</v>
      </c>
      <c r="G292" s="13">
        <v>40.75</v>
      </c>
      <c r="H292" s="13">
        <v>1800</v>
      </c>
      <c r="I292" s="14">
        <f t="shared" si="186"/>
        <v>73350</v>
      </c>
      <c r="J292" s="13"/>
      <c r="K292" s="13"/>
      <c r="L292" s="14">
        <f t="shared" si="187"/>
        <v>73350</v>
      </c>
      <c r="M292" s="13">
        <v>64000</v>
      </c>
      <c r="N292" s="13">
        <v>1400</v>
      </c>
      <c r="O292" s="13">
        <v>350</v>
      </c>
      <c r="P292" s="13"/>
      <c r="Q292" s="13"/>
      <c r="R292" s="13"/>
      <c r="S292" s="14">
        <f t="shared" si="188"/>
        <v>7600</v>
      </c>
      <c r="T292" s="13">
        <v>7600</v>
      </c>
      <c r="U292" s="13"/>
      <c r="V292" s="13"/>
      <c r="W292" s="13"/>
      <c r="X292" s="14">
        <f t="shared" si="189"/>
        <v>0</v>
      </c>
      <c r="Y292" s="13" t="s">
        <v>767</v>
      </c>
      <c r="Z292" s="13" t="s">
        <v>28</v>
      </c>
      <c r="AA292" s="13" t="s">
        <v>811</v>
      </c>
      <c r="AB292" s="13">
        <v>34</v>
      </c>
      <c r="AC292" s="13" t="s">
        <v>29</v>
      </c>
    </row>
    <row r="293" spans="1:29" x14ac:dyDescent="0.25">
      <c r="A293" s="15">
        <v>45364</v>
      </c>
      <c r="B293" s="16" t="s">
        <v>67</v>
      </c>
      <c r="C293" s="17" t="s">
        <v>646</v>
      </c>
      <c r="D293" s="17" t="s">
        <v>647</v>
      </c>
      <c r="E293" s="18">
        <v>34.68</v>
      </c>
      <c r="F293" s="12">
        <f t="shared" si="185"/>
        <v>0.21000000000000085</v>
      </c>
      <c r="G293" s="13">
        <v>34.47</v>
      </c>
      <c r="H293" s="13">
        <v>1800</v>
      </c>
      <c r="I293" s="14">
        <f t="shared" si="186"/>
        <v>62046</v>
      </c>
      <c r="J293" s="13"/>
      <c r="K293" s="13"/>
      <c r="L293" s="14">
        <f t="shared" si="187"/>
        <v>62046</v>
      </c>
      <c r="M293" s="13">
        <v>52000</v>
      </c>
      <c r="N293" s="13"/>
      <c r="O293" s="13">
        <v>346</v>
      </c>
      <c r="P293" s="13"/>
      <c r="Q293" s="13"/>
      <c r="R293" s="13"/>
      <c r="S293" s="14">
        <f t="shared" si="188"/>
        <v>9700</v>
      </c>
      <c r="T293" s="13">
        <v>9700</v>
      </c>
      <c r="U293" s="13"/>
      <c r="V293" s="13"/>
      <c r="W293" s="13"/>
      <c r="X293" s="14">
        <f t="shared" si="189"/>
        <v>0</v>
      </c>
      <c r="Y293" s="13" t="s">
        <v>818</v>
      </c>
      <c r="Z293" s="13" t="s">
        <v>28</v>
      </c>
      <c r="AA293" s="13" t="s">
        <v>830</v>
      </c>
      <c r="AB293" s="13">
        <v>47</v>
      </c>
      <c r="AC293" s="13" t="s">
        <v>29</v>
      </c>
    </row>
    <row r="294" spans="1:29" x14ac:dyDescent="0.25">
      <c r="A294" s="15">
        <v>45364</v>
      </c>
      <c r="B294" s="16" t="s">
        <v>67</v>
      </c>
      <c r="C294" s="17" t="s">
        <v>648</v>
      </c>
      <c r="D294" s="17" t="s">
        <v>649</v>
      </c>
      <c r="E294" s="18">
        <v>33.99</v>
      </c>
      <c r="F294" s="12">
        <f t="shared" si="185"/>
        <v>0.24000000000000199</v>
      </c>
      <c r="G294" s="13">
        <v>33.75</v>
      </c>
      <c r="H294" s="13">
        <v>1800</v>
      </c>
      <c r="I294" s="14">
        <f t="shared" si="186"/>
        <v>60750</v>
      </c>
      <c r="J294" s="13"/>
      <c r="K294" s="13"/>
      <c r="L294" s="14">
        <f t="shared" si="187"/>
        <v>60750</v>
      </c>
      <c r="M294" s="13">
        <v>34230</v>
      </c>
      <c r="N294" s="13"/>
      <c r="O294" s="13">
        <v>320</v>
      </c>
      <c r="P294" s="13"/>
      <c r="Q294" s="13"/>
      <c r="R294" s="13"/>
      <c r="S294" s="14">
        <f t="shared" si="188"/>
        <v>26200</v>
      </c>
      <c r="T294" s="13">
        <v>26200</v>
      </c>
      <c r="U294" s="13"/>
      <c r="V294" s="13"/>
      <c r="W294" s="13"/>
      <c r="X294" s="14">
        <f t="shared" si="189"/>
        <v>0</v>
      </c>
      <c r="Y294" s="13" t="s">
        <v>818</v>
      </c>
      <c r="Z294" s="13" t="s">
        <v>28</v>
      </c>
      <c r="AA294" s="13" t="s">
        <v>829</v>
      </c>
      <c r="AB294" s="13">
        <v>45</v>
      </c>
      <c r="AC294" s="13" t="s">
        <v>29</v>
      </c>
    </row>
    <row r="295" spans="1:29" x14ac:dyDescent="0.25">
      <c r="A295" s="15">
        <v>45364</v>
      </c>
      <c r="B295" s="16" t="s">
        <v>67</v>
      </c>
      <c r="C295" s="17" t="s">
        <v>650</v>
      </c>
      <c r="D295" s="17" t="s">
        <v>651</v>
      </c>
      <c r="E295" s="18">
        <v>41.61</v>
      </c>
      <c r="F295" s="12">
        <f t="shared" si="185"/>
        <v>0.31000000000000227</v>
      </c>
      <c r="G295" s="13">
        <v>41.3</v>
      </c>
      <c r="H295" s="13">
        <v>1800</v>
      </c>
      <c r="I295" s="14">
        <f t="shared" si="186"/>
        <v>74340</v>
      </c>
      <c r="J295" s="13"/>
      <c r="K295" s="13"/>
      <c r="L295" s="14">
        <f t="shared" si="187"/>
        <v>74340</v>
      </c>
      <c r="M295" s="13">
        <v>64000</v>
      </c>
      <c r="N295" s="13">
        <v>100</v>
      </c>
      <c r="O295" s="13">
        <v>340</v>
      </c>
      <c r="P295" s="13"/>
      <c r="Q295" s="13"/>
      <c r="R295" s="13"/>
      <c r="S295" s="14">
        <f t="shared" si="188"/>
        <v>9900</v>
      </c>
      <c r="T295" s="13">
        <v>9900</v>
      </c>
      <c r="U295" s="13"/>
      <c r="V295" s="13"/>
      <c r="W295" s="13"/>
      <c r="X295" s="14">
        <f t="shared" si="189"/>
        <v>0</v>
      </c>
      <c r="Y295" s="13" t="s">
        <v>818</v>
      </c>
      <c r="Z295" s="13" t="s">
        <v>28</v>
      </c>
      <c r="AA295" s="13" t="s">
        <v>277</v>
      </c>
      <c r="AB295" s="13">
        <v>46</v>
      </c>
      <c r="AC295" s="13" t="s">
        <v>29</v>
      </c>
    </row>
    <row r="296" spans="1:29" x14ac:dyDescent="0.25">
      <c r="A296" s="15">
        <v>45364</v>
      </c>
      <c r="B296" s="16" t="s">
        <v>67</v>
      </c>
      <c r="C296" s="17" t="s">
        <v>741</v>
      </c>
      <c r="D296" s="17" t="s">
        <v>742</v>
      </c>
      <c r="E296" s="18">
        <v>41.98</v>
      </c>
      <c r="F296" s="12">
        <f t="shared" ref="F296:F305" si="190">SUM(E296-G296)</f>
        <v>0.12999999999999545</v>
      </c>
      <c r="G296" s="13">
        <v>41.85</v>
      </c>
      <c r="H296" s="13">
        <v>1800</v>
      </c>
      <c r="I296" s="14">
        <f t="shared" ref="I296:I305" si="191">G296*H296</f>
        <v>75330</v>
      </c>
      <c r="J296" s="13"/>
      <c r="K296" s="13"/>
      <c r="L296" s="14">
        <f t="shared" ref="L296:L305" si="192">I296+J296+K296</f>
        <v>75330</v>
      </c>
      <c r="M296" s="13"/>
      <c r="N296" s="13">
        <v>36897</v>
      </c>
      <c r="O296" s="13">
        <v>333</v>
      </c>
      <c r="P296" s="13"/>
      <c r="Q296" s="13"/>
      <c r="R296" s="13"/>
      <c r="S296" s="14">
        <f t="shared" ref="S296:S305" si="193">L296-M296-N296-O296-P296-Q296-R296</f>
        <v>38100</v>
      </c>
      <c r="T296" s="13">
        <v>38100</v>
      </c>
      <c r="U296" s="13"/>
      <c r="V296" s="13"/>
      <c r="W296" s="13"/>
      <c r="X296" s="14">
        <f t="shared" ref="X296:X305" si="194">S296-T296-U296-V296-W296</f>
        <v>0</v>
      </c>
      <c r="Y296" s="13" t="s">
        <v>667</v>
      </c>
      <c r="Z296" s="13" t="s">
        <v>28</v>
      </c>
      <c r="AA296" s="13" t="s">
        <v>766</v>
      </c>
      <c r="AB296" s="13">
        <v>18</v>
      </c>
      <c r="AC296" s="13" t="s">
        <v>29</v>
      </c>
    </row>
    <row r="297" spans="1:29" x14ac:dyDescent="0.25">
      <c r="A297" s="15">
        <v>45364</v>
      </c>
      <c r="B297" s="16" t="s">
        <v>67</v>
      </c>
      <c r="C297" s="17" t="s">
        <v>743</v>
      </c>
      <c r="D297" s="17" t="s">
        <v>744</v>
      </c>
      <c r="E297" s="18">
        <v>41.49</v>
      </c>
      <c r="F297" s="12">
        <f t="shared" si="190"/>
        <v>0.27000000000000313</v>
      </c>
      <c r="G297" s="13">
        <v>41.22</v>
      </c>
      <c r="H297" s="13">
        <v>1800</v>
      </c>
      <c r="I297" s="14">
        <f t="shared" si="191"/>
        <v>74196</v>
      </c>
      <c r="J297" s="13"/>
      <c r="K297" s="13"/>
      <c r="L297" s="14">
        <f t="shared" si="192"/>
        <v>74196</v>
      </c>
      <c r="M297" s="13">
        <v>63000</v>
      </c>
      <c r="N297" s="13"/>
      <c r="O297" s="13">
        <v>346</v>
      </c>
      <c r="P297" s="13"/>
      <c r="Q297" s="13"/>
      <c r="R297" s="13"/>
      <c r="S297" s="14">
        <f t="shared" si="193"/>
        <v>10850</v>
      </c>
      <c r="T297" s="13">
        <v>10850</v>
      </c>
      <c r="U297" s="13"/>
      <c r="V297" s="13"/>
      <c r="W297" s="13"/>
      <c r="X297" s="14">
        <f t="shared" si="194"/>
        <v>0</v>
      </c>
      <c r="Y297" s="13" t="s">
        <v>832</v>
      </c>
      <c r="Z297" s="13" t="s">
        <v>28</v>
      </c>
      <c r="AA297" s="13" t="s">
        <v>836</v>
      </c>
      <c r="AB297" s="13">
        <v>55</v>
      </c>
      <c r="AC297" s="13" t="s">
        <v>29</v>
      </c>
    </row>
    <row r="298" spans="1:29" x14ac:dyDescent="0.25">
      <c r="A298" s="15">
        <v>45365</v>
      </c>
      <c r="B298" s="16" t="s">
        <v>67</v>
      </c>
      <c r="C298" s="17" t="s">
        <v>745</v>
      </c>
      <c r="D298" s="17" t="s">
        <v>746</v>
      </c>
      <c r="E298" s="18">
        <v>41.49</v>
      </c>
      <c r="F298" s="12">
        <f t="shared" si="190"/>
        <v>0.24000000000000199</v>
      </c>
      <c r="G298" s="13">
        <v>41.25</v>
      </c>
      <c r="H298" s="13">
        <v>1800</v>
      </c>
      <c r="I298" s="14">
        <f t="shared" si="191"/>
        <v>74250</v>
      </c>
      <c r="J298" s="13"/>
      <c r="K298" s="13"/>
      <c r="L298" s="14">
        <f t="shared" si="192"/>
        <v>74250</v>
      </c>
      <c r="M298" s="13">
        <v>60000</v>
      </c>
      <c r="N298" s="13"/>
      <c r="O298" s="13">
        <v>350</v>
      </c>
      <c r="P298" s="13"/>
      <c r="Q298" s="13"/>
      <c r="R298" s="13"/>
      <c r="S298" s="14">
        <f t="shared" si="193"/>
        <v>13900</v>
      </c>
      <c r="T298" s="13">
        <v>13900</v>
      </c>
      <c r="U298" s="13"/>
      <c r="V298" s="13"/>
      <c r="W298" s="13"/>
      <c r="X298" s="14">
        <f t="shared" si="194"/>
        <v>0</v>
      </c>
      <c r="Y298" s="13" t="s">
        <v>832</v>
      </c>
      <c r="Z298" s="13" t="s">
        <v>28</v>
      </c>
      <c r="AA298" s="13" t="s">
        <v>833</v>
      </c>
      <c r="AB298" s="13">
        <v>49</v>
      </c>
      <c r="AC298" s="13" t="s">
        <v>29</v>
      </c>
    </row>
    <row r="299" spans="1:29" x14ac:dyDescent="0.25">
      <c r="A299" s="15">
        <v>45365</v>
      </c>
      <c r="B299" s="16" t="s">
        <v>67</v>
      </c>
      <c r="C299" s="17" t="s">
        <v>747</v>
      </c>
      <c r="D299" s="17" t="s">
        <v>748</v>
      </c>
      <c r="E299" s="18">
        <v>42.17</v>
      </c>
      <c r="F299" s="12">
        <f t="shared" si="190"/>
        <v>0.44000000000000483</v>
      </c>
      <c r="G299" s="13">
        <v>41.73</v>
      </c>
      <c r="H299" s="13">
        <v>1800</v>
      </c>
      <c r="I299" s="14">
        <f t="shared" si="191"/>
        <v>75114</v>
      </c>
      <c r="J299" s="13"/>
      <c r="K299" s="13"/>
      <c r="L299" s="14">
        <f t="shared" si="192"/>
        <v>75114</v>
      </c>
      <c r="M299" s="13">
        <v>65000</v>
      </c>
      <c r="N299" s="13">
        <v>1400</v>
      </c>
      <c r="O299" s="13">
        <v>364</v>
      </c>
      <c r="P299" s="13"/>
      <c r="Q299" s="13"/>
      <c r="R299" s="13"/>
      <c r="S299" s="14">
        <f t="shared" si="193"/>
        <v>8350</v>
      </c>
      <c r="T299" s="13">
        <v>8350</v>
      </c>
      <c r="U299" s="13"/>
      <c r="V299" s="13"/>
      <c r="W299" s="13"/>
      <c r="X299" s="14">
        <f t="shared" si="194"/>
        <v>0</v>
      </c>
      <c r="Y299" s="13" t="s">
        <v>832</v>
      </c>
      <c r="Z299" s="13" t="s">
        <v>28</v>
      </c>
      <c r="AA299" s="13" t="s">
        <v>837</v>
      </c>
      <c r="AB299" s="13">
        <v>56</v>
      </c>
      <c r="AC299" s="13" t="s">
        <v>29</v>
      </c>
    </row>
    <row r="300" spans="1:29" x14ac:dyDescent="0.25">
      <c r="A300" s="15">
        <v>45365</v>
      </c>
      <c r="B300" s="16" t="s">
        <v>67</v>
      </c>
      <c r="C300" s="17" t="s">
        <v>749</v>
      </c>
      <c r="D300" s="17" t="s">
        <v>750</v>
      </c>
      <c r="E300" s="18">
        <v>35.049999999999997</v>
      </c>
      <c r="F300" s="12">
        <f t="shared" si="190"/>
        <v>0.32999999999999829</v>
      </c>
      <c r="G300" s="13">
        <v>34.72</v>
      </c>
      <c r="H300" s="13">
        <v>1800</v>
      </c>
      <c r="I300" s="14">
        <f t="shared" si="191"/>
        <v>62496</v>
      </c>
      <c r="J300" s="13"/>
      <c r="K300" s="13"/>
      <c r="L300" s="14">
        <f t="shared" si="192"/>
        <v>62496</v>
      </c>
      <c r="M300" s="13">
        <v>50000</v>
      </c>
      <c r="N300" s="13">
        <v>300</v>
      </c>
      <c r="O300" s="13">
        <v>346</v>
      </c>
      <c r="P300" s="13"/>
      <c r="Q300" s="13"/>
      <c r="R300" s="13"/>
      <c r="S300" s="14">
        <f t="shared" si="193"/>
        <v>11850</v>
      </c>
      <c r="T300" s="13">
        <v>11850</v>
      </c>
      <c r="U300" s="13"/>
      <c r="V300" s="13"/>
      <c r="W300" s="13"/>
      <c r="X300" s="14">
        <f t="shared" si="194"/>
        <v>0</v>
      </c>
      <c r="Y300" s="13" t="s">
        <v>818</v>
      </c>
      <c r="Z300" s="13" t="s">
        <v>28</v>
      </c>
      <c r="AA300" s="13" t="s">
        <v>831</v>
      </c>
      <c r="AB300" s="13">
        <v>48</v>
      </c>
      <c r="AC300" s="13" t="s">
        <v>29</v>
      </c>
    </row>
    <row r="301" spans="1:29" x14ac:dyDescent="0.25">
      <c r="A301" s="15">
        <v>45365</v>
      </c>
      <c r="B301" s="16" t="s">
        <v>67</v>
      </c>
      <c r="C301" s="17" t="s">
        <v>751</v>
      </c>
      <c r="D301" s="17" t="s">
        <v>752</v>
      </c>
      <c r="E301" s="18">
        <v>41.15</v>
      </c>
      <c r="F301" s="12">
        <f t="shared" si="190"/>
        <v>0.22999999999999687</v>
      </c>
      <c r="G301" s="13">
        <v>40.92</v>
      </c>
      <c r="H301" s="13">
        <v>1800</v>
      </c>
      <c r="I301" s="14">
        <f t="shared" si="191"/>
        <v>73656</v>
      </c>
      <c r="J301" s="13"/>
      <c r="K301" s="13"/>
      <c r="L301" s="14">
        <f t="shared" si="192"/>
        <v>73656</v>
      </c>
      <c r="M301" s="13">
        <v>64000</v>
      </c>
      <c r="N301" s="13"/>
      <c r="O301" s="13">
        <v>356</v>
      </c>
      <c r="P301" s="13"/>
      <c r="Q301" s="13"/>
      <c r="R301" s="13"/>
      <c r="S301" s="14">
        <f t="shared" si="193"/>
        <v>9300</v>
      </c>
      <c r="T301" s="13">
        <v>9300</v>
      </c>
      <c r="U301" s="13"/>
      <c r="V301" s="13"/>
      <c r="W301" s="13"/>
      <c r="X301" s="14">
        <f t="shared" si="194"/>
        <v>0</v>
      </c>
      <c r="Y301" s="13" t="s">
        <v>832</v>
      </c>
      <c r="Z301" s="13" t="s">
        <v>28</v>
      </c>
      <c r="AA301" s="13" t="s">
        <v>835</v>
      </c>
      <c r="AB301" s="13">
        <v>53</v>
      </c>
      <c r="AC301" s="13" t="s">
        <v>29</v>
      </c>
    </row>
    <row r="302" spans="1:29" x14ac:dyDescent="0.25">
      <c r="A302" s="15">
        <v>45365</v>
      </c>
      <c r="B302" s="16" t="s">
        <v>67</v>
      </c>
      <c r="C302" s="17" t="s">
        <v>753</v>
      </c>
      <c r="D302" s="17" t="s">
        <v>754</v>
      </c>
      <c r="E302" s="18">
        <v>42.04</v>
      </c>
      <c r="F302" s="12">
        <f t="shared" si="190"/>
        <v>0.22999999999999687</v>
      </c>
      <c r="G302" s="13">
        <v>41.81</v>
      </c>
      <c r="H302" s="13">
        <v>1800</v>
      </c>
      <c r="I302" s="14">
        <f t="shared" si="191"/>
        <v>75258</v>
      </c>
      <c r="J302" s="13"/>
      <c r="K302" s="13"/>
      <c r="L302" s="14">
        <f t="shared" si="192"/>
        <v>75258</v>
      </c>
      <c r="M302" s="13">
        <v>65000</v>
      </c>
      <c r="N302" s="13"/>
      <c r="O302" s="13">
        <v>358</v>
      </c>
      <c r="P302" s="13"/>
      <c r="Q302" s="13"/>
      <c r="R302" s="13"/>
      <c r="S302" s="14">
        <f t="shared" si="193"/>
        <v>9900</v>
      </c>
      <c r="T302" s="13">
        <v>9900</v>
      </c>
      <c r="U302" s="13"/>
      <c r="V302" s="13"/>
      <c r="W302" s="13"/>
      <c r="X302" s="14">
        <f t="shared" si="194"/>
        <v>0</v>
      </c>
      <c r="Y302" s="13" t="s">
        <v>832</v>
      </c>
      <c r="Z302" s="13" t="s">
        <v>28</v>
      </c>
      <c r="AA302" s="13" t="s">
        <v>835</v>
      </c>
      <c r="AB302" s="13">
        <v>54</v>
      </c>
      <c r="AC302" s="13" t="s">
        <v>29</v>
      </c>
    </row>
    <row r="303" spans="1:29" x14ac:dyDescent="0.25">
      <c r="A303" s="15">
        <v>45365</v>
      </c>
      <c r="B303" s="16" t="s">
        <v>67</v>
      </c>
      <c r="C303" s="17" t="s">
        <v>755</v>
      </c>
      <c r="D303" s="17" t="s">
        <v>756</v>
      </c>
      <c r="E303" s="18">
        <v>41.05</v>
      </c>
      <c r="F303" s="12">
        <f t="shared" si="190"/>
        <v>0.43999999999999773</v>
      </c>
      <c r="G303" s="13">
        <v>40.61</v>
      </c>
      <c r="H303" s="13">
        <v>1800</v>
      </c>
      <c r="I303" s="14">
        <f t="shared" si="191"/>
        <v>73098</v>
      </c>
      <c r="J303" s="13"/>
      <c r="K303" s="13"/>
      <c r="L303" s="14">
        <f t="shared" si="192"/>
        <v>73098</v>
      </c>
      <c r="M303" s="13">
        <v>0</v>
      </c>
      <c r="N303" s="13">
        <v>1400</v>
      </c>
      <c r="O303" s="13">
        <v>348</v>
      </c>
      <c r="P303" s="13"/>
      <c r="Q303" s="13"/>
      <c r="R303" s="13"/>
      <c r="S303" s="14">
        <f t="shared" si="193"/>
        <v>71350</v>
      </c>
      <c r="T303" s="13">
        <v>71350</v>
      </c>
      <c r="U303" s="13"/>
      <c r="V303" s="13"/>
      <c r="W303" s="13"/>
      <c r="X303" s="14">
        <f t="shared" si="194"/>
        <v>0</v>
      </c>
      <c r="Y303" s="13" t="s">
        <v>1397</v>
      </c>
      <c r="Z303" s="13" t="s">
        <v>28</v>
      </c>
      <c r="AA303" s="13" t="s">
        <v>656</v>
      </c>
      <c r="AB303" s="13">
        <v>87</v>
      </c>
      <c r="AC303" s="13" t="s">
        <v>29</v>
      </c>
    </row>
    <row r="304" spans="1:29" x14ac:dyDescent="0.25">
      <c r="A304" s="15">
        <v>45365</v>
      </c>
      <c r="B304" s="16" t="s">
        <v>67</v>
      </c>
      <c r="C304" s="17" t="s">
        <v>757</v>
      </c>
      <c r="D304" s="17" t="s">
        <v>758</v>
      </c>
      <c r="E304" s="18">
        <v>41.1</v>
      </c>
      <c r="F304" s="12">
        <f t="shared" si="190"/>
        <v>0.41000000000000369</v>
      </c>
      <c r="G304" s="13">
        <v>40.69</v>
      </c>
      <c r="H304" s="13">
        <v>1800</v>
      </c>
      <c r="I304" s="14">
        <f t="shared" si="191"/>
        <v>73242</v>
      </c>
      <c r="J304" s="13"/>
      <c r="K304" s="13"/>
      <c r="L304" s="14">
        <f t="shared" si="192"/>
        <v>73242</v>
      </c>
      <c r="M304" s="13">
        <v>60000</v>
      </c>
      <c r="N304" s="13">
        <v>1100</v>
      </c>
      <c r="O304" s="13">
        <v>342</v>
      </c>
      <c r="P304" s="13"/>
      <c r="Q304" s="13"/>
      <c r="R304" s="13"/>
      <c r="S304" s="14">
        <f t="shared" si="193"/>
        <v>11800</v>
      </c>
      <c r="T304" s="13">
        <v>11800</v>
      </c>
      <c r="U304" s="13"/>
      <c r="V304" s="13"/>
      <c r="W304" s="13"/>
      <c r="X304" s="14">
        <f t="shared" si="194"/>
        <v>0</v>
      </c>
      <c r="Y304" s="13" t="s">
        <v>832</v>
      </c>
      <c r="Z304" s="13" t="s">
        <v>28</v>
      </c>
      <c r="AA304" s="13" t="s">
        <v>834</v>
      </c>
      <c r="AB304" s="13">
        <v>50</v>
      </c>
      <c r="AC304" s="13" t="s">
        <v>29</v>
      </c>
    </row>
    <row r="305" spans="1:29" x14ac:dyDescent="0.25">
      <c r="A305" s="15">
        <v>45365</v>
      </c>
      <c r="B305" s="16" t="s">
        <v>67</v>
      </c>
      <c r="C305" s="17" t="s">
        <v>759</v>
      </c>
      <c r="D305" s="17" t="s">
        <v>760</v>
      </c>
      <c r="E305" s="18">
        <v>41.97</v>
      </c>
      <c r="F305" s="12">
        <f t="shared" si="190"/>
        <v>0.42000000000000171</v>
      </c>
      <c r="G305" s="13">
        <v>41.55</v>
      </c>
      <c r="H305" s="13">
        <v>1800</v>
      </c>
      <c r="I305" s="14">
        <f t="shared" si="191"/>
        <v>74790</v>
      </c>
      <c r="J305" s="13"/>
      <c r="K305" s="13"/>
      <c r="L305" s="14">
        <f t="shared" si="192"/>
        <v>74790</v>
      </c>
      <c r="M305" s="13">
        <v>0</v>
      </c>
      <c r="N305" s="13">
        <v>1200</v>
      </c>
      <c r="O305" s="13">
        <v>340</v>
      </c>
      <c r="P305" s="13"/>
      <c r="Q305" s="13"/>
      <c r="R305" s="13"/>
      <c r="S305" s="14">
        <f t="shared" si="193"/>
        <v>73250</v>
      </c>
      <c r="T305" s="13">
        <v>73250</v>
      </c>
      <c r="U305" s="13"/>
      <c r="V305" s="13"/>
      <c r="W305" s="13"/>
      <c r="X305" s="14">
        <f t="shared" si="194"/>
        <v>0</v>
      </c>
      <c r="Y305" s="13" t="s">
        <v>1030</v>
      </c>
      <c r="Z305" s="13" t="s">
        <v>28</v>
      </c>
      <c r="AA305" s="13" t="s">
        <v>1031</v>
      </c>
      <c r="AB305" s="13">
        <v>66</v>
      </c>
      <c r="AC305" s="13" t="s">
        <v>29</v>
      </c>
    </row>
    <row r="306" spans="1:29" x14ac:dyDescent="0.25">
      <c r="A306" s="15">
        <v>45365</v>
      </c>
      <c r="B306" s="16" t="s">
        <v>67</v>
      </c>
      <c r="C306" s="17" t="s">
        <v>761</v>
      </c>
      <c r="D306" s="17" t="s">
        <v>762</v>
      </c>
      <c r="E306" s="18">
        <v>41.37</v>
      </c>
      <c r="F306" s="12">
        <f t="shared" ref="F306" si="195">SUM(E306-G306)</f>
        <v>0.40999999999999659</v>
      </c>
      <c r="G306" s="13">
        <v>40.96</v>
      </c>
      <c r="H306" s="13">
        <v>1800</v>
      </c>
      <c r="I306" s="14">
        <f t="shared" ref="I306" si="196">G306*H306</f>
        <v>73728</v>
      </c>
      <c r="J306" s="13"/>
      <c r="K306" s="13"/>
      <c r="L306" s="14">
        <f t="shared" ref="L306" si="197">I306+J306+K306</f>
        <v>73728</v>
      </c>
      <c r="M306" s="13">
        <v>0</v>
      </c>
      <c r="N306" s="13">
        <v>1100</v>
      </c>
      <c r="O306" s="13">
        <v>378</v>
      </c>
      <c r="P306" s="13"/>
      <c r="Q306" s="13"/>
      <c r="R306" s="13"/>
      <c r="S306" s="14">
        <f t="shared" ref="S306" si="198">L306-M306-N306-O306-P306-Q306-R306</f>
        <v>72250</v>
      </c>
      <c r="T306" s="13">
        <v>72250</v>
      </c>
      <c r="U306" s="13"/>
      <c r="V306" s="13"/>
      <c r="W306" s="13"/>
      <c r="X306" s="14">
        <f t="shared" ref="X306" si="199">S306-T306-U306-V306-W306</f>
        <v>0</v>
      </c>
      <c r="Y306" s="13" t="s">
        <v>1030</v>
      </c>
      <c r="Z306" s="13" t="s">
        <v>28</v>
      </c>
      <c r="AA306" s="13" t="s">
        <v>1031</v>
      </c>
      <c r="AB306" s="13">
        <v>65</v>
      </c>
      <c r="AC306" s="13" t="s">
        <v>29</v>
      </c>
    </row>
    <row r="307" spans="1:29" x14ac:dyDescent="0.25">
      <c r="A307" s="15">
        <v>45366</v>
      </c>
      <c r="B307" s="16" t="s">
        <v>67</v>
      </c>
      <c r="C307" s="17" t="s">
        <v>792</v>
      </c>
      <c r="D307" s="17" t="s">
        <v>36</v>
      </c>
      <c r="E307" s="18">
        <v>41.79</v>
      </c>
      <c r="F307" s="12">
        <f t="shared" ref="F307:F310" si="200">SUM(E307-G307)</f>
        <v>0.39999999999999858</v>
      </c>
      <c r="G307" s="13">
        <v>41.39</v>
      </c>
      <c r="H307" s="13">
        <v>1800</v>
      </c>
      <c r="I307" s="14">
        <f t="shared" ref="I307:I310" si="201">G307*H307</f>
        <v>74502</v>
      </c>
      <c r="J307" s="13"/>
      <c r="K307" s="13"/>
      <c r="L307" s="14">
        <f t="shared" ref="L307:L310" si="202">I307+J307+K307</f>
        <v>74502</v>
      </c>
      <c r="M307" s="13">
        <v>0</v>
      </c>
      <c r="N307" s="13">
        <v>1000</v>
      </c>
      <c r="O307" s="13">
        <v>352</v>
      </c>
      <c r="P307" s="13"/>
      <c r="Q307" s="13"/>
      <c r="R307" s="13"/>
      <c r="S307" s="14">
        <f t="shared" ref="S307:S310" si="203">L307-M307-N307-O307-P307-Q307-R307</f>
        <v>73150</v>
      </c>
      <c r="T307" s="13">
        <v>73150</v>
      </c>
      <c r="U307" s="13"/>
      <c r="V307" s="13"/>
      <c r="W307" s="13"/>
      <c r="X307" s="14">
        <f t="shared" ref="X307:X310" si="204">S307-T307-U307-V307-W307</f>
        <v>0</v>
      </c>
      <c r="Y307" s="13" t="s">
        <v>832</v>
      </c>
      <c r="Z307" s="13" t="s">
        <v>28</v>
      </c>
      <c r="AA307" s="13" t="s">
        <v>484</v>
      </c>
      <c r="AB307" s="13">
        <v>52</v>
      </c>
      <c r="AC307" s="13" t="s">
        <v>29</v>
      </c>
    </row>
    <row r="308" spans="1:29" x14ac:dyDescent="0.25">
      <c r="A308" s="15">
        <v>45366</v>
      </c>
      <c r="B308" s="16" t="s">
        <v>67</v>
      </c>
      <c r="C308" s="17" t="s">
        <v>793</v>
      </c>
      <c r="D308" s="17" t="s">
        <v>794</v>
      </c>
      <c r="E308" s="18">
        <v>34.72</v>
      </c>
      <c r="F308" s="12">
        <f t="shared" si="200"/>
        <v>0.24000000000000199</v>
      </c>
      <c r="G308" s="13">
        <v>34.479999999999997</v>
      </c>
      <c r="H308" s="13">
        <v>1800</v>
      </c>
      <c r="I308" s="14">
        <f t="shared" si="201"/>
        <v>62063.999999999993</v>
      </c>
      <c r="J308" s="13"/>
      <c r="K308" s="13"/>
      <c r="L308" s="14">
        <f t="shared" si="202"/>
        <v>62063.999999999993</v>
      </c>
      <c r="M308" s="13">
        <v>52000</v>
      </c>
      <c r="N308" s="13"/>
      <c r="O308" s="13">
        <v>364</v>
      </c>
      <c r="P308" s="13"/>
      <c r="Q308" s="13"/>
      <c r="R308" s="13"/>
      <c r="S308" s="14">
        <f t="shared" si="203"/>
        <v>9699.9999999999927</v>
      </c>
      <c r="T308" s="13">
        <v>9700</v>
      </c>
      <c r="U308" s="13"/>
      <c r="V308" s="13"/>
      <c r="W308" s="13"/>
      <c r="X308" s="14">
        <f t="shared" si="204"/>
        <v>-7.2759576141834259E-12</v>
      </c>
      <c r="Y308" s="13" t="s">
        <v>1397</v>
      </c>
      <c r="Z308" s="13" t="s">
        <v>28</v>
      </c>
      <c r="AA308" s="13" t="s">
        <v>1409</v>
      </c>
      <c r="AB308" s="13">
        <v>88</v>
      </c>
      <c r="AC308" s="13" t="s">
        <v>29</v>
      </c>
    </row>
    <row r="309" spans="1:29" x14ac:dyDescent="0.25">
      <c r="A309" s="15">
        <v>45366</v>
      </c>
      <c r="B309" s="16" t="s">
        <v>67</v>
      </c>
      <c r="C309" s="17" t="s">
        <v>795</v>
      </c>
      <c r="D309" s="17" t="s">
        <v>796</v>
      </c>
      <c r="E309" s="18">
        <v>41.72</v>
      </c>
      <c r="F309" s="12">
        <f t="shared" si="200"/>
        <v>0.39000000000000057</v>
      </c>
      <c r="G309" s="13">
        <v>41.33</v>
      </c>
      <c r="H309" s="13">
        <v>1800</v>
      </c>
      <c r="I309" s="14">
        <f t="shared" si="201"/>
        <v>74394</v>
      </c>
      <c r="J309" s="13"/>
      <c r="K309" s="13"/>
      <c r="L309" s="14">
        <f t="shared" si="202"/>
        <v>74394</v>
      </c>
      <c r="M309" s="13">
        <v>60000</v>
      </c>
      <c r="N309" s="13">
        <v>900</v>
      </c>
      <c r="O309" s="13">
        <v>351</v>
      </c>
      <c r="P309" s="13"/>
      <c r="Q309" s="13"/>
      <c r="R309" s="13">
        <v>743</v>
      </c>
      <c r="S309" s="14">
        <f t="shared" si="203"/>
        <v>12400</v>
      </c>
      <c r="T309" s="13">
        <v>12400</v>
      </c>
      <c r="U309" s="13"/>
      <c r="V309" s="13"/>
      <c r="W309" s="13"/>
      <c r="X309" s="14">
        <f t="shared" si="204"/>
        <v>0</v>
      </c>
      <c r="Y309" s="13" t="s">
        <v>1420</v>
      </c>
      <c r="Z309" s="13" t="s">
        <v>28</v>
      </c>
      <c r="AA309" s="13" t="s">
        <v>1033</v>
      </c>
      <c r="AB309" s="13">
        <v>3</v>
      </c>
      <c r="AC309" s="13" t="s">
        <v>29</v>
      </c>
    </row>
    <row r="310" spans="1:29" x14ac:dyDescent="0.25">
      <c r="A310" s="15">
        <v>45366</v>
      </c>
      <c r="B310" s="16" t="s">
        <v>67</v>
      </c>
      <c r="C310" s="17" t="s">
        <v>797</v>
      </c>
      <c r="D310" s="17" t="s">
        <v>798</v>
      </c>
      <c r="E310" s="18">
        <v>42.18</v>
      </c>
      <c r="F310" s="12">
        <f t="shared" si="200"/>
        <v>0.39999999999999858</v>
      </c>
      <c r="G310" s="13">
        <v>41.78</v>
      </c>
      <c r="H310" s="13">
        <v>1800</v>
      </c>
      <c r="I310" s="14">
        <f t="shared" si="201"/>
        <v>75204</v>
      </c>
      <c r="J310" s="13"/>
      <c r="K310" s="13"/>
      <c r="L310" s="14">
        <f t="shared" si="202"/>
        <v>75204</v>
      </c>
      <c r="M310" s="13">
        <v>65000</v>
      </c>
      <c r="N310" s="13">
        <v>1000</v>
      </c>
      <c r="O310" s="13">
        <v>354</v>
      </c>
      <c r="P310" s="13"/>
      <c r="Q310" s="13"/>
      <c r="R310" s="13"/>
      <c r="S310" s="14">
        <f t="shared" si="203"/>
        <v>8850</v>
      </c>
      <c r="T310" s="13">
        <v>8850</v>
      </c>
      <c r="U310" s="13"/>
      <c r="V310" s="13"/>
      <c r="W310" s="13"/>
      <c r="X310" s="14">
        <f t="shared" si="204"/>
        <v>0</v>
      </c>
      <c r="Y310" s="13" t="s">
        <v>1397</v>
      </c>
      <c r="Z310" s="13" t="s">
        <v>28</v>
      </c>
      <c r="AA310" s="13" t="s">
        <v>1410</v>
      </c>
      <c r="AB310" s="13">
        <v>89</v>
      </c>
      <c r="AC310" s="13" t="s">
        <v>29</v>
      </c>
    </row>
    <row r="311" spans="1:29" x14ac:dyDescent="0.25">
      <c r="A311" s="15">
        <v>45367</v>
      </c>
      <c r="B311" s="16" t="s">
        <v>67</v>
      </c>
      <c r="C311" s="17" t="s">
        <v>846</v>
      </c>
      <c r="D311" s="17" t="s">
        <v>847</v>
      </c>
      <c r="E311" s="18">
        <v>41.08</v>
      </c>
      <c r="F311" s="12">
        <f t="shared" ref="F311:F337" si="205">SUM(E311-G311)</f>
        <v>0.30999999999999517</v>
      </c>
      <c r="G311" s="13">
        <v>40.770000000000003</v>
      </c>
      <c r="H311" s="13">
        <v>1800</v>
      </c>
      <c r="I311" s="14">
        <f t="shared" ref="I311:I337" si="206">G311*H311</f>
        <v>73386</v>
      </c>
      <c r="J311" s="13"/>
      <c r="K311" s="13"/>
      <c r="L311" s="14">
        <f t="shared" ref="L311:L337" si="207">I311+J311+K311</f>
        <v>73386</v>
      </c>
      <c r="M311" s="13">
        <v>63000</v>
      </c>
      <c r="N311" s="13">
        <v>100</v>
      </c>
      <c r="O311" s="13">
        <v>336</v>
      </c>
      <c r="P311" s="13"/>
      <c r="Q311" s="13"/>
      <c r="R311" s="13"/>
      <c r="S311" s="14">
        <f t="shared" ref="S311:S337" si="208">L311-M311-N311-O311-P311-Q311-R311</f>
        <v>9950</v>
      </c>
      <c r="T311" s="13">
        <v>9950</v>
      </c>
      <c r="U311" s="13"/>
      <c r="V311" s="13"/>
      <c r="W311" s="13"/>
      <c r="X311" s="14">
        <f t="shared" ref="X311:X337" si="209">S311-T311-U311-V311-W311</f>
        <v>0</v>
      </c>
      <c r="Y311" s="13" t="s">
        <v>975</v>
      </c>
      <c r="Z311" s="13" t="s">
        <v>28</v>
      </c>
      <c r="AA311" s="13" t="s">
        <v>983</v>
      </c>
      <c r="AB311" s="13">
        <v>61</v>
      </c>
      <c r="AC311" s="13" t="s">
        <v>29</v>
      </c>
    </row>
    <row r="312" spans="1:29" x14ac:dyDescent="0.25">
      <c r="A312" s="15">
        <v>45367</v>
      </c>
      <c r="B312" s="16" t="s">
        <v>67</v>
      </c>
      <c r="C312" s="17" t="s">
        <v>848</v>
      </c>
      <c r="D312" s="17" t="s">
        <v>253</v>
      </c>
      <c r="E312" s="18">
        <v>41.71</v>
      </c>
      <c r="F312" s="12">
        <f t="shared" si="205"/>
        <v>0.30000000000000426</v>
      </c>
      <c r="G312" s="13">
        <v>41.41</v>
      </c>
      <c r="H312" s="13">
        <v>1800</v>
      </c>
      <c r="I312" s="14">
        <f t="shared" si="206"/>
        <v>74538</v>
      </c>
      <c r="J312" s="13"/>
      <c r="K312" s="13"/>
      <c r="L312" s="14">
        <f t="shared" si="207"/>
        <v>74538</v>
      </c>
      <c r="M312" s="13">
        <v>65000</v>
      </c>
      <c r="N312" s="13"/>
      <c r="O312" s="13">
        <v>338</v>
      </c>
      <c r="P312" s="13"/>
      <c r="Q312" s="13"/>
      <c r="R312" s="13"/>
      <c r="S312" s="14">
        <f t="shared" si="208"/>
        <v>9200</v>
      </c>
      <c r="T312" s="13">
        <v>9200</v>
      </c>
      <c r="U312" s="13"/>
      <c r="V312" s="13"/>
      <c r="W312" s="13"/>
      <c r="X312" s="14">
        <f t="shared" si="209"/>
        <v>0</v>
      </c>
      <c r="Y312" s="13" t="s">
        <v>975</v>
      </c>
      <c r="Z312" s="13" t="s">
        <v>28</v>
      </c>
      <c r="AA312" s="13" t="s">
        <v>329</v>
      </c>
      <c r="AB312" s="13">
        <v>57</v>
      </c>
      <c r="AC312" s="13" t="s">
        <v>29</v>
      </c>
    </row>
    <row r="313" spans="1:29" x14ac:dyDescent="0.25">
      <c r="A313" s="15">
        <v>45367</v>
      </c>
      <c r="B313" s="16" t="s">
        <v>67</v>
      </c>
      <c r="C313" s="17" t="s">
        <v>849</v>
      </c>
      <c r="D313" s="17" t="s">
        <v>850</v>
      </c>
      <c r="E313" s="18">
        <v>40.83</v>
      </c>
      <c r="F313" s="12">
        <f t="shared" si="205"/>
        <v>0.39999999999999858</v>
      </c>
      <c r="G313" s="13">
        <v>40.43</v>
      </c>
      <c r="H313" s="13">
        <v>1800</v>
      </c>
      <c r="I313" s="14">
        <f t="shared" si="206"/>
        <v>72774</v>
      </c>
      <c r="J313" s="13"/>
      <c r="K313" s="13"/>
      <c r="L313" s="14">
        <f t="shared" si="207"/>
        <v>72774</v>
      </c>
      <c r="M313" s="13">
        <v>60000</v>
      </c>
      <c r="N313" s="13">
        <v>1000</v>
      </c>
      <c r="O313" s="13">
        <v>374</v>
      </c>
      <c r="P313" s="13"/>
      <c r="Q313" s="13"/>
      <c r="R313" s="13"/>
      <c r="S313" s="14">
        <f t="shared" si="208"/>
        <v>11400</v>
      </c>
      <c r="T313" s="13">
        <v>11400</v>
      </c>
      <c r="U313" s="13"/>
      <c r="V313" s="13"/>
      <c r="W313" s="13"/>
      <c r="X313" s="14">
        <f t="shared" si="209"/>
        <v>0</v>
      </c>
      <c r="Y313" s="13" t="s">
        <v>975</v>
      </c>
      <c r="Z313" s="13" t="s">
        <v>28</v>
      </c>
      <c r="AA313" s="13" t="s">
        <v>981</v>
      </c>
      <c r="AB313" s="13">
        <v>59</v>
      </c>
      <c r="AC313" s="13" t="s">
        <v>29</v>
      </c>
    </row>
    <row r="314" spans="1:29" x14ac:dyDescent="0.25">
      <c r="A314" s="15">
        <v>45367</v>
      </c>
      <c r="B314" s="16" t="s">
        <v>67</v>
      </c>
      <c r="C314" s="17" t="s">
        <v>851</v>
      </c>
      <c r="D314" s="17" t="s">
        <v>852</v>
      </c>
      <c r="E314" s="18">
        <v>34.409999999999997</v>
      </c>
      <c r="F314" s="12">
        <f t="shared" si="205"/>
        <v>0.12999999999999545</v>
      </c>
      <c r="G314" s="13">
        <v>34.28</v>
      </c>
      <c r="H314" s="13">
        <v>1800</v>
      </c>
      <c r="I314" s="14">
        <f t="shared" si="206"/>
        <v>61704</v>
      </c>
      <c r="J314" s="13"/>
      <c r="K314" s="13"/>
      <c r="L314" s="14">
        <f t="shared" si="207"/>
        <v>61704</v>
      </c>
      <c r="M314" s="13">
        <v>51000</v>
      </c>
      <c r="N314" s="13"/>
      <c r="O314" s="13">
        <v>354</v>
      </c>
      <c r="P314" s="13"/>
      <c r="Q314" s="13"/>
      <c r="R314" s="13"/>
      <c r="S314" s="14">
        <f t="shared" si="208"/>
        <v>10350</v>
      </c>
      <c r="T314" s="13">
        <v>10350</v>
      </c>
      <c r="U314" s="13"/>
      <c r="V314" s="13"/>
      <c r="W314" s="13"/>
      <c r="X314" s="14">
        <f t="shared" si="209"/>
        <v>0</v>
      </c>
      <c r="Y314" s="13" t="s">
        <v>1030</v>
      </c>
      <c r="Z314" s="13" t="s">
        <v>28</v>
      </c>
      <c r="AA314" s="13" t="s">
        <v>1032</v>
      </c>
      <c r="AB314" s="13">
        <v>67</v>
      </c>
      <c r="AC314" s="13" t="s">
        <v>29</v>
      </c>
    </row>
    <row r="315" spans="1:29" x14ac:dyDescent="0.25">
      <c r="A315" s="15">
        <v>45367</v>
      </c>
      <c r="B315" s="16" t="s">
        <v>67</v>
      </c>
      <c r="C315" s="17" t="s">
        <v>853</v>
      </c>
      <c r="D315" s="17" t="s">
        <v>854</v>
      </c>
      <c r="E315" s="18">
        <v>42.75</v>
      </c>
      <c r="F315" s="12">
        <f t="shared" si="205"/>
        <v>0.36999999999999744</v>
      </c>
      <c r="G315" s="13">
        <v>42.38</v>
      </c>
      <c r="H315" s="13">
        <v>1800</v>
      </c>
      <c r="I315" s="14">
        <f t="shared" si="206"/>
        <v>76284</v>
      </c>
      <c r="J315" s="13"/>
      <c r="K315" s="13"/>
      <c r="L315" s="14">
        <f t="shared" si="207"/>
        <v>76284</v>
      </c>
      <c r="M315" s="13">
        <v>65000</v>
      </c>
      <c r="N315" s="13">
        <v>700</v>
      </c>
      <c r="O315" s="13">
        <v>334</v>
      </c>
      <c r="P315" s="13"/>
      <c r="Q315" s="13"/>
      <c r="R315" s="13"/>
      <c r="S315" s="14">
        <f t="shared" si="208"/>
        <v>10250</v>
      </c>
      <c r="T315" s="13">
        <v>10250</v>
      </c>
      <c r="U315" s="13"/>
      <c r="V315" s="13"/>
      <c r="W315" s="13"/>
      <c r="X315" s="14">
        <f t="shared" si="209"/>
        <v>0</v>
      </c>
      <c r="Y315" s="13" t="s">
        <v>1397</v>
      </c>
      <c r="Z315" s="13" t="s">
        <v>28</v>
      </c>
      <c r="AA315" s="13" t="s">
        <v>1411</v>
      </c>
      <c r="AB315" s="13">
        <v>90</v>
      </c>
      <c r="AC315" s="13" t="s">
        <v>29</v>
      </c>
    </row>
    <row r="316" spans="1:29" x14ac:dyDescent="0.25">
      <c r="A316" s="15">
        <v>45367</v>
      </c>
      <c r="B316" s="16" t="s">
        <v>67</v>
      </c>
      <c r="C316" s="17" t="s">
        <v>855</v>
      </c>
      <c r="D316" s="17" t="s">
        <v>856</v>
      </c>
      <c r="E316" s="18">
        <v>40.81</v>
      </c>
      <c r="F316" s="12">
        <f t="shared" si="205"/>
        <v>0.40000000000000568</v>
      </c>
      <c r="G316" s="13">
        <v>40.409999999999997</v>
      </c>
      <c r="H316" s="13">
        <v>1800</v>
      </c>
      <c r="I316" s="14">
        <f t="shared" si="206"/>
        <v>72738</v>
      </c>
      <c r="J316" s="13"/>
      <c r="K316" s="13"/>
      <c r="L316" s="14">
        <f t="shared" si="207"/>
        <v>72738</v>
      </c>
      <c r="M316" s="13">
        <v>0</v>
      </c>
      <c r="N316" s="13">
        <v>1000</v>
      </c>
      <c r="O316" s="13">
        <v>338</v>
      </c>
      <c r="P316" s="13"/>
      <c r="Q316" s="13"/>
      <c r="R316" s="13"/>
      <c r="S316" s="14">
        <f t="shared" si="208"/>
        <v>71400</v>
      </c>
      <c r="T316" s="13">
        <v>71400</v>
      </c>
      <c r="U316" s="13"/>
      <c r="V316" s="13"/>
      <c r="W316" s="13"/>
      <c r="X316" s="14">
        <f t="shared" si="209"/>
        <v>0</v>
      </c>
      <c r="Y316" s="13" t="s">
        <v>975</v>
      </c>
      <c r="Z316" s="13" t="s">
        <v>28</v>
      </c>
      <c r="AA316" s="13" t="s">
        <v>484</v>
      </c>
      <c r="AB316" s="13">
        <v>60</v>
      </c>
      <c r="AC316" s="13" t="s">
        <v>29</v>
      </c>
    </row>
    <row r="317" spans="1:29" x14ac:dyDescent="0.25">
      <c r="A317" s="15">
        <v>45367</v>
      </c>
      <c r="B317" s="16" t="s">
        <v>67</v>
      </c>
      <c r="C317" s="17" t="s">
        <v>857</v>
      </c>
      <c r="D317" s="17" t="s">
        <v>858</v>
      </c>
      <c r="E317" s="18">
        <v>40.98</v>
      </c>
      <c r="F317" s="12">
        <f t="shared" si="205"/>
        <v>0.37999999999999545</v>
      </c>
      <c r="G317" s="13">
        <v>40.6</v>
      </c>
      <c r="H317" s="13">
        <v>1800</v>
      </c>
      <c r="I317" s="14">
        <f t="shared" si="206"/>
        <v>73080</v>
      </c>
      <c r="J317" s="13"/>
      <c r="K317" s="13"/>
      <c r="L317" s="14">
        <f t="shared" si="207"/>
        <v>73080</v>
      </c>
      <c r="M317" s="13">
        <v>0</v>
      </c>
      <c r="N317" s="13">
        <v>800</v>
      </c>
      <c r="O317" s="13">
        <v>380</v>
      </c>
      <c r="P317" s="13"/>
      <c r="Q317" s="13"/>
      <c r="R317" s="13"/>
      <c r="S317" s="14">
        <f t="shared" si="208"/>
        <v>71900</v>
      </c>
      <c r="T317" s="13">
        <v>71900</v>
      </c>
      <c r="U317" s="13"/>
      <c r="V317" s="13"/>
      <c r="W317" s="13"/>
      <c r="X317" s="14">
        <f t="shared" si="209"/>
        <v>0</v>
      </c>
      <c r="Y317" s="13" t="s">
        <v>1030</v>
      </c>
      <c r="Z317" s="13" t="s">
        <v>28</v>
      </c>
      <c r="AA317" s="13" t="s">
        <v>484</v>
      </c>
      <c r="AB317" s="13">
        <v>63</v>
      </c>
      <c r="AC317" s="13" t="s">
        <v>29</v>
      </c>
    </row>
    <row r="318" spans="1:29" x14ac:dyDescent="0.25">
      <c r="A318" s="15">
        <v>45367</v>
      </c>
      <c r="B318" s="16" t="s">
        <v>67</v>
      </c>
      <c r="C318" s="17" t="s">
        <v>859</v>
      </c>
      <c r="D318" s="17" t="s">
        <v>860</v>
      </c>
      <c r="E318" s="18">
        <v>41.88</v>
      </c>
      <c r="F318" s="12">
        <f t="shared" si="205"/>
        <v>0.28000000000000114</v>
      </c>
      <c r="G318" s="13">
        <v>41.6</v>
      </c>
      <c r="H318" s="13">
        <v>1800</v>
      </c>
      <c r="I318" s="14">
        <f t="shared" si="206"/>
        <v>74880</v>
      </c>
      <c r="J318" s="13"/>
      <c r="K318" s="13"/>
      <c r="L318" s="14">
        <f t="shared" si="207"/>
        <v>74880</v>
      </c>
      <c r="M318" s="13">
        <v>65000</v>
      </c>
      <c r="N318" s="13"/>
      <c r="O318" s="13">
        <v>330</v>
      </c>
      <c r="P318" s="13"/>
      <c r="Q318" s="13"/>
      <c r="R318" s="13"/>
      <c r="S318" s="14">
        <f t="shared" si="208"/>
        <v>9550</v>
      </c>
      <c r="T318" s="13">
        <v>9550</v>
      </c>
      <c r="U318" s="13"/>
      <c r="V318" s="13"/>
      <c r="W318" s="13"/>
      <c r="X318" s="14">
        <f t="shared" si="209"/>
        <v>0</v>
      </c>
      <c r="Y318" s="13" t="s">
        <v>975</v>
      </c>
      <c r="Z318" s="13" t="s">
        <v>28</v>
      </c>
      <c r="AA318" s="13" t="s">
        <v>837</v>
      </c>
      <c r="AB318" s="13">
        <v>58</v>
      </c>
      <c r="AC318" s="13" t="s">
        <v>29</v>
      </c>
    </row>
    <row r="319" spans="1:29" x14ac:dyDescent="0.25">
      <c r="A319" s="15">
        <v>45367</v>
      </c>
      <c r="B319" s="16" t="s">
        <v>67</v>
      </c>
      <c r="C319" s="17" t="s">
        <v>861</v>
      </c>
      <c r="D319" s="17" t="s">
        <v>862</v>
      </c>
      <c r="E319" s="18">
        <v>41.13</v>
      </c>
      <c r="F319" s="12">
        <f t="shared" si="205"/>
        <v>0.35999999999999943</v>
      </c>
      <c r="G319" s="13">
        <v>40.770000000000003</v>
      </c>
      <c r="H319" s="13">
        <v>1800</v>
      </c>
      <c r="I319" s="14">
        <f t="shared" si="206"/>
        <v>73386</v>
      </c>
      <c r="J319" s="13"/>
      <c r="K319" s="13"/>
      <c r="L319" s="14">
        <f t="shared" si="207"/>
        <v>73386</v>
      </c>
      <c r="M319" s="13">
        <v>0</v>
      </c>
      <c r="N319" s="13">
        <v>600</v>
      </c>
      <c r="O319" s="13">
        <v>386</v>
      </c>
      <c r="P319" s="13"/>
      <c r="Q319" s="13"/>
      <c r="R319" s="13"/>
      <c r="S319" s="14">
        <f t="shared" si="208"/>
        <v>72400</v>
      </c>
      <c r="T319" s="13">
        <v>72400</v>
      </c>
      <c r="U319" s="13"/>
      <c r="V319" s="13"/>
      <c r="W319" s="13"/>
      <c r="X319" s="14">
        <f t="shared" si="209"/>
        <v>0</v>
      </c>
      <c r="Y319" s="13" t="s">
        <v>1030</v>
      </c>
      <c r="Z319" s="13" t="s">
        <v>28</v>
      </c>
      <c r="AA319" s="13" t="s">
        <v>834</v>
      </c>
      <c r="AB319" s="13">
        <v>64</v>
      </c>
      <c r="AC319" s="13" t="s">
        <v>29</v>
      </c>
    </row>
    <row r="320" spans="1:29" x14ac:dyDescent="0.25">
      <c r="A320" s="15">
        <v>45367</v>
      </c>
      <c r="B320" s="16" t="s">
        <v>67</v>
      </c>
      <c r="C320" s="17" t="s">
        <v>863</v>
      </c>
      <c r="D320" s="17" t="s">
        <v>864</v>
      </c>
      <c r="E320" s="18">
        <v>40.96</v>
      </c>
      <c r="F320" s="12">
        <f t="shared" si="205"/>
        <v>0.31000000000000227</v>
      </c>
      <c r="G320" s="13">
        <v>40.65</v>
      </c>
      <c r="H320" s="13">
        <v>1800</v>
      </c>
      <c r="I320" s="14">
        <f t="shared" si="206"/>
        <v>73170</v>
      </c>
      <c r="J320" s="13"/>
      <c r="K320" s="13"/>
      <c r="L320" s="14">
        <f t="shared" si="207"/>
        <v>73170</v>
      </c>
      <c r="M320" s="13">
        <v>47000</v>
      </c>
      <c r="N320" s="13">
        <v>100</v>
      </c>
      <c r="O320" s="13">
        <v>320</v>
      </c>
      <c r="P320" s="13"/>
      <c r="Q320" s="13"/>
      <c r="R320" s="13"/>
      <c r="S320" s="14">
        <f t="shared" si="208"/>
        <v>25750</v>
      </c>
      <c r="T320" s="13">
        <v>25750</v>
      </c>
      <c r="U320" s="13"/>
      <c r="V320" s="13"/>
      <c r="W320" s="13"/>
      <c r="X320" s="14">
        <f t="shared" si="209"/>
        <v>0</v>
      </c>
      <c r="Y320" s="13" t="s">
        <v>1385</v>
      </c>
      <c r="Z320" s="13" t="s">
        <v>28</v>
      </c>
      <c r="AA320" s="13" t="s">
        <v>1394</v>
      </c>
      <c r="AB320" s="13">
        <v>83</v>
      </c>
      <c r="AC320" s="13" t="s">
        <v>29</v>
      </c>
    </row>
    <row r="321" spans="1:29" x14ac:dyDescent="0.25">
      <c r="A321" s="15">
        <v>45367</v>
      </c>
      <c r="B321" s="16" t="s">
        <v>67</v>
      </c>
      <c r="C321" s="17" t="s">
        <v>865</v>
      </c>
      <c r="D321" s="17" t="s">
        <v>866</v>
      </c>
      <c r="E321" s="18">
        <v>41.92</v>
      </c>
      <c r="F321" s="12">
        <f t="shared" si="205"/>
        <v>0.20000000000000284</v>
      </c>
      <c r="G321" s="13">
        <v>41.72</v>
      </c>
      <c r="H321" s="13">
        <v>1800</v>
      </c>
      <c r="I321" s="14">
        <f t="shared" si="206"/>
        <v>75096</v>
      </c>
      <c r="J321" s="13"/>
      <c r="K321" s="13"/>
      <c r="L321" s="14">
        <f t="shared" si="207"/>
        <v>75096</v>
      </c>
      <c r="M321" s="13">
        <v>65000</v>
      </c>
      <c r="N321" s="13"/>
      <c r="O321" s="13">
        <v>346</v>
      </c>
      <c r="P321" s="13"/>
      <c r="Q321" s="13"/>
      <c r="R321" s="13"/>
      <c r="S321" s="14">
        <f t="shared" si="208"/>
        <v>9750</v>
      </c>
      <c r="T321" s="13">
        <v>9750</v>
      </c>
      <c r="U321" s="13"/>
      <c r="V321" s="13"/>
      <c r="W321" s="13"/>
      <c r="X321" s="14">
        <f t="shared" si="209"/>
        <v>0</v>
      </c>
      <c r="Y321" s="13" t="s">
        <v>975</v>
      </c>
      <c r="Z321" s="13" t="s">
        <v>28</v>
      </c>
      <c r="AA321" s="13" t="s">
        <v>984</v>
      </c>
      <c r="AB321" s="13">
        <v>62</v>
      </c>
      <c r="AC321" s="13" t="s">
        <v>29</v>
      </c>
    </row>
    <row r="322" spans="1:29" x14ac:dyDescent="0.25">
      <c r="A322" s="15">
        <v>45368</v>
      </c>
      <c r="B322" s="16" t="s">
        <v>67</v>
      </c>
      <c r="C322" s="17" t="s">
        <v>867</v>
      </c>
      <c r="D322" s="17" t="s">
        <v>868</v>
      </c>
      <c r="E322" s="18">
        <v>34.869999999999997</v>
      </c>
      <c r="F322" s="12">
        <f t="shared" si="205"/>
        <v>0.17999999999999972</v>
      </c>
      <c r="G322" s="13">
        <v>34.69</v>
      </c>
      <c r="H322" s="13">
        <v>1750</v>
      </c>
      <c r="I322" s="14">
        <f t="shared" si="206"/>
        <v>60707.499999999993</v>
      </c>
      <c r="J322" s="13"/>
      <c r="K322" s="13"/>
      <c r="L322" s="14">
        <f t="shared" si="207"/>
        <v>60707.499999999993</v>
      </c>
      <c r="M322" s="13">
        <v>52000</v>
      </c>
      <c r="N322" s="13"/>
      <c r="O322" s="13">
        <v>357</v>
      </c>
      <c r="P322" s="13"/>
      <c r="Q322" s="13"/>
      <c r="R322" s="13"/>
      <c r="S322" s="14">
        <f t="shared" si="208"/>
        <v>8350.4999999999927</v>
      </c>
      <c r="T322" s="13">
        <v>8350.5</v>
      </c>
      <c r="U322" s="13"/>
      <c r="V322" s="13"/>
      <c r="W322" s="13"/>
      <c r="X322" s="14">
        <f t="shared" si="209"/>
        <v>-7.2759576141834259E-12</v>
      </c>
      <c r="Y322" s="13" t="s">
        <v>1397</v>
      </c>
      <c r="Z322" s="13" t="s">
        <v>28</v>
      </c>
      <c r="AA322" s="13" t="s">
        <v>1412</v>
      </c>
      <c r="AB322" s="13">
        <v>91</v>
      </c>
      <c r="AC322" s="13" t="s">
        <v>29</v>
      </c>
    </row>
    <row r="323" spans="1:29" x14ac:dyDescent="0.25">
      <c r="A323" s="15">
        <v>45368</v>
      </c>
      <c r="B323" s="16" t="s">
        <v>67</v>
      </c>
      <c r="C323" s="17" t="s">
        <v>869</v>
      </c>
      <c r="D323" s="17" t="s">
        <v>870</v>
      </c>
      <c r="E323" s="18">
        <v>34.869999999999997</v>
      </c>
      <c r="F323" s="12">
        <f t="shared" si="205"/>
        <v>0.21999999999999886</v>
      </c>
      <c r="G323" s="13">
        <v>34.65</v>
      </c>
      <c r="H323" s="13">
        <v>1750</v>
      </c>
      <c r="I323" s="14">
        <f t="shared" si="206"/>
        <v>60637.5</v>
      </c>
      <c r="J323" s="13"/>
      <c r="K323" s="13"/>
      <c r="L323" s="14">
        <f t="shared" si="207"/>
        <v>60637.5</v>
      </c>
      <c r="M323" s="13">
        <v>52000</v>
      </c>
      <c r="N323" s="13"/>
      <c r="O323" s="13">
        <v>337</v>
      </c>
      <c r="P323" s="13"/>
      <c r="Q323" s="13"/>
      <c r="R323" s="13"/>
      <c r="S323" s="14">
        <f t="shared" si="208"/>
        <v>8300.5</v>
      </c>
      <c r="T323" s="13">
        <v>8300.5</v>
      </c>
      <c r="U323" s="13"/>
      <c r="V323" s="13"/>
      <c r="W323" s="13"/>
      <c r="X323" s="14">
        <f t="shared" si="209"/>
        <v>0</v>
      </c>
      <c r="Y323" s="13" t="s">
        <v>1437</v>
      </c>
      <c r="Z323" s="13" t="s">
        <v>28</v>
      </c>
      <c r="AA323" s="13" t="s">
        <v>1441</v>
      </c>
      <c r="AB323" s="13">
        <v>19</v>
      </c>
      <c r="AC323" s="13" t="s">
        <v>29</v>
      </c>
    </row>
    <row r="324" spans="1:29" x14ac:dyDescent="0.25">
      <c r="A324" s="15">
        <v>45368</v>
      </c>
      <c r="B324" s="16" t="s">
        <v>67</v>
      </c>
      <c r="C324" s="17" t="s">
        <v>871</v>
      </c>
      <c r="D324" s="17" t="s">
        <v>872</v>
      </c>
      <c r="E324" s="18">
        <v>35.14</v>
      </c>
      <c r="F324" s="12">
        <f t="shared" si="205"/>
        <v>0.23000000000000398</v>
      </c>
      <c r="G324" s="13">
        <v>34.909999999999997</v>
      </c>
      <c r="H324" s="13">
        <v>1750</v>
      </c>
      <c r="I324" s="14">
        <f t="shared" si="206"/>
        <v>61092.499999999993</v>
      </c>
      <c r="J324" s="13"/>
      <c r="K324" s="13"/>
      <c r="L324" s="14">
        <f t="shared" si="207"/>
        <v>61092.499999999993</v>
      </c>
      <c r="M324" s="13">
        <v>52000</v>
      </c>
      <c r="N324" s="13"/>
      <c r="O324" s="13">
        <v>342</v>
      </c>
      <c r="P324" s="13"/>
      <c r="Q324" s="13"/>
      <c r="R324" s="13"/>
      <c r="S324" s="14">
        <f t="shared" si="208"/>
        <v>8750.4999999999927</v>
      </c>
      <c r="T324" s="13">
        <v>8750.5</v>
      </c>
      <c r="U324" s="13"/>
      <c r="V324" s="13"/>
      <c r="W324" s="13"/>
      <c r="X324" s="14">
        <f t="shared" si="209"/>
        <v>-7.2759576141834259E-12</v>
      </c>
      <c r="Y324" s="13" t="s">
        <v>1397</v>
      </c>
      <c r="Z324" s="13" t="s">
        <v>28</v>
      </c>
      <c r="AA324" s="13" t="s">
        <v>1413</v>
      </c>
      <c r="AB324" s="13">
        <v>92</v>
      </c>
      <c r="AC324" s="13" t="s">
        <v>29</v>
      </c>
    </row>
    <row r="325" spans="1:29" x14ac:dyDescent="0.25">
      <c r="A325" s="15">
        <v>45368</v>
      </c>
      <c r="B325" s="16" t="s">
        <v>67</v>
      </c>
      <c r="C325" s="17" t="s">
        <v>873</v>
      </c>
      <c r="D325" s="17" t="s">
        <v>874</v>
      </c>
      <c r="E325" s="18">
        <v>34.340000000000003</v>
      </c>
      <c r="F325" s="12">
        <f t="shared" si="205"/>
        <v>0.21000000000000085</v>
      </c>
      <c r="G325" s="13">
        <v>34.130000000000003</v>
      </c>
      <c r="H325" s="13">
        <v>1750</v>
      </c>
      <c r="I325" s="14">
        <f t="shared" si="206"/>
        <v>59727.500000000007</v>
      </c>
      <c r="J325" s="13"/>
      <c r="K325" s="13"/>
      <c r="L325" s="14">
        <f t="shared" si="207"/>
        <v>59727.500000000007</v>
      </c>
      <c r="M325" s="13">
        <v>52000</v>
      </c>
      <c r="N325" s="13"/>
      <c r="O325" s="13">
        <v>327</v>
      </c>
      <c r="P325" s="13"/>
      <c r="Q325" s="13"/>
      <c r="R325" s="13"/>
      <c r="S325" s="14">
        <f t="shared" si="208"/>
        <v>7400.5000000000073</v>
      </c>
      <c r="T325" s="13">
        <v>7400.5</v>
      </c>
      <c r="U325" s="13"/>
      <c r="V325" s="13"/>
      <c r="W325" s="13"/>
      <c r="X325" s="14">
        <f t="shared" si="209"/>
        <v>7.2759576141834259E-12</v>
      </c>
      <c r="Y325" s="13" t="s">
        <v>1397</v>
      </c>
      <c r="Z325" s="13" t="s">
        <v>28</v>
      </c>
      <c r="AA325" s="13" t="s">
        <v>1414</v>
      </c>
      <c r="AB325" s="13">
        <v>93</v>
      </c>
      <c r="AC325" s="13" t="s">
        <v>29</v>
      </c>
    </row>
    <row r="326" spans="1:29" x14ac:dyDescent="0.25">
      <c r="A326" s="15">
        <v>45368</v>
      </c>
      <c r="B326" s="16" t="s">
        <v>67</v>
      </c>
      <c r="C326" s="17" t="s">
        <v>875</v>
      </c>
      <c r="D326" s="17" t="s">
        <v>876</v>
      </c>
      <c r="E326" s="18">
        <v>41.55</v>
      </c>
      <c r="F326" s="12">
        <f t="shared" si="205"/>
        <v>0.26999999999999602</v>
      </c>
      <c r="G326" s="13">
        <v>41.28</v>
      </c>
      <c r="H326" s="13">
        <v>1750</v>
      </c>
      <c r="I326" s="14">
        <f t="shared" si="206"/>
        <v>72240</v>
      </c>
      <c r="J326" s="13"/>
      <c r="K326" s="13"/>
      <c r="L326" s="14">
        <f t="shared" si="207"/>
        <v>72240</v>
      </c>
      <c r="M326" s="13">
        <v>60000</v>
      </c>
      <c r="N326" s="13"/>
      <c r="O326" s="13">
        <v>340</v>
      </c>
      <c r="P326" s="13"/>
      <c r="Q326" s="13"/>
      <c r="R326" s="13"/>
      <c r="S326" s="14">
        <f t="shared" si="208"/>
        <v>11900</v>
      </c>
      <c r="T326" s="13">
        <v>11900</v>
      </c>
      <c r="U326" s="13"/>
      <c r="V326" s="13"/>
      <c r="W326" s="13"/>
      <c r="X326" s="14">
        <f t="shared" si="209"/>
        <v>0</v>
      </c>
      <c r="Y326" s="13" t="s">
        <v>1030</v>
      </c>
      <c r="Z326" s="13" t="s">
        <v>28</v>
      </c>
      <c r="AA326" s="13" t="s">
        <v>1033</v>
      </c>
      <c r="AB326" s="13">
        <v>68</v>
      </c>
      <c r="AC326" s="13" t="s">
        <v>29</v>
      </c>
    </row>
    <row r="327" spans="1:29" x14ac:dyDescent="0.25">
      <c r="A327" s="15">
        <v>45368</v>
      </c>
      <c r="B327" s="16" t="s">
        <v>67</v>
      </c>
      <c r="C327" s="17" t="s">
        <v>877</v>
      </c>
      <c r="D327" s="17" t="s">
        <v>878</v>
      </c>
      <c r="E327" s="18">
        <v>34.61</v>
      </c>
      <c r="F327" s="12">
        <f t="shared" si="205"/>
        <v>0.17999999999999972</v>
      </c>
      <c r="G327" s="13">
        <v>34.43</v>
      </c>
      <c r="H327" s="13">
        <v>1750</v>
      </c>
      <c r="I327" s="14">
        <f t="shared" si="206"/>
        <v>60252.5</v>
      </c>
      <c r="J327" s="13"/>
      <c r="K327" s="13"/>
      <c r="L327" s="14">
        <f t="shared" si="207"/>
        <v>60252.5</v>
      </c>
      <c r="M327" s="13">
        <v>51000</v>
      </c>
      <c r="N327" s="13"/>
      <c r="O327" s="13">
        <v>352</v>
      </c>
      <c r="P327" s="13"/>
      <c r="Q327" s="13"/>
      <c r="R327" s="13">
        <v>600</v>
      </c>
      <c r="S327" s="14">
        <f t="shared" si="208"/>
        <v>8300.5</v>
      </c>
      <c r="T327" s="13">
        <v>8300.5</v>
      </c>
      <c r="U327" s="13"/>
      <c r="V327" s="13"/>
      <c r="W327" s="13"/>
      <c r="X327" s="14">
        <f t="shared" si="209"/>
        <v>0</v>
      </c>
      <c r="Y327" s="13" t="s">
        <v>1397</v>
      </c>
      <c r="Z327" s="13" t="s">
        <v>28</v>
      </c>
      <c r="AA327" s="13" t="s">
        <v>1415</v>
      </c>
      <c r="AB327" s="13">
        <v>94</v>
      </c>
      <c r="AC327" s="13" t="s">
        <v>29</v>
      </c>
    </row>
    <row r="328" spans="1:29" x14ac:dyDescent="0.25">
      <c r="A328" s="15">
        <v>45368</v>
      </c>
      <c r="B328" s="16" t="s">
        <v>67</v>
      </c>
      <c r="C328" s="17" t="s">
        <v>879</v>
      </c>
      <c r="D328" s="17" t="s">
        <v>880</v>
      </c>
      <c r="E328" s="18">
        <v>42.06</v>
      </c>
      <c r="F328" s="12">
        <f t="shared" si="205"/>
        <v>0.41000000000000369</v>
      </c>
      <c r="G328" s="13">
        <v>41.65</v>
      </c>
      <c r="H328" s="13">
        <v>1750</v>
      </c>
      <c r="I328" s="14">
        <f t="shared" si="206"/>
        <v>72887.5</v>
      </c>
      <c r="J328" s="13"/>
      <c r="K328" s="13"/>
      <c r="L328" s="14">
        <f t="shared" si="207"/>
        <v>72887.5</v>
      </c>
      <c r="M328" s="13">
        <v>65000</v>
      </c>
      <c r="N328" s="13">
        <v>1100</v>
      </c>
      <c r="O328" s="13">
        <v>337</v>
      </c>
      <c r="P328" s="13"/>
      <c r="Q328" s="13"/>
      <c r="R328" s="13"/>
      <c r="S328" s="14">
        <f t="shared" si="208"/>
        <v>6450.5</v>
      </c>
      <c r="T328" s="13">
        <v>6450.5</v>
      </c>
      <c r="U328" s="13"/>
      <c r="V328" s="13"/>
      <c r="W328" s="13"/>
      <c r="X328" s="14">
        <f t="shared" si="209"/>
        <v>0</v>
      </c>
      <c r="Y328" s="13" t="s">
        <v>1397</v>
      </c>
      <c r="Z328" s="13" t="s">
        <v>28</v>
      </c>
      <c r="AA328" s="13" t="s">
        <v>1502</v>
      </c>
      <c r="AB328" s="13">
        <v>95</v>
      </c>
      <c r="AC328" s="13" t="s">
        <v>29</v>
      </c>
    </row>
    <row r="329" spans="1:29" x14ac:dyDescent="0.25">
      <c r="A329" s="15">
        <v>45368</v>
      </c>
      <c r="B329" s="16" t="s">
        <v>67</v>
      </c>
      <c r="C329" s="17" t="s">
        <v>881</v>
      </c>
      <c r="D329" s="17" t="s">
        <v>882</v>
      </c>
      <c r="E329" s="18">
        <v>41.3</v>
      </c>
      <c r="F329" s="12">
        <f t="shared" si="205"/>
        <v>0.32000000000000028</v>
      </c>
      <c r="G329" s="13">
        <v>40.98</v>
      </c>
      <c r="H329" s="13">
        <v>1750</v>
      </c>
      <c r="I329" s="14">
        <f t="shared" si="206"/>
        <v>71715</v>
      </c>
      <c r="J329" s="13"/>
      <c r="K329" s="13"/>
      <c r="L329" s="14">
        <f t="shared" si="207"/>
        <v>71715</v>
      </c>
      <c r="M329" s="13">
        <v>38000</v>
      </c>
      <c r="N329" s="13">
        <v>200</v>
      </c>
      <c r="O329" s="13">
        <v>365</v>
      </c>
      <c r="P329" s="13"/>
      <c r="Q329" s="13"/>
      <c r="R329" s="13"/>
      <c r="S329" s="14">
        <f t="shared" si="208"/>
        <v>33150</v>
      </c>
      <c r="T329" s="13">
        <v>33150</v>
      </c>
      <c r="U329" s="13"/>
      <c r="V329" s="13"/>
      <c r="W329" s="13"/>
      <c r="X329" s="14">
        <f t="shared" si="209"/>
        <v>0</v>
      </c>
      <c r="Y329" s="13" t="s">
        <v>1030</v>
      </c>
      <c r="Z329" s="13" t="s">
        <v>28</v>
      </c>
      <c r="AA329" s="13" t="s">
        <v>1034</v>
      </c>
      <c r="AB329" s="13">
        <v>69</v>
      </c>
      <c r="AC329" s="13" t="s">
        <v>29</v>
      </c>
    </row>
    <row r="330" spans="1:29" x14ac:dyDescent="0.25">
      <c r="A330" s="15">
        <v>45368</v>
      </c>
      <c r="B330" s="16" t="s">
        <v>67</v>
      </c>
      <c r="C330" s="17" t="s">
        <v>883</v>
      </c>
      <c r="D330" s="17" t="s">
        <v>884</v>
      </c>
      <c r="E330" s="18">
        <v>34.71</v>
      </c>
      <c r="F330" s="12">
        <f t="shared" si="205"/>
        <v>0.35999999999999943</v>
      </c>
      <c r="G330" s="13">
        <v>34.35</v>
      </c>
      <c r="H330" s="13">
        <v>1750</v>
      </c>
      <c r="I330" s="14">
        <f t="shared" si="206"/>
        <v>60112.5</v>
      </c>
      <c r="J330" s="13"/>
      <c r="K330" s="13"/>
      <c r="L330" s="14">
        <f t="shared" si="207"/>
        <v>60112.5</v>
      </c>
      <c r="M330" s="13">
        <v>51000</v>
      </c>
      <c r="N330" s="13">
        <v>600</v>
      </c>
      <c r="O330" s="13">
        <v>312</v>
      </c>
      <c r="P330" s="13"/>
      <c r="Q330" s="13"/>
      <c r="R330" s="13"/>
      <c r="S330" s="14">
        <f t="shared" si="208"/>
        <v>8200.5</v>
      </c>
      <c r="T330" s="13">
        <v>8200.5</v>
      </c>
      <c r="U330" s="13"/>
      <c r="V330" s="13"/>
      <c r="W330" s="13"/>
      <c r="X330" s="14">
        <f t="shared" si="209"/>
        <v>0</v>
      </c>
      <c r="Y330" s="13" t="s">
        <v>1420</v>
      </c>
      <c r="Z330" s="13" t="s">
        <v>28</v>
      </c>
      <c r="AA330" s="13" t="s">
        <v>1481</v>
      </c>
      <c r="AB330" s="13">
        <v>5</v>
      </c>
      <c r="AC330" s="13" t="s">
        <v>29</v>
      </c>
    </row>
    <row r="331" spans="1:29" x14ac:dyDescent="0.25">
      <c r="A331" s="15">
        <v>45368</v>
      </c>
      <c r="B331" s="16" t="s">
        <v>67</v>
      </c>
      <c r="C331" s="17" t="s">
        <v>885</v>
      </c>
      <c r="D331" s="17" t="s">
        <v>886</v>
      </c>
      <c r="E331" s="18">
        <v>35.04</v>
      </c>
      <c r="F331" s="12">
        <f t="shared" si="205"/>
        <v>0.32999999999999829</v>
      </c>
      <c r="G331" s="13">
        <v>34.71</v>
      </c>
      <c r="H331" s="13">
        <v>1750</v>
      </c>
      <c r="I331" s="14">
        <f t="shared" si="206"/>
        <v>60742.5</v>
      </c>
      <c r="J331" s="13"/>
      <c r="K331" s="13"/>
      <c r="L331" s="14">
        <f t="shared" si="207"/>
        <v>60742.5</v>
      </c>
      <c r="M331" s="13">
        <v>53000</v>
      </c>
      <c r="N331" s="13">
        <v>300</v>
      </c>
      <c r="O331" s="13">
        <v>342</v>
      </c>
      <c r="P331" s="13"/>
      <c r="Q331" s="13"/>
      <c r="R331" s="13"/>
      <c r="S331" s="14">
        <f t="shared" si="208"/>
        <v>7100.5</v>
      </c>
      <c r="T331" s="13">
        <v>7100.5</v>
      </c>
      <c r="U331" s="13"/>
      <c r="V331" s="13"/>
      <c r="W331" s="13"/>
      <c r="X331" s="14">
        <f t="shared" si="209"/>
        <v>0</v>
      </c>
      <c r="Y331" s="13" t="s">
        <v>1397</v>
      </c>
      <c r="Z331" s="13" t="s">
        <v>28</v>
      </c>
      <c r="AA331" s="13" t="s">
        <v>1416</v>
      </c>
      <c r="AB331" s="13">
        <v>96</v>
      </c>
      <c r="AC331" s="13" t="s">
        <v>29</v>
      </c>
    </row>
    <row r="332" spans="1:29" x14ac:dyDescent="0.25">
      <c r="A332" s="15">
        <v>45368</v>
      </c>
      <c r="B332" s="16" t="s">
        <v>67</v>
      </c>
      <c r="C332" s="17" t="s">
        <v>887</v>
      </c>
      <c r="D332" s="17" t="s">
        <v>888</v>
      </c>
      <c r="E332" s="18">
        <v>34.46</v>
      </c>
      <c r="F332" s="12">
        <f t="shared" si="205"/>
        <v>0.53000000000000114</v>
      </c>
      <c r="G332" s="13">
        <v>33.93</v>
      </c>
      <c r="H332" s="13">
        <v>1750</v>
      </c>
      <c r="I332" s="14">
        <f t="shared" si="206"/>
        <v>59377.5</v>
      </c>
      <c r="J332" s="13"/>
      <c r="K332" s="13"/>
      <c r="L332" s="14">
        <f t="shared" si="207"/>
        <v>59377.5</v>
      </c>
      <c r="M332" s="13">
        <v>50000</v>
      </c>
      <c r="N332" s="13">
        <v>2760</v>
      </c>
      <c r="O332" s="13">
        <v>367</v>
      </c>
      <c r="P332" s="13"/>
      <c r="Q332" s="13"/>
      <c r="R332" s="13"/>
      <c r="S332" s="14">
        <f t="shared" si="208"/>
        <v>6250.5</v>
      </c>
      <c r="T332" s="13">
        <v>6250.5</v>
      </c>
      <c r="U332" s="13"/>
      <c r="V332" s="13"/>
      <c r="W332" s="13"/>
      <c r="X332" s="14">
        <f t="shared" si="209"/>
        <v>0</v>
      </c>
      <c r="Y332" s="13" t="s">
        <v>1420</v>
      </c>
      <c r="Z332" s="13" t="s">
        <v>28</v>
      </c>
      <c r="AA332" s="13" t="s">
        <v>1442</v>
      </c>
      <c r="AB332" s="13">
        <v>6</v>
      </c>
      <c r="AC332" s="13" t="s">
        <v>29</v>
      </c>
    </row>
    <row r="333" spans="1:29" x14ac:dyDescent="0.25">
      <c r="A333" s="15">
        <v>45369</v>
      </c>
      <c r="B333" s="16" t="s">
        <v>67</v>
      </c>
      <c r="C333" s="17" t="s">
        <v>889</v>
      </c>
      <c r="D333" s="17" t="s">
        <v>255</v>
      </c>
      <c r="E333" s="18">
        <v>41.59</v>
      </c>
      <c r="F333" s="12">
        <f t="shared" si="205"/>
        <v>0.18000000000000682</v>
      </c>
      <c r="G333" s="13">
        <v>41.41</v>
      </c>
      <c r="H333" s="13">
        <v>1750</v>
      </c>
      <c r="I333" s="14">
        <f t="shared" si="206"/>
        <v>72467.5</v>
      </c>
      <c r="J333" s="13"/>
      <c r="K333" s="13"/>
      <c r="L333" s="14">
        <f t="shared" si="207"/>
        <v>72467.5</v>
      </c>
      <c r="M333" s="13">
        <v>62000</v>
      </c>
      <c r="N333" s="13"/>
      <c r="O333" s="13">
        <v>367</v>
      </c>
      <c r="P333" s="13"/>
      <c r="Q333" s="13"/>
      <c r="R333" s="13"/>
      <c r="S333" s="14">
        <f t="shared" si="208"/>
        <v>10100.5</v>
      </c>
      <c r="T333" s="13">
        <v>10100.5</v>
      </c>
      <c r="U333" s="13"/>
      <c r="V333" s="13"/>
      <c r="W333" s="13"/>
      <c r="X333" s="14">
        <f t="shared" si="209"/>
        <v>0</v>
      </c>
      <c r="Y333" s="13" t="s">
        <v>1397</v>
      </c>
      <c r="Z333" s="13" t="s">
        <v>28</v>
      </c>
      <c r="AA333" s="13" t="s">
        <v>332</v>
      </c>
      <c r="AB333" s="13">
        <v>97</v>
      </c>
      <c r="AC333" s="13" t="s">
        <v>29</v>
      </c>
    </row>
    <row r="334" spans="1:29" x14ac:dyDescent="0.25">
      <c r="A334" s="15">
        <v>45369</v>
      </c>
      <c r="B334" s="16" t="s">
        <v>67</v>
      </c>
      <c r="C334" s="17" t="s">
        <v>890</v>
      </c>
      <c r="D334" s="17" t="s">
        <v>891</v>
      </c>
      <c r="E334" s="18">
        <v>41.26</v>
      </c>
      <c r="F334" s="12">
        <f t="shared" si="205"/>
        <v>0.18999999999999773</v>
      </c>
      <c r="G334" s="13">
        <v>41.07</v>
      </c>
      <c r="H334" s="13">
        <v>1750</v>
      </c>
      <c r="I334" s="14">
        <f t="shared" si="206"/>
        <v>71872.5</v>
      </c>
      <c r="J334" s="13"/>
      <c r="K334" s="13"/>
      <c r="L334" s="14">
        <f t="shared" si="207"/>
        <v>71872.5</v>
      </c>
      <c r="M334" s="13">
        <v>61000</v>
      </c>
      <c r="N334" s="13"/>
      <c r="O334" s="13">
        <v>322</v>
      </c>
      <c r="P334" s="13"/>
      <c r="Q334" s="13"/>
      <c r="R334" s="13">
        <v>700</v>
      </c>
      <c r="S334" s="14">
        <f t="shared" si="208"/>
        <v>9850.5</v>
      </c>
      <c r="T334" s="13">
        <v>9850.5</v>
      </c>
      <c r="U334" s="13"/>
      <c r="V334" s="13"/>
      <c r="W334" s="13"/>
      <c r="X334" s="14">
        <f t="shared" si="209"/>
        <v>0</v>
      </c>
      <c r="Y334" s="13" t="s">
        <v>1397</v>
      </c>
      <c r="Z334" s="13" t="s">
        <v>28</v>
      </c>
      <c r="AA334" s="13" t="s">
        <v>1417</v>
      </c>
      <c r="AB334" s="13">
        <v>98</v>
      </c>
      <c r="AC334" s="13" t="s">
        <v>29</v>
      </c>
    </row>
    <row r="335" spans="1:29" x14ac:dyDescent="0.25">
      <c r="A335" s="15">
        <v>45369</v>
      </c>
      <c r="B335" s="16" t="s">
        <v>67</v>
      </c>
      <c r="C335" s="17" t="s">
        <v>892</v>
      </c>
      <c r="D335" s="17" t="s">
        <v>893</v>
      </c>
      <c r="E335" s="18">
        <v>35.08</v>
      </c>
      <c r="F335" s="12">
        <f t="shared" si="205"/>
        <v>0.19999999999999574</v>
      </c>
      <c r="G335" s="13">
        <v>34.880000000000003</v>
      </c>
      <c r="H335" s="13">
        <v>1750</v>
      </c>
      <c r="I335" s="14">
        <f t="shared" si="206"/>
        <v>61040.000000000007</v>
      </c>
      <c r="J335" s="13"/>
      <c r="K335" s="13"/>
      <c r="L335" s="14">
        <f t="shared" si="207"/>
        <v>61040.000000000007</v>
      </c>
      <c r="M335" s="13">
        <v>51000</v>
      </c>
      <c r="N335" s="13"/>
      <c r="O335" s="13">
        <v>340</v>
      </c>
      <c r="P335" s="13"/>
      <c r="Q335" s="13"/>
      <c r="R335" s="13"/>
      <c r="S335" s="14">
        <f t="shared" si="208"/>
        <v>9700.0000000000073</v>
      </c>
      <c r="T335" s="13">
        <v>9700</v>
      </c>
      <c r="U335" s="13"/>
      <c r="V335" s="13"/>
      <c r="W335" s="13"/>
      <c r="X335" s="14">
        <f t="shared" si="209"/>
        <v>7.2759576141834259E-12</v>
      </c>
      <c r="Y335" s="13" t="s">
        <v>1397</v>
      </c>
      <c r="Z335" s="13" t="s">
        <v>28</v>
      </c>
      <c r="AA335" s="13" t="s">
        <v>1418</v>
      </c>
      <c r="AB335" s="13">
        <v>99</v>
      </c>
      <c r="AC335" s="13" t="s">
        <v>29</v>
      </c>
    </row>
    <row r="336" spans="1:29" x14ac:dyDescent="0.25">
      <c r="A336" s="15">
        <v>45369</v>
      </c>
      <c r="B336" s="16" t="s">
        <v>67</v>
      </c>
      <c r="C336" s="17" t="s">
        <v>894</v>
      </c>
      <c r="D336" s="17" t="s">
        <v>895</v>
      </c>
      <c r="E336" s="18">
        <v>34.82</v>
      </c>
      <c r="F336" s="12">
        <f t="shared" si="205"/>
        <v>0.25999999999999801</v>
      </c>
      <c r="G336" s="13">
        <v>34.56</v>
      </c>
      <c r="H336" s="13">
        <v>1750</v>
      </c>
      <c r="I336" s="14">
        <f t="shared" si="206"/>
        <v>60480.000000000007</v>
      </c>
      <c r="J336" s="13"/>
      <c r="K336" s="13"/>
      <c r="L336" s="14">
        <f t="shared" si="207"/>
        <v>60480.000000000007</v>
      </c>
      <c r="M336" s="13">
        <v>43000</v>
      </c>
      <c r="N336" s="13"/>
      <c r="O336" s="13">
        <v>380</v>
      </c>
      <c r="P336" s="13"/>
      <c r="Q336" s="13"/>
      <c r="R336" s="13"/>
      <c r="S336" s="14">
        <f t="shared" si="208"/>
        <v>17100.000000000007</v>
      </c>
      <c r="T336" s="13">
        <v>17100</v>
      </c>
      <c r="U336" s="13"/>
      <c r="V336" s="13"/>
      <c r="W336" s="13"/>
      <c r="X336" s="14">
        <f t="shared" si="209"/>
        <v>7.2759576141834259E-12</v>
      </c>
      <c r="Y336" s="13" t="s">
        <v>1030</v>
      </c>
      <c r="Z336" s="13" t="s">
        <v>28</v>
      </c>
      <c r="AA336" s="13" t="s">
        <v>1035</v>
      </c>
      <c r="AB336" s="13">
        <v>70</v>
      </c>
      <c r="AC336" s="13" t="s">
        <v>29</v>
      </c>
    </row>
    <row r="337" spans="1:29" x14ac:dyDescent="0.25">
      <c r="A337" s="15">
        <v>45369</v>
      </c>
      <c r="B337" s="16" t="s">
        <v>67</v>
      </c>
      <c r="C337" s="17" t="s">
        <v>896</v>
      </c>
      <c r="D337" s="17" t="s">
        <v>897</v>
      </c>
      <c r="E337" s="18">
        <v>33.67</v>
      </c>
      <c r="F337" s="12">
        <f t="shared" si="205"/>
        <v>0.21000000000000085</v>
      </c>
      <c r="G337" s="13">
        <v>33.46</v>
      </c>
      <c r="H337" s="13">
        <v>1750</v>
      </c>
      <c r="I337" s="14">
        <f t="shared" si="206"/>
        <v>58555</v>
      </c>
      <c r="J337" s="13"/>
      <c r="K337" s="13"/>
      <c r="L337" s="14">
        <f t="shared" si="207"/>
        <v>58555</v>
      </c>
      <c r="M337" s="13">
        <v>48000</v>
      </c>
      <c r="N337" s="13"/>
      <c r="O337" s="13">
        <v>355</v>
      </c>
      <c r="P337" s="13"/>
      <c r="Q337" s="13"/>
      <c r="R337" s="13"/>
      <c r="S337" s="14">
        <f t="shared" si="208"/>
        <v>10200</v>
      </c>
      <c r="T337" s="13">
        <v>10200</v>
      </c>
      <c r="U337" s="13"/>
      <c r="V337" s="13"/>
      <c r="W337" s="13"/>
      <c r="X337" s="14">
        <f t="shared" si="209"/>
        <v>0</v>
      </c>
      <c r="Y337" s="13" t="s">
        <v>1397</v>
      </c>
      <c r="Z337" s="13" t="s">
        <v>28</v>
      </c>
      <c r="AA337" s="13" t="s">
        <v>1419</v>
      </c>
      <c r="AB337" s="13">
        <v>100</v>
      </c>
      <c r="AC337" s="13" t="s">
        <v>29</v>
      </c>
    </row>
    <row r="338" spans="1:29" x14ac:dyDescent="0.25">
      <c r="A338" s="15">
        <v>45370</v>
      </c>
      <c r="B338" s="16" t="s">
        <v>67</v>
      </c>
      <c r="C338" s="17" t="s">
        <v>986</v>
      </c>
      <c r="D338" s="17" t="s">
        <v>987</v>
      </c>
      <c r="E338" s="18">
        <v>41.86</v>
      </c>
      <c r="F338" s="12">
        <f t="shared" ref="F338:F350" si="210">SUM(E338-G338)</f>
        <v>0.22999999999999687</v>
      </c>
      <c r="G338" s="13">
        <v>41.63</v>
      </c>
      <c r="H338" s="13">
        <v>1750</v>
      </c>
      <c r="I338" s="14">
        <f t="shared" ref="I338:I350" si="211">G338*H338</f>
        <v>72852.5</v>
      </c>
      <c r="J338" s="13"/>
      <c r="K338" s="13"/>
      <c r="L338" s="14">
        <f t="shared" ref="L338:L350" si="212">I338+J338+K338</f>
        <v>72852.5</v>
      </c>
      <c r="M338" s="13">
        <v>63000</v>
      </c>
      <c r="N338" s="13"/>
      <c r="O338" s="13">
        <v>352</v>
      </c>
      <c r="P338" s="13"/>
      <c r="Q338" s="13"/>
      <c r="R338" s="13"/>
      <c r="S338" s="14">
        <f t="shared" ref="S338:S350" si="213">L338-M338-N338-O338-P338-Q338-R338</f>
        <v>9500.5</v>
      </c>
      <c r="T338" s="13">
        <v>9500.5</v>
      </c>
      <c r="U338" s="13"/>
      <c r="V338" s="13"/>
      <c r="W338" s="13"/>
      <c r="X338" s="14">
        <f t="shared" ref="X338:X350" si="214">S338-T338-U338-V338-W338</f>
        <v>0</v>
      </c>
      <c r="Y338" s="13" t="s">
        <v>1420</v>
      </c>
      <c r="Z338" s="13" t="s">
        <v>28</v>
      </c>
      <c r="AA338" s="13" t="s">
        <v>1443</v>
      </c>
      <c r="AB338" s="13">
        <v>7</v>
      </c>
      <c r="AC338" s="13" t="s">
        <v>29</v>
      </c>
    </row>
    <row r="339" spans="1:29" x14ac:dyDescent="0.25">
      <c r="A339" s="15">
        <v>45370</v>
      </c>
      <c r="B339" s="16" t="s">
        <v>67</v>
      </c>
      <c r="C339" s="17" t="s">
        <v>988</v>
      </c>
      <c r="D339" s="17" t="s">
        <v>989</v>
      </c>
      <c r="E339" s="18">
        <v>34.799999999999997</v>
      </c>
      <c r="F339" s="12">
        <f t="shared" si="210"/>
        <v>0.12999999999999545</v>
      </c>
      <c r="G339" s="13">
        <v>34.67</v>
      </c>
      <c r="H339" s="13">
        <v>1750</v>
      </c>
      <c r="I339" s="14">
        <f t="shared" si="211"/>
        <v>60672.5</v>
      </c>
      <c r="J339" s="13"/>
      <c r="K339" s="13"/>
      <c r="L339" s="14">
        <f t="shared" si="212"/>
        <v>60672.5</v>
      </c>
      <c r="M339" s="13">
        <v>50000</v>
      </c>
      <c r="N339" s="13"/>
      <c r="O339" s="13">
        <v>372</v>
      </c>
      <c r="P339" s="13"/>
      <c r="Q339" s="13"/>
      <c r="R339" s="13"/>
      <c r="S339" s="14">
        <f t="shared" si="213"/>
        <v>10300.5</v>
      </c>
      <c r="T339" s="13">
        <v>10300.5</v>
      </c>
      <c r="U339" s="13"/>
      <c r="V339" s="13"/>
      <c r="W339" s="13"/>
      <c r="X339" s="14">
        <f t="shared" si="214"/>
        <v>0</v>
      </c>
      <c r="Y339" s="13" t="s">
        <v>1420</v>
      </c>
      <c r="Z339" s="13" t="s">
        <v>28</v>
      </c>
      <c r="AA339" s="13" t="s">
        <v>1444</v>
      </c>
      <c r="AB339" s="13">
        <v>8</v>
      </c>
      <c r="AC339" s="13" t="s">
        <v>29</v>
      </c>
    </row>
    <row r="340" spans="1:29" x14ac:dyDescent="0.25">
      <c r="A340" s="15">
        <v>45370</v>
      </c>
      <c r="B340" s="16" t="s">
        <v>67</v>
      </c>
      <c r="C340" s="17" t="s">
        <v>990</v>
      </c>
      <c r="D340" s="17" t="s">
        <v>991</v>
      </c>
      <c r="E340" s="18">
        <v>41.33</v>
      </c>
      <c r="F340" s="12">
        <f t="shared" si="210"/>
        <v>5.9999999999995168E-2</v>
      </c>
      <c r="G340" s="13">
        <v>41.27</v>
      </c>
      <c r="H340" s="13">
        <v>1750</v>
      </c>
      <c r="I340" s="14">
        <f t="shared" si="211"/>
        <v>72222.5</v>
      </c>
      <c r="J340" s="13"/>
      <c r="K340" s="13"/>
      <c r="L340" s="14">
        <f t="shared" si="212"/>
        <v>72222.5</v>
      </c>
      <c r="M340" s="13">
        <v>60000</v>
      </c>
      <c r="N340" s="13"/>
      <c r="O340" s="13">
        <v>322</v>
      </c>
      <c r="P340" s="13"/>
      <c r="Q340" s="13"/>
      <c r="R340" s="13"/>
      <c r="S340" s="14">
        <f t="shared" si="213"/>
        <v>11900.5</v>
      </c>
      <c r="T340" s="13">
        <v>11900.5</v>
      </c>
      <c r="U340" s="13"/>
      <c r="V340" s="13"/>
      <c r="W340" s="13"/>
      <c r="X340" s="14">
        <f t="shared" si="214"/>
        <v>0</v>
      </c>
      <c r="Y340" s="13" t="s">
        <v>1055</v>
      </c>
      <c r="Z340" s="13" t="s">
        <v>28</v>
      </c>
      <c r="AA340" s="13" t="s">
        <v>1189</v>
      </c>
      <c r="AB340" s="13">
        <v>74</v>
      </c>
      <c r="AC340" s="13" t="s">
        <v>29</v>
      </c>
    </row>
    <row r="341" spans="1:29" x14ac:dyDescent="0.25">
      <c r="A341" s="15">
        <v>45370</v>
      </c>
      <c r="B341" s="16" t="s">
        <v>67</v>
      </c>
      <c r="C341" s="17" t="s">
        <v>992</v>
      </c>
      <c r="D341" s="17" t="s">
        <v>993</v>
      </c>
      <c r="E341" s="18">
        <v>41.5</v>
      </c>
      <c r="F341" s="12">
        <f t="shared" si="210"/>
        <v>0.14000000000000057</v>
      </c>
      <c r="G341" s="13">
        <v>41.36</v>
      </c>
      <c r="H341" s="13">
        <v>1750</v>
      </c>
      <c r="I341" s="14">
        <f t="shared" si="211"/>
        <v>72380</v>
      </c>
      <c r="J341" s="13"/>
      <c r="K341" s="13"/>
      <c r="L341" s="14">
        <f t="shared" si="212"/>
        <v>72380</v>
      </c>
      <c r="M341" s="13">
        <v>38000</v>
      </c>
      <c r="N341" s="13"/>
      <c r="O341" s="13">
        <v>330</v>
      </c>
      <c r="P341" s="13"/>
      <c r="Q341" s="13"/>
      <c r="R341" s="13"/>
      <c r="S341" s="14">
        <f t="shared" si="213"/>
        <v>34050</v>
      </c>
      <c r="T341" s="13">
        <v>34050</v>
      </c>
      <c r="U341" s="13"/>
      <c r="V341" s="13"/>
      <c r="W341" s="13"/>
      <c r="X341" s="14">
        <f t="shared" si="214"/>
        <v>0</v>
      </c>
      <c r="Y341" s="13" t="s">
        <v>1197</v>
      </c>
      <c r="Z341" s="13" t="s">
        <v>28</v>
      </c>
      <c r="AA341" s="13" t="s">
        <v>1200</v>
      </c>
      <c r="AB341" s="13">
        <v>78</v>
      </c>
      <c r="AC341" s="13" t="s">
        <v>29</v>
      </c>
    </row>
    <row r="342" spans="1:29" x14ac:dyDescent="0.25">
      <c r="A342" s="15">
        <v>45370</v>
      </c>
      <c r="B342" s="16" t="s">
        <v>67</v>
      </c>
      <c r="C342" s="17" t="s">
        <v>994</v>
      </c>
      <c r="D342" s="17" t="s">
        <v>680</v>
      </c>
      <c r="E342" s="18">
        <v>34.22</v>
      </c>
      <c r="F342" s="12">
        <f t="shared" si="210"/>
        <v>0.17999999999999972</v>
      </c>
      <c r="G342" s="13">
        <v>34.04</v>
      </c>
      <c r="H342" s="13">
        <v>1750</v>
      </c>
      <c r="I342" s="14">
        <f t="shared" si="211"/>
        <v>59570</v>
      </c>
      <c r="J342" s="13"/>
      <c r="K342" s="13"/>
      <c r="L342" s="14">
        <f t="shared" si="212"/>
        <v>59570</v>
      </c>
      <c r="M342" s="13">
        <v>36000</v>
      </c>
      <c r="N342" s="13"/>
      <c r="O342" s="13">
        <v>320</v>
      </c>
      <c r="P342" s="13"/>
      <c r="Q342" s="13"/>
      <c r="R342" s="13"/>
      <c r="S342" s="14">
        <f t="shared" si="213"/>
        <v>23250</v>
      </c>
      <c r="T342" s="13">
        <v>23250</v>
      </c>
      <c r="U342" s="13"/>
      <c r="V342" s="13"/>
      <c r="W342" s="13"/>
      <c r="X342" s="14">
        <f t="shared" si="214"/>
        <v>0</v>
      </c>
      <c r="Y342" s="13" t="s">
        <v>1197</v>
      </c>
      <c r="Z342" s="13" t="s">
        <v>28</v>
      </c>
      <c r="AA342" s="13" t="s">
        <v>1200</v>
      </c>
      <c r="AB342" s="13">
        <v>77</v>
      </c>
      <c r="AC342" s="13" t="s">
        <v>29</v>
      </c>
    </row>
    <row r="343" spans="1:29" x14ac:dyDescent="0.25">
      <c r="A343" s="15">
        <v>45370</v>
      </c>
      <c r="B343" s="16" t="s">
        <v>67</v>
      </c>
      <c r="C343" s="17" t="s">
        <v>995</v>
      </c>
      <c r="D343" s="17" t="s">
        <v>996</v>
      </c>
      <c r="E343" s="18">
        <v>33.96</v>
      </c>
      <c r="F343" s="12">
        <f t="shared" si="210"/>
        <v>0.21999999999999886</v>
      </c>
      <c r="G343" s="13">
        <v>33.74</v>
      </c>
      <c r="H343" s="13">
        <v>1750</v>
      </c>
      <c r="I343" s="14">
        <f t="shared" si="211"/>
        <v>59045</v>
      </c>
      <c r="J343" s="13"/>
      <c r="K343" s="13"/>
      <c r="L343" s="14">
        <f t="shared" si="212"/>
        <v>59045</v>
      </c>
      <c r="M343" s="13">
        <v>49000</v>
      </c>
      <c r="N343" s="13"/>
      <c r="O343" s="13">
        <v>345</v>
      </c>
      <c r="P343" s="13"/>
      <c r="Q343" s="13"/>
      <c r="R343" s="13"/>
      <c r="S343" s="14">
        <f t="shared" si="213"/>
        <v>9700</v>
      </c>
      <c r="T343" s="13">
        <v>9700</v>
      </c>
      <c r="U343" s="13"/>
      <c r="V343" s="13"/>
      <c r="W343" s="13"/>
      <c r="X343" s="14">
        <f t="shared" si="214"/>
        <v>0</v>
      </c>
      <c r="Y343" s="13" t="s">
        <v>1420</v>
      </c>
      <c r="Z343" s="13" t="s">
        <v>28</v>
      </c>
      <c r="AA343" s="13" t="s">
        <v>1445</v>
      </c>
      <c r="AB343" s="13">
        <v>9</v>
      </c>
      <c r="AC343" s="13" t="s">
        <v>29</v>
      </c>
    </row>
    <row r="344" spans="1:29" x14ac:dyDescent="0.25">
      <c r="A344" s="15">
        <v>45370</v>
      </c>
      <c r="B344" s="16" t="s">
        <v>67</v>
      </c>
      <c r="C344" s="17" t="s">
        <v>997</v>
      </c>
      <c r="D344" s="17" t="s">
        <v>998</v>
      </c>
      <c r="E344" s="18">
        <v>41.46</v>
      </c>
      <c r="F344" s="12">
        <f t="shared" si="210"/>
        <v>0.34000000000000341</v>
      </c>
      <c r="G344" s="13">
        <v>41.12</v>
      </c>
      <c r="H344" s="13">
        <v>1750</v>
      </c>
      <c r="I344" s="14">
        <f t="shared" si="211"/>
        <v>71960</v>
      </c>
      <c r="J344" s="13"/>
      <c r="K344" s="13"/>
      <c r="L344" s="14">
        <f t="shared" si="212"/>
        <v>71960</v>
      </c>
      <c r="M344" s="13">
        <v>62000</v>
      </c>
      <c r="N344" s="13">
        <v>400</v>
      </c>
      <c r="O344" s="13">
        <v>360</v>
      </c>
      <c r="P344" s="13"/>
      <c r="Q344" s="13"/>
      <c r="R344" s="13"/>
      <c r="S344" s="14">
        <f t="shared" si="213"/>
        <v>9200</v>
      </c>
      <c r="T344" s="13">
        <v>9200</v>
      </c>
      <c r="U344" s="13"/>
      <c r="V344" s="13"/>
      <c r="W344" s="13"/>
      <c r="X344" s="14">
        <f t="shared" si="214"/>
        <v>0</v>
      </c>
      <c r="Y344" s="13" t="s">
        <v>1420</v>
      </c>
      <c r="Z344" s="13" t="s">
        <v>28</v>
      </c>
      <c r="AA344" s="13" t="s">
        <v>1446</v>
      </c>
      <c r="AB344" s="13">
        <v>10</v>
      </c>
      <c r="AC344" s="13" t="s">
        <v>29</v>
      </c>
    </row>
    <row r="345" spans="1:29" x14ac:dyDescent="0.25">
      <c r="A345" s="15">
        <v>45370</v>
      </c>
      <c r="B345" s="16" t="s">
        <v>67</v>
      </c>
      <c r="C345" s="17" t="s">
        <v>999</v>
      </c>
      <c r="D345" s="17" t="s">
        <v>1000</v>
      </c>
      <c r="E345" s="18">
        <v>41.52</v>
      </c>
      <c r="F345" s="12">
        <f t="shared" si="210"/>
        <v>0.39000000000000057</v>
      </c>
      <c r="G345" s="13">
        <v>41.13</v>
      </c>
      <c r="H345" s="13">
        <v>1750</v>
      </c>
      <c r="I345" s="14">
        <f t="shared" si="211"/>
        <v>71977.5</v>
      </c>
      <c r="J345" s="13"/>
      <c r="K345" s="13"/>
      <c r="L345" s="14">
        <f t="shared" si="212"/>
        <v>71977.5</v>
      </c>
      <c r="M345" s="13">
        <v>50000</v>
      </c>
      <c r="N345" s="13">
        <v>900</v>
      </c>
      <c r="O345" s="13">
        <v>327</v>
      </c>
      <c r="P345" s="13"/>
      <c r="Q345" s="13"/>
      <c r="R345" s="13"/>
      <c r="S345" s="14">
        <f t="shared" si="213"/>
        <v>20750.5</v>
      </c>
      <c r="T345" s="13">
        <v>20750.5</v>
      </c>
      <c r="U345" s="13"/>
      <c r="V345" s="13"/>
      <c r="W345" s="13"/>
      <c r="X345" s="14">
        <f t="shared" si="214"/>
        <v>0</v>
      </c>
      <c r="Y345" s="13" t="s">
        <v>1477</v>
      </c>
      <c r="Z345" s="13" t="s">
        <v>28</v>
      </c>
      <c r="AA345" s="13" t="s">
        <v>1478</v>
      </c>
      <c r="AB345" s="13">
        <v>40</v>
      </c>
      <c r="AC345" s="13" t="s">
        <v>29</v>
      </c>
    </row>
    <row r="346" spans="1:29" x14ac:dyDescent="0.25">
      <c r="A346" s="15">
        <v>45370</v>
      </c>
      <c r="B346" s="16" t="s">
        <v>67</v>
      </c>
      <c r="C346" s="17" t="s">
        <v>1001</v>
      </c>
      <c r="D346" s="17" t="s">
        <v>1002</v>
      </c>
      <c r="E346" s="18">
        <v>39.94</v>
      </c>
      <c r="F346" s="12">
        <f t="shared" si="210"/>
        <v>0.22999999999999687</v>
      </c>
      <c r="G346" s="13">
        <v>39.71</v>
      </c>
      <c r="H346" s="13">
        <v>1750</v>
      </c>
      <c r="I346" s="14">
        <f t="shared" si="211"/>
        <v>69492.5</v>
      </c>
      <c r="J346" s="13"/>
      <c r="K346" s="13"/>
      <c r="L346" s="14">
        <f t="shared" si="212"/>
        <v>69492.5</v>
      </c>
      <c r="M346" s="13">
        <v>50000</v>
      </c>
      <c r="N346" s="13"/>
      <c r="O346" s="13">
        <v>342</v>
      </c>
      <c r="P346" s="13"/>
      <c r="Q346" s="13"/>
      <c r="R346" s="13"/>
      <c r="S346" s="14">
        <f t="shared" si="213"/>
        <v>19150.5</v>
      </c>
      <c r="T346" s="13">
        <v>19150.5</v>
      </c>
      <c r="U346" s="13"/>
      <c r="V346" s="13"/>
      <c r="W346" s="13"/>
      <c r="X346" s="14">
        <f t="shared" si="214"/>
        <v>0</v>
      </c>
      <c r="Y346" s="13" t="s">
        <v>1385</v>
      </c>
      <c r="Z346" s="13" t="s">
        <v>28</v>
      </c>
      <c r="AA346" s="13" t="s">
        <v>1392</v>
      </c>
      <c r="AB346" s="13">
        <v>80</v>
      </c>
      <c r="AC346" s="13" t="s">
        <v>29</v>
      </c>
    </row>
    <row r="347" spans="1:29" x14ac:dyDescent="0.25">
      <c r="A347" s="15">
        <v>45371</v>
      </c>
      <c r="B347" s="16" t="s">
        <v>67</v>
      </c>
      <c r="C347" s="17" t="s">
        <v>1003</v>
      </c>
      <c r="D347" s="17" t="s">
        <v>1004</v>
      </c>
      <c r="E347" s="18">
        <v>41.35</v>
      </c>
      <c r="F347" s="12">
        <f t="shared" si="210"/>
        <v>0.28999999999999915</v>
      </c>
      <c r="G347" s="13">
        <v>41.06</v>
      </c>
      <c r="H347" s="13">
        <v>1750</v>
      </c>
      <c r="I347" s="14">
        <f t="shared" si="211"/>
        <v>71855</v>
      </c>
      <c r="J347" s="13"/>
      <c r="K347" s="13"/>
      <c r="L347" s="14">
        <f t="shared" si="212"/>
        <v>71855</v>
      </c>
      <c r="M347" s="13">
        <v>62000</v>
      </c>
      <c r="N347" s="13"/>
      <c r="O347" s="13">
        <v>355</v>
      </c>
      <c r="P347" s="13"/>
      <c r="Q347" s="13"/>
      <c r="R347" s="13"/>
      <c r="S347" s="14">
        <f t="shared" si="213"/>
        <v>9500</v>
      </c>
      <c r="T347" s="13">
        <v>9500</v>
      </c>
      <c r="U347" s="13"/>
      <c r="V347" s="13"/>
      <c r="W347" s="13"/>
      <c r="X347" s="14">
        <f t="shared" si="214"/>
        <v>0</v>
      </c>
      <c r="Y347" s="13" t="s">
        <v>1420</v>
      </c>
      <c r="Z347" s="13" t="s">
        <v>28</v>
      </c>
      <c r="AA347" s="13" t="s">
        <v>1447</v>
      </c>
      <c r="AB347" s="13">
        <v>11</v>
      </c>
      <c r="AC347" s="13" t="s">
        <v>29</v>
      </c>
    </row>
    <row r="348" spans="1:29" x14ac:dyDescent="0.25">
      <c r="A348" s="15">
        <v>45371</v>
      </c>
      <c r="B348" s="16" t="s">
        <v>67</v>
      </c>
      <c r="C348" s="17" t="s">
        <v>1005</v>
      </c>
      <c r="D348" s="17" t="s">
        <v>1006</v>
      </c>
      <c r="E348" s="18">
        <v>34.49</v>
      </c>
      <c r="F348" s="12">
        <f t="shared" si="210"/>
        <v>0.13000000000000256</v>
      </c>
      <c r="G348" s="13">
        <v>34.36</v>
      </c>
      <c r="H348" s="13">
        <v>1750</v>
      </c>
      <c r="I348" s="14">
        <f t="shared" si="211"/>
        <v>60130</v>
      </c>
      <c r="J348" s="13"/>
      <c r="K348" s="13"/>
      <c r="L348" s="14">
        <f t="shared" si="212"/>
        <v>60130</v>
      </c>
      <c r="M348" s="13">
        <v>50000</v>
      </c>
      <c r="N348" s="13"/>
      <c r="O348" s="13">
        <v>330</v>
      </c>
      <c r="P348" s="13"/>
      <c r="Q348" s="13"/>
      <c r="R348" s="13"/>
      <c r="S348" s="14">
        <f t="shared" si="213"/>
        <v>9800</v>
      </c>
      <c r="T348" s="13">
        <v>9800</v>
      </c>
      <c r="U348" s="13"/>
      <c r="V348" s="13"/>
      <c r="W348" s="13"/>
      <c r="X348" s="14">
        <f t="shared" si="214"/>
        <v>0</v>
      </c>
      <c r="Y348" s="13" t="s">
        <v>1530</v>
      </c>
      <c r="Z348" s="13" t="s">
        <v>28</v>
      </c>
      <c r="AA348" s="13" t="s">
        <v>1532</v>
      </c>
      <c r="AB348" s="13">
        <v>77</v>
      </c>
      <c r="AC348" s="13" t="s">
        <v>29</v>
      </c>
    </row>
    <row r="349" spans="1:29" x14ac:dyDescent="0.25">
      <c r="A349" s="15">
        <v>45371</v>
      </c>
      <c r="B349" s="16" t="s">
        <v>67</v>
      </c>
      <c r="C349" s="17" t="s">
        <v>1007</v>
      </c>
      <c r="D349" s="17" t="s">
        <v>637</v>
      </c>
      <c r="E349" s="18">
        <v>40.43</v>
      </c>
      <c r="F349" s="12">
        <f t="shared" si="210"/>
        <v>0.17000000000000171</v>
      </c>
      <c r="G349" s="13">
        <v>40.26</v>
      </c>
      <c r="H349" s="13">
        <v>1750</v>
      </c>
      <c r="I349" s="14">
        <f t="shared" si="211"/>
        <v>70455</v>
      </c>
      <c r="J349" s="13"/>
      <c r="K349" s="13"/>
      <c r="L349" s="14">
        <f t="shared" si="212"/>
        <v>70455</v>
      </c>
      <c r="M349" s="13">
        <v>60000</v>
      </c>
      <c r="N349" s="13"/>
      <c r="O349" s="13">
        <v>355</v>
      </c>
      <c r="P349" s="13"/>
      <c r="Q349" s="13"/>
      <c r="R349" s="13"/>
      <c r="S349" s="14">
        <f t="shared" si="213"/>
        <v>10100</v>
      </c>
      <c r="T349" s="13">
        <v>10100</v>
      </c>
      <c r="U349" s="13"/>
      <c r="V349" s="13"/>
      <c r="W349" s="13"/>
      <c r="X349" s="14">
        <f t="shared" si="214"/>
        <v>0</v>
      </c>
      <c r="Y349" s="13" t="s">
        <v>1055</v>
      </c>
      <c r="Z349" s="13" t="s">
        <v>28</v>
      </c>
      <c r="AA349" s="13" t="s">
        <v>1191</v>
      </c>
      <c r="AB349" s="13">
        <v>76</v>
      </c>
      <c r="AC349" s="13" t="s">
        <v>29</v>
      </c>
    </row>
    <row r="350" spans="1:29" x14ac:dyDescent="0.25">
      <c r="A350" s="15">
        <v>45371</v>
      </c>
      <c r="B350" s="16" t="s">
        <v>67</v>
      </c>
      <c r="C350" s="17" t="s">
        <v>1008</v>
      </c>
      <c r="D350" s="17" t="s">
        <v>635</v>
      </c>
      <c r="E350" s="18">
        <v>41.4</v>
      </c>
      <c r="F350" s="12">
        <f t="shared" si="210"/>
        <v>0.26999999999999602</v>
      </c>
      <c r="G350" s="13">
        <v>41.13</v>
      </c>
      <c r="H350" s="13">
        <v>1750</v>
      </c>
      <c r="I350" s="14">
        <f t="shared" si="211"/>
        <v>71977.5</v>
      </c>
      <c r="J350" s="13"/>
      <c r="K350" s="13"/>
      <c r="L350" s="14">
        <f t="shared" si="212"/>
        <v>71977.5</v>
      </c>
      <c r="M350" s="13">
        <v>62000</v>
      </c>
      <c r="N350" s="13"/>
      <c r="O350" s="13">
        <v>377</v>
      </c>
      <c r="P350" s="13"/>
      <c r="Q350" s="13"/>
      <c r="R350" s="13"/>
      <c r="S350" s="14">
        <f t="shared" si="213"/>
        <v>9600.5</v>
      </c>
      <c r="T350" s="13">
        <v>9600.5</v>
      </c>
      <c r="U350" s="13"/>
      <c r="V350" s="13"/>
      <c r="W350" s="13"/>
      <c r="X350" s="14">
        <f t="shared" si="214"/>
        <v>0</v>
      </c>
      <c r="Y350" s="13" t="s">
        <v>1385</v>
      </c>
      <c r="Z350" s="13" t="s">
        <v>28</v>
      </c>
      <c r="AA350" s="13" t="s">
        <v>1391</v>
      </c>
      <c r="AB350" s="13">
        <v>79</v>
      </c>
      <c r="AC350" s="13" t="s">
        <v>29</v>
      </c>
    </row>
    <row r="351" spans="1:29" x14ac:dyDescent="0.25">
      <c r="A351" s="15">
        <v>45372</v>
      </c>
      <c r="B351" s="16" t="s">
        <v>67</v>
      </c>
      <c r="C351" s="17" t="s">
        <v>1059</v>
      </c>
      <c r="D351" s="17" t="s">
        <v>1060</v>
      </c>
      <c r="E351" s="18">
        <v>40.64</v>
      </c>
      <c r="F351" s="12">
        <f t="shared" ref="F351:F352" si="215">SUM(E351-G351)</f>
        <v>0.35999999999999943</v>
      </c>
      <c r="G351" s="13">
        <v>40.28</v>
      </c>
      <c r="H351" s="13">
        <v>1750</v>
      </c>
      <c r="I351" s="14">
        <f>G351*H351</f>
        <v>70490</v>
      </c>
      <c r="J351" s="13"/>
      <c r="K351" s="13"/>
      <c r="L351" s="14">
        <f t="shared" ref="L351:L352" si="216">I351+J351+K351</f>
        <v>70490</v>
      </c>
      <c r="M351" s="13">
        <v>60000</v>
      </c>
      <c r="N351" s="13">
        <v>600</v>
      </c>
      <c r="O351" s="13">
        <v>340</v>
      </c>
      <c r="P351" s="13"/>
      <c r="Q351" s="13"/>
      <c r="R351" s="13"/>
      <c r="S351" s="14">
        <f t="shared" ref="S351:S352" si="217">L351-M351-N351-O351-P351-Q351-R351</f>
        <v>9550</v>
      </c>
      <c r="T351" s="13">
        <v>9550</v>
      </c>
      <c r="U351" s="13"/>
      <c r="V351" s="13"/>
      <c r="W351" s="13"/>
      <c r="X351" s="14">
        <f t="shared" ref="X351:X352" si="218">S351-T351-U351-V351-W351</f>
        <v>0</v>
      </c>
      <c r="Y351" s="13" t="s">
        <v>1055</v>
      </c>
      <c r="Z351" s="13" t="s">
        <v>28</v>
      </c>
      <c r="AA351" s="13" t="s">
        <v>1190</v>
      </c>
      <c r="AB351" s="13">
        <v>75</v>
      </c>
      <c r="AC351" s="13" t="s">
        <v>29</v>
      </c>
    </row>
    <row r="352" spans="1:29" x14ac:dyDescent="0.25">
      <c r="A352" s="15">
        <v>45372</v>
      </c>
      <c r="B352" s="16" t="s">
        <v>67</v>
      </c>
      <c r="C352" s="17" t="s">
        <v>1061</v>
      </c>
      <c r="D352" s="17" t="s">
        <v>1062</v>
      </c>
      <c r="E352" s="18">
        <v>40.94</v>
      </c>
      <c r="F352" s="12">
        <f t="shared" si="215"/>
        <v>0.28000000000000114</v>
      </c>
      <c r="G352" s="13">
        <v>40.659999999999997</v>
      </c>
      <c r="H352" s="13">
        <v>1750</v>
      </c>
      <c r="I352" s="14">
        <f t="shared" ref="I352" si="219">G352*H352</f>
        <v>71155</v>
      </c>
      <c r="J352" s="13"/>
      <c r="K352" s="13"/>
      <c r="L352" s="14">
        <f t="shared" si="216"/>
        <v>71155</v>
      </c>
      <c r="M352" s="13">
        <v>30000</v>
      </c>
      <c r="N352" s="13"/>
      <c r="O352" s="13">
        <v>355</v>
      </c>
      <c r="P352" s="13"/>
      <c r="Q352" s="13"/>
      <c r="R352" s="13"/>
      <c r="S352" s="14">
        <f t="shared" si="217"/>
        <v>40800</v>
      </c>
      <c r="T352" s="13">
        <v>40800</v>
      </c>
      <c r="U352" s="13"/>
      <c r="V352" s="13"/>
      <c r="W352" s="13"/>
      <c r="X352" s="14">
        <f t="shared" si="218"/>
        <v>0</v>
      </c>
      <c r="Y352" s="13" t="s">
        <v>1385</v>
      </c>
      <c r="Z352" s="13" t="s">
        <v>28</v>
      </c>
      <c r="AA352" s="13" t="s">
        <v>655</v>
      </c>
      <c r="AB352" s="13">
        <v>82</v>
      </c>
      <c r="AC352" s="13" t="s">
        <v>29</v>
      </c>
    </row>
    <row r="353" spans="1:29" x14ac:dyDescent="0.25">
      <c r="A353" s="15">
        <v>45372</v>
      </c>
      <c r="B353" s="16" t="s">
        <v>67</v>
      </c>
      <c r="C353" s="17" t="s">
        <v>1063</v>
      </c>
      <c r="D353" s="17" t="s">
        <v>1064</v>
      </c>
      <c r="E353" s="18">
        <v>38.89</v>
      </c>
      <c r="F353" s="12">
        <f t="shared" ref="F353:F382" si="220">SUM(E353-G353)</f>
        <v>7.0000000000000284E-2</v>
      </c>
      <c r="G353" s="13">
        <v>38.82</v>
      </c>
      <c r="H353" s="13">
        <v>1750</v>
      </c>
      <c r="I353" s="14">
        <f t="shared" ref="I353:I382" si="221">G353*H353</f>
        <v>67935</v>
      </c>
      <c r="J353" s="13"/>
      <c r="K353" s="13"/>
      <c r="L353" s="14">
        <f t="shared" ref="L353:L382" si="222">I353+J353+K353</f>
        <v>67935</v>
      </c>
      <c r="M353" s="13">
        <v>30000</v>
      </c>
      <c r="N353" s="13"/>
      <c r="O353" s="13">
        <v>335</v>
      </c>
      <c r="P353" s="13"/>
      <c r="Q353" s="13"/>
      <c r="R353" s="13"/>
      <c r="S353" s="14">
        <f t="shared" ref="S353:S382" si="223">L353-M353-N353-O353-P353-Q353-R353</f>
        <v>37600</v>
      </c>
      <c r="T353" s="13">
        <v>37600</v>
      </c>
      <c r="U353" s="13"/>
      <c r="V353" s="13"/>
      <c r="W353" s="13"/>
      <c r="X353" s="14">
        <f t="shared" ref="X353:X382" si="224">S353-T353-U353-V353-W353</f>
        <v>0</v>
      </c>
      <c r="Y353" s="13" t="s">
        <v>1420</v>
      </c>
      <c r="Z353" s="13" t="s">
        <v>28</v>
      </c>
      <c r="AA353" s="13" t="s">
        <v>654</v>
      </c>
      <c r="AB353" s="13">
        <v>12</v>
      </c>
      <c r="AC353" s="13" t="s">
        <v>29</v>
      </c>
    </row>
    <row r="354" spans="1:29" x14ac:dyDescent="0.25">
      <c r="A354" s="15">
        <v>45372</v>
      </c>
      <c r="B354" s="16" t="s">
        <v>67</v>
      </c>
      <c r="C354" s="17" t="s">
        <v>1065</v>
      </c>
      <c r="D354" s="17" t="s">
        <v>1066</v>
      </c>
      <c r="E354" s="18">
        <v>41.17</v>
      </c>
      <c r="F354" s="12">
        <f t="shared" si="220"/>
        <v>0.19000000000000483</v>
      </c>
      <c r="G354" s="13">
        <v>40.98</v>
      </c>
      <c r="H354" s="13">
        <v>1750</v>
      </c>
      <c r="I354" s="14">
        <f t="shared" si="221"/>
        <v>71715</v>
      </c>
      <c r="J354" s="13"/>
      <c r="K354" s="13"/>
      <c r="L354" s="14">
        <f t="shared" si="222"/>
        <v>71715</v>
      </c>
      <c r="M354" s="13">
        <v>61000</v>
      </c>
      <c r="N354" s="13"/>
      <c r="O354" s="13">
        <v>365</v>
      </c>
      <c r="P354" s="13"/>
      <c r="Q354" s="13"/>
      <c r="R354" s="13"/>
      <c r="S354" s="14">
        <f t="shared" si="223"/>
        <v>10350</v>
      </c>
      <c r="T354" s="13">
        <v>10350</v>
      </c>
      <c r="U354" s="13"/>
      <c r="V354" s="13"/>
      <c r="W354" s="13"/>
      <c r="X354" s="14">
        <f t="shared" si="224"/>
        <v>0</v>
      </c>
      <c r="Y354" s="13" t="s">
        <v>1477</v>
      </c>
      <c r="Z354" s="13" t="s">
        <v>28</v>
      </c>
      <c r="AA354" s="13" t="s">
        <v>1493</v>
      </c>
      <c r="AB354" s="13">
        <v>41</v>
      </c>
      <c r="AC354" s="13" t="s">
        <v>29</v>
      </c>
    </row>
    <row r="355" spans="1:29" x14ac:dyDescent="0.25">
      <c r="A355" s="15">
        <v>45372</v>
      </c>
      <c r="B355" s="16" t="s">
        <v>67</v>
      </c>
      <c r="C355" s="17" t="s">
        <v>1067</v>
      </c>
      <c r="D355" s="17" t="s">
        <v>647</v>
      </c>
      <c r="E355" s="18">
        <v>34.53</v>
      </c>
      <c r="F355" s="12">
        <f t="shared" si="220"/>
        <v>0.25</v>
      </c>
      <c r="G355" s="13">
        <v>34.28</v>
      </c>
      <c r="H355" s="13">
        <v>1750</v>
      </c>
      <c r="I355" s="14">
        <f t="shared" si="221"/>
        <v>59990</v>
      </c>
      <c r="J355" s="13"/>
      <c r="K355" s="13"/>
      <c r="L355" s="14">
        <f t="shared" si="222"/>
        <v>59990</v>
      </c>
      <c r="M355" s="13">
        <v>50000</v>
      </c>
      <c r="N355" s="13"/>
      <c r="O355" s="13">
        <v>340</v>
      </c>
      <c r="P355" s="13"/>
      <c r="Q355" s="13"/>
      <c r="R355" s="13"/>
      <c r="S355" s="14">
        <f t="shared" si="223"/>
        <v>9650</v>
      </c>
      <c r="T355" s="13">
        <v>9650</v>
      </c>
      <c r="U355" s="13"/>
      <c r="V355" s="13"/>
      <c r="W355" s="13"/>
      <c r="X355" s="14">
        <f t="shared" si="224"/>
        <v>0</v>
      </c>
      <c r="Y355" s="13" t="s">
        <v>1420</v>
      </c>
      <c r="Z355" s="13" t="s">
        <v>28</v>
      </c>
      <c r="AA355" s="13" t="s">
        <v>830</v>
      </c>
      <c r="AB355" s="13">
        <v>13</v>
      </c>
      <c r="AC355" s="13" t="s">
        <v>29</v>
      </c>
    </row>
    <row r="356" spans="1:29" x14ac:dyDescent="0.25">
      <c r="A356" s="15">
        <v>45372</v>
      </c>
      <c r="B356" s="16" t="s">
        <v>67</v>
      </c>
      <c r="C356" s="17" t="s">
        <v>1068</v>
      </c>
      <c r="D356" s="17" t="s">
        <v>1069</v>
      </c>
      <c r="E356" s="18">
        <v>41.46</v>
      </c>
      <c r="F356" s="12">
        <f t="shared" si="220"/>
        <v>0.45000000000000284</v>
      </c>
      <c r="G356" s="13">
        <v>41.01</v>
      </c>
      <c r="H356" s="13">
        <v>1750</v>
      </c>
      <c r="I356" s="14">
        <f t="shared" si="221"/>
        <v>71767.5</v>
      </c>
      <c r="J356" s="13"/>
      <c r="K356" s="13"/>
      <c r="L356" s="14">
        <f t="shared" si="222"/>
        <v>71767.5</v>
      </c>
      <c r="M356" s="13">
        <v>60000</v>
      </c>
      <c r="N356" s="13">
        <v>1500</v>
      </c>
      <c r="O356" s="13">
        <v>367</v>
      </c>
      <c r="P356" s="13"/>
      <c r="Q356" s="13"/>
      <c r="R356" s="13"/>
      <c r="S356" s="14">
        <f t="shared" si="223"/>
        <v>9900.5</v>
      </c>
      <c r="T356" s="13">
        <v>9900.5</v>
      </c>
      <c r="U356" s="13"/>
      <c r="V356" s="13"/>
      <c r="W356" s="13"/>
      <c r="X356" s="14">
        <f t="shared" si="224"/>
        <v>0</v>
      </c>
      <c r="Y356" s="13" t="s">
        <v>1437</v>
      </c>
      <c r="Z356" s="13" t="s">
        <v>28</v>
      </c>
      <c r="AA356" s="13" t="s">
        <v>1448</v>
      </c>
      <c r="AB356" s="13">
        <v>14</v>
      </c>
      <c r="AC356" s="13" t="s">
        <v>29</v>
      </c>
    </row>
    <row r="357" spans="1:29" x14ac:dyDescent="0.25">
      <c r="A357" s="15">
        <v>45372</v>
      </c>
      <c r="B357" s="16" t="s">
        <v>67</v>
      </c>
      <c r="C357" s="17" t="s">
        <v>1070</v>
      </c>
      <c r="D357" s="17" t="s">
        <v>1071</v>
      </c>
      <c r="E357" s="18">
        <v>43.26</v>
      </c>
      <c r="F357" s="12">
        <f t="shared" si="220"/>
        <v>0.4199999999999946</v>
      </c>
      <c r="G357" s="13">
        <v>42.84</v>
      </c>
      <c r="H357" s="13">
        <v>1750</v>
      </c>
      <c r="I357" s="14">
        <f t="shared" si="221"/>
        <v>74970</v>
      </c>
      <c r="J357" s="13"/>
      <c r="K357" s="13"/>
      <c r="L357" s="14">
        <f t="shared" si="222"/>
        <v>74970</v>
      </c>
      <c r="M357" s="13">
        <v>65000</v>
      </c>
      <c r="N357" s="13">
        <v>1200</v>
      </c>
      <c r="O357" s="13">
        <v>320</v>
      </c>
      <c r="P357" s="13"/>
      <c r="Q357" s="13"/>
      <c r="R357" s="13"/>
      <c r="S357" s="14">
        <f t="shared" si="223"/>
        <v>8450</v>
      </c>
      <c r="T357" s="13">
        <v>8450</v>
      </c>
      <c r="U357" s="13"/>
      <c r="V357" s="13"/>
      <c r="W357" s="13"/>
      <c r="X357" s="14">
        <f t="shared" si="224"/>
        <v>0</v>
      </c>
      <c r="Y357" s="13" t="s">
        <v>1437</v>
      </c>
      <c r="Z357" s="13" t="s">
        <v>28</v>
      </c>
      <c r="AA357" s="13" t="s">
        <v>277</v>
      </c>
      <c r="AB357" s="13">
        <v>15</v>
      </c>
      <c r="AC357" s="13" t="s">
        <v>29</v>
      </c>
    </row>
    <row r="358" spans="1:29" x14ac:dyDescent="0.25">
      <c r="A358" s="15">
        <v>45372</v>
      </c>
      <c r="B358" s="16" t="s">
        <v>67</v>
      </c>
      <c r="C358" s="17" t="s">
        <v>1072</v>
      </c>
      <c r="D358" s="17" t="s">
        <v>1073</v>
      </c>
      <c r="E358" s="18">
        <v>43</v>
      </c>
      <c r="F358" s="12">
        <f t="shared" si="220"/>
        <v>0.27000000000000313</v>
      </c>
      <c r="G358" s="13">
        <v>42.73</v>
      </c>
      <c r="H358" s="13">
        <v>1750</v>
      </c>
      <c r="I358" s="14">
        <f t="shared" si="221"/>
        <v>74777.5</v>
      </c>
      <c r="J358" s="13"/>
      <c r="K358" s="13"/>
      <c r="L358" s="14">
        <f t="shared" si="222"/>
        <v>74777.5</v>
      </c>
      <c r="M358" s="13">
        <v>65000</v>
      </c>
      <c r="N358" s="13"/>
      <c r="O358" s="13">
        <v>327</v>
      </c>
      <c r="P358" s="13"/>
      <c r="Q358" s="13"/>
      <c r="R358" s="13"/>
      <c r="S358" s="14">
        <f t="shared" si="223"/>
        <v>9450.5</v>
      </c>
      <c r="T358" s="13">
        <v>9450</v>
      </c>
      <c r="U358" s="13"/>
      <c r="V358" s="13"/>
      <c r="W358" s="13"/>
      <c r="X358" s="14">
        <f t="shared" si="224"/>
        <v>0.5</v>
      </c>
      <c r="Y358" s="13" t="s">
        <v>1437</v>
      </c>
      <c r="Z358" s="13" t="s">
        <v>28</v>
      </c>
      <c r="AA358" s="13" t="s">
        <v>277</v>
      </c>
      <c r="AB358" s="13">
        <v>16</v>
      </c>
      <c r="AC358" s="13" t="s">
        <v>29</v>
      </c>
    </row>
    <row r="359" spans="1:29" x14ac:dyDescent="0.25">
      <c r="A359" s="15">
        <v>45373</v>
      </c>
      <c r="B359" s="16" t="s">
        <v>67</v>
      </c>
      <c r="C359" s="17" t="s">
        <v>1074</v>
      </c>
      <c r="D359" s="17" t="s">
        <v>1075</v>
      </c>
      <c r="E359" s="18">
        <v>34.229999999999997</v>
      </c>
      <c r="F359" s="12">
        <f t="shared" si="220"/>
        <v>8.9999999999996305E-2</v>
      </c>
      <c r="G359" s="13">
        <v>34.14</v>
      </c>
      <c r="H359" s="13">
        <v>1750</v>
      </c>
      <c r="I359" s="14">
        <f t="shared" si="221"/>
        <v>59745</v>
      </c>
      <c r="J359" s="13"/>
      <c r="K359" s="13"/>
      <c r="L359" s="14">
        <f t="shared" si="222"/>
        <v>59745</v>
      </c>
      <c r="M359" s="13">
        <v>30000</v>
      </c>
      <c r="N359" s="13"/>
      <c r="O359" s="13">
        <v>348</v>
      </c>
      <c r="P359" s="13"/>
      <c r="Q359" s="13"/>
      <c r="R359" s="13">
        <v>597</v>
      </c>
      <c r="S359" s="14">
        <f t="shared" si="223"/>
        <v>28800</v>
      </c>
      <c r="T359" s="13">
        <v>28800</v>
      </c>
      <c r="U359" s="13"/>
      <c r="V359" s="13"/>
      <c r="W359" s="13"/>
      <c r="X359" s="14">
        <f t="shared" si="224"/>
        <v>0</v>
      </c>
      <c r="Y359" s="13" t="s">
        <v>1437</v>
      </c>
      <c r="Z359" s="13" t="s">
        <v>28</v>
      </c>
      <c r="AA359" s="13" t="s">
        <v>1449</v>
      </c>
      <c r="AB359" s="13">
        <v>17</v>
      </c>
      <c r="AC359" s="13" t="s">
        <v>29</v>
      </c>
    </row>
    <row r="360" spans="1:29" x14ac:dyDescent="0.25">
      <c r="A360" s="15">
        <v>45373</v>
      </c>
      <c r="B360" s="16" t="s">
        <v>67</v>
      </c>
      <c r="C360" s="17" t="s">
        <v>1076</v>
      </c>
      <c r="D360" s="17" t="s">
        <v>1077</v>
      </c>
      <c r="E360" s="18">
        <v>34.659999999999997</v>
      </c>
      <c r="F360" s="12">
        <f t="shared" si="220"/>
        <v>1.9999999999996021E-2</v>
      </c>
      <c r="G360" s="13">
        <v>34.64</v>
      </c>
      <c r="H360" s="13">
        <v>1750</v>
      </c>
      <c r="I360" s="14">
        <f t="shared" si="221"/>
        <v>60620</v>
      </c>
      <c r="J360" s="13"/>
      <c r="K360" s="13"/>
      <c r="L360" s="14">
        <f t="shared" si="222"/>
        <v>60620</v>
      </c>
      <c r="M360" s="13">
        <v>25000</v>
      </c>
      <c r="N360" s="13"/>
      <c r="O360" s="13">
        <v>320</v>
      </c>
      <c r="P360" s="13"/>
      <c r="Q360" s="13"/>
      <c r="R360" s="13"/>
      <c r="S360" s="14">
        <f t="shared" si="223"/>
        <v>35300</v>
      </c>
      <c r="T360" s="13">
        <v>35300</v>
      </c>
      <c r="U360" s="13"/>
      <c r="V360" s="13"/>
      <c r="W360" s="13"/>
      <c r="X360" s="14">
        <f t="shared" si="224"/>
        <v>0</v>
      </c>
      <c r="Y360" s="13" t="s">
        <v>1437</v>
      </c>
      <c r="Z360" s="13" t="s">
        <v>28</v>
      </c>
      <c r="AA360" s="13" t="s">
        <v>1450</v>
      </c>
      <c r="AB360" s="13">
        <v>18</v>
      </c>
      <c r="AC360" s="13" t="s">
        <v>29</v>
      </c>
    </row>
    <row r="361" spans="1:29" x14ac:dyDescent="0.25">
      <c r="A361" s="15">
        <v>45373</v>
      </c>
      <c r="B361" s="16" t="s">
        <v>67</v>
      </c>
      <c r="C361" s="17" t="s">
        <v>1078</v>
      </c>
      <c r="D361" s="17" t="s">
        <v>1079</v>
      </c>
      <c r="E361" s="18">
        <v>41.79</v>
      </c>
      <c r="F361" s="12">
        <f t="shared" si="220"/>
        <v>8.9999999999996305E-2</v>
      </c>
      <c r="G361" s="13">
        <v>41.7</v>
      </c>
      <c r="H361" s="13">
        <v>1750</v>
      </c>
      <c r="I361" s="14">
        <f t="shared" si="221"/>
        <v>72975</v>
      </c>
      <c r="J361" s="13"/>
      <c r="K361" s="13"/>
      <c r="L361" s="14">
        <f t="shared" si="222"/>
        <v>72975</v>
      </c>
      <c r="M361" s="13">
        <v>15000</v>
      </c>
      <c r="N361" s="13"/>
      <c r="O361" s="13">
        <v>346</v>
      </c>
      <c r="P361" s="13"/>
      <c r="Q361" s="13"/>
      <c r="R361" s="13">
        <v>729</v>
      </c>
      <c r="S361" s="14">
        <f t="shared" si="223"/>
        <v>56900</v>
      </c>
      <c r="T361" s="13">
        <v>56900</v>
      </c>
      <c r="U361" s="13"/>
      <c r="V361" s="13"/>
      <c r="W361" s="13"/>
      <c r="X361" s="14">
        <f t="shared" si="224"/>
        <v>0</v>
      </c>
      <c r="Y361" s="13" t="s">
        <v>1437</v>
      </c>
      <c r="Z361" s="13" t="s">
        <v>28</v>
      </c>
      <c r="AA361" s="13" t="s">
        <v>1451</v>
      </c>
      <c r="AB361" s="13">
        <v>20</v>
      </c>
      <c r="AC361" s="13" t="s">
        <v>29</v>
      </c>
    </row>
    <row r="362" spans="1:29" x14ac:dyDescent="0.25">
      <c r="A362" s="15">
        <v>45373</v>
      </c>
      <c r="B362" s="16" t="s">
        <v>67</v>
      </c>
      <c r="C362" s="17" t="s">
        <v>1080</v>
      </c>
      <c r="D362" s="17" t="s">
        <v>403</v>
      </c>
      <c r="E362" s="18">
        <v>43.15</v>
      </c>
      <c r="F362" s="12">
        <f t="shared" si="220"/>
        <v>0.39000000000000057</v>
      </c>
      <c r="G362" s="13">
        <v>42.76</v>
      </c>
      <c r="H362" s="13">
        <v>1750</v>
      </c>
      <c r="I362" s="14">
        <f t="shared" si="221"/>
        <v>74830</v>
      </c>
      <c r="J362" s="13"/>
      <c r="K362" s="13"/>
      <c r="L362" s="14">
        <f t="shared" si="222"/>
        <v>74830</v>
      </c>
      <c r="M362" s="13">
        <v>0</v>
      </c>
      <c r="N362" s="13">
        <v>900</v>
      </c>
      <c r="O362" s="13">
        <v>330</v>
      </c>
      <c r="P362" s="13"/>
      <c r="Q362" s="13"/>
      <c r="R362" s="13"/>
      <c r="S362" s="14">
        <f t="shared" si="223"/>
        <v>73600</v>
      </c>
      <c r="T362" s="13">
        <v>73600</v>
      </c>
      <c r="U362" s="13"/>
      <c r="V362" s="13"/>
      <c r="W362" s="13"/>
      <c r="X362" s="14">
        <f t="shared" si="224"/>
        <v>0</v>
      </c>
      <c r="Y362" s="13" t="s">
        <v>1437</v>
      </c>
      <c r="Z362" s="13" t="s">
        <v>28</v>
      </c>
      <c r="AA362" s="13" t="s">
        <v>277</v>
      </c>
      <c r="AB362" s="13">
        <v>22</v>
      </c>
      <c r="AC362" s="13" t="s">
        <v>29</v>
      </c>
    </row>
    <row r="363" spans="1:29" x14ac:dyDescent="0.25">
      <c r="A363" s="15">
        <v>45373</v>
      </c>
      <c r="B363" s="16" t="s">
        <v>67</v>
      </c>
      <c r="C363" s="17" t="s">
        <v>1081</v>
      </c>
      <c r="D363" s="17" t="s">
        <v>1082</v>
      </c>
      <c r="E363" s="18">
        <v>41.76</v>
      </c>
      <c r="F363" s="12">
        <f t="shared" si="220"/>
        <v>0</v>
      </c>
      <c r="G363" s="13">
        <v>41.76</v>
      </c>
      <c r="H363" s="13">
        <v>1750</v>
      </c>
      <c r="I363" s="14">
        <f t="shared" si="221"/>
        <v>73080</v>
      </c>
      <c r="J363" s="13"/>
      <c r="K363" s="13"/>
      <c r="L363" s="14">
        <f t="shared" si="222"/>
        <v>73080</v>
      </c>
      <c r="M363" s="13">
        <v>26000</v>
      </c>
      <c r="N363" s="13"/>
      <c r="O363" s="13">
        <v>330</v>
      </c>
      <c r="P363" s="13"/>
      <c r="Q363" s="13"/>
      <c r="R363" s="13"/>
      <c r="S363" s="14">
        <f t="shared" si="223"/>
        <v>46750</v>
      </c>
      <c r="T363" s="13">
        <v>46750</v>
      </c>
      <c r="U363" s="13"/>
      <c r="V363" s="13"/>
      <c r="W363" s="13"/>
      <c r="X363" s="14">
        <f t="shared" si="224"/>
        <v>0</v>
      </c>
      <c r="Y363" s="13" t="s">
        <v>1437</v>
      </c>
      <c r="Z363" s="13" t="s">
        <v>28</v>
      </c>
      <c r="AA363" s="13" t="s">
        <v>1470</v>
      </c>
      <c r="AB363" s="13">
        <v>23</v>
      </c>
      <c r="AC363" s="13" t="s">
        <v>29</v>
      </c>
    </row>
    <row r="364" spans="1:29" x14ac:dyDescent="0.25">
      <c r="A364" s="15">
        <v>45373</v>
      </c>
      <c r="B364" s="16" t="s">
        <v>67</v>
      </c>
      <c r="C364" s="17" t="s">
        <v>1083</v>
      </c>
      <c r="D364" s="17" t="s">
        <v>1084</v>
      </c>
      <c r="E364" s="18">
        <v>41.62</v>
      </c>
      <c r="F364" s="12">
        <f t="shared" si="220"/>
        <v>0.21000000000000085</v>
      </c>
      <c r="G364" s="13">
        <v>41.41</v>
      </c>
      <c r="H364" s="13">
        <v>1750</v>
      </c>
      <c r="I364" s="14">
        <f t="shared" si="221"/>
        <v>72467.5</v>
      </c>
      <c r="J364" s="13"/>
      <c r="K364" s="13"/>
      <c r="L364" s="14">
        <f t="shared" si="222"/>
        <v>72467.5</v>
      </c>
      <c r="M364" s="13">
        <v>35000</v>
      </c>
      <c r="N364" s="13"/>
      <c r="O364" s="13">
        <v>367</v>
      </c>
      <c r="P364" s="13"/>
      <c r="Q364" s="13"/>
      <c r="R364" s="13"/>
      <c r="S364" s="14">
        <f t="shared" si="223"/>
        <v>37100.5</v>
      </c>
      <c r="T364" s="13">
        <v>37100.5</v>
      </c>
      <c r="U364" s="13"/>
      <c r="V364" s="13"/>
      <c r="W364" s="13"/>
      <c r="X364" s="14">
        <f t="shared" si="224"/>
        <v>0</v>
      </c>
      <c r="Y364" s="13" t="s">
        <v>1437</v>
      </c>
      <c r="Z364" s="13" t="s">
        <v>28</v>
      </c>
      <c r="AA364" s="13" t="s">
        <v>1471</v>
      </c>
      <c r="AB364" s="13">
        <v>24</v>
      </c>
      <c r="AC364" s="13" t="s">
        <v>29</v>
      </c>
    </row>
    <row r="365" spans="1:29" x14ac:dyDescent="0.25">
      <c r="A365" s="15">
        <v>45373</v>
      </c>
      <c r="B365" s="16" t="s">
        <v>67</v>
      </c>
      <c r="C365" s="17" t="s">
        <v>1085</v>
      </c>
      <c r="D365" s="17" t="s">
        <v>125</v>
      </c>
      <c r="E365" s="18">
        <v>41.59</v>
      </c>
      <c r="F365" s="12">
        <f t="shared" si="220"/>
        <v>0.39000000000000057</v>
      </c>
      <c r="G365" s="13">
        <v>41.2</v>
      </c>
      <c r="H365" s="13">
        <v>1750</v>
      </c>
      <c r="I365" s="14">
        <f t="shared" si="221"/>
        <v>72100</v>
      </c>
      <c r="J365" s="13"/>
      <c r="K365" s="13"/>
      <c r="L365" s="14">
        <f t="shared" si="222"/>
        <v>72100</v>
      </c>
      <c r="M365" s="13">
        <v>15000</v>
      </c>
      <c r="N365" s="13">
        <v>900</v>
      </c>
      <c r="O365" s="13">
        <v>350</v>
      </c>
      <c r="P365" s="13"/>
      <c r="Q365" s="13"/>
      <c r="R365" s="13"/>
      <c r="S365" s="14">
        <f t="shared" si="223"/>
        <v>55850</v>
      </c>
      <c r="T365" s="13">
        <v>55850</v>
      </c>
      <c r="U365" s="13"/>
      <c r="V365" s="13"/>
      <c r="W365" s="13"/>
      <c r="X365" s="14">
        <f t="shared" si="224"/>
        <v>0</v>
      </c>
      <c r="Y365" s="13" t="s">
        <v>1437</v>
      </c>
      <c r="Z365" s="13" t="s">
        <v>28</v>
      </c>
      <c r="AA365" s="13" t="s">
        <v>278</v>
      </c>
      <c r="AB365" s="13">
        <v>25</v>
      </c>
      <c r="AC365" s="13" t="s">
        <v>29</v>
      </c>
    </row>
    <row r="366" spans="1:29" x14ac:dyDescent="0.25">
      <c r="A366" s="15">
        <v>45373</v>
      </c>
      <c r="B366" s="16" t="s">
        <v>67</v>
      </c>
      <c r="C366" s="17" t="s">
        <v>1086</v>
      </c>
      <c r="D366" s="17" t="s">
        <v>1087</v>
      </c>
      <c r="E366" s="18">
        <v>42.53</v>
      </c>
      <c r="F366" s="12">
        <f t="shared" si="220"/>
        <v>6.0000000000002274E-2</v>
      </c>
      <c r="G366" s="13">
        <v>42.47</v>
      </c>
      <c r="H366" s="13">
        <v>1750</v>
      </c>
      <c r="I366" s="14">
        <f t="shared" si="221"/>
        <v>74322.5</v>
      </c>
      <c r="J366" s="13"/>
      <c r="K366" s="13"/>
      <c r="L366" s="14">
        <f t="shared" si="222"/>
        <v>74322.5</v>
      </c>
      <c r="M366" s="13">
        <v>0</v>
      </c>
      <c r="N366" s="13">
        <v>322</v>
      </c>
      <c r="O366" s="13"/>
      <c r="P366" s="13"/>
      <c r="Q366" s="13"/>
      <c r="R366" s="13"/>
      <c r="S366" s="14">
        <f t="shared" si="223"/>
        <v>74000.5</v>
      </c>
      <c r="T366" s="13">
        <v>74000.5</v>
      </c>
      <c r="U366" s="13"/>
      <c r="V366" s="13"/>
      <c r="W366" s="13"/>
      <c r="X366" s="14">
        <f t="shared" si="224"/>
        <v>0</v>
      </c>
      <c r="Y366" s="13" t="s">
        <v>1420</v>
      </c>
      <c r="Z366" s="13" t="s">
        <v>28</v>
      </c>
      <c r="AA366" s="13" t="s">
        <v>277</v>
      </c>
      <c r="AB366" s="13">
        <v>2</v>
      </c>
      <c r="AC366" s="13" t="s">
        <v>29</v>
      </c>
    </row>
    <row r="367" spans="1:29" x14ac:dyDescent="0.25">
      <c r="A367" s="15">
        <v>45373</v>
      </c>
      <c r="B367" s="16" t="s">
        <v>67</v>
      </c>
      <c r="C367" s="17" t="s">
        <v>1088</v>
      </c>
      <c r="D367" s="17" t="s">
        <v>1089</v>
      </c>
      <c r="E367" s="18">
        <v>42.44</v>
      </c>
      <c r="F367" s="12">
        <f t="shared" si="220"/>
        <v>0.1699999999999946</v>
      </c>
      <c r="G367" s="13">
        <v>42.27</v>
      </c>
      <c r="H367" s="13">
        <v>1750</v>
      </c>
      <c r="I367" s="14">
        <f t="shared" si="221"/>
        <v>73972.5</v>
      </c>
      <c r="J367" s="13"/>
      <c r="K367" s="13"/>
      <c r="L367" s="14">
        <f t="shared" si="222"/>
        <v>73972.5</v>
      </c>
      <c r="M367" s="13">
        <v>5000</v>
      </c>
      <c r="N367" s="13"/>
      <c r="O367" s="13">
        <v>322</v>
      </c>
      <c r="P367" s="13"/>
      <c r="Q367" s="13"/>
      <c r="R367" s="13"/>
      <c r="S367" s="14">
        <f t="shared" si="223"/>
        <v>68650.5</v>
      </c>
      <c r="T367" s="13">
        <v>68650.5</v>
      </c>
      <c r="U367" s="13"/>
      <c r="V367" s="13"/>
      <c r="W367" s="13"/>
      <c r="X367" s="14">
        <f t="shared" si="224"/>
        <v>0</v>
      </c>
      <c r="Y367" s="13" t="s">
        <v>1437</v>
      </c>
      <c r="Z367" s="13" t="s">
        <v>28</v>
      </c>
      <c r="AA367" s="13" t="s">
        <v>771</v>
      </c>
      <c r="AB367" s="13">
        <v>26</v>
      </c>
      <c r="AC367" s="13" t="s">
        <v>29</v>
      </c>
    </row>
    <row r="368" spans="1:29" x14ac:dyDescent="0.25">
      <c r="A368" s="15">
        <v>45373</v>
      </c>
      <c r="B368" s="16" t="s">
        <v>67</v>
      </c>
      <c r="C368" s="17" t="s">
        <v>1090</v>
      </c>
      <c r="D368" s="17" t="s">
        <v>1091</v>
      </c>
      <c r="E368" s="18">
        <v>39.06</v>
      </c>
      <c r="F368" s="12">
        <f t="shared" si="220"/>
        <v>0</v>
      </c>
      <c r="G368" s="13">
        <v>39.06</v>
      </c>
      <c r="H368" s="13">
        <v>1750</v>
      </c>
      <c r="I368" s="14">
        <f t="shared" si="221"/>
        <v>68355</v>
      </c>
      <c r="J368" s="13"/>
      <c r="K368" s="13"/>
      <c r="L368" s="14">
        <f t="shared" si="222"/>
        <v>68355</v>
      </c>
      <c r="M368" s="13">
        <v>35000</v>
      </c>
      <c r="N368" s="13"/>
      <c r="O368" s="13">
        <v>355</v>
      </c>
      <c r="P368" s="13"/>
      <c r="Q368" s="13"/>
      <c r="R368" s="13"/>
      <c r="S368" s="14">
        <f t="shared" si="223"/>
        <v>33000</v>
      </c>
      <c r="T368" s="13">
        <v>33000</v>
      </c>
      <c r="U368" s="13"/>
      <c r="V368" s="13"/>
      <c r="W368" s="13"/>
      <c r="X368" s="14">
        <f t="shared" si="224"/>
        <v>0</v>
      </c>
      <c r="Y368" s="13" t="s">
        <v>1437</v>
      </c>
      <c r="Z368" s="13" t="s">
        <v>28</v>
      </c>
      <c r="AA368" s="13" t="s">
        <v>654</v>
      </c>
      <c r="AB368" s="13">
        <v>27</v>
      </c>
      <c r="AC368" s="13" t="s">
        <v>29</v>
      </c>
    </row>
    <row r="369" spans="1:29" x14ac:dyDescent="0.25">
      <c r="A369" s="15">
        <v>45373</v>
      </c>
      <c r="B369" s="16" t="s">
        <v>67</v>
      </c>
      <c r="C369" s="17" t="s">
        <v>1092</v>
      </c>
      <c r="D369" s="17" t="s">
        <v>1093</v>
      </c>
      <c r="E369" s="18">
        <v>41.67</v>
      </c>
      <c r="F369" s="12">
        <f t="shared" si="220"/>
        <v>0.32000000000000028</v>
      </c>
      <c r="G369" s="13">
        <v>41.35</v>
      </c>
      <c r="H369" s="13">
        <v>1750</v>
      </c>
      <c r="I369" s="14">
        <f t="shared" si="221"/>
        <v>72362.5</v>
      </c>
      <c r="J369" s="13"/>
      <c r="K369" s="13"/>
      <c r="L369" s="14">
        <f t="shared" si="222"/>
        <v>72362.5</v>
      </c>
      <c r="M369" s="13">
        <v>0</v>
      </c>
      <c r="N369" s="13">
        <v>200</v>
      </c>
      <c r="O369" s="13">
        <v>362</v>
      </c>
      <c r="P369" s="13"/>
      <c r="Q369" s="13"/>
      <c r="R369" s="13"/>
      <c r="S369" s="14">
        <f t="shared" si="223"/>
        <v>71800.5</v>
      </c>
      <c r="T369" s="13">
        <v>71800.5</v>
      </c>
      <c r="U369" s="13"/>
      <c r="V369" s="13"/>
      <c r="W369" s="13"/>
      <c r="X369" s="14">
        <f t="shared" si="224"/>
        <v>0</v>
      </c>
      <c r="Y369" s="13" t="s">
        <v>1420</v>
      </c>
      <c r="Z369" s="13" t="s">
        <v>28</v>
      </c>
      <c r="AA369" s="13" t="s">
        <v>1423</v>
      </c>
      <c r="AB369" s="13">
        <v>1</v>
      </c>
      <c r="AC369" s="13" t="s">
        <v>29</v>
      </c>
    </row>
    <row r="370" spans="1:29" x14ac:dyDescent="0.25">
      <c r="A370" s="15">
        <v>45373</v>
      </c>
      <c r="B370" s="16" t="s">
        <v>67</v>
      </c>
      <c r="C370" s="17" t="s">
        <v>1094</v>
      </c>
      <c r="D370" s="17" t="s">
        <v>1095</v>
      </c>
      <c r="E370" s="18">
        <v>41.86</v>
      </c>
      <c r="F370" s="12">
        <f t="shared" si="220"/>
        <v>0.20000000000000284</v>
      </c>
      <c r="G370" s="13">
        <v>41.66</v>
      </c>
      <c r="H370" s="13">
        <v>1750</v>
      </c>
      <c r="I370" s="14">
        <f t="shared" si="221"/>
        <v>72905</v>
      </c>
      <c r="J370" s="13"/>
      <c r="K370" s="13"/>
      <c r="L370" s="14">
        <f t="shared" si="222"/>
        <v>72905</v>
      </c>
      <c r="M370" s="13">
        <v>32100</v>
      </c>
      <c r="N370" s="13"/>
      <c r="O370" s="13">
        <v>355</v>
      </c>
      <c r="P370" s="13"/>
      <c r="Q370" s="13"/>
      <c r="R370" s="13"/>
      <c r="S370" s="14">
        <f t="shared" si="223"/>
        <v>40450</v>
      </c>
      <c r="T370" s="13">
        <v>40450</v>
      </c>
      <c r="U370" s="13"/>
      <c r="V370" s="13"/>
      <c r="W370" s="13"/>
      <c r="X370" s="14">
        <f t="shared" si="224"/>
        <v>0</v>
      </c>
      <c r="Y370" s="13" t="s">
        <v>1437</v>
      </c>
      <c r="Z370" s="13" t="s">
        <v>28</v>
      </c>
      <c r="AA370" s="13" t="s">
        <v>812</v>
      </c>
      <c r="AB370" s="13">
        <v>28</v>
      </c>
      <c r="AC370" s="13" t="s">
        <v>29</v>
      </c>
    </row>
    <row r="371" spans="1:29" x14ac:dyDescent="0.25">
      <c r="A371" s="15">
        <v>45373</v>
      </c>
      <c r="B371" s="16" t="s">
        <v>67</v>
      </c>
      <c r="C371" s="17" t="s">
        <v>1096</v>
      </c>
      <c r="D371" s="17" t="s">
        <v>1097</v>
      </c>
      <c r="E371" s="18">
        <v>41.77</v>
      </c>
      <c r="F371" s="12">
        <f t="shared" si="220"/>
        <v>0.19000000000000483</v>
      </c>
      <c r="G371" s="13">
        <v>41.58</v>
      </c>
      <c r="H371" s="13">
        <v>1750</v>
      </c>
      <c r="I371" s="14">
        <f t="shared" si="221"/>
        <v>72765</v>
      </c>
      <c r="J371" s="13"/>
      <c r="K371" s="13"/>
      <c r="L371" s="14">
        <f t="shared" si="222"/>
        <v>72765</v>
      </c>
      <c r="M371" s="13">
        <v>5000</v>
      </c>
      <c r="N371" s="13"/>
      <c r="O371" s="13">
        <v>365</v>
      </c>
      <c r="P371" s="13"/>
      <c r="Q371" s="13"/>
      <c r="R371" s="13"/>
      <c r="S371" s="14">
        <f t="shared" si="223"/>
        <v>67400</v>
      </c>
      <c r="T371" s="13">
        <v>67400</v>
      </c>
      <c r="U371" s="13"/>
      <c r="V371" s="13"/>
      <c r="W371" s="13"/>
      <c r="X371" s="14">
        <f t="shared" si="224"/>
        <v>0</v>
      </c>
      <c r="Y371" s="13" t="s">
        <v>1437</v>
      </c>
      <c r="Z371" s="13" t="s">
        <v>28</v>
      </c>
      <c r="AA371" s="13" t="s">
        <v>771</v>
      </c>
      <c r="AB371" s="13">
        <v>29</v>
      </c>
      <c r="AC371" s="13" t="s">
        <v>29</v>
      </c>
    </row>
    <row r="372" spans="1:29" x14ac:dyDescent="0.25">
      <c r="A372" s="15">
        <v>45373</v>
      </c>
      <c r="B372" s="16" t="s">
        <v>67</v>
      </c>
      <c r="C372" s="17" t="s">
        <v>1098</v>
      </c>
      <c r="D372" s="17" t="s">
        <v>1099</v>
      </c>
      <c r="E372" s="18">
        <v>41.11</v>
      </c>
      <c r="F372" s="12">
        <f t="shared" si="220"/>
        <v>0.51999999999999602</v>
      </c>
      <c r="G372" s="13">
        <v>40.590000000000003</v>
      </c>
      <c r="H372" s="13">
        <v>1750</v>
      </c>
      <c r="I372" s="14">
        <f t="shared" si="221"/>
        <v>71032.5</v>
      </c>
      <c r="J372" s="13"/>
      <c r="K372" s="13"/>
      <c r="L372" s="14">
        <f t="shared" si="222"/>
        <v>71032.5</v>
      </c>
      <c r="M372" s="13">
        <v>10000</v>
      </c>
      <c r="N372" s="13">
        <v>2640</v>
      </c>
      <c r="O372" s="13">
        <v>342</v>
      </c>
      <c r="P372" s="13"/>
      <c r="Q372" s="13"/>
      <c r="R372" s="13"/>
      <c r="S372" s="14">
        <f t="shared" si="223"/>
        <v>58050.5</v>
      </c>
      <c r="T372" s="13">
        <v>58050.5</v>
      </c>
      <c r="U372" s="13"/>
      <c r="V372" s="13"/>
      <c r="W372" s="13"/>
      <c r="X372" s="14">
        <f t="shared" si="224"/>
        <v>0</v>
      </c>
      <c r="Y372" s="13" t="s">
        <v>1385</v>
      </c>
      <c r="Z372" s="13" t="s">
        <v>28</v>
      </c>
      <c r="AA372" s="13" t="s">
        <v>1393</v>
      </c>
      <c r="AB372" s="13">
        <v>81</v>
      </c>
      <c r="AC372" s="13" t="s">
        <v>29</v>
      </c>
    </row>
    <row r="373" spans="1:29" x14ac:dyDescent="0.25">
      <c r="A373" s="15">
        <v>45374</v>
      </c>
      <c r="B373" s="16" t="s">
        <v>67</v>
      </c>
      <c r="C373" s="17" t="s">
        <v>1100</v>
      </c>
      <c r="D373" s="17" t="s">
        <v>1101</v>
      </c>
      <c r="E373" s="18">
        <v>41.51</v>
      </c>
      <c r="F373" s="12">
        <f t="shared" si="220"/>
        <v>0</v>
      </c>
      <c r="G373" s="13">
        <v>41.51</v>
      </c>
      <c r="H373" s="13">
        <v>1700</v>
      </c>
      <c r="I373" s="14">
        <f t="shared" si="221"/>
        <v>70567</v>
      </c>
      <c r="J373" s="13"/>
      <c r="K373" s="13"/>
      <c r="L373" s="14">
        <f t="shared" si="222"/>
        <v>70567</v>
      </c>
      <c r="M373" s="13">
        <v>38000</v>
      </c>
      <c r="N373" s="13"/>
      <c r="O373" s="13">
        <v>367</v>
      </c>
      <c r="P373" s="13"/>
      <c r="Q373" s="13"/>
      <c r="R373" s="13"/>
      <c r="S373" s="14">
        <f t="shared" si="223"/>
        <v>32200</v>
      </c>
      <c r="T373" s="13">
        <v>32200</v>
      </c>
      <c r="U373" s="13"/>
      <c r="V373" s="13"/>
      <c r="W373" s="13"/>
      <c r="X373" s="14">
        <f t="shared" si="224"/>
        <v>0</v>
      </c>
      <c r="Y373" s="13" t="s">
        <v>1437</v>
      </c>
      <c r="Z373" s="13" t="s">
        <v>28</v>
      </c>
      <c r="AA373" s="13" t="s">
        <v>1472</v>
      </c>
      <c r="AB373" s="13">
        <v>30</v>
      </c>
      <c r="AC373" s="13" t="s">
        <v>29</v>
      </c>
    </row>
    <row r="374" spans="1:29" x14ac:dyDescent="0.25">
      <c r="A374" s="15">
        <v>45374</v>
      </c>
      <c r="B374" s="16" t="s">
        <v>67</v>
      </c>
      <c r="C374" s="17" t="s">
        <v>1102</v>
      </c>
      <c r="D374" s="17" t="s">
        <v>1103</v>
      </c>
      <c r="E374" s="18">
        <v>34.22</v>
      </c>
      <c r="F374" s="12">
        <f t="shared" si="220"/>
        <v>7.9999999999998295E-2</v>
      </c>
      <c r="G374" s="13">
        <v>34.14</v>
      </c>
      <c r="H374" s="13">
        <v>1700</v>
      </c>
      <c r="I374" s="14">
        <f t="shared" si="221"/>
        <v>58038</v>
      </c>
      <c r="J374" s="13"/>
      <c r="K374" s="13"/>
      <c r="L374" s="14">
        <f t="shared" si="222"/>
        <v>58038</v>
      </c>
      <c r="M374" s="13">
        <v>15000</v>
      </c>
      <c r="N374" s="13"/>
      <c r="O374" s="13">
        <v>338</v>
      </c>
      <c r="P374" s="13"/>
      <c r="Q374" s="13"/>
      <c r="R374" s="13"/>
      <c r="S374" s="14">
        <f t="shared" si="223"/>
        <v>42700</v>
      </c>
      <c r="T374" s="13">
        <v>42700</v>
      </c>
      <c r="U374" s="13"/>
      <c r="V374" s="13"/>
      <c r="W374" s="13"/>
      <c r="X374" s="14">
        <f t="shared" si="224"/>
        <v>0</v>
      </c>
      <c r="Y374" s="13" t="s">
        <v>1437</v>
      </c>
      <c r="Z374" s="13" t="s">
        <v>28</v>
      </c>
      <c r="AA374" s="13" t="s">
        <v>1452</v>
      </c>
      <c r="AB374" s="13">
        <v>21</v>
      </c>
      <c r="AC374" s="13" t="s">
        <v>29</v>
      </c>
    </row>
    <row r="375" spans="1:29" x14ac:dyDescent="0.25">
      <c r="A375" s="15">
        <v>45374</v>
      </c>
      <c r="B375" s="16" t="s">
        <v>67</v>
      </c>
      <c r="C375" s="17" t="s">
        <v>1104</v>
      </c>
      <c r="D375" s="17" t="s">
        <v>1105</v>
      </c>
      <c r="E375" s="18">
        <v>41.92</v>
      </c>
      <c r="F375" s="12">
        <f t="shared" si="220"/>
        <v>3.9999999999999147E-2</v>
      </c>
      <c r="G375" s="13">
        <v>41.88</v>
      </c>
      <c r="H375" s="13">
        <v>1700</v>
      </c>
      <c r="I375" s="14">
        <f t="shared" si="221"/>
        <v>71196</v>
      </c>
      <c r="J375" s="13"/>
      <c r="K375" s="13"/>
      <c r="L375" s="14">
        <f t="shared" si="222"/>
        <v>71196</v>
      </c>
      <c r="M375" s="13">
        <v>5000</v>
      </c>
      <c r="N375" s="13"/>
      <c r="O375" s="13">
        <v>346</v>
      </c>
      <c r="P375" s="13"/>
      <c r="Q375" s="13"/>
      <c r="R375" s="13"/>
      <c r="S375" s="14">
        <f t="shared" si="223"/>
        <v>65850</v>
      </c>
      <c r="T375" s="13">
        <v>65850</v>
      </c>
      <c r="U375" s="13"/>
      <c r="V375" s="13"/>
      <c r="W375" s="13"/>
      <c r="X375" s="14">
        <f t="shared" si="224"/>
        <v>0</v>
      </c>
      <c r="Y375" s="13" t="s">
        <v>1437</v>
      </c>
      <c r="Z375" s="13" t="s">
        <v>28</v>
      </c>
      <c r="AA375" s="13" t="s">
        <v>771</v>
      </c>
      <c r="AB375" s="13">
        <v>31</v>
      </c>
      <c r="AC375" s="13" t="s">
        <v>29</v>
      </c>
    </row>
    <row r="376" spans="1:29" x14ac:dyDescent="0.25">
      <c r="A376" s="15">
        <v>45374</v>
      </c>
      <c r="B376" s="16" t="s">
        <v>67</v>
      </c>
      <c r="C376" s="17" t="s">
        <v>1106</v>
      </c>
      <c r="D376" s="17" t="s">
        <v>1107</v>
      </c>
      <c r="E376" s="18">
        <v>42.11</v>
      </c>
      <c r="F376" s="12">
        <f t="shared" si="220"/>
        <v>8.9999999999996305E-2</v>
      </c>
      <c r="G376" s="13">
        <v>42.02</v>
      </c>
      <c r="H376" s="13">
        <v>1700</v>
      </c>
      <c r="I376" s="14">
        <f t="shared" si="221"/>
        <v>71434</v>
      </c>
      <c r="J376" s="13"/>
      <c r="K376" s="13"/>
      <c r="L376" s="14">
        <f t="shared" si="222"/>
        <v>71434</v>
      </c>
      <c r="M376" s="13">
        <v>5000</v>
      </c>
      <c r="N376" s="13"/>
      <c r="O376" s="13">
        <v>334</v>
      </c>
      <c r="P376" s="13"/>
      <c r="Q376" s="13"/>
      <c r="R376" s="13"/>
      <c r="S376" s="14">
        <f t="shared" si="223"/>
        <v>66100</v>
      </c>
      <c r="T376" s="13">
        <v>66100</v>
      </c>
      <c r="U376" s="13"/>
      <c r="V376" s="13"/>
      <c r="W376" s="13"/>
      <c r="X376" s="14">
        <f t="shared" si="224"/>
        <v>0</v>
      </c>
      <c r="Y376" s="13" t="s">
        <v>1437</v>
      </c>
      <c r="Z376" s="13" t="s">
        <v>28</v>
      </c>
      <c r="AA376" s="13" t="s">
        <v>771</v>
      </c>
      <c r="AB376" s="13">
        <v>32</v>
      </c>
      <c r="AC376" s="13" t="s">
        <v>29</v>
      </c>
    </row>
    <row r="377" spans="1:29" x14ac:dyDescent="0.25">
      <c r="A377" s="15">
        <v>45374</v>
      </c>
      <c r="B377" s="16" t="s">
        <v>67</v>
      </c>
      <c r="C377" s="17" t="s">
        <v>1108</v>
      </c>
      <c r="D377" s="17" t="s">
        <v>1109</v>
      </c>
      <c r="E377" s="18">
        <v>41.97</v>
      </c>
      <c r="F377" s="12">
        <f t="shared" si="220"/>
        <v>7.9999999999998295E-2</v>
      </c>
      <c r="G377" s="13">
        <v>41.89</v>
      </c>
      <c r="H377" s="13">
        <v>1700</v>
      </c>
      <c r="I377" s="14">
        <f t="shared" si="221"/>
        <v>71213</v>
      </c>
      <c r="J377" s="13"/>
      <c r="K377" s="13"/>
      <c r="L377" s="14">
        <f t="shared" si="222"/>
        <v>71213</v>
      </c>
      <c r="M377" s="13">
        <v>28000</v>
      </c>
      <c r="N377" s="13"/>
      <c r="O377" s="13">
        <v>353</v>
      </c>
      <c r="P377" s="13"/>
      <c r="Q377" s="13"/>
      <c r="R377" s="13"/>
      <c r="S377" s="14">
        <f t="shared" si="223"/>
        <v>42860</v>
      </c>
      <c r="T377" s="13">
        <v>42860</v>
      </c>
      <c r="U377" s="13"/>
      <c r="V377" s="13"/>
      <c r="W377" s="13"/>
      <c r="X377" s="14">
        <f t="shared" si="224"/>
        <v>0</v>
      </c>
      <c r="Y377" s="13" t="s">
        <v>1437</v>
      </c>
      <c r="Z377" s="13" t="s">
        <v>28</v>
      </c>
      <c r="AA377" s="13" t="s">
        <v>1473</v>
      </c>
      <c r="AB377" s="13">
        <v>33</v>
      </c>
      <c r="AC377" s="13" t="s">
        <v>29</v>
      </c>
    </row>
    <row r="378" spans="1:29" x14ac:dyDescent="0.25">
      <c r="A378" s="15">
        <v>45374</v>
      </c>
      <c r="B378" s="16" t="s">
        <v>67</v>
      </c>
      <c r="C378" s="17" t="s">
        <v>1110</v>
      </c>
      <c r="D378" s="17" t="s">
        <v>1111</v>
      </c>
      <c r="E378" s="18">
        <v>41.28</v>
      </c>
      <c r="F378" s="12">
        <f t="shared" si="220"/>
        <v>0.17999999999999972</v>
      </c>
      <c r="G378" s="13">
        <v>41.1</v>
      </c>
      <c r="H378" s="13">
        <v>1700</v>
      </c>
      <c r="I378" s="14">
        <f t="shared" si="221"/>
        <v>69870</v>
      </c>
      <c r="J378" s="13"/>
      <c r="K378" s="13"/>
      <c r="L378" s="14">
        <f t="shared" si="222"/>
        <v>69870</v>
      </c>
      <c r="M378" s="13">
        <v>15000</v>
      </c>
      <c r="N378" s="13"/>
      <c r="O378" s="13">
        <v>320</v>
      </c>
      <c r="P378" s="13"/>
      <c r="Q378" s="13"/>
      <c r="R378" s="13"/>
      <c r="S378" s="14">
        <f t="shared" si="223"/>
        <v>54550</v>
      </c>
      <c r="T378" s="13">
        <v>54550</v>
      </c>
      <c r="U378" s="13"/>
      <c r="V378" s="13"/>
      <c r="W378" s="13"/>
      <c r="X378" s="14">
        <f t="shared" si="224"/>
        <v>0</v>
      </c>
      <c r="Y378" s="13" t="s">
        <v>1437</v>
      </c>
      <c r="Z378" s="13" t="s">
        <v>28</v>
      </c>
      <c r="AA378" s="13" t="s">
        <v>1474</v>
      </c>
      <c r="AB378" s="13">
        <v>34</v>
      </c>
      <c r="AC378" s="13" t="s">
        <v>29</v>
      </c>
    </row>
    <row r="379" spans="1:29" x14ac:dyDescent="0.25">
      <c r="A379" s="15">
        <v>45374</v>
      </c>
      <c r="B379" s="16" t="s">
        <v>67</v>
      </c>
      <c r="C379" s="17" t="s">
        <v>1112</v>
      </c>
      <c r="D379" s="17" t="s">
        <v>1113</v>
      </c>
      <c r="E379" s="18">
        <v>41.9</v>
      </c>
      <c r="F379" s="12">
        <f t="shared" si="220"/>
        <v>0.40999999999999659</v>
      </c>
      <c r="G379" s="13">
        <v>41.49</v>
      </c>
      <c r="H379" s="13">
        <v>1700</v>
      </c>
      <c r="I379" s="14">
        <f t="shared" si="221"/>
        <v>70533</v>
      </c>
      <c r="J379" s="13"/>
      <c r="K379" s="13"/>
      <c r="L379" s="14">
        <f t="shared" si="222"/>
        <v>70533</v>
      </c>
      <c r="M379" s="13">
        <v>5000</v>
      </c>
      <c r="N379" s="13">
        <v>1100</v>
      </c>
      <c r="O379" s="13">
        <v>333</v>
      </c>
      <c r="P379" s="13"/>
      <c r="Q379" s="13"/>
      <c r="R379" s="13">
        <v>700</v>
      </c>
      <c r="S379" s="14">
        <f t="shared" si="223"/>
        <v>63400</v>
      </c>
      <c r="T379" s="13">
        <v>63400</v>
      </c>
      <c r="U379" s="13"/>
      <c r="V379" s="13"/>
      <c r="W379" s="13"/>
      <c r="X379" s="14">
        <f t="shared" si="224"/>
        <v>0</v>
      </c>
      <c r="Y379" s="13" t="s">
        <v>1437</v>
      </c>
      <c r="Z379" s="13" t="s">
        <v>28</v>
      </c>
      <c r="AA379" s="13" t="s">
        <v>1475</v>
      </c>
      <c r="AB379" s="13">
        <v>35</v>
      </c>
      <c r="AC379" s="13" t="s">
        <v>29</v>
      </c>
    </row>
    <row r="380" spans="1:29" x14ac:dyDescent="0.25">
      <c r="A380" s="15">
        <v>45374</v>
      </c>
      <c r="B380" s="16" t="s">
        <v>67</v>
      </c>
      <c r="C380" s="17" t="s">
        <v>1114</v>
      </c>
      <c r="D380" s="17" t="s">
        <v>1115</v>
      </c>
      <c r="E380" s="18">
        <v>41.66</v>
      </c>
      <c r="F380" s="12">
        <f t="shared" si="220"/>
        <v>0.13999999999999346</v>
      </c>
      <c r="G380" s="13">
        <v>41.52</v>
      </c>
      <c r="H380" s="13">
        <v>1700</v>
      </c>
      <c r="I380" s="14">
        <f t="shared" si="221"/>
        <v>70584</v>
      </c>
      <c r="J380" s="13"/>
      <c r="K380" s="13"/>
      <c r="L380" s="14">
        <f t="shared" si="222"/>
        <v>70584</v>
      </c>
      <c r="M380" s="13">
        <v>5000</v>
      </c>
      <c r="N380" s="13"/>
      <c r="O380" s="13">
        <v>329</v>
      </c>
      <c r="P380" s="13"/>
      <c r="Q380" s="13"/>
      <c r="R380" s="13">
        <v>705</v>
      </c>
      <c r="S380" s="14">
        <f t="shared" si="223"/>
        <v>64550</v>
      </c>
      <c r="T380" s="13">
        <v>64550</v>
      </c>
      <c r="U380" s="13"/>
      <c r="V380" s="13"/>
      <c r="W380" s="13"/>
      <c r="X380" s="14">
        <f t="shared" si="224"/>
        <v>0</v>
      </c>
      <c r="Y380" s="13" t="s">
        <v>1437</v>
      </c>
      <c r="Z380" s="13" t="s">
        <v>28</v>
      </c>
      <c r="AA380" s="13" t="s">
        <v>1476</v>
      </c>
      <c r="AB380" s="13">
        <v>36</v>
      </c>
      <c r="AC380" s="13" t="s">
        <v>29</v>
      </c>
    </row>
    <row r="381" spans="1:29" x14ac:dyDescent="0.25">
      <c r="A381" s="15">
        <v>45375</v>
      </c>
      <c r="B381" s="16" t="s">
        <v>67</v>
      </c>
      <c r="C381" s="17" t="s">
        <v>1116</v>
      </c>
      <c r="D381" s="17" t="s">
        <v>1117</v>
      </c>
      <c r="E381" s="18">
        <v>40.869999999999997</v>
      </c>
      <c r="F381" s="12">
        <f t="shared" si="220"/>
        <v>0</v>
      </c>
      <c r="G381" s="13">
        <v>40.869999999999997</v>
      </c>
      <c r="H381" s="13">
        <v>1700</v>
      </c>
      <c r="I381" s="14">
        <f t="shared" si="221"/>
        <v>69479</v>
      </c>
      <c r="J381" s="13"/>
      <c r="K381" s="13"/>
      <c r="L381" s="14">
        <f t="shared" si="222"/>
        <v>69479</v>
      </c>
      <c r="M381" s="13">
        <v>12000</v>
      </c>
      <c r="N381" s="13"/>
      <c r="O381" s="13">
        <v>329</v>
      </c>
      <c r="P381" s="13"/>
      <c r="Q381" s="13"/>
      <c r="R381" s="13"/>
      <c r="S381" s="14">
        <f t="shared" si="223"/>
        <v>57150</v>
      </c>
      <c r="T381" s="13">
        <v>57150</v>
      </c>
      <c r="U381" s="13"/>
      <c r="V381" s="13"/>
      <c r="W381" s="13"/>
      <c r="X381" s="14">
        <f t="shared" si="224"/>
        <v>0</v>
      </c>
      <c r="Y381" s="13" t="s">
        <v>1494</v>
      </c>
      <c r="Z381" s="13" t="s">
        <v>28</v>
      </c>
      <c r="AA381" s="13" t="s">
        <v>1499</v>
      </c>
      <c r="AB381" s="13">
        <v>42</v>
      </c>
      <c r="AC381" s="13" t="s">
        <v>29</v>
      </c>
    </row>
    <row r="382" spans="1:29" x14ac:dyDescent="0.25">
      <c r="A382" s="15">
        <v>45375</v>
      </c>
      <c r="B382" s="16" t="s">
        <v>67</v>
      </c>
      <c r="C382" s="17" t="s">
        <v>1118</v>
      </c>
      <c r="D382" s="17" t="s">
        <v>1119</v>
      </c>
      <c r="E382" s="18">
        <v>34.369999999999997</v>
      </c>
      <c r="F382" s="12">
        <f t="shared" si="220"/>
        <v>0.15999999999999659</v>
      </c>
      <c r="G382" s="13">
        <v>34.21</v>
      </c>
      <c r="H382" s="13">
        <v>1700</v>
      </c>
      <c r="I382" s="14">
        <f t="shared" si="221"/>
        <v>58157</v>
      </c>
      <c r="J382" s="13"/>
      <c r="K382" s="13"/>
      <c r="L382" s="14">
        <f t="shared" si="222"/>
        <v>58157</v>
      </c>
      <c r="M382" s="13">
        <v>46000</v>
      </c>
      <c r="N382" s="13"/>
      <c r="O382" s="13">
        <v>326</v>
      </c>
      <c r="P382" s="13"/>
      <c r="Q382" s="13"/>
      <c r="R382" s="13">
        <v>581</v>
      </c>
      <c r="S382" s="14">
        <f t="shared" si="223"/>
        <v>11250</v>
      </c>
      <c r="T382" s="13">
        <v>11250</v>
      </c>
      <c r="U382" s="13"/>
      <c r="V382" s="13"/>
      <c r="W382" s="13"/>
      <c r="X382" s="14">
        <f t="shared" si="224"/>
        <v>0</v>
      </c>
      <c r="Y382" s="13" t="s">
        <v>1477</v>
      </c>
      <c r="Z382" s="13" t="s">
        <v>28</v>
      </c>
      <c r="AA382" s="13" t="s">
        <v>1478</v>
      </c>
      <c r="AB382" s="13">
        <v>38</v>
      </c>
      <c r="AC382" s="13" t="s">
        <v>29</v>
      </c>
    </row>
    <row r="383" spans="1:29" x14ac:dyDescent="0.25">
      <c r="A383" s="15">
        <v>45375</v>
      </c>
      <c r="B383" s="16" t="s">
        <v>67</v>
      </c>
      <c r="C383" s="17" t="s">
        <v>1120</v>
      </c>
      <c r="D383" s="17" t="s">
        <v>1121</v>
      </c>
      <c r="E383" s="18">
        <v>34.44</v>
      </c>
      <c r="F383" s="12">
        <f t="shared" ref="F383:F399" si="225">SUM(E383-G383)</f>
        <v>7.9999999999998295E-2</v>
      </c>
      <c r="G383" s="13">
        <v>34.36</v>
      </c>
      <c r="H383" s="13">
        <v>1700</v>
      </c>
      <c r="I383" s="14">
        <f t="shared" ref="I383:I399" si="226">G383*H383</f>
        <v>58412</v>
      </c>
      <c r="J383" s="13"/>
      <c r="K383" s="13"/>
      <c r="L383" s="14">
        <f t="shared" ref="L383:L399" si="227">I383+J383+K383</f>
        <v>58412</v>
      </c>
      <c r="M383" s="13">
        <v>44000</v>
      </c>
      <c r="N383" s="13"/>
      <c r="O383" s="13">
        <v>362</v>
      </c>
      <c r="P383" s="13"/>
      <c r="Q383" s="13"/>
      <c r="R383" s="13"/>
      <c r="S383" s="14">
        <f t="shared" ref="S383:S399" si="228">L383-M383-N383-O383-P383-Q383-R383</f>
        <v>14050</v>
      </c>
      <c r="T383" s="13">
        <v>14050</v>
      </c>
      <c r="U383" s="13"/>
      <c r="V383" s="13"/>
      <c r="W383" s="13"/>
      <c r="X383" s="14">
        <f t="shared" ref="X383:X399" si="229">S383-T383-U383-V383-W383</f>
        <v>0</v>
      </c>
      <c r="Y383" s="13" t="s">
        <v>1477</v>
      </c>
      <c r="Z383" s="13" t="s">
        <v>28</v>
      </c>
      <c r="AA383" s="13" t="s">
        <v>268</v>
      </c>
      <c r="AB383" s="13">
        <v>37</v>
      </c>
      <c r="AC383" s="13" t="s">
        <v>29</v>
      </c>
    </row>
    <row r="384" spans="1:29" x14ac:dyDescent="0.25">
      <c r="A384" s="15">
        <v>45375</v>
      </c>
      <c r="B384" s="16" t="s">
        <v>67</v>
      </c>
      <c r="C384" s="17" t="s">
        <v>1122</v>
      </c>
      <c r="D384" s="17" t="s">
        <v>1123</v>
      </c>
      <c r="E384" s="18">
        <v>34.909999999999997</v>
      </c>
      <c r="F384" s="12">
        <f t="shared" si="225"/>
        <v>0</v>
      </c>
      <c r="G384" s="13">
        <v>34.909999999999997</v>
      </c>
      <c r="H384" s="13">
        <v>1650</v>
      </c>
      <c r="I384" s="14">
        <f t="shared" si="226"/>
        <v>57601.499999999993</v>
      </c>
      <c r="J384" s="13"/>
      <c r="K384" s="13"/>
      <c r="L384" s="14">
        <f t="shared" si="227"/>
        <v>57601.499999999993</v>
      </c>
      <c r="M384" s="13">
        <v>38000</v>
      </c>
      <c r="N384" s="13"/>
      <c r="O384" s="13">
        <v>351</v>
      </c>
      <c r="P384" s="13"/>
      <c r="Q384" s="13"/>
      <c r="R384" s="13"/>
      <c r="S384" s="14">
        <f t="shared" si="228"/>
        <v>19250.499999999993</v>
      </c>
      <c r="T384" s="13">
        <v>19250.5</v>
      </c>
      <c r="U384" s="13"/>
      <c r="V384" s="13"/>
      <c r="W384" s="13"/>
      <c r="X384" s="14">
        <f t="shared" si="229"/>
        <v>-7.2759576141834259E-12</v>
      </c>
      <c r="Y384" s="13" t="s">
        <v>1494</v>
      </c>
      <c r="Z384" s="13" t="s">
        <v>28</v>
      </c>
      <c r="AA384" s="13" t="s">
        <v>1500</v>
      </c>
      <c r="AB384" s="13">
        <v>43</v>
      </c>
      <c r="AC384" s="13" t="s">
        <v>29</v>
      </c>
    </row>
    <row r="385" spans="1:29" x14ac:dyDescent="0.25">
      <c r="A385" s="15">
        <v>45375</v>
      </c>
      <c r="B385" s="16" t="s">
        <v>67</v>
      </c>
      <c r="C385" s="17" t="s">
        <v>1124</v>
      </c>
      <c r="D385" s="17" t="s">
        <v>1125</v>
      </c>
      <c r="E385" s="18">
        <v>41.98</v>
      </c>
      <c r="F385" s="12">
        <f t="shared" si="225"/>
        <v>7.0000000000000284E-2</v>
      </c>
      <c r="G385" s="13">
        <v>41.91</v>
      </c>
      <c r="H385" s="13">
        <v>1700</v>
      </c>
      <c r="I385" s="14">
        <f t="shared" si="226"/>
        <v>71247</v>
      </c>
      <c r="J385" s="13"/>
      <c r="K385" s="13"/>
      <c r="L385" s="14">
        <f t="shared" si="227"/>
        <v>71247</v>
      </c>
      <c r="M385" s="13">
        <v>5000</v>
      </c>
      <c r="N385" s="13"/>
      <c r="O385" s="13">
        <v>335</v>
      </c>
      <c r="P385" s="13"/>
      <c r="Q385" s="13"/>
      <c r="R385" s="13">
        <v>712</v>
      </c>
      <c r="S385" s="14">
        <f t="shared" si="228"/>
        <v>65200</v>
      </c>
      <c r="T385" s="13">
        <v>65200</v>
      </c>
      <c r="U385" s="13"/>
      <c r="V385" s="13"/>
      <c r="W385" s="13"/>
      <c r="X385" s="14">
        <f t="shared" si="229"/>
        <v>0</v>
      </c>
      <c r="Y385" s="13" t="s">
        <v>1494</v>
      </c>
      <c r="Z385" s="13" t="s">
        <v>28</v>
      </c>
      <c r="AA385" s="13" t="s">
        <v>1475</v>
      </c>
      <c r="AB385" s="13">
        <v>44</v>
      </c>
      <c r="AC385" s="13" t="s">
        <v>29</v>
      </c>
    </row>
    <row r="386" spans="1:29" x14ac:dyDescent="0.25">
      <c r="A386" s="15">
        <v>45378</v>
      </c>
      <c r="B386" s="16" t="s">
        <v>67</v>
      </c>
      <c r="C386" s="17" t="s">
        <v>1126</v>
      </c>
      <c r="D386" s="17" t="s">
        <v>1127</v>
      </c>
      <c r="E386" s="18">
        <v>35.08</v>
      </c>
      <c r="F386" s="12">
        <f t="shared" si="225"/>
        <v>4.9999999999997158E-2</v>
      </c>
      <c r="G386" s="13">
        <v>35.03</v>
      </c>
      <c r="H386" s="13">
        <v>1700</v>
      </c>
      <c r="I386" s="14">
        <f t="shared" si="226"/>
        <v>59551</v>
      </c>
      <c r="J386" s="13"/>
      <c r="K386" s="13"/>
      <c r="L386" s="14">
        <f t="shared" si="227"/>
        <v>59551</v>
      </c>
      <c r="M386" s="13">
        <v>50000</v>
      </c>
      <c r="N386" s="13"/>
      <c r="O386" s="13">
        <v>351</v>
      </c>
      <c r="P386" s="13"/>
      <c r="Q386" s="13"/>
      <c r="R386" s="13"/>
      <c r="S386" s="14">
        <f t="shared" si="228"/>
        <v>9200</v>
      </c>
      <c r="T386" s="13">
        <v>9200</v>
      </c>
      <c r="U386" s="13"/>
      <c r="V386" s="13"/>
      <c r="W386" s="13"/>
      <c r="X386" s="14">
        <f t="shared" si="229"/>
        <v>0</v>
      </c>
      <c r="Y386" s="13" t="s">
        <v>1420</v>
      </c>
      <c r="Z386" s="13" t="s">
        <v>28</v>
      </c>
      <c r="AA386" s="13" t="s">
        <v>1441</v>
      </c>
      <c r="AB386" s="13">
        <v>4</v>
      </c>
      <c r="AC386" s="13" t="s">
        <v>29</v>
      </c>
    </row>
    <row r="387" spans="1:29" x14ac:dyDescent="0.25">
      <c r="A387" s="15">
        <v>45378</v>
      </c>
      <c r="B387" s="16" t="s">
        <v>67</v>
      </c>
      <c r="C387" s="17" t="s">
        <v>1128</v>
      </c>
      <c r="D387" s="17" t="s">
        <v>1129</v>
      </c>
      <c r="E387" s="18">
        <v>35.04</v>
      </c>
      <c r="F387" s="12">
        <f t="shared" si="225"/>
        <v>9.9999999999980105E-3</v>
      </c>
      <c r="G387" s="13">
        <v>35.03</v>
      </c>
      <c r="H387" s="13">
        <v>1700</v>
      </c>
      <c r="I387" s="14">
        <f t="shared" si="226"/>
        <v>59551</v>
      </c>
      <c r="J387" s="13"/>
      <c r="K387" s="13"/>
      <c r="L387" s="14">
        <f t="shared" si="227"/>
        <v>59551</v>
      </c>
      <c r="M387" s="13">
        <v>50000</v>
      </c>
      <c r="N387" s="13"/>
      <c r="O387" s="13">
        <v>351</v>
      </c>
      <c r="P387" s="13"/>
      <c r="Q387" s="13"/>
      <c r="R387" s="13"/>
      <c r="S387" s="14">
        <f t="shared" si="228"/>
        <v>9200</v>
      </c>
      <c r="T387" s="13">
        <v>9200</v>
      </c>
      <c r="U387" s="13"/>
      <c r="V387" s="13"/>
      <c r="W387" s="13"/>
      <c r="X387" s="14">
        <f t="shared" si="229"/>
        <v>0</v>
      </c>
      <c r="Y387" s="13" t="s">
        <v>1494</v>
      </c>
      <c r="Z387" s="13" t="s">
        <v>28</v>
      </c>
      <c r="AA387" s="13" t="s">
        <v>1501</v>
      </c>
      <c r="AB387" s="13">
        <v>45</v>
      </c>
      <c r="AC387" s="13" t="s">
        <v>29</v>
      </c>
    </row>
    <row r="388" spans="1:29" x14ac:dyDescent="0.25">
      <c r="A388" s="15">
        <v>45378</v>
      </c>
      <c r="B388" s="16" t="s">
        <v>67</v>
      </c>
      <c r="C388" s="17" t="s">
        <v>1130</v>
      </c>
      <c r="D388" s="17" t="s">
        <v>1131</v>
      </c>
      <c r="E388" s="18">
        <v>42.63</v>
      </c>
      <c r="F388" s="12">
        <f t="shared" si="225"/>
        <v>0</v>
      </c>
      <c r="G388" s="13">
        <v>42.63</v>
      </c>
      <c r="H388" s="13">
        <v>1700</v>
      </c>
      <c r="I388" s="14">
        <f t="shared" si="226"/>
        <v>72471</v>
      </c>
      <c r="J388" s="13"/>
      <c r="K388" s="13"/>
      <c r="L388" s="14">
        <f t="shared" si="227"/>
        <v>72471</v>
      </c>
      <c r="M388" s="13">
        <v>62000</v>
      </c>
      <c r="N388" s="13"/>
      <c r="O388" s="13">
        <v>321</v>
      </c>
      <c r="P388" s="13"/>
      <c r="Q388" s="13"/>
      <c r="R388" s="13"/>
      <c r="S388" s="14">
        <f t="shared" si="228"/>
        <v>10150</v>
      </c>
      <c r="T388" s="13">
        <v>10150</v>
      </c>
      <c r="U388" s="13"/>
      <c r="V388" s="13"/>
      <c r="W388" s="13"/>
      <c r="X388" s="14">
        <f t="shared" si="229"/>
        <v>0</v>
      </c>
      <c r="Y388" s="13" t="s">
        <v>1521</v>
      </c>
      <c r="Z388" s="13" t="s">
        <v>28</v>
      </c>
      <c r="AA388" s="13" t="s">
        <v>771</v>
      </c>
      <c r="AB388" s="13">
        <v>69</v>
      </c>
      <c r="AC388" s="13" t="s">
        <v>29</v>
      </c>
    </row>
    <row r="389" spans="1:29" x14ac:dyDescent="0.25">
      <c r="A389" s="15">
        <v>45378</v>
      </c>
      <c r="B389" s="16" t="s">
        <v>67</v>
      </c>
      <c r="C389" s="17" t="s">
        <v>1132</v>
      </c>
      <c r="D389" s="17" t="s">
        <v>1133</v>
      </c>
      <c r="E389" s="18">
        <v>41.55</v>
      </c>
      <c r="F389" s="12">
        <f t="shared" si="225"/>
        <v>0</v>
      </c>
      <c r="G389" s="13">
        <v>41.55</v>
      </c>
      <c r="H389" s="13">
        <v>1700</v>
      </c>
      <c r="I389" s="14">
        <f t="shared" si="226"/>
        <v>70635</v>
      </c>
      <c r="J389" s="13"/>
      <c r="K389" s="13"/>
      <c r="L389" s="14">
        <f t="shared" si="227"/>
        <v>70635</v>
      </c>
      <c r="M389" s="13">
        <v>60000</v>
      </c>
      <c r="N389" s="13"/>
      <c r="O389" s="13">
        <v>335</v>
      </c>
      <c r="P389" s="13"/>
      <c r="Q389" s="13"/>
      <c r="R389" s="13"/>
      <c r="S389" s="14">
        <f t="shared" si="228"/>
        <v>10300</v>
      </c>
      <c r="T389" s="13">
        <v>10300</v>
      </c>
      <c r="U389" s="13"/>
      <c r="V389" s="13"/>
      <c r="W389" s="13"/>
      <c r="X389" s="14">
        <f t="shared" si="229"/>
        <v>0</v>
      </c>
      <c r="Y389" s="13" t="s">
        <v>1503</v>
      </c>
      <c r="Z389" s="13" t="s">
        <v>28</v>
      </c>
      <c r="AA389" s="13" t="s">
        <v>771</v>
      </c>
      <c r="AB389" s="13">
        <v>47</v>
      </c>
      <c r="AC389" s="13" t="s">
        <v>29</v>
      </c>
    </row>
    <row r="390" spans="1:29" x14ac:dyDescent="0.25">
      <c r="A390" s="15">
        <v>45378</v>
      </c>
      <c r="B390" s="16" t="s">
        <v>67</v>
      </c>
      <c r="C390" s="17" t="s">
        <v>1134</v>
      </c>
      <c r="D390" s="17" t="s">
        <v>874</v>
      </c>
      <c r="E390" s="18">
        <v>34.57</v>
      </c>
      <c r="F390" s="12">
        <f t="shared" si="225"/>
        <v>7.0000000000000284E-2</v>
      </c>
      <c r="G390" s="13">
        <v>34.5</v>
      </c>
      <c r="H390" s="13">
        <v>1700</v>
      </c>
      <c r="I390" s="14">
        <f t="shared" si="226"/>
        <v>58650</v>
      </c>
      <c r="J390" s="13"/>
      <c r="K390" s="13"/>
      <c r="L390" s="14">
        <f t="shared" si="227"/>
        <v>58650</v>
      </c>
      <c r="M390" s="13">
        <v>50000</v>
      </c>
      <c r="N390" s="13"/>
      <c r="O390" s="13">
        <v>350</v>
      </c>
      <c r="P390" s="13"/>
      <c r="Q390" s="13"/>
      <c r="R390" s="13"/>
      <c r="S390" s="14">
        <f t="shared" si="228"/>
        <v>8300</v>
      </c>
      <c r="T390" s="13">
        <v>8300</v>
      </c>
      <c r="U390" s="13"/>
      <c r="V390" s="13"/>
      <c r="W390" s="13"/>
      <c r="X390" s="14">
        <f t="shared" si="229"/>
        <v>0</v>
      </c>
      <c r="Y390" s="13" t="s">
        <v>1503</v>
      </c>
      <c r="Z390" s="13" t="s">
        <v>28</v>
      </c>
      <c r="AA390" s="13" t="s">
        <v>1414</v>
      </c>
      <c r="AB390" s="13">
        <v>48</v>
      </c>
      <c r="AC390" s="13" t="s">
        <v>29</v>
      </c>
    </row>
    <row r="391" spans="1:29" x14ac:dyDescent="0.25">
      <c r="A391" s="15">
        <v>45378</v>
      </c>
      <c r="B391" s="16" t="s">
        <v>67</v>
      </c>
      <c r="C391" s="17" t="s">
        <v>1135</v>
      </c>
      <c r="D391" s="17" t="s">
        <v>1136</v>
      </c>
      <c r="E391" s="18">
        <v>34.36</v>
      </c>
      <c r="F391" s="12">
        <f t="shared" si="225"/>
        <v>4.9999999999997158E-2</v>
      </c>
      <c r="G391" s="13">
        <v>34.31</v>
      </c>
      <c r="H391" s="13">
        <v>1700</v>
      </c>
      <c r="I391" s="14">
        <f t="shared" si="226"/>
        <v>58327.000000000007</v>
      </c>
      <c r="J391" s="13"/>
      <c r="K391" s="13"/>
      <c r="L391" s="14">
        <f t="shared" si="227"/>
        <v>58327.000000000007</v>
      </c>
      <c r="M391" s="13">
        <v>48000</v>
      </c>
      <c r="N391" s="13"/>
      <c r="O391" s="13">
        <v>327</v>
      </c>
      <c r="P391" s="13"/>
      <c r="Q391" s="13"/>
      <c r="R391" s="13"/>
      <c r="S391" s="14">
        <f t="shared" si="228"/>
        <v>10000.000000000007</v>
      </c>
      <c r="T391" s="13">
        <v>10000</v>
      </c>
      <c r="U391" s="13"/>
      <c r="V391" s="13"/>
      <c r="W391" s="13"/>
      <c r="X391" s="14">
        <f t="shared" si="229"/>
        <v>7.2759576141834259E-12</v>
      </c>
      <c r="Y391" s="13" t="s">
        <v>1503</v>
      </c>
      <c r="Z391" s="13" t="s">
        <v>28</v>
      </c>
      <c r="AA391" s="13" t="s">
        <v>1414</v>
      </c>
      <c r="AB391" s="13">
        <v>49</v>
      </c>
      <c r="AC391" s="13" t="s">
        <v>29</v>
      </c>
    </row>
    <row r="392" spans="1:29" x14ac:dyDescent="0.25">
      <c r="A392" s="15">
        <v>45378</v>
      </c>
      <c r="B392" s="16" t="s">
        <v>67</v>
      </c>
      <c r="C392" s="17" t="s">
        <v>1137</v>
      </c>
      <c r="D392" s="17" t="s">
        <v>691</v>
      </c>
      <c r="E392" s="18">
        <v>34.840000000000003</v>
      </c>
      <c r="F392" s="12">
        <f t="shared" si="225"/>
        <v>3.0000000000001137E-2</v>
      </c>
      <c r="G392" s="13">
        <v>34.81</v>
      </c>
      <c r="H392" s="13">
        <v>1700</v>
      </c>
      <c r="I392" s="14">
        <f t="shared" si="226"/>
        <v>59177.000000000007</v>
      </c>
      <c r="J392" s="13"/>
      <c r="K392" s="13"/>
      <c r="L392" s="14">
        <f t="shared" si="227"/>
        <v>59177.000000000007</v>
      </c>
      <c r="M392" s="13">
        <v>50000</v>
      </c>
      <c r="N392" s="13"/>
      <c r="O392" s="13">
        <v>327</v>
      </c>
      <c r="P392" s="13"/>
      <c r="Q392" s="13"/>
      <c r="R392" s="13"/>
      <c r="S392" s="14">
        <f t="shared" si="228"/>
        <v>8850.0000000000073</v>
      </c>
      <c r="T392" s="13">
        <v>8850</v>
      </c>
      <c r="U392" s="13"/>
      <c r="V392" s="13"/>
      <c r="W392" s="13"/>
      <c r="X392" s="14">
        <f t="shared" si="229"/>
        <v>7.2759576141834259E-12</v>
      </c>
      <c r="Y392" s="13" t="s">
        <v>1503</v>
      </c>
      <c r="Z392" s="13" t="s">
        <v>28</v>
      </c>
      <c r="AA392" s="13" t="s">
        <v>1513</v>
      </c>
      <c r="AB392" s="13">
        <v>50</v>
      </c>
      <c r="AC392" s="13" t="s">
        <v>29</v>
      </c>
    </row>
    <row r="393" spans="1:29" x14ac:dyDescent="0.25">
      <c r="A393" s="15">
        <v>45378</v>
      </c>
      <c r="B393" s="16" t="s">
        <v>67</v>
      </c>
      <c r="C393" s="17" t="s">
        <v>1138</v>
      </c>
      <c r="D393" s="17" t="s">
        <v>1139</v>
      </c>
      <c r="E393" s="18">
        <v>34.93</v>
      </c>
      <c r="F393" s="12">
        <f t="shared" si="225"/>
        <v>0</v>
      </c>
      <c r="G393" s="13">
        <v>34.93</v>
      </c>
      <c r="H393" s="13">
        <v>1700</v>
      </c>
      <c r="I393" s="14">
        <f t="shared" si="226"/>
        <v>59381</v>
      </c>
      <c r="J393" s="13"/>
      <c r="K393" s="13"/>
      <c r="L393" s="14">
        <f t="shared" si="227"/>
        <v>59381</v>
      </c>
      <c r="M393" s="13">
        <v>50000</v>
      </c>
      <c r="N393" s="13"/>
      <c r="O393" s="13">
        <v>331</v>
      </c>
      <c r="P393" s="13"/>
      <c r="Q393" s="13"/>
      <c r="R393" s="13"/>
      <c r="S393" s="14">
        <f t="shared" si="228"/>
        <v>9050</v>
      </c>
      <c r="T393" s="13">
        <v>9050</v>
      </c>
      <c r="U393" s="13"/>
      <c r="V393" s="13"/>
      <c r="W393" s="13"/>
      <c r="X393" s="14">
        <f t="shared" si="229"/>
        <v>0</v>
      </c>
      <c r="Y393" s="13" t="s">
        <v>1503</v>
      </c>
      <c r="Z393" s="13" t="s">
        <v>28</v>
      </c>
      <c r="AA393" s="13" t="s">
        <v>1514</v>
      </c>
      <c r="AB393" s="13">
        <v>51</v>
      </c>
      <c r="AC393" s="13" t="s">
        <v>29</v>
      </c>
    </row>
    <row r="394" spans="1:29" x14ac:dyDescent="0.25">
      <c r="A394" s="15">
        <v>45378</v>
      </c>
      <c r="B394" s="16" t="s">
        <v>67</v>
      </c>
      <c r="C394" s="17" t="s">
        <v>1140</v>
      </c>
      <c r="D394" s="17" t="s">
        <v>893</v>
      </c>
      <c r="E394" s="18">
        <v>34.9</v>
      </c>
      <c r="F394" s="12">
        <f t="shared" si="225"/>
        <v>9.9999999999980105E-3</v>
      </c>
      <c r="G394" s="13">
        <v>34.89</v>
      </c>
      <c r="H394" s="13">
        <v>1700</v>
      </c>
      <c r="I394" s="14">
        <f t="shared" si="226"/>
        <v>59313</v>
      </c>
      <c r="J394" s="13"/>
      <c r="K394" s="13"/>
      <c r="L394" s="14">
        <f t="shared" si="227"/>
        <v>59313</v>
      </c>
      <c r="M394" s="13">
        <v>50000</v>
      </c>
      <c r="N394" s="13"/>
      <c r="O394" s="13">
        <v>313</v>
      </c>
      <c r="P394" s="13"/>
      <c r="Q394" s="13"/>
      <c r="R394" s="13"/>
      <c r="S394" s="14">
        <f t="shared" si="228"/>
        <v>9000</v>
      </c>
      <c r="T394" s="13">
        <v>9000</v>
      </c>
      <c r="U394" s="13"/>
      <c r="V394" s="13"/>
      <c r="W394" s="13"/>
      <c r="X394" s="14">
        <f t="shared" si="229"/>
        <v>0</v>
      </c>
      <c r="Y394" s="13" t="s">
        <v>1503</v>
      </c>
      <c r="Z394" s="13" t="s">
        <v>28</v>
      </c>
      <c r="AA394" s="13" t="s">
        <v>1418</v>
      </c>
      <c r="AB394" s="13">
        <v>52</v>
      </c>
      <c r="AC394" s="13" t="s">
        <v>29</v>
      </c>
    </row>
    <row r="395" spans="1:29" x14ac:dyDescent="0.25">
      <c r="A395" s="15">
        <v>45378</v>
      </c>
      <c r="B395" s="16" t="s">
        <v>67</v>
      </c>
      <c r="C395" s="17" t="s">
        <v>1141</v>
      </c>
      <c r="D395" s="17" t="s">
        <v>872</v>
      </c>
      <c r="E395" s="18">
        <v>35.03</v>
      </c>
      <c r="F395" s="12">
        <f t="shared" si="225"/>
        <v>6.0000000000002274E-2</v>
      </c>
      <c r="G395" s="13">
        <v>34.97</v>
      </c>
      <c r="H395" s="13">
        <v>1700</v>
      </c>
      <c r="I395" s="14">
        <f t="shared" si="226"/>
        <v>59449</v>
      </c>
      <c r="J395" s="13"/>
      <c r="K395" s="13"/>
      <c r="L395" s="14">
        <f t="shared" si="227"/>
        <v>59449</v>
      </c>
      <c r="M395" s="13">
        <v>43000</v>
      </c>
      <c r="N395" s="13"/>
      <c r="O395" s="13">
        <v>349</v>
      </c>
      <c r="P395" s="13"/>
      <c r="Q395" s="13"/>
      <c r="R395" s="13"/>
      <c r="S395" s="14">
        <f t="shared" si="228"/>
        <v>16100</v>
      </c>
      <c r="T395" s="13">
        <v>16100</v>
      </c>
      <c r="U395" s="13"/>
      <c r="V395" s="13"/>
      <c r="W395" s="13"/>
      <c r="X395" s="14">
        <f t="shared" si="229"/>
        <v>0</v>
      </c>
      <c r="Y395" s="13" t="s">
        <v>1503</v>
      </c>
      <c r="Z395" s="13" t="s">
        <v>28</v>
      </c>
      <c r="AA395" s="13" t="s">
        <v>1413</v>
      </c>
      <c r="AB395" s="13">
        <v>53</v>
      </c>
      <c r="AC395" s="13" t="s">
        <v>29</v>
      </c>
    </row>
    <row r="396" spans="1:29" x14ac:dyDescent="0.25">
      <c r="A396" s="15">
        <v>45378</v>
      </c>
      <c r="B396" s="16" t="s">
        <v>67</v>
      </c>
      <c r="C396" s="17" t="s">
        <v>1142</v>
      </c>
      <c r="D396" s="17" t="s">
        <v>1143</v>
      </c>
      <c r="E396" s="18">
        <v>34.590000000000003</v>
      </c>
      <c r="F396" s="12">
        <f t="shared" si="225"/>
        <v>0</v>
      </c>
      <c r="G396" s="13">
        <v>34.590000000000003</v>
      </c>
      <c r="H396" s="13">
        <v>1700</v>
      </c>
      <c r="I396" s="14">
        <f t="shared" si="226"/>
        <v>58803.000000000007</v>
      </c>
      <c r="J396" s="13"/>
      <c r="K396" s="13"/>
      <c r="L396" s="14">
        <f t="shared" si="227"/>
        <v>58803.000000000007</v>
      </c>
      <c r="M396" s="13">
        <v>43000</v>
      </c>
      <c r="N396" s="13"/>
      <c r="O396" s="13">
        <v>353</v>
      </c>
      <c r="P396" s="13"/>
      <c r="Q396" s="13"/>
      <c r="R396" s="13"/>
      <c r="S396" s="14">
        <f t="shared" si="228"/>
        <v>15450.000000000007</v>
      </c>
      <c r="T396" s="13">
        <v>15450</v>
      </c>
      <c r="U396" s="13"/>
      <c r="V396" s="13"/>
      <c r="W396" s="13"/>
      <c r="X396" s="14">
        <f t="shared" si="229"/>
        <v>7.2759576141834259E-12</v>
      </c>
      <c r="Y396" s="13" t="s">
        <v>1503</v>
      </c>
      <c r="Z396" s="13" t="s">
        <v>28</v>
      </c>
      <c r="AA396" s="13" t="s">
        <v>1515</v>
      </c>
      <c r="AB396" s="13">
        <v>54</v>
      </c>
      <c r="AC396" s="13" t="s">
        <v>29</v>
      </c>
    </row>
    <row r="397" spans="1:29" x14ac:dyDescent="0.25">
      <c r="A397" s="15">
        <v>45378</v>
      </c>
      <c r="B397" s="16" t="s">
        <v>67</v>
      </c>
      <c r="C397" s="17" t="s">
        <v>1144</v>
      </c>
      <c r="D397" s="17" t="s">
        <v>579</v>
      </c>
      <c r="E397" s="18">
        <v>42.31</v>
      </c>
      <c r="F397" s="12">
        <f t="shared" si="225"/>
        <v>3.9999999999999147E-2</v>
      </c>
      <c r="G397" s="13">
        <v>42.27</v>
      </c>
      <c r="H397" s="13">
        <v>1700</v>
      </c>
      <c r="I397" s="14">
        <f t="shared" si="226"/>
        <v>71859</v>
      </c>
      <c r="J397" s="13"/>
      <c r="K397" s="13"/>
      <c r="L397" s="14">
        <f t="shared" si="227"/>
        <v>71859</v>
      </c>
      <c r="M397" s="13">
        <v>60000</v>
      </c>
      <c r="N397" s="13"/>
      <c r="O397" s="13">
        <v>359</v>
      </c>
      <c r="P397" s="13"/>
      <c r="Q397" s="13"/>
      <c r="R397" s="13"/>
      <c r="S397" s="14">
        <f t="shared" si="228"/>
        <v>11500</v>
      </c>
      <c r="T397" s="13">
        <v>11500</v>
      </c>
      <c r="U397" s="13"/>
      <c r="V397" s="13"/>
      <c r="W397" s="13"/>
      <c r="X397" s="14">
        <f t="shared" si="229"/>
        <v>0</v>
      </c>
      <c r="Y397" s="13" t="s">
        <v>1503</v>
      </c>
      <c r="Z397" s="13" t="s">
        <v>28</v>
      </c>
      <c r="AA397" s="13" t="s">
        <v>1516</v>
      </c>
      <c r="AB397" s="13">
        <v>55</v>
      </c>
      <c r="AC397" s="13" t="s">
        <v>29</v>
      </c>
    </row>
    <row r="398" spans="1:29" x14ac:dyDescent="0.25">
      <c r="A398" s="15">
        <v>45378</v>
      </c>
      <c r="B398" s="16" t="s">
        <v>67</v>
      </c>
      <c r="C398" s="17" t="s">
        <v>1145</v>
      </c>
      <c r="D398" s="17" t="s">
        <v>962</v>
      </c>
      <c r="E398" s="18">
        <v>33.950000000000003</v>
      </c>
      <c r="F398" s="12">
        <f t="shared" si="225"/>
        <v>4.0000000000006253E-2</v>
      </c>
      <c r="G398" s="13">
        <v>33.909999999999997</v>
      </c>
      <c r="H398" s="13">
        <v>1700</v>
      </c>
      <c r="I398" s="14">
        <f t="shared" si="226"/>
        <v>57646.999999999993</v>
      </c>
      <c r="J398" s="13"/>
      <c r="K398" s="13"/>
      <c r="L398" s="14">
        <f t="shared" si="227"/>
        <v>57646.999999999993</v>
      </c>
      <c r="M398" s="13">
        <v>38000</v>
      </c>
      <c r="N398" s="13"/>
      <c r="O398" s="13">
        <v>347</v>
      </c>
      <c r="P398" s="13"/>
      <c r="Q398" s="13"/>
      <c r="R398" s="13"/>
      <c r="S398" s="14">
        <f t="shared" si="228"/>
        <v>19299.999999999993</v>
      </c>
      <c r="T398" s="13">
        <v>19300</v>
      </c>
      <c r="U398" s="13"/>
      <c r="V398" s="13"/>
      <c r="W398" s="13"/>
      <c r="X398" s="14">
        <f t="shared" si="229"/>
        <v>-7.2759576141834259E-12</v>
      </c>
      <c r="Y398" s="13" t="s">
        <v>1503</v>
      </c>
      <c r="Z398" s="13" t="s">
        <v>28</v>
      </c>
      <c r="AA398" s="13" t="s">
        <v>1427</v>
      </c>
      <c r="AB398" s="13">
        <v>56</v>
      </c>
      <c r="AC398" s="13" t="s">
        <v>29</v>
      </c>
    </row>
    <row r="399" spans="1:29" s="53" customFormat="1" x14ac:dyDescent="0.25">
      <c r="A399" s="47">
        <v>45378</v>
      </c>
      <c r="B399" s="48" t="s">
        <v>67</v>
      </c>
      <c r="C399" s="49" t="s">
        <v>1146</v>
      </c>
      <c r="D399" s="49" t="s">
        <v>121</v>
      </c>
      <c r="E399" s="50">
        <v>41.77</v>
      </c>
      <c r="F399" s="51">
        <f t="shared" si="225"/>
        <v>41.77</v>
      </c>
      <c r="G399" s="46"/>
      <c r="H399" s="46"/>
      <c r="I399" s="52">
        <f t="shared" si="226"/>
        <v>0</v>
      </c>
      <c r="J399" s="46"/>
      <c r="K399" s="46"/>
      <c r="L399" s="52">
        <f t="shared" si="227"/>
        <v>0</v>
      </c>
      <c r="M399" s="46"/>
      <c r="N399" s="46"/>
      <c r="O399" s="46"/>
      <c r="P399" s="46"/>
      <c r="Q399" s="46"/>
      <c r="R399" s="46"/>
      <c r="S399" s="52">
        <f t="shared" si="228"/>
        <v>0</v>
      </c>
      <c r="T399" s="46"/>
      <c r="U399" s="46"/>
      <c r="V399" s="46"/>
      <c r="W399" s="46"/>
      <c r="X399" s="52">
        <f t="shared" si="229"/>
        <v>0</v>
      </c>
      <c r="Y399" s="46"/>
      <c r="Z399" s="46" t="s">
        <v>28</v>
      </c>
      <c r="AA399" s="46"/>
      <c r="AB399" s="46"/>
      <c r="AC399" s="46" t="s">
        <v>29</v>
      </c>
    </row>
    <row r="400" spans="1:29" x14ac:dyDescent="0.25">
      <c r="A400" s="15">
        <v>45379</v>
      </c>
      <c r="B400" s="16" t="s">
        <v>67</v>
      </c>
      <c r="C400" s="17" t="s">
        <v>1221</v>
      </c>
      <c r="D400" s="17" t="s">
        <v>1222</v>
      </c>
      <c r="E400" s="18">
        <v>41.94</v>
      </c>
      <c r="F400" s="12">
        <f t="shared" ref="F400:F446" si="230">SUM(E400-G400)</f>
        <v>9.9999999999994316E-2</v>
      </c>
      <c r="G400" s="13">
        <v>41.84</v>
      </c>
      <c r="H400" s="13">
        <v>1700</v>
      </c>
      <c r="I400" s="14">
        <f t="shared" ref="I400:I446" si="231">G400*H400</f>
        <v>71128</v>
      </c>
      <c r="J400" s="13"/>
      <c r="K400" s="13"/>
      <c r="L400" s="14">
        <f t="shared" ref="L400:L446" si="232">I400+J400+K400</f>
        <v>71128</v>
      </c>
      <c r="M400" s="13">
        <v>60000</v>
      </c>
      <c r="N400" s="13"/>
      <c r="O400" s="13">
        <v>328</v>
      </c>
      <c r="P400" s="13"/>
      <c r="Q400" s="13"/>
      <c r="R400" s="13"/>
      <c r="S400" s="14">
        <f t="shared" ref="S400:S446" si="233">L400-M400-N400-O400-P400-Q400-R400</f>
        <v>10800</v>
      </c>
      <c r="T400" s="13">
        <v>10800</v>
      </c>
      <c r="U400" s="13"/>
      <c r="V400" s="13"/>
      <c r="W400" s="13"/>
      <c r="X400" s="14">
        <f t="shared" ref="X400:X446" si="234">S400-T400-U400-V400-W400</f>
        <v>0</v>
      </c>
      <c r="Y400" s="13" t="s">
        <v>1503</v>
      </c>
      <c r="Z400" s="13" t="s">
        <v>28</v>
      </c>
      <c r="AA400" s="13" t="s">
        <v>1517</v>
      </c>
      <c r="AB400" s="13">
        <v>58</v>
      </c>
      <c r="AC400" s="13" t="s">
        <v>29</v>
      </c>
    </row>
    <row r="401" spans="1:29" x14ac:dyDescent="0.25">
      <c r="A401" s="15">
        <v>45379</v>
      </c>
      <c r="B401" s="16" t="s">
        <v>67</v>
      </c>
      <c r="C401" s="17" t="s">
        <v>1223</v>
      </c>
      <c r="D401" s="17" t="s">
        <v>695</v>
      </c>
      <c r="E401" s="18">
        <v>42.97</v>
      </c>
      <c r="F401" s="12">
        <f t="shared" si="230"/>
        <v>9.9999999999980105E-3</v>
      </c>
      <c r="G401" s="13">
        <v>42.96</v>
      </c>
      <c r="H401" s="13">
        <v>1700</v>
      </c>
      <c r="I401" s="14">
        <f t="shared" si="231"/>
        <v>73032</v>
      </c>
      <c r="J401" s="13"/>
      <c r="K401" s="13"/>
      <c r="L401" s="14">
        <f t="shared" si="232"/>
        <v>73032</v>
      </c>
      <c r="M401" s="13">
        <v>60000</v>
      </c>
      <c r="N401" s="13"/>
      <c r="O401" s="13">
        <v>332</v>
      </c>
      <c r="P401" s="13"/>
      <c r="Q401" s="13"/>
      <c r="R401" s="13"/>
      <c r="S401" s="14">
        <f t="shared" si="233"/>
        <v>12700</v>
      </c>
      <c r="T401" s="13">
        <v>12700</v>
      </c>
      <c r="U401" s="13"/>
      <c r="V401" s="13"/>
      <c r="W401" s="13"/>
      <c r="X401" s="14">
        <f t="shared" si="234"/>
        <v>0</v>
      </c>
      <c r="Y401" s="13" t="s">
        <v>1503</v>
      </c>
      <c r="Z401" s="13" t="s">
        <v>28</v>
      </c>
      <c r="AA401" s="13" t="s">
        <v>1518</v>
      </c>
      <c r="AB401" s="13">
        <v>59</v>
      </c>
      <c r="AC401" s="13" t="s">
        <v>29</v>
      </c>
    </row>
    <row r="402" spans="1:29" x14ac:dyDescent="0.25">
      <c r="A402" s="15">
        <v>45379</v>
      </c>
      <c r="B402" s="16" t="s">
        <v>67</v>
      </c>
      <c r="C402" s="17" t="s">
        <v>1224</v>
      </c>
      <c r="D402" s="17" t="s">
        <v>1225</v>
      </c>
      <c r="E402" s="18">
        <v>34.729999999999997</v>
      </c>
      <c r="F402" s="12">
        <f t="shared" si="230"/>
        <v>4.9999999999997158E-2</v>
      </c>
      <c r="G402" s="13">
        <v>34.68</v>
      </c>
      <c r="H402" s="13">
        <v>1700</v>
      </c>
      <c r="I402" s="14">
        <f t="shared" si="231"/>
        <v>58956</v>
      </c>
      <c r="J402" s="13"/>
      <c r="K402" s="13"/>
      <c r="L402" s="14">
        <f t="shared" si="232"/>
        <v>58956</v>
      </c>
      <c r="M402" s="13">
        <v>40000</v>
      </c>
      <c r="N402" s="13"/>
      <c r="O402" s="13">
        <v>356</v>
      </c>
      <c r="P402" s="13"/>
      <c r="Q402" s="13"/>
      <c r="R402" s="13"/>
      <c r="S402" s="14">
        <f t="shared" si="233"/>
        <v>18600</v>
      </c>
      <c r="T402" s="13">
        <v>18600</v>
      </c>
      <c r="U402" s="13"/>
      <c r="V402" s="13"/>
      <c r="W402" s="13"/>
      <c r="X402" s="14">
        <f t="shared" si="234"/>
        <v>0</v>
      </c>
      <c r="Y402" s="13" t="s">
        <v>1503</v>
      </c>
      <c r="Z402" s="13" t="s">
        <v>28</v>
      </c>
      <c r="AA402" s="13" t="s">
        <v>1519</v>
      </c>
      <c r="AB402" s="13">
        <v>60</v>
      </c>
      <c r="AC402" s="13" t="s">
        <v>29</v>
      </c>
    </row>
    <row r="403" spans="1:29" x14ac:dyDescent="0.25">
      <c r="A403" s="15">
        <v>45379</v>
      </c>
      <c r="B403" s="16" t="s">
        <v>67</v>
      </c>
      <c r="C403" s="17" t="s">
        <v>1226</v>
      </c>
      <c r="D403" s="17" t="s">
        <v>1227</v>
      </c>
      <c r="E403" s="18">
        <v>34.340000000000003</v>
      </c>
      <c r="F403" s="12">
        <f t="shared" si="230"/>
        <v>5.0000000000004263E-2</v>
      </c>
      <c r="G403" s="13">
        <v>34.29</v>
      </c>
      <c r="H403" s="13">
        <v>1700</v>
      </c>
      <c r="I403" s="14">
        <f t="shared" si="231"/>
        <v>58293</v>
      </c>
      <c r="J403" s="13"/>
      <c r="K403" s="13"/>
      <c r="L403" s="14">
        <f t="shared" si="232"/>
        <v>58293</v>
      </c>
      <c r="M403" s="13">
        <v>48000</v>
      </c>
      <c r="N403" s="13"/>
      <c r="O403" s="13">
        <v>343</v>
      </c>
      <c r="P403" s="13"/>
      <c r="Q403" s="13"/>
      <c r="R403" s="13"/>
      <c r="S403" s="14">
        <f t="shared" si="233"/>
        <v>9950</v>
      </c>
      <c r="T403" s="13">
        <v>9950</v>
      </c>
      <c r="U403" s="13"/>
      <c r="V403" s="13"/>
      <c r="W403" s="13"/>
      <c r="X403" s="14">
        <f t="shared" si="234"/>
        <v>0</v>
      </c>
      <c r="Y403" s="13" t="s">
        <v>1503</v>
      </c>
      <c r="Z403" s="13" t="s">
        <v>28</v>
      </c>
      <c r="AA403" s="13" t="s">
        <v>1520</v>
      </c>
      <c r="AB403" s="13">
        <v>61</v>
      </c>
      <c r="AC403" s="13" t="s">
        <v>29</v>
      </c>
    </row>
    <row r="404" spans="1:29" x14ac:dyDescent="0.25">
      <c r="A404" s="15">
        <v>45379</v>
      </c>
      <c r="B404" s="16" t="s">
        <v>67</v>
      </c>
      <c r="C404" s="17" t="s">
        <v>1228</v>
      </c>
      <c r="D404" s="17" t="s">
        <v>1229</v>
      </c>
      <c r="E404" s="18">
        <v>34.380000000000003</v>
      </c>
      <c r="F404" s="12">
        <f t="shared" si="230"/>
        <v>0</v>
      </c>
      <c r="G404" s="13">
        <v>34.380000000000003</v>
      </c>
      <c r="H404" s="13">
        <v>1700</v>
      </c>
      <c r="I404" s="14">
        <f t="shared" si="231"/>
        <v>58446.000000000007</v>
      </c>
      <c r="J404" s="13"/>
      <c r="K404" s="13"/>
      <c r="L404" s="14">
        <f t="shared" si="232"/>
        <v>58446.000000000007</v>
      </c>
      <c r="M404" s="13">
        <v>40000</v>
      </c>
      <c r="N404" s="13"/>
      <c r="O404" s="13">
        <v>346</v>
      </c>
      <c r="P404" s="13"/>
      <c r="Q404" s="13"/>
      <c r="R404" s="13"/>
      <c r="S404" s="14">
        <f t="shared" si="233"/>
        <v>18100.000000000007</v>
      </c>
      <c r="T404" s="13">
        <v>18100</v>
      </c>
      <c r="U404" s="13"/>
      <c r="V404" s="13"/>
      <c r="W404" s="13"/>
      <c r="X404" s="14">
        <f t="shared" si="234"/>
        <v>7.2759576141834259E-12</v>
      </c>
      <c r="Y404" s="13" t="s">
        <v>1503</v>
      </c>
      <c r="Z404" s="13" t="s">
        <v>28</v>
      </c>
      <c r="AA404" s="13" t="s">
        <v>1519</v>
      </c>
      <c r="AB404" s="13">
        <v>62</v>
      </c>
      <c r="AC404" s="13" t="s">
        <v>29</v>
      </c>
    </row>
    <row r="405" spans="1:29" x14ac:dyDescent="0.25">
      <c r="A405" s="15">
        <v>45379</v>
      </c>
      <c r="B405" s="16" t="s">
        <v>67</v>
      </c>
      <c r="C405" s="17" t="s">
        <v>1230</v>
      </c>
      <c r="D405" s="17" t="s">
        <v>891</v>
      </c>
      <c r="E405" s="18">
        <v>40.93</v>
      </c>
      <c r="F405" s="12">
        <f t="shared" si="230"/>
        <v>0</v>
      </c>
      <c r="G405" s="13">
        <v>40.93</v>
      </c>
      <c r="H405" s="13">
        <v>1700</v>
      </c>
      <c r="I405" s="14">
        <f t="shared" si="231"/>
        <v>69581</v>
      </c>
      <c r="J405" s="13"/>
      <c r="K405" s="13"/>
      <c r="L405" s="14">
        <f t="shared" si="232"/>
        <v>69581</v>
      </c>
      <c r="M405" s="13">
        <v>58000</v>
      </c>
      <c r="N405" s="13"/>
      <c r="O405" s="13">
        <v>331</v>
      </c>
      <c r="P405" s="13"/>
      <c r="Q405" s="13"/>
      <c r="R405" s="13"/>
      <c r="S405" s="14">
        <f t="shared" si="233"/>
        <v>11250</v>
      </c>
      <c r="T405" s="13">
        <v>11250</v>
      </c>
      <c r="U405" s="13"/>
      <c r="V405" s="13"/>
      <c r="W405" s="13"/>
      <c r="X405" s="14">
        <f t="shared" si="234"/>
        <v>0</v>
      </c>
      <c r="Y405" s="13" t="s">
        <v>1521</v>
      </c>
      <c r="Z405" s="13" t="s">
        <v>28</v>
      </c>
      <c r="AA405" s="13" t="s">
        <v>1525</v>
      </c>
      <c r="AB405" s="13">
        <v>63</v>
      </c>
      <c r="AC405" s="13" t="s">
        <v>29</v>
      </c>
    </row>
    <row r="406" spans="1:29" x14ac:dyDescent="0.25">
      <c r="A406" s="15">
        <v>45379</v>
      </c>
      <c r="B406" s="16" t="s">
        <v>67</v>
      </c>
      <c r="C406" s="17" t="s">
        <v>1231</v>
      </c>
      <c r="D406" s="17" t="s">
        <v>1232</v>
      </c>
      <c r="E406" s="18">
        <v>41.79</v>
      </c>
      <c r="F406" s="12">
        <f t="shared" si="230"/>
        <v>0.15999999999999659</v>
      </c>
      <c r="G406" s="13">
        <v>41.63</v>
      </c>
      <c r="H406" s="13">
        <v>1700</v>
      </c>
      <c r="I406" s="14">
        <f t="shared" si="231"/>
        <v>70771</v>
      </c>
      <c r="J406" s="13"/>
      <c r="K406" s="13"/>
      <c r="L406" s="14">
        <f t="shared" si="232"/>
        <v>70771</v>
      </c>
      <c r="M406" s="13">
        <v>60000</v>
      </c>
      <c r="N406" s="13"/>
      <c r="O406" s="13">
        <v>321</v>
      </c>
      <c r="P406" s="13"/>
      <c r="Q406" s="13"/>
      <c r="R406" s="13"/>
      <c r="S406" s="14">
        <f t="shared" si="233"/>
        <v>10450</v>
      </c>
      <c r="T406" s="13">
        <v>10450</v>
      </c>
      <c r="U406" s="13"/>
      <c r="V406" s="13"/>
      <c r="W406" s="13"/>
      <c r="X406" s="14">
        <f t="shared" si="234"/>
        <v>0</v>
      </c>
      <c r="Y406" s="13" t="s">
        <v>1521</v>
      </c>
      <c r="Z406" s="13" t="s">
        <v>28</v>
      </c>
      <c r="AA406" s="13" t="s">
        <v>1526</v>
      </c>
      <c r="AB406" s="13">
        <v>64</v>
      </c>
      <c r="AC406" s="13" t="s">
        <v>29</v>
      </c>
    </row>
    <row r="407" spans="1:29" x14ac:dyDescent="0.25">
      <c r="A407" s="15">
        <v>45379</v>
      </c>
      <c r="B407" s="16" t="s">
        <v>67</v>
      </c>
      <c r="C407" s="17" t="s">
        <v>1233</v>
      </c>
      <c r="D407" s="17" t="s">
        <v>1234</v>
      </c>
      <c r="E407" s="18">
        <v>41.66</v>
      </c>
      <c r="F407" s="12">
        <f t="shared" si="230"/>
        <v>0</v>
      </c>
      <c r="G407" s="13">
        <v>41.66</v>
      </c>
      <c r="H407" s="13">
        <v>1700</v>
      </c>
      <c r="I407" s="14">
        <f t="shared" si="231"/>
        <v>70822</v>
      </c>
      <c r="J407" s="13"/>
      <c r="K407" s="13"/>
      <c r="L407" s="14">
        <f t="shared" si="232"/>
        <v>70822</v>
      </c>
      <c r="M407" s="13">
        <v>60000</v>
      </c>
      <c r="N407" s="13"/>
      <c r="O407" s="13">
        <v>322</v>
      </c>
      <c r="P407" s="13"/>
      <c r="Q407" s="13"/>
      <c r="R407" s="13"/>
      <c r="S407" s="14">
        <f t="shared" si="233"/>
        <v>10500</v>
      </c>
      <c r="T407" s="13">
        <v>10500</v>
      </c>
      <c r="U407" s="13"/>
      <c r="V407" s="13"/>
      <c r="W407" s="13"/>
      <c r="X407" s="14">
        <f t="shared" si="234"/>
        <v>0</v>
      </c>
      <c r="Y407" s="13" t="s">
        <v>1568</v>
      </c>
      <c r="Z407" s="13" t="s">
        <v>28</v>
      </c>
      <c r="AA407" s="13" t="s">
        <v>1569</v>
      </c>
      <c r="AB407" s="13">
        <v>75</v>
      </c>
      <c r="AC407" s="13" t="s">
        <v>29</v>
      </c>
    </row>
    <row r="408" spans="1:29" x14ac:dyDescent="0.25">
      <c r="A408" s="15">
        <v>45379</v>
      </c>
      <c r="B408" s="16" t="s">
        <v>67</v>
      </c>
      <c r="C408" s="17" t="s">
        <v>1235</v>
      </c>
      <c r="D408" s="17" t="s">
        <v>1236</v>
      </c>
      <c r="E408" s="18">
        <v>35.08</v>
      </c>
      <c r="F408" s="12">
        <f t="shared" si="230"/>
        <v>0.10999999999999943</v>
      </c>
      <c r="G408" s="13">
        <v>34.97</v>
      </c>
      <c r="H408" s="13">
        <v>1700</v>
      </c>
      <c r="I408" s="14">
        <f t="shared" si="231"/>
        <v>59449</v>
      </c>
      <c r="J408" s="13"/>
      <c r="K408" s="13"/>
      <c r="L408" s="14">
        <f t="shared" si="232"/>
        <v>59449</v>
      </c>
      <c r="M408" s="13">
        <v>50000</v>
      </c>
      <c r="N408" s="13"/>
      <c r="O408" s="13">
        <v>349</v>
      </c>
      <c r="P408" s="13"/>
      <c r="Q408" s="13"/>
      <c r="R408" s="13"/>
      <c r="S408" s="14">
        <f t="shared" si="233"/>
        <v>9100</v>
      </c>
      <c r="T408" s="13">
        <v>9100</v>
      </c>
      <c r="U408" s="13"/>
      <c r="V408" s="13"/>
      <c r="W408" s="13"/>
      <c r="X408" s="14">
        <f t="shared" si="234"/>
        <v>0</v>
      </c>
      <c r="Y408" s="13" t="s">
        <v>1521</v>
      </c>
      <c r="Z408" s="13" t="s">
        <v>28</v>
      </c>
      <c r="AA408" s="13" t="s">
        <v>1527</v>
      </c>
      <c r="AB408" s="13">
        <v>65</v>
      </c>
      <c r="AC408" s="13" t="s">
        <v>29</v>
      </c>
    </row>
    <row r="409" spans="1:29" x14ac:dyDescent="0.25">
      <c r="A409" s="15">
        <v>45379</v>
      </c>
      <c r="B409" s="16" t="s">
        <v>67</v>
      </c>
      <c r="C409" s="17" t="s">
        <v>1237</v>
      </c>
      <c r="D409" s="17" t="s">
        <v>1066</v>
      </c>
      <c r="E409" s="18">
        <v>41.75</v>
      </c>
      <c r="F409" s="12">
        <f t="shared" si="230"/>
        <v>0.17000000000000171</v>
      </c>
      <c r="G409" s="13">
        <v>41.58</v>
      </c>
      <c r="H409" s="13">
        <v>1700</v>
      </c>
      <c r="I409" s="14">
        <f t="shared" si="231"/>
        <v>70686</v>
      </c>
      <c r="J409" s="13"/>
      <c r="K409" s="13"/>
      <c r="L409" s="14">
        <f t="shared" si="232"/>
        <v>70686</v>
      </c>
      <c r="M409" s="13">
        <v>60000</v>
      </c>
      <c r="N409" s="13"/>
      <c r="O409" s="13">
        <v>336</v>
      </c>
      <c r="P409" s="13"/>
      <c r="Q409" s="13"/>
      <c r="R409" s="13"/>
      <c r="S409" s="14">
        <f t="shared" si="233"/>
        <v>10350</v>
      </c>
      <c r="T409" s="13">
        <v>10350</v>
      </c>
      <c r="U409" s="13"/>
      <c r="V409" s="13"/>
      <c r="W409" s="13"/>
      <c r="X409" s="14">
        <f t="shared" si="234"/>
        <v>0</v>
      </c>
      <c r="Y409" s="13" t="s">
        <v>1521</v>
      </c>
      <c r="Z409" s="13" t="s">
        <v>28</v>
      </c>
      <c r="AA409" s="13" t="s">
        <v>1493</v>
      </c>
      <c r="AB409" s="13">
        <v>66</v>
      </c>
      <c r="AC409" s="13" t="s">
        <v>29</v>
      </c>
    </row>
    <row r="410" spans="1:29" x14ac:dyDescent="0.25">
      <c r="A410" s="15">
        <v>45379</v>
      </c>
      <c r="B410" s="16" t="s">
        <v>67</v>
      </c>
      <c r="C410" s="17" t="s">
        <v>1238</v>
      </c>
      <c r="D410" s="17" t="s">
        <v>1239</v>
      </c>
      <c r="E410" s="18">
        <v>34.22</v>
      </c>
      <c r="F410" s="12">
        <f t="shared" si="230"/>
        <v>0.14999999999999858</v>
      </c>
      <c r="G410" s="13">
        <v>34.07</v>
      </c>
      <c r="H410" s="13">
        <v>1700</v>
      </c>
      <c r="I410" s="14">
        <f t="shared" si="231"/>
        <v>57919</v>
      </c>
      <c r="J410" s="13"/>
      <c r="K410" s="13"/>
      <c r="L410" s="14">
        <f t="shared" si="232"/>
        <v>57919</v>
      </c>
      <c r="M410" s="13">
        <v>48000</v>
      </c>
      <c r="N410" s="13"/>
      <c r="O410" s="13">
        <v>340</v>
      </c>
      <c r="P410" s="13"/>
      <c r="Q410" s="13"/>
      <c r="R410" s="13">
        <v>579</v>
      </c>
      <c r="S410" s="14">
        <f t="shared" si="233"/>
        <v>9000</v>
      </c>
      <c r="T410" s="13">
        <v>9000</v>
      </c>
      <c r="U410" s="13"/>
      <c r="V410" s="13"/>
      <c r="W410" s="13"/>
      <c r="X410" s="14">
        <f t="shared" si="234"/>
        <v>0</v>
      </c>
      <c r="Y410" s="13" t="s">
        <v>1521</v>
      </c>
      <c r="Z410" s="13" t="s">
        <v>28</v>
      </c>
      <c r="AA410" s="13" t="s">
        <v>1528</v>
      </c>
      <c r="AB410" s="13">
        <v>67</v>
      </c>
      <c r="AC410" s="13" t="s">
        <v>29</v>
      </c>
    </row>
    <row r="411" spans="1:29" x14ac:dyDescent="0.25">
      <c r="A411" s="15">
        <v>45380</v>
      </c>
      <c r="B411" s="16" t="s">
        <v>67</v>
      </c>
      <c r="C411" s="17" t="s">
        <v>1240</v>
      </c>
      <c r="D411" s="17" t="s">
        <v>1241</v>
      </c>
      <c r="E411" s="18">
        <v>41.63</v>
      </c>
      <c r="F411" s="12">
        <f t="shared" si="230"/>
        <v>3.0000000000001137E-2</v>
      </c>
      <c r="G411" s="13">
        <v>41.6</v>
      </c>
      <c r="H411" s="13">
        <v>1700</v>
      </c>
      <c r="I411" s="14">
        <f t="shared" si="231"/>
        <v>70720</v>
      </c>
      <c r="J411" s="13"/>
      <c r="K411" s="13"/>
      <c r="L411" s="14">
        <f t="shared" si="232"/>
        <v>70720</v>
      </c>
      <c r="M411" s="13">
        <v>38000</v>
      </c>
      <c r="N411" s="13"/>
      <c r="O411" s="13">
        <v>320</v>
      </c>
      <c r="P411" s="13"/>
      <c r="Q411" s="13"/>
      <c r="R411" s="13"/>
      <c r="S411" s="14">
        <f t="shared" si="233"/>
        <v>32400</v>
      </c>
      <c r="T411" s="13">
        <v>32400</v>
      </c>
      <c r="U411" s="13"/>
      <c r="V411" s="13"/>
      <c r="W411" s="13"/>
      <c r="X411" s="14">
        <f t="shared" si="234"/>
        <v>0</v>
      </c>
      <c r="Y411" s="13" t="s">
        <v>1521</v>
      </c>
      <c r="Z411" s="13" t="s">
        <v>28</v>
      </c>
      <c r="AA411" s="13" t="s">
        <v>810</v>
      </c>
      <c r="AB411" s="13">
        <v>68</v>
      </c>
      <c r="AC411" s="13" t="s">
        <v>29</v>
      </c>
    </row>
    <row r="412" spans="1:29" x14ac:dyDescent="0.25">
      <c r="A412" s="15">
        <v>45380</v>
      </c>
      <c r="B412" s="16" t="s">
        <v>67</v>
      </c>
      <c r="C412" s="17" t="s">
        <v>1242</v>
      </c>
      <c r="D412" s="17" t="s">
        <v>957</v>
      </c>
      <c r="E412" s="18">
        <v>34.53</v>
      </c>
      <c r="F412" s="12">
        <f t="shared" si="230"/>
        <v>6.0000000000002274E-2</v>
      </c>
      <c r="G412" s="13">
        <v>34.47</v>
      </c>
      <c r="H412" s="13">
        <v>1700</v>
      </c>
      <c r="I412" s="14">
        <f t="shared" si="231"/>
        <v>58599</v>
      </c>
      <c r="J412" s="13"/>
      <c r="K412" s="13"/>
      <c r="L412" s="14">
        <f t="shared" si="232"/>
        <v>58599</v>
      </c>
      <c r="M412" s="13">
        <v>37000</v>
      </c>
      <c r="N412" s="13"/>
      <c r="O412" s="13">
        <v>349</v>
      </c>
      <c r="P412" s="13"/>
      <c r="Q412" s="13"/>
      <c r="R412" s="13"/>
      <c r="S412" s="14">
        <f t="shared" si="233"/>
        <v>21250</v>
      </c>
      <c r="T412" s="13">
        <v>21250</v>
      </c>
      <c r="U412" s="13"/>
      <c r="V412" s="13"/>
      <c r="W412" s="13"/>
      <c r="X412" s="14">
        <f t="shared" si="234"/>
        <v>0</v>
      </c>
      <c r="Y412" s="13" t="s">
        <v>1521</v>
      </c>
      <c r="Z412" s="13" t="s">
        <v>28</v>
      </c>
      <c r="AA412" s="13" t="s">
        <v>1430</v>
      </c>
      <c r="AB412" s="13">
        <v>70</v>
      </c>
      <c r="AC412" s="13" t="s">
        <v>29</v>
      </c>
    </row>
    <row r="413" spans="1:29" x14ac:dyDescent="0.25">
      <c r="A413" s="15">
        <v>45380</v>
      </c>
      <c r="B413" s="16" t="s">
        <v>67</v>
      </c>
      <c r="C413" s="17" t="s">
        <v>1243</v>
      </c>
      <c r="D413" s="17" t="s">
        <v>680</v>
      </c>
      <c r="E413" s="18">
        <v>34.65</v>
      </c>
      <c r="F413" s="12">
        <f t="shared" si="230"/>
        <v>7.0000000000000284E-2</v>
      </c>
      <c r="G413" s="13">
        <v>34.58</v>
      </c>
      <c r="H413" s="13">
        <v>1700</v>
      </c>
      <c r="I413" s="14">
        <f t="shared" si="231"/>
        <v>58786</v>
      </c>
      <c r="J413" s="13"/>
      <c r="K413" s="13"/>
      <c r="L413" s="14">
        <f t="shared" si="232"/>
        <v>58786</v>
      </c>
      <c r="M413" s="13">
        <v>37000</v>
      </c>
      <c r="N413" s="13"/>
      <c r="O413" s="13">
        <v>336</v>
      </c>
      <c r="P413" s="13"/>
      <c r="Q413" s="13"/>
      <c r="R413" s="13"/>
      <c r="S413" s="14">
        <f t="shared" si="233"/>
        <v>21450</v>
      </c>
      <c r="T413" s="13">
        <v>21450</v>
      </c>
      <c r="U413" s="13"/>
      <c r="V413" s="13"/>
      <c r="W413" s="13"/>
      <c r="X413" s="14">
        <f t="shared" si="234"/>
        <v>0</v>
      </c>
      <c r="Y413" s="13" t="s">
        <v>1521</v>
      </c>
      <c r="Z413" s="13" t="s">
        <v>28</v>
      </c>
      <c r="AA413" s="13" t="s">
        <v>1208</v>
      </c>
      <c r="AB413" s="13">
        <v>71</v>
      </c>
      <c r="AC413" s="13" t="s">
        <v>29</v>
      </c>
    </row>
    <row r="414" spans="1:29" x14ac:dyDescent="0.25">
      <c r="A414" s="15">
        <v>45380</v>
      </c>
      <c r="B414" s="16" t="s">
        <v>67</v>
      </c>
      <c r="C414" s="17" t="s">
        <v>1244</v>
      </c>
      <c r="D414" s="17" t="s">
        <v>1245</v>
      </c>
      <c r="E414" s="18">
        <v>34.79</v>
      </c>
      <c r="F414" s="12">
        <f t="shared" si="230"/>
        <v>9.9999999999980105E-3</v>
      </c>
      <c r="G414" s="13">
        <v>34.78</v>
      </c>
      <c r="H414" s="13">
        <v>1700</v>
      </c>
      <c r="I414" s="14">
        <f t="shared" si="231"/>
        <v>59126</v>
      </c>
      <c r="J414" s="13"/>
      <c r="K414" s="13"/>
      <c r="L414" s="14">
        <f t="shared" si="232"/>
        <v>59126</v>
      </c>
      <c r="M414" s="13">
        <v>36000</v>
      </c>
      <c r="N414" s="13"/>
      <c r="O414" s="13">
        <v>326</v>
      </c>
      <c r="P414" s="13"/>
      <c r="Q414" s="13"/>
      <c r="R414" s="13"/>
      <c r="S414" s="14">
        <f t="shared" si="233"/>
        <v>22800</v>
      </c>
      <c r="T414" s="13">
        <v>22800</v>
      </c>
      <c r="U414" s="13"/>
      <c r="V414" s="13"/>
      <c r="W414" s="13"/>
      <c r="X414" s="14">
        <f t="shared" si="234"/>
        <v>0</v>
      </c>
      <c r="Y414" s="13" t="s">
        <v>1521</v>
      </c>
      <c r="Z414" s="13" t="s">
        <v>28</v>
      </c>
      <c r="AA414" s="13" t="s">
        <v>1529</v>
      </c>
      <c r="AB414" s="13">
        <v>72</v>
      </c>
      <c r="AC414" s="13" t="s">
        <v>29</v>
      </c>
    </row>
    <row r="415" spans="1:29" x14ac:dyDescent="0.25">
      <c r="A415" s="15">
        <v>45380</v>
      </c>
      <c r="B415" s="16" t="s">
        <v>67</v>
      </c>
      <c r="C415" s="17" t="s">
        <v>1246</v>
      </c>
      <c r="D415" s="17" t="s">
        <v>959</v>
      </c>
      <c r="E415" s="18">
        <v>34.54</v>
      </c>
      <c r="F415" s="12">
        <f t="shared" si="230"/>
        <v>7.0000000000000284E-2</v>
      </c>
      <c r="G415" s="13">
        <v>34.47</v>
      </c>
      <c r="H415" s="13">
        <v>1700</v>
      </c>
      <c r="I415" s="14">
        <f t="shared" si="231"/>
        <v>58599</v>
      </c>
      <c r="J415" s="13"/>
      <c r="K415" s="13"/>
      <c r="L415" s="14">
        <f t="shared" si="232"/>
        <v>58599</v>
      </c>
      <c r="M415" s="13">
        <v>34000</v>
      </c>
      <c r="N415" s="13"/>
      <c r="O415" s="13">
        <v>349</v>
      </c>
      <c r="P415" s="13"/>
      <c r="Q415" s="13"/>
      <c r="R415" s="13"/>
      <c r="S415" s="14">
        <f t="shared" si="233"/>
        <v>24250</v>
      </c>
      <c r="T415" s="13">
        <v>24250</v>
      </c>
      <c r="U415" s="13"/>
      <c r="V415" s="13"/>
      <c r="W415" s="13"/>
      <c r="X415" s="14">
        <f t="shared" si="234"/>
        <v>0</v>
      </c>
      <c r="Y415" s="13" t="s">
        <v>1530</v>
      </c>
      <c r="Z415" s="13" t="s">
        <v>28</v>
      </c>
      <c r="AA415" s="13" t="s">
        <v>1430</v>
      </c>
      <c r="AB415" s="13">
        <v>80</v>
      </c>
      <c r="AC415" s="13" t="s">
        <v>29</v>
      </c>
    </row>
    <row r="416" spans="1:29" x14ac:dyDescent="0.25">
      <c r="A416" s="15">
        <v>45380</v>
      </c>
      <c r="B416" s="16" t="s">
        <v>67</v>
      </c>
      <c r="C416" s="17" t="s">
        <v>1247</v>
      </c>
      <c r="D416" s="17" t="s">
        <v>1248</v>
      </c>
      <c r="E416" s="18">
        <v>34.85</v>
      </c>
      <c r="F416" s="12">
        <f t="shared" si="230"/>
        <v>0</v>
      </c>
      <c r="G416" s="13">
        <v>34.85</v>
      </c>
      <c r="H416" s="13">
        <v>1700</v>
      </c>
      <c r="I416" s="14">
        <f t="shared" si="231"/>
        <v>59245</v>
      </c>
      <c r="J416" s="13"/>
      <c r="K416" s="13"/>
      <c r="L416" s="14">
        <f t="shared" si="232"/>
        <v>59245</v>
      </c>
      <c r="M416" s="13">
        <v>37000</v>
      </c>
      <c r="N416" s="13"/>
      <c r="O416" s="13">
        <v>345</v>
      </c>
      <c r="P416" s="13"/>
      <c r="Q416" s="13"/>
      <c r="R416" s="13"/>
      <c r="S416" s="14">
        <f t="shared" si="233"/>
        <v>21900</v>
      </c>
      <c r="T416" s="13">
        <v>21900</v>
      </c>
      <c r="U416" s="13"/>
      <c r="V416" s="13"/>
      <c r="W416" s="13"/>
      <c r="X416" s="14">
        <f t="shared" si="234"/>
        <v>0</v>
      </c>
      <c r="Y416" s="13" t="s">
        <v>1530</v>
      </c>
      <c r="Z416" s="13" t="s">
        <v>28</v>
      </c>
      <c r="AA416" s="13" t="s">
        <v>1433</v>
      </c>
      <c r="AB416" s="13">
        <v>81</v>
      </c>
      <c r="AC416" s="13" t="s">
        <v>29</v>
      </c>
    </row>
    <row r="417" spans="1:29" x14ac:dyDescent="0.25">
      <c r="A417" s="15">
        <v>45380</v>
      </c>
      <c r="B417" s="16" t="s">
        <v>67</v>
      </c>
      <c r="C417" s="17" t="s">
        <v>1249</v>
      </c>
      <c r="D417" s="17" t="s">
        <v>756</v>
      </c>
      <c r="E417" s="18">
        <v>41.45</v>
      </c>
      <c r="F417" s="12">
        <f t="shared" si="230"/>
        <v>7.0000000000000284E-2</v>
      </c>
      <c r="G417" s="13">
        <v>41.38</v>
      </c>
      <c r="H417" s="13">
        <v>1700</v>
      </c>
      <c r="I417" s="14">
        <f t="shared" si="231"/>
        <v>70346</v>
      </c>
      <c r="J417" s="13"/>
      <c r="K417" s="13"/>
      <c r="L417" s="14">
        <f t="shared" si="232"/>
        <v>70346</v>
      </c>
      <c r="M417" s="13">
        <v>0</v>
      </c>
      <c r="N417" s="13"/>
      <c r="O417" s="13">
        <v>346</v>
      </c>
      <c r="P417" s="13"/>
      <c r="Q417" s="13"/>
      <c r="R417" s="13"/>
      <c r="S417" s="14">
        <f t="shared" si="233"/>
        <v>70000</v>
      </c>
      <c r="T417" s="13">
        <v>70000</v>
      </c>
      <c r="U417" s="13"/>
      <c r="V417" s="13"/>
      <c r="W417" s="13"/>
      <c r="X417" s="14">
        <f t="shared" si="234"/>
        <v>0</v>
      </c>
      <c r="Y417" s="13" t="s">
        <v>1530</v>
      </c>
      <c r="Z417" s="13" t="s">
        <v>28</v>
      </c>
      <c r="AA417" s="13" t="s">
        <v>656</v>
      </c>
      <c r="AB417" s="13">
        <v>82</v>
      </c>
      <c r="AC417" s="13" t="s">
        <v>29</v>
      </c>
    </row>
    <row r="418" spans="1:29" x14ac:dyDescent="0.25">
      <c r="A418" s="15">
        <v>45380</v>
      </c>
      <c r="B418" s="16" t="s">
        <v>67</v>
      </c>
      <c r="C418" s="17" t="s">
        <v>1250</v>
      </c>
      <c r="D418" s="17" t="s">
        <v>1251</v>
      </c>
      <c r="E418" s="18">
        <v>41.35</v>
      </c>
      <c r="F418" s="12">
        <f t="shared" si="230"/>
        <v>7.9999999999998295E-2</v>
      </c>
      <c r="G418" s="13">
        <v>41.27</v>
      </c>
      <c r="H418" s="13">
        <v>1700</v>
      </c>
      <c r="I418" s="14">
        <f t="shared" si="231"/>
        <v>70159</v>
      </c>
      <c r="J418" s="13"/>
      <c r="K418" s="13"/>
      <c r="L418" s="14">
        <f t="shared" si="232"/>
        <v>70159</v>
      </c>
      <c r="M418" s="13">
        <v>29160</v>
      </c>
      <c r="N418" s="13"/>
      <c r="O418" s="13">
        <v>349</v>
      </c>
      <c r="P418" s="13"/>
      <c r="Q418" s="13"/>
      <c r="R418" s="13"/>
      <c r="S418" s="14">
        <f t="shared" si="233"/>
        <v>40650</v>
      </c>
      <c r="T418" s="13">
        <v>40650</v>
      </c>
      <c r="U418" s="13"/>
      <c r="V418" s="13"/>
      <c r="W418" s="13"/>
      <c r="X418" s="14">
        <f t="shared" si="234"/>
        <v>0</v>
      </c>
      <c r="Y418" s="13" t="s">
        <v>1530</v>
      </c>
      <c r="Z418" s="13" t="s">
        <v>28</v>
      </c>
      <c r="AA418" s="13" t="s">
        <v>1535</v>
      </c>
      <c r="AB418" s="13">
        <v>83</v>
      </c>
      <c r="AC418" s="13" t="s">
        <v>29</v>
      </c>
    </row>
    <row r="419" spans="1:29" x14ac:dyDescent="0.25">
      <c r="A419" s="15">
        <v>45380</v>
      </c>
      <c r="B419" s="16" t="s">
        <v>67</v>
      </c>
      <c r="C419" s="17" t="s">
        <v>1252</v>
      </c>
      <c r="D419" s="17" t="s">
        <v>1253</v>
      </c>
      <c r="E419" s="18">
        <v>41.08</v>
      </c>
      <c r="F419" s="12">
        <f t="shared" si="230"/>
        <v>5.9999999999995168E-2</v>
      </c>
      <c r="G419" s="13">
        <v>41.02</v>
      </c>
      <c r="H419" s="13">
        <v>1700</v>
      </c>
      <c r="I419" s="14">
        <f t="shared" si="231"/>
        <v>69734</v>
      </c>
      <c r="J419" s="13"/>
      <c r="K419" s="13"/>
      <c r="L419" s="14">
        <f t="shared" si="232"/>
        <v>69734</v>
      </c>
      <c r="M419" s="13">
        <v>10000</v>
      </c>
      <c r="N419" s="13"/>
      <c r="O419" s="13">
        <v>334</v>
      </c>
      <c r="P419" s="13"/>
      <c r="Q419" s="13"/>
      <c r="R419" s="13"/>
      <c r="S419" s="14">
        <f t="shared" si="233"/>
        <v>59400</v>
      </c>
      <c r="T419" s="13">
        <v>59400</v>
      </c>
      <c r="U419" s="13"/>
      <c r="V419" s="13"/>
      <c r="W419" s="13"/>
      <c r="X419" s="14">
        <f t="shared" si="234"/>
        <v>0</v>
      </c>
      <c r="Y419" s="13" t="s">
        <v>1503</v>
      </c>
      <c r="Z419" s="13" t="s">
        <v>28</v>
      </c>
      <c r="AA419" s="13" t="s">
        <v>1504</v>
      </c>
      <c r="AB419" s="13">
        <v>46</v>
      </c>
      <c r="AC419" s="13" t="s">
        <v>29</v>
      </c>
    </row>
    <row r="420" spans="1:29" x14ac:dyDescent="0.25">
      <c r="A420" s="15">
        <v>45380</v>
      </c>
      <c r="B420" s="16" t="s">
        <v>67</v>
      </c>
      <c r="C420" s="17" t="s">
        <v>1254</v>
      </c>
      <c r="D420" s="17" t="s">
        <v>1255</v>
      </c>
      <c r="E420" s="18">
        <v>40</v>
      </c>
      <c r="F420" s="12">
        <f t="shared" si="230"/>
        <v>0.25999999999999801</v>
      </c>
      <c r="G420" s="13">
        <v>39.74</v>
      </c>
      <c r="H420" s="13">
        <v>1700</v>
      </c>
      <c r="I420" s="14">
        <f t="shared" si="231"/>
        <v>67558</v>
      </c>
      <c r="J420" s="13"/>
      <c r="K420" s="13"/>
      <c r="L420" s="14">
        <f t="shared" si="232"/>
        <v>67558</v>
      </c>
      <c r="M420" s="13">
        <v>40000</v>
      </c>
      <c r="N420" s="13"/>
      <c r="O420" s="13">
        <v>358</v>
      </c>
      <c r="P420" s="13"/>
      <c r="Q420" s="13"/>
      <c r="R420" s="13"/>
      <c r="S420" s="14">
        <f t="shared" si="233"/>
        <v>27200</v>
      </c>
      <c r="T420" s="13">
        <v>27200</v>
      </c>
      <c r="U420" s="13"/>
      <c r="V420" s="13"/>
      <c r="W420" s="13"/>
      <c r="X420" s="14">
        <f t="shared" si="234"/>
        <v>0</v>
      </c>
      <c r="Y420" s="13" t="s">
        <v>1530</v>
      </c>
      <c r="Z420" s="13" t="s">
        <v>28</v>
      </c>
      <c r="AA420" s="13" t="s">
        <v>1536</v>
      </c>
      <c r="AB420" s="13">
        <v>84</v>
      </c>
      <c r="AC420" s="13" t="s">
        <v>29</v>
      </c>
    </row>
    <row r="421" spans="1:29" x14ac:dyDescent="0.25">
      <c r="A421" s="15">
        <v>45380</v>
      </c>
      <c r="B421" s="16" t="s">
        <v>67</v>
      </c>
      <c r="C421" s="17" t="s">
        <v>1256</v>
      </c>
      <c r="D421" s="17" t="s">
        <v>1257</v>
      </c>
      <c r="E421" s="18">
        <v>41.44</v>
      </c>
      <c r="F421" s="12">
        <f t="shared" si="230"/>
        <v>9.9999999999980105E-3</v>
      </c>
      <c r="G421" s="13">
        <v>41.43</v>
      </c>
      <c r="H421" s="13">
        <v>1700</v>
      </c>
      <c r="I421" s="14">
        <f t="shared" si="231"/>
        <v>70431</v>
      </c>
      <c r="J421" s="13"/>
      <c r="K421" s="13"/>
      <c r="L421" s="14">
        <f t="shared" si="232"/>
        <v>70431</v>
      </c>
      <c r="M421" s="13">
        <v>37000</v>
      </c>
      <c r="N421" s="13"/>
      <c r="O421" s="13">
        <v>331</v>
      </c>
      <c r="P421" s="13"/>
      <c r="Q421" s="13"/>
      <c r="R421" s="13"/>
      <c r="S421" s="14">
        <f t="shared" si="233"/>
        <v>33100</v>
      </c>
      <c r="T421" s="13">
        <v>33100</v>
      </c>
      <c r="U421" s="13"/>
      <c r="V421" s="13"/>
      <c r="W421" s="13"/>
      <c r="X421" s="14">
        <f t="shared" si="234"/>
        <v>0</v>
      </c>
      <c r="Y421" s="13" t="s">
        <v>1530</v>
      </c>
      <c r="Z421" s="13" t="s">
        <v>28</v>
      </c>
      <c r="AA421" s="13" t="s">
        <v>1433</v>
      </c>
      <c r="AB421" s="13">
        <v>85</v>
      </c>
      <c r="AC421" s="13" t="s">
        <v>29</v>
      </c>
    </row>
    <row r="422" spans="1:29" x14ac:dyDescent="0.25">
      <c r="A422" s="15">
        <v>45380</v>
      </c>
      <c r="B422" s="16" t="s">
        <v>67</v>
      </c>
      <c r="C422" s="17" t="s">
        <v>1258</v>
      </c>
      <c r="D422" s="17" t="s">
        <v>1259</v>
      </c>
      <c r="E422" s="18">
        <v>34.590000000000003</v>
      </c>
      <c r="F422" s="12">
        <f t="shared" si="230"/>
        <v>0.20000000000000284</v>
      </c>
      <c r="G422" s="13">
        <v>34.39</v>
      </c>
      <c r="H422" s="13">
        <v>1700</v>
      </c>
      <c r="I422" s="14">
        <f t="shared" si="231"/>
        <v>58463</v>
      </c>
      <c r="J422" s="13"/>
      <c r="K422" s="13"/>
      <c r="L422" s="14">
        <f t="shared" si="232"/>
        <v>58463</v>
      </c>
      <c r="M422" s="13">
        <v>35000</v>
      </c>
      <c r="N422" s="13"/>
      <c r="O422" s="13">
        <v>363</v>
      </c>
      <c r="P422" s="13"/>
      <c r="Q422" s="13"/>
      <c r="R422" s="13"/>
      <c r="S422" s="14">
        <f t="shared" si="233"/>
        <v>23100</v>
      </c>
      <c r="T422" s="13">
        <v>23100</v>
      </c>
      <c r="U422" s="13"/>
      <c r="V422" s="13"/>
      <c r="W422" s="13"/>
      <c r="X422" s="14">
        <f t="shared" si="234"/>
        <v>0</v>
      </c>
      <c r="Y422" s="13" t="s">
        <v>1540</v>
      </c>
      <c r="Z422" s="13" t="s">
        <v>28</v>
      </c>
      <c r="AA422" s="13" t="s">
        <v>1544</v>
      </c>
      <c r="AB422" s="13">
        <v>2</v>
      </c>
      <c r="AC422" s="13" t="s">
        <v>29</v>
      </c>
    </row>
    <row r="423" spans="1:29" x14ac:dyDescent="0.25">
      <c r="A423" s="15">
        <v>45380</v>
      </c>
      <c r="B423" s="16" t="s">
        <v>67</v>
      </c>
      <c r="C423" s="17" t="s">
        <v>1260</v>
      </c>
      <c r="D423" s="17" t="s">
        <v>1261</v>
      </c>
      <c r="E423" s="18">
        <v>41.85</v>
      </c>
      <c r="F423" s="12">
        <f t="shared" si="230"/>
        <v>0</v>
      </c>
      <c r="G423" s="13">
        <v>41.85</v>
      </c>
      <c r="H423" s="13">
        <v>1700</v>
      </c>
      <c r="I423" s="14">
        <f t="shared" si="231"/>
        <v>71145</v>
      </c>
      <c r="J423" s="13"/>
      <c r="K423" s="13"/>
      <c r="L423" s="14">
        <f t="shared" si="232"/>
        <v>71145</v>
      </c>
      <c r="M423" s="13">
        <v>10000</v>
      </c>
      <c r="N423" s="13"/>
      <c r="O423" s="13">
        <v>345</v>
      </c>
      <c r="P423" s="13"/>
      <c r="Q423" s="13"/>
      <c r="R423" s="13"/>
      <c r="S423" s="14">
        <f t="shared" si="233"/>
        <v>60800</v>
      </c>
      <c r="T423" s="13">
        <v>60800</v>
      </c>
      <c r="U423" s="13"/>
      <c r="V423" s="13"/>
      <c r="W423" s="13"/>
      <c r="X423" s="14">
        <f t="shared" si="234"/>
        <v>0</v>
      </c>
      <c r="Y423" s="13" t="s">
        <v>1530</v>
      </c>
      <c r="Z423" s="13" t="s">
        <v>28</v>
      </c>
      <c r="AA423" s="13" t="s">
        <v>1537</v>
      </c>
      <c r="AB423" s="13">
        <v>87</v>
      </c>
      <c r="AC423" s="13" t="s">
        <v>29</v>
      </c>
    </row>
    <row r="424" spans="1:29" x14ac:dyDescent="0.25">
      <c r="A424" s="15">
        <v>45381</v>
      </c>
      <c r="B424" s="16" t="s">
        <v>67</v>
      </c>
      <c r="C424" s="17" t="s">
        <v>1262</v>
      </c>
      <c r="D424" s="17" t="s">
        <v>1263</v>
      </c>
      <c r="E424" s="18">
        <v>42.39</v>
      </c>
      <c r="F424" s="12">
        <f t="shared" si="230"/>
        <v>0</v>
      </c>
      <c r="G424" s="13">
        <v>42.39</v>
      </c>
      <c r="H424" s="13">
        <v>1700</v>
      </c>
      <c r="I424" s="14">
        <f t="shared" si="231"/>
        <v>72063</v>
      </c>
      <c r="J424" s="13"/>
      <c r="K424" s="13"/>
      <c r="L424" s="14">
        <f t="shared" si="232"/>
        <v>72063</v>
      </c>
      <c r="M424" s="13">
        <v>29100</v>
      </c>
      <c r="N424" s="13"/>
      <c r="O424" s="13">
        <v>363</v>
      </c>
      <c r="P424" s="13"/>
      <c r="Q424" s="13"/>
      <c r="R424" s="13"/>
      <c r="S424" s="14">
        <f t="shared" si="233"/>
        <v>42600</v>
      </c>
      <c r="T424" s="13">
        <v>42600</v>
      </c>
      <c r="U424" s="13"/>
      <c r="V424" s="13"/>
      <c r="W424" s="13"/>
      <c r="X424" s="14">
        <f t="shared" si="234"/>
        <v>0</v>
      </c>
      <c r="Y424" s="13" t="s">
        <v>1530</v>
      </c>
      <c r="Z424" s="13" t="s">
        <v>28</v>
      </c>
      <c r="AA424" s="13" t="s">
        <v>806</v>
      </c>
      <c r="AB424" s="13">
        <v>88</v>
      </c>
      <c r="AC424" s="13" t="s">
        <v>29</v>
      </c>
    </row>
    <row r="425" spans="1:29" x14ac:dyDescent="0.25">
      <c r="A425" s="15">
        <v>45381</v>
      </c>
      <c r="B425" s="16" t="s">
        <v>67</v>
      </c>
      <c r="C425" s="17" t="s">
        <v>1264</v>
      </c>
      <c r="D425" s="17" t="s">
        <v>253</v>
      </c>
      <c r="E425" s="18">
        <v>41.76</v>
      </c>
      <c r="F425" s="12">
        <f t="shared" si="230"/>
        <v>0.17999999999999972</v>
      </c>
      <c r="G425" s="13">
        <v>41.58</v>
      </c>
      <c r="H425" s="13">
        <v>1700</v>
      </c>
      <c r="I425" s="14">
        <f t="shared" si="231"/>
        <v>70686</v>
      </c>
      <c r="J425" s="13"/>
      <c r="K425" s="13"/>
      <c r="L425" s="14">
        <f t="shared" si="232"/>
        <v>70686</v>
      </c>
      <c r="M425" s="13">
        <v>60000</v>
      </c>
      <c r="N425" s="13"/>
      <c r="O425" s="13">
        <v>336</v>
      </c>
      <c r="P425" s="13"/>
      <c r="Q425" s="13"/>
      <c r="R425" s="13"/>
      <c r="S425" s="14">
        <f t="shared" si="233"/>
        <v>10350</v>
      </c>
      <c r="T425" s="13">
        <v>10350</v>
      </c>
      <c r="U425" s="13"/>
      <c r="V425" s="13"/>
      <c r="W425" s="13"/>
      <c r="X425" s="14">
        <f t="shared" si="234"/>
        <v>0</v>
      </c>
      <c r="Y425" s="13" t="s">
        <v>1530</v>
      </c>
      <c r="Z425" s="13" t="s">
        <v>28</v>
      </c>
      <c r="AA425" s="13" t="s">
        <v>329</v>
      </c>
      <c r="AB425" s="13">
        <v>89</v>
      </c>
      <c r="AC425" s="13" t="s">
        <v>29</v>
      </c>
    </row>
    <row r="426" spans="1:29" x14ac:dyDescent="0.25">
      <c r="A426" s="15">
        <v>45381</v>
      </c>
      <c r="B426" s="16" t="s">
        <v>67</v>
      </c>
      <c r="C426" s="17" t="s">
        <v>1265</v>
      </c>
      <c r="D426" s="17" t="s">
        <v>895</v>
      </c>
      <c r="E426" s="18">
        <v>35.07</v>
      </c>
      <c r="F426" s="12">
        <f t="shared" si="230"/>
        <v>4.9999999999997158E-2</v>
      </c>
      <c r="G426" s="13">
        <v>35.020000000000003</v>
      </c>
      <c r="H426" s="13">
        <v>1700</v>
      </c>
      <c r="I426" s="14">
        <f t="shared" si="231"/>
        <v>59534.000000000007</v>
      </c>
      <c r="J426" s="13"/>
      <c r="K426" s="13"/>
      <c r="L426" s="14">
        <f t="shared" si="232"/>
        <v>59534.000000000007</v>
      </c>
      <c r="M426" s="13">
        <v>42000</v>
      </c>
      <c r="N426" s="13"/>
      <c r="O426" s="13">
        <v>334</v>
      </c>
      <c r="P426" s="13"/>
      <c r="Q426" s="13"/>
      <c r="R426" s="13"/>
      <c r="S426" s="14">
        <f t="shared" si="233"/>
        <v>17200.000000000007</v>
      </c>
      <c r="T426" s="13">
        <v>17200</v>
      </c>
      <c r="U426" s="13"/>
      <c r="V426" s="13"/>
      <c r="W426" s="13"/>
      <c r="X426" s="14">
        <f t="shared" si="234"/>
        <v>7.2759576141834259E-12</v>
      </c>
      <c r="Y426" s="13" t="s">
        <v>1530</v>
      </c>
      <c r="Z426" s="13" t="s">
        <v>28</v>
      </c>
      <c r="AA426" s="13" t="s">
        <v>1035</v>
      </c>
      <c r="AB426" s="13">
        <v>74</v>
      </c>
      <c r="AC426" s="13" t="s">
        <v>29</v>
      </c>
    </row>
    <row r="427" spans="1:29" x14ac:dyDescent="0.25">
      <c r="A427" s="15">
        <v>45381</v>
      </c>
      <c r="B427" s="16" t="s">
        <v>67</v>
      </c>
      <c r="C427" s="17" t="s">
        <v>1266</v>
      </c>
      <c r="D427" s="17" t="s">
        <v>1267</v>
      </c>
      <c r="E427" s="18">
        <v>41.95</v>
      </c>
      <c r="F427" s="12">
        <f t="shared" si="230"/>
        <v>0.12000000000000455</v>
      </c>
      <c r="G427" s="13">
        <v>41.83</v>
      </c>
      <c r="H427" s="13">
        <v>1700</v>
      </c>
      <c r="I427" s="14">
        <f t="shared" si="231"/>
        <v>71111</v>
      </c>
      <c r="J427" s="13"/>
      <c r="K427" s="13"/>
      <c r="L427" s="14">
        <f t="shared" si="232"/>
        <v>71111</v>
      </c>
      <c r="M427" s="13">
        <v>42000</v>
      </c>
      <c r="N427" s="13"/>
      <c r="O427" s="13">
        <v>361</v>
      </c>
      <c r="P427" s="13"/>
      <c r="Q427" s="13"/>
      <c r="R427" s="13"/>
      <c r="S427" s="14">
        <f t="shared" si="233"/>
        <v>28750</v>
      </c>
      <c r="T427" s="13">
        <v>28750</v>
      </c>
      <c r="U427" s="13"/>
      <c r="V427" s="13"/>
      <c r="W427" s="13"/>
      <c r="X427" s="14">
        <f t="shared" si="234"/>
        <v>0</v>
      </c>
      <c r="Y427" s="13" t="s">
        <v>1530</v>
      </c>
      <c r="Z427" s="13" t="s">
        <v>28</v>
      </c>
      <c r="AA427" s="13" t="s">
        <v>1531</v>
      </c>
      <c r="AB427" s="13">
        <v>76</v>
      </c>
      <c r="AC427" s="13" t="s">
        <v>29</v>
      </c>
    </row>
    <row r="428" spans="1:29" x14ac:dyDescent="0.25">
      <c r="A428" s="15">
        <v>45381</v>
      </c>
      <c r="B428" s="16" t="s">
        <v>67</v>
      </c>
      <c r="C428" s="17" t="s">
        <v>1268</v>
      </c>
      <c r="D428" s="17" t="s">
        <v>1269</v>
      </c>
      <c r="E428" s="18">
        <v>42.47</v>
      </c>
      <c r="F428" s="12">
        <f t="shared" si="230"/>
        <v>0</v>
      </c>
      <c r="G428" s="13">
        <v>42.47</v>
      </c>
      <c r="H428" s="13">
        <v>1700</v>
      </c>
      <c r="I428" s="14">
        <f t="shared" si="231"/>
        <v>72199</v>
      </c>
      <c r="J428" s="13"/>
      <c r="K428" s="13"/>
      <c r="L428" s="14">
        <f t="shared" si="232"/>
        <v>72199</v>
      </c>
      <c r="M428" s="13">
        <v>62000</v>
      </c>
      <c r="N428" s="13"/>
      <c r="O428" s="13">
        <v>349</v>
      </c>
      <c r="P428" s="13"/>
      <c r="Q428" s="13"/>
      <c r="R428" s="13"/>
      <c r="S428" s="14">
        <f t="shared" si="233"/>
        <v>9850</v>
      </c>
      <c r="T428" s="13">
        <v>9850</v>
      </c>
      <c r="U428" s="13"/>
      <c r="V428" s="13"/>
      <c r="W428" s="13"/>
      <c r="X428" s="14">
        <f t="shared" si="234"/>
        <v>0</v>
      </c>
      <c r="Y428" s="13" t="s">
        <v>1530</v>
      </c>
      <c r="Z428" s="13" t="s">
        <v>28</v>
      </c>
      <c r="AA428" s="13" t="s">
        <v>1445</v>
      </c>
      <c r="AB428" s="13">
        <v>90</v>
      </c>
      <c r="AC428" s="13" t="s">
        <v>29</v>
      </c>
    </row>
    <row r="429" spans="1:29" x14ac:dyDescent="0.25">
      <c r="A429" s="15">
        <v>45381</v>
      </c>
      <c r="B429" s="16" t="s">
        <v>67</v>
      </c>
      <c r="C429" s="17" t="s">
        <v>1270</v>
      </c>
      <c r="D429" s="17" t="s">
        <v>1271</v>
      </c>
      <c r="E429" s="18">
        <v>34.65</v>
      </c>
      <c r="F429" s="12">
        <f t="shared" si="230"/>
        <v>0</v>
      </c>
      <c r="G429" s="13">
        <v>34.65</v>
      </c>
      <c r="H429" s="13">
        <v>1700</v>
      </c>
      <c r="I429" s="14">
        <f t="shared" si="231"/>
        <v>58905</v>
      </c>
      <c r="J429" s="13"/>
      <c r="K429" s="13"/>
      <c r="L429" s="14">
        <f t="shared" si="232"/>
        <v>58905</v>
      </c>
      <c r="M429" s="13">
        <v>48000</v>
      </c>
      <c r="N429" s="13"/>
      <c r="O429" s="13">
        <v>355</v>
      </c>
      <c r="P429" s="13"/>
      <c r="Q429" s="13"/>
      <c r="R429" s="13"/>
      <c r="S429" s="14">
        <f t="shared" si="233"/>
        <v>10550</v>
      </c>
      <c r="T429" s="13">
        <v>10550</v>
      </c>
      <c r="U429" s="13"/>
      <c r="V429" s="13"/>
      <c r="W429" s="13"/>
      <c r="X429" s="14">
        <f t="shared" si="234"/>
        <v>0</v>
      </c>
      <c r="Y429" s="13" t="s">
        <v>1530</v>
      </c>
      <c r="Z429" s="13" t="s">
        <v>28</v>
      </c>
      <c r="AA429" s="13" t="s">
        <v>1501</v>
      </c>
      <c r="AB429" s="13">
        <v>91</v>
      </c>
      <c r="AC429" s="13" t="s">
        <v>29</v>
      </c>
    </row>
    <row r="430" spans="1:29" x14ac:dyDescent="0.25">
      <c r="A430" s="15">
        <v>45381</v>
      </c>
      <c r="B430" s="16" t="s">
        <v>67</v>
      </c>
      <c r="C430" s="17" t="s">
        <v>1272</v>
      </c>
      <c r="D430" s="17" t="s">
        <v>1273</v>
      </c>
      <c r="E430" s="18">
        <v>42.17</v>
      </c>
      <c r="F430" s="12">
        <f t="shared" si="230"/>
        <v>0.30000000000000426</v>
      </c>
      <c r="G430" s="13">
        <v>41.87</v>
      </c>
      <c r="H430" s="13">
        <v>1700</v>
      </c>
      <c r="I430" s="14">
        <f t="shared" si="231"/>
        <v>71179</v>
      </c>
      <c r="J430" s="13"/>
      <c r="K430" s="13"/>
      <c r="L430" s="14">
        <f t="shared" si="232"/>
        <v>71179</v>
      </c>
      <c r="M430" s="13">
        <v>61000</v>
      </c>
      <c r="N430" s="13"/>
      <c r="O430" s="13">
        <v>329</v>
      </c>
      <c r="P430" s="13"/>
      <c r="Q430" s="13"/>
      <c r="R430" s="13"/>
      <c r="S430" s="14">
        <f t="shared" si="233"/>
        <v>9850</v>
      </c>
      <c r="T430" s="13">
        <v>9850</v>
      </c>
      <c r="U430" s="13"/>
      <c r="V430" s="13"/>
      <c r="W430" s="13"/>
      <c r="X430" s="14">
        <f t="shared" si="234"/>
        <v>0</v>
      </c>
      <c r="Y430" s="13" t="s">
        <v>1530</v>
      </c>
      <c r="Z430" s="13" t="s">
        <v>28</v>
      </c>
      <c r="AA430" s="13" t="s">
        <v>1447</v>
      </c>
      <c r="AB430" s="13">
        <v>92</v>
      </c>
      <c r="AC430" s="13" t="s">
        <v>29</v>
      </c>
    </row>
    <row r="431" spans="1:29" x14ac:dyDescent="0.25">
      <c r="A431" s="15">
        <v>45381</v>
      </c>
      <c r="B431" s="16" t="s">
        <v>67</v>
      </c>
      <c r="C431" s="17" t="s">
        <v>1274</v>
      </c>
      <c r="D431" s="17" t="s">
        <v>880</v>
      </c>
      <c r="E431" s="18">
        <v>42.95</v>
      </c>
      <c r="F431" s="12">
        <f t="shared" si="230"/>
        <v>0</v>
      </c>
      <c r="G431" s="13">
        <v>42.95</v>
      </c>
      <c r="H431" s="13">
        <v>1700</v>
      </c>
      <c r="I431" s="14">
        <f t="shared" si="231"/>
        <v>73015</v>
      </c>
      <c r="J431" s="13"/>
      <c r="K431" s="13"/>
      <c r="L431" s="14">
        <f t="shared" si="232"/>
        <v>73015</v>
      </c>
      <c r="M431" s="13">
        <v>38470</v>
      </c>
      <c r="N431" s="13"/>
      <c r="O431" s="13">
        <v>345</v>
      </c>
      <c r="P431" s="13"/>
      <c r="Q431" s="13"/>
      <c r="R431" s="13"/>
      <c r="S431" s="14">
        <f t="shared" si="233"/>
        <v>34200</v>
      </c>
      <c r="T431" s="13">
        <v>34200</v>
      </c>
      <c r="U431" s="13"/>
      <c r="V431" s="13"/>
      <c r="W431" s="13"/>
      <c r="X431" s="14">
        <f t="shared" si="234"/>
        <v>0</v>
      </c>
      <c r="Y431" s="13" t="s">
        <v>1575</v>
      </c>
      <c r="Z431" s="13" t="s">
        <v>28</v>
      </c>
      <c r="AA431" s="13" t="s">
        <v>1502</v>
      </c>
      <c r="AB431" s="13">
        <v>51</v>
      </c>
      <c r="AC431" s="13" t="s">
        <v>29</v>
      </c>
    </row>
    <row r="432" spans="1:29" x14ac:dyDescent="0.25">
      <c r="A432" s="15">
        <v>45381</v>
      </c>
      <c r="B432" s="16" t="s">
        <v>67</v>
      </c>
      <c r="C432" s="17" t="s">
        <v>1275</v>
      </c>
      <c r="D432" s="17" t="s">
        <v>1276</v>
      </c>
      <c r="E432" s="18">
        <v>35.75</v>
      </c>
      <c r="F432" s="12">
        <f t="shared" si="230"/>
        <v>2.0000000000003126E-2</v>
      </c>
      <c r="G432" s="13">
        <v>35.729999999999997</v>
      </c>
      <c r="H432" s="13">
        <v>1700</v>
      </c>
      <c r="I432" s="14">
        <f t="shared" si="231"/>
        <v>60740.999999999993</v>
      </c>
      <c r="J432" s="13"/>
      <c r="K432" s="13"/>
      <c r="L432" s="14">
        <f t="shared" si="232"/>
        <v>60740.999999999993</v>
      </c>
      <c r="M432" s="13">
        <v>42000</v>
      </c>
      <c r="N432" s="13"/>
      <c r="O432" s="13">
        <v>341</v>
      </c>
      <c r="P432" s="13"/>
      <c r="Q432" s="13"/>
      <c r="R432" s="13"/>
      <c r="S432" s="14">
        <f t="shared" si="233"/>
        <v>18399.999999999993</v>
      </c>
      <c r="T432" s="13">
        <v>18400</v>
      </c>
      <c r="U432" s="13"/>
      <c r="V432" s="13"/>
      <c r="W432" s="13"/>
      <c r="X432" s="14">
        <f t="shared" si="234"/>
        <v>-7.2759576141834259E-12</v>
      </c>
      <c r="Y432" s="13" t="s">
        <v>1573</v>
      </c>
      <c r="Z432" s="13" t="s">
        <v>28</v>
      </c>
      <c r="AA432" s="13" t="s">
        <v>1574</v>
      </c>
      <c r="AB432" s="13">
        <v>92</v>
      </c>
      <c r="AC432" s="13" t="s">
        <v>29</v>
      </c>
    </row>
    <row r="433" spans="1:29" x14ac:dyDescent="0.25">
      <c r="A433" s="15">
        <v>45381</v>
      </c>
      <c r="B433" s="16" t="s">
        <v>67</v>
      </c>
      <c r="C433" s="17" t="s">
        <v>1277</v>
      </c>
      <c r="D433" s="17" t="s">
        <v>888</v>
      </c>
      <c r="E433" s="18">
        <v>34.46</v>
      </c>
      <c r="F433" s="12">
        <f t="shared" si="230"/>
        <v>7.9999999999998295E-2</v>
      </c>
      <c r="G433" s="13">
        <v>34.380000000000003</v>
      </c>
      <c r="H433" s="13">
        <v>1700</v>
      </c>
      <c r="I433" s="14">
        <f t="shared" si="231"/>
        <v>58446.000000000007</v>
      </c>
      <c r="J433" s="13"/>
      <c r="K433" s="13"/>
      <c r="L433" s="14">
        <f t="shared" si="232"/>
        <v>58446.000000000007</v>
      </c>
      <c r="M433" s="13">
        <v>42000</v>
      </c>
      <c r="N433" s="13"/>
      <c r="O433" s="13">
        <v>346</v>
      </c>
      <c r="P433" s="13"/>
      <c r="Q433" s="13"/>
      <c r="R433" s="13"/>
      <c r="S433" s="14">
        <f t="shared" si="233"/>
        <v>16100.000000000007</v>
      </c>
      <c r="T433" s="13">
        <v>16100</v>
      </c>
      <c r="U433" s="13"/>
      <c r="V433" s="13"/>
      <c r="W433" s="13"/>
      <c r="X433" s="14">
        <f t="shared" si="234"/>
        <v>7.2759576141834259E-12</v>
      </c>
      <c r="Y433" s="13" t="s">
        <v>1530</v>
      </c>
      <c r="Z433" s="13" t="s">
        <v>28</v>
      </c>
      <c r="AA433" s="13" t="s">
        <v>1538</v>
      </c>
      <c r="AB433" s="13">
        <v>93</v>
      </c>
      <c r="AC433" s="13" t="s">
        <v>29</v>
      </c>
    </row>
    <row r="434" spans="1:29" x14ac:dyDescent="0.25">
      <c r="A434" s="15">
        <v>45381</v>
      </c>
      <c r="B434" s="16" t="s">
        <v>67</v>
      </c>
      <c r="C434" s="17" t="s">
        <v>1278</v>
      </c>
      <c r="D434" s="17" t="s">
        <v>1279</v>
      </c>
      <c r="E434" s="18">
        <v>33.92</v>
      </c>
      <c r="F434" s="12">
        <f t="shared" si="230"/>
        <v>0.23000000000000398</v>
      </c>
      <c r="G434" s="13">
        <v>33.69</v>
      </c>
      <c r="H434" s="13">
        <v>1700</v>
      </c>
      <c r="I434" s="14">
        <f t="shared" si="231"/>
        <v>57272.999999999993</v>
      </c>
      <c r="J434" s="13"/>
      <c r="K434" s="13"/>
      <c r="L434" s="14">
        <f t="shared" si="232"/>
        <v>57272.999999999993</v>
      </c>
      <c r="M434" s="13">
        <v>30000</v>
      </c>
      <c r="N434" s="13"/>
      <c r="O434" s="13">
        <v>323</v>
      </c>
      <c r="P434" s="13"/>
      <c r="Q434" s="13"/>
      <c r="R434" s="13"/>
      <c r="S434" s="14">
        <f t="shared" si="233"/>
        <v>26949.999999999993</v>
      </c>
      <c r="T434" s="13">
        <v>26950</v>
      </c>
      <c r="U434" s="13"/>
      <c r="V434" s="13"/>
      <c r="W434" s="13"/>
      <c r="X434" s="14">
        <f t="shared" si="234"/>
        <v>-7.2759576141834259E-12</v>
      </c>
      <c r="Y434" s="13" t="s">
        <v>1530</v>
      </c>
      <c r="Z434" s="13" t="s">
        <v>28</v>
      </c>
      <c r="AA434" s="13" t="s">
        <v>1539</v>
      </c>
      <c r="AB434" s="13">
        <v>94</v>
      </c>
      <c r="AC434" s="13" t="s">
        <v>29</v>
      </c>
    </row>
    <row r="435" spans="1:29" x14ac:dyDescent="0.25">
      <c r="A435" s="15">
        <v>45382</v>
      </c>
      <c r="B435" s="16" t="s">
        <v>67</v>
      </c>
      <c r="C435" s="17" t="s">
        <v>1280</v>
      </c>
      <c r="D435" s="17" t="s">
        <v>1281</v>
      </c>
      <c r="E435" s="18">
        <v>35.04</v>
      </c>
      <c r="F435" s="12">
        <f t="shared" si="230"/>
        <v>0.25</v>
      </c>
      <c r="G435" s="13">
        <v>34.79</v>
      </c>
      <c r="H435" s="13">
        <v>1700</v>
      </c>
      <c r="I435" s="14">
        <f t="shared" si="231"/>
        <v>59143</v>
      </c>
      <c r="J435" s="13"/>
      <c r="K435" s="13"/>
      <c r="L435" s="14">
        <f t="shared" si="232"/>
        <v>59143</v>
      </c>
      <c r="M435" s="13">
        <v>50000</v>
      </c>
      <c r="N435" s="13"/>
      <c r="O435" s="13">
        <v>343</v>
      </c>
      <c r="P435" s="13"/>
      <c r="Q435" s="13"/>
      <c r="R435" s="13"/>
      <c r="S435" s="14">
        <f t="shared" si="233"/>
        <v>8800</v>
      </c>
      <c r="T435" s="13">
        <v>8800</v>
      </c>
      <c r="U435" s="13"/>
      <c r="V435" s="13"/>
      <c r="W435" s="13"/>
      <c r="X435" s="14">
        <f t="shared" si="234"/>
        <v>0</v>
      </c>
      <c r="Y435" s="13" t="s">
        <v>1540</v>
      </c>
      <c r="Z435" s="13" t="s">
        <v>28</v>
      </c>
      <c r="AA435" s="13" t="s">
        <v>1541</v>
      </c>
      <c r="AB435" s="13">
        <v>95</v>
      </c>
      <c r="AC435" s="13" t="s">
        <v>29</v>
      </c>
    </row>
    <row r="436" spans="1:29" x14ac:dyDescent="0.25">
      <c r="A436" s="15">
        <v>45382</v>
      </c>
      <c r="B436" s="16" t="s">
        <v>67</v>
      </c>
      <c r="C436" s="17" t="s">
        <v>1282</v>
      </c>
      <c r="D436" s="17" t="s">
        <v>955</v>
      </c>
      <c r="E436" s="18">
        <v>34.090000000000003</v>
      </c>
      <c r="F436" s="12">
        <f t="shared" si="230"/>
        <v>0.23000000000000398</v>
      </c>
      <c r="G436" s="13">
        <v>33.86</v>
      </c>
      <c r="H436" s="13">
        <v>1700</v>
      </c>
      <c r="I436" s="14">
        <f t="shared" si="231"/>
        <v>57562</v>
      </c>
      <c r="J436" s="13"/>
      <c r="K436" s="13"/>
      <c r="L436" s="14">
        <f t="shared" si="232"/>
        <v>57562</v>
      </c>
      <c r="M436" s="13">
        <v>37000</v>
      </c>
      <c r="N436" s="13"/>
      <c r="O436" s="13">
        <v>362</v>
      </c>
      <c r="P436" s="13"/>
      <c r="Q436" s="13"/>
      <c r="R436" s="13"/>
      <c r="S436" s="14">
        <f t="shared" si="233"/>
        <v>20200</v>
      </c>
      <c r="T436" s="13">
        <v>20200</v>
      </c>
      <c r="U436" s="13"/>
      <c r="V436" s="13"/>
      <c r="W436" s="13"/>
      <c r="X436" s="14">
        <f t="shared" si="234"/>
        <v>0</v>
      </c>
      <c r="Y436" s="13" t="s">
        <v>1561</v>
      </c>
      <c r="Z436" s="13" t="s">
        <v>28</v>
      </c>
      <c r="AA436" s="13" t="s">
        <v>1435</v>
      </c>
      <c r="AB436" s="13">
        <v>66</v>
      </c>
      <c r="AC436" s="13" t="s">
        <v>29</v>
      </c>
    </row>
    <row r="437" spans="1:29" x14ac:dyDescent="0.25">
      <c r="A437" s="15">
        <v>45382</v>
      </c>
      <c r="B437" s="16" t="s">
        <v>67</v>
      </c>
      <c r="C437" s="17" t="s">
        <v>1283</v>
      </c>
      <c r="D437" s="17" t="s">
        <v>1284</v>
      </c>
      <c r="E437" s="18">
        <v>41.73</v>
      </c>
      <c r="F437" s="12">
        <f t="shared" si="230"/>
        <v>0.21999999999999886</v>
      </c>
      <c r="G437" s="13">
        <v>41.51</v>
      </c>
      <c r="H437" s="13">
        <v>1700</v>
      </c>
      <c r="I437" s="14">
        <f t="shared" si="231"/>
        <v>70567</v>
      </c>
      <c r="J437" s="13"/>
      <c r="K437" s="13"/>
      <c r="L437" s="14">
        <f t="shared" si="232"/>
        <v>70567</v>
      </c>
      <c r="M437" s="13">
        <v>10000</v>
      </c>
      <c r="N437" s="13"/>
      <c r="O437" s="13">
        <v>367</v>
      </c>
      <c r="P437" s="13"/>
      <c r="Q437" s="13"/>
      <c r="R437" s="13"/>
      <c r="S437" s="14">
        <f t="shared" si="233"/>
        <v>60200</v>
      </c>
      <c r="T437" s="13">
        <v>60200</v>
      </c>
      <c r="U437" s="13"/>
      <c r="V437" s="13"/>
      <c r="W437" s="13"/>
      <c r="X437" s="14">
        <f t="shared" si="234"/>
        <v>0</v>
      </c>
      <c r="Y437" s="13" t="s">
        <v>1530</v>
      </c>
      <c r="Z437" s="13" t="s">
        <v>28</v>
      </c>
      <c r="AA437" s="13" t="s">
        <v>1534</v>
      </c>
      <c r="AB437" s="13">
        <v>79</v>
      </c>
      <c r="AC437" s="13" t="s">
        <v>29</v>
      </c>
    </row>
    <row r="438" spans="1:29" x14ac:dyDescent="0.25">
      <c r="A438" s="15">
        <v>45382</v>
      </c>
      <c r="B438" s="16" t="s">
        <v>67</v>
      </c>
      <c r="C438" s="17" t="s">
        <v>1285</v>
      </c>
      <c r="D438" s="17" t="s">
        <v>884</v>
      </c>
      <c r="E438" s="18">
        <v>34.99</v>
      </c>
      <c r="F438" s="12">
        <f t="shared" si="230"/>
        <v>0.17999999999999972</v>
      </c>
      <c r="G438" s="13">
        <v>34.81</v>
      </c>
      <c r="H438" s="13">
        <v>1700</v>
      </c>
      <c r="I438" s="14">
        <f t="shared" si="231"/>
        <v>59177.000000000007</v>
      </c>
      <c r="J438" s="13"/>
      <c r="K438" s="13"/>
      <c r="L438" s="14">
        <f t="shared" si="232"/>
        <v>59177.000000000007</v>
      </c>
      <c r="M438" s="13">
        <v>42000</v>
      </c>
      <c r="N438" s="13"/>
      <c r="O438" s="13">
        <v>327</v>
      </c>
      <c r="P438" s="13"/>
      <c r="Q438" s="13"/>
      <c r="R438" s="13"/>
      <c r="S438" s="14">
        <f t="shared" si="233"/>
        <v>16850.000000000007</v>
      </c>
      <c r="T438" s="13">
        <v>16850</v>
      </c>
      <c r="U438" s="13"/>
      <c r="V438" s="13"/>
      <c r="W438" s="13"/>
      <c r="X438" s="14">
        <f t="shared" si="234"/>
        <v>7.2759576141834259E-12</v>
      </c>
      <c r="Y438" s="13" t="s">
        <v>1570</v>
      </c>
      <c r="Z438" s="13" t="s">
        <v>28</v>
      </c>
      <c r="AA438" s="13" t="s">
        <v>1481</v>
      </c>
      <c r="AB438" s="13">
        <v>77</v>
      </c>
      <c r="AC438" s="13" t="s">
        <v>29</v>
      </c>
    </row>
    <row r="439" spans="1:29" x14ac:dyDescent="0.25">
      <c r="A439" s="15">
        <v>45382</v>
      </c>
      <c r="B439" s="16" t="s">
        <v>67</v>
      </c>
      <c r="C439" s="17" t="s">
        <v>1286</v>
      </c>
      <c r="D439" s="17" t="s">
        <v>1287</v>
      </c>
      <c r="E439" s="18">
        <v>41.6</v>
      </c>
      <c r="F439" s="12">
        <f t="shared" si="230"/>
        <v>0.30000000000000426</v>
      </c>
      <c r="G439" s="13">
        <v>41.3</v>
      </c>
      <c r="H439" s="13">
        <v>1700</v>
      </c>
      <c r="I439" s="14">
        <f t="shared" si="231"/>
        <v>70210</v>
      </c>
      <c r="J439" s="13"/>
      <c r="K439" s="13"/>
      <c r="L439" s="14">
        <f t="shared" si="232"/>
        <v>70210</v>
      </c>
      <c r="M439" s="13">
        <v>40000</v>
      </c>
      <c r="N439" s="13"/>
      <c r="O439" s="13">
        <v>360</v>
      </c>
      <c r="P439" s="13"/>
      <c r="Q439" s="13"/>
      <c r="R439" s="13"/>
      <c r="S439" s="14">
        <f t="shared" si="233"/>
        <v>29850</v>
      </c>
      <c r="T439" s="13">
        <v>29850</v>
      </c>
      <c r="U439" s="13"/>
      <c r="V439" s="13"/>
      <c r="W439" s="13"/>
      <c r="X439" s="14">
        <f t="shared" si="234"/>
        <v>0</v>
      </c>
      <c r="Y439" s="13" t="s">
        <v>1557</v>
      </c>
      <c r="Z439" s="13" t="s">
        <v>28</v>
      </c>
      <c r="AA439" s="13" t="s">
        <v>1558</v>
      </c>
      <c r="AB439" s="13">
        <v>47</v>
      </c>
      <c r="AC439" s="13" t="s">
        <v>29</v>
      </c>
    </row>
    <row r="440" spans="1:29" x14ac:dyDescent="0.25">
      <c r="A440" s="15">
        <v>45382</v>
      </c>
      <c r="B440" s="16" t="s">
        <v>67</v>
      </c>
      <c r="C440" s="17" t="s">
        <v>1288</v>
      </c>
      <c r="D440" s="17" t="s">
        <v>1289</v>
      </c>
      <c r="E440" s="18">
        <v>41.6</v>
      </c>
      <c r="F440" s="12">
        <f t="shared" si="230"/>
        <v>0.32000000000000028</v>
      </c>
      <c r="G440" s="13">
        <v>41.28</v>
      </c>
      <c r="H440" s="13">
        <v>1700</v>
      </c>
      <c r="I440" s="14">
        <f t="shared" si="231"/>
        <v>70176</v>
      </c>
      <c r="J440" s="13"/>
      <c r="K440" s="13"/>
      <c r="L440" s="14">
        <f t="shared" si="232"/>
        <v>70176</v>
      </c>
      <c r="M440" s="13">
        <v>48000</v>
      </c>
      <c r="N440" s="13">
        <v>200</v>
      </c>
      <c r="O440" s="13">
        <v>376</v>
      </c>
      <c r="P440" s="13"/>
      <c r="Q440" s="13"/>
      <c r="R440" s="13"/>
      <c r="S440" s="14">
        <f t="shared" si="233"/>
        <v>21600</v>
      </c>
      <c r="T440" s="13">
        <v>21600</v>
      </c>
      <c r="U440" s="13"/>
      <c r="V440" s="13"/>
      <c r="W440" s="13"/>
      <c r="X440" s="14">
        <f t="shared" si="234"/>
        <v>0</v>
      </c>
      <c r="Y440" s="13" t="s">
        <v>1548</v>
      </c>
      <c r="Z440" s="13" t="s">
        <v>28</v>
      </c>
      <c r="AA440" s="13" t="s">
        <v>1552</v>
      </c>
      <c r="AB440" s="13">
        <v>37</v>
      </c>
      <c r="AC440" s="13" t="s">
        <v>29</v>
      </c>
    </row>
    <row r="441" spans="1:29" x14ac:dyDescent="0.25">
      <c r="A441" s="15">
        <v>45382</v>
      </c>
      <c r="B441" s="16" t="s">
        <v>67</v>
      </c>
      <c r="C441" s="17" t="s">
        <v>1290</v>
      </c>
      <c r="D441" s="17" t="s">
        <v>1291</v>
      </c>
      <c r="E441" s="18">
        <v>35.03</v>
      </c>
      <c r="F441" s="12">
        <f t="shared" si="230"/>
        <v>0.21000000000000085</v>
      </c>
      <c r="G441" s="13">
        <v>34.82</v>
      </c>
      <c r="H441" s="13">
        <v>1700</v>
      </c>
      <c r="I441" s="14">
        <f t="shared" si="231"/>
        <v>59194</v>
      </c>
      <c r="J441" s="13"/>
      <c r="K441" s="13"/>
      <c r="L441" s="14">
        <f t="shared" si="232"/>
        <v>59194</v>
      </c>
      <c r="M441" s="13">
        <v>42000</v>
      </c>
      <c r="N441" s="13"/>
      <c r="O441" s="13">
        <v>394</v>
      </c>
      <c r="P441" s="13"/>
      <c r="Q441" s="13"/>
      <c r="R441" s="13"/>
      <c r="S441" s="14">
        <f t="shared" si="233"/>
        <v>16800</v>
      </c>
      <c r="T441" s="13">
        <v>16800</v>
      </c>
      <c r="U441" s="13"/>
      <c r="V441" s="13"/>
      <c r="W441" s="13"/>
      <c r="X441" s="14">
        <f t="shared" si="234"/>
        <v>0</v>
      </c>
      <c r="Y441" s="13" t="s">
        <v>1540</v>
      </c>
      <c r="Z441" s="13" t="s">
        <v>28</v>
      </c>
      <c r="AA441" s="13" t="s">
        <v>1542</v>
      </c>
      <c r="AB441" s="13">
        <v>100</v>
      </c>
      <c r="AC441" s="13" t="s">
        <v>29</v>
      </c>
    </row>
    <row r="442" spans="1:29" x14ac:dyDescent="0.25">
      <c r="A442" s="15">
        <v>45382</v>
      </c>
      <c r="B442" s="16" t="s">
        <v>67</v>
      </c>
      <c r="C442" s="17" t="s">
        <v>1292</v>
      </c>
      <c r="D442" s="17" t="s">
        <v>255</v>
      </c>
      <c r="E442" s="18">
        <v>41.58</v>
      </c>
      <c r="F442" s="12">
        <f t="shared" si="230"/>
        <v>0</v>
      </c>
      <c r="G442" s="13">
        <v>41.58</v>
      </c>
      <c r="H442" s="13">
        <v>1700</v>
      </c>
      <c r="I442" s="14">
        <f t="shared" si="231"/>
        <v>70686</v>
      </c>
      <c r="J442" s="13"/>
      <c r="K442" s="13"/>
      <c r="L442" s="14">
        <f t="shared" si="232"/>
        <v>70686</v>
      </c>
      <c r="M442" s="13">
        <v>60000</v>
      </c>
      <c r="N442" s="13"/>
      <c r="O442" s="13">
        <v>336</v>
      </c>
      <c r="P442" s="13"/>
      <c r="Q442" s="13"/>
      <c r="R442" s="13"/>
      <c r="S442" s="14">
        <f t="shared" si="233"/>
        <v>10350</v>
      </c>
      <c r="T442" s="13">
        <v>10350</v>
      </c>
      <c r="U442" s="13"/>
      <c r="V442" s="13"/>
      <c r="W442" s="13"/>
      <c r="X442" s="14">
        <f t="shared" si="234"/>
        <v>0</v>
      </c>
      <c r="Y442" s="13" t="s">
        <v>1530</v>
      </c>
      <c r="Z442" s="13" t="s">
        <v>28</v>
      </c>
      <c r="AA442" s="13" t="s">
        <v>332</v>
      </c>
      <c r="AB442" s="13">
        <v>29</v>
      </c>
      <c r="AC442" s="13" t="s">
        <v>29</v>
      </c>
    </row>
    <row r="443" spans="1:29" x14ac:dyDescent="0.25">
      <c r="A443" s="15">
        <v>45382</v>
      </c>
      <c r="B443" s="16" t="s">
        <v>67</v>
      </c>
      <c r="C443" s="17" t="s">
        <v>1293</v>
      </c>
      <c r="D443" s="17" t="s">
        <v>703</v>
      </c>
      <c r="E443" s="18">
        <v>34.83</v>
      </c>
      <c r="F443" s="12">
        <f t="shared" si="230"/>
        <v>0</v>
      </c>
      <c r="G443" s="13">
        <v>34.83</v>
      </c>
      <c r="H443" s="13">
        <v>1650</v>
      </c>
      <c r="I443" s="14">
        <f t="shared" si="231"/>
        <v>57469.5</v>
      </c>
      <c r="J443" s="13"/>
      <c r="K443" s="13"/>
      <c r="L443" s="14">
        <f t="shared" si="232"/>
        <v>57469.5</v>
      </c>
      <c r="M443" s="13">
        <v>30000</v>
      </c>
      <c r="N443" s="13"/>
      <c r="O443" s="13">
        <v>369</v>
      </c>
      <c r="P443" s="13"/>
      <c r="Q443" s="13"/>
      <c r="R443" s="13"/>
      <c r="S443" s="14">
        <f t="shared" si="233"/>
        <v>27100.5</v>
      </c>
      <c r="T443" s="13">
        <v>27100.5</v>
      </c>
      <c r="U443" s="13"/>
      <c r="V443" s="13"/>
      <c r="W443" s="13"/>
      <c r="X443" s="14">
        <f t="shared" si="234"/>
        <v>0</v>
      </c>
      <c r="Y443" s="13" t="s">
        <v>1530</v>
      </c>
      <c r="Z443" s="13" t="s">
        <v>28</v>
      </c>
      <c r="AA443" s="13" t="s">
        <v>1402</v>
      </c>
      <c r="AB443" s="13">
        <v>78</v>
      </c>
      <c r="AC443" s="13" t="s">
        <v>29</v>
      </c>
    </row>
    <row r="444" spans="1:29" x14ac:dyDescent="0.25">
      <c r="A444" s="15">
        <v>45382</v>
      </c>
      <c r="B444" s="16" t="s">
        <v>67</v>
      </c>
      <c r="C444" s="17" t="s">
        <v>1294</v>
      </c>
      <c r="D444" s="17" t="s">
        <v>1295</v>
      </c>
      <c r="E444" s="18">
        <v>41.49</v>
      </c>
      <c r="F444" s="12">
        <f t="shared" ref="F444:F445" si="235">SUM(E444-G444)</f>
        <v>0</v>
      </c>
      <c r="G444" s="13">
        <v>41.49</v>
      </c>
      <c r="H444" s="13">
        <v>1700</v>
      </c>
      <c r="I444" s="14">
        <f t="shared" ref="I444:I445" si="236">G444*H444</f>
        <v>70533</v>
      </c>
      <c r="J444" s="13"/>
      <c r="K444" s="13"/>
      <c r="L444" s="14">
        <f t="shared" ref="L444:L445" si="237">I444+J444+K444</f>
        <v>70533</v>
      </c>
      <c r="M444" s="13">
        <v>60000</v>
      </c>
      <c r="N444" s="13"/>
      <c r="O444" s="13">
        <v>333</v>
      </c>
      <c r="P444" s="13"/>
      <c r="Q444" s="13"/>
      <c r="R444" s="13"/>
      <c r="S444" s="14">
        <f t="shared" ref="S444:S445" si="238">L444-M444-N444-O444-P444-Q444-R444</f>
        <v>10200</v>
      </c>
      <c r="T444" s="13">
        <v>10200</v>
      </c>
      <c r="U444" s="13"/>
      <c r="V444" s="13"/>
      <c r="W444" s="13"/>
      <c r="X444" s="14">
        <f t="shared" ref="X444:X445" si="239">S444-T444-U444-V444-W444</f>
        <v>0</v>
      </c>
      <c r="Y444" s="13" t="s">
        <v>1540</v>
      </c>
      <c r="Z444" s="13" t="s">
        <v>28</v>
      </c>
      <c r="AA444" s="13" t="s">
        <v>1546</v>
      </c>
      <c r="AB444" s="13">
        <v>18</v>
      </c>
      <c r="AC444" s="13" t="s">
        <v>29</v>
      </c>
    </row>
    <row r="445" spans="1:29" x14ac:dyDescent="0.25">
      <c r="A445" s="15">
        <v>45382</v>
      </c>
      <c r="B445" s="16" t="s">
        <v>67</v>
      </c>
      <c r="C445" s="17" t="s">
        <v>1296</v>
      </c>
      <c r="D445" s="17" t="s">
        <v>1297</v>
      </c>
      <c r="E445" s="18">
        <v>41.69</v>
      </c>
      <c r="F445" s="12">
        <f t="shared" si="235"/>
        <v>8.9999999999996305E-2</v>
      </c>
      <c r="G445" s="13">
        <v>41.6</v>
      </c>
      <c r="H445" s="13">
        <v>1700</v>
      </c>
      <c r="I445" s="14">
        <f t="shared" si="236"/>
        <v>70720</v>
      </c>
      <c r="J445" s="13"/>
      <c r="K445" s="13"/>
      <c r="L445" s="14">
        <f t="shared" si="237"/>
        <v>70720</v>
      </c>
      <c r="M445" s="13">
        <v>60000</v>
      </c>
      <c r="N445" s="13">
        <v>600</v>
      </c>
      <c r="O445" s="13">
        <v>320</v>
      </c>
      <c r="P445" s="13"/>
      <c r="Q445" s="13"/>
      <c r="R445" s="13"/>
      <c r="S445" s="14">
        <f t="shared" si="238"/>
        <v>9800</v>
      </c>
      <c r="T445" s="13">
        <v>9800</v>
      </c>
      <c r="U445" s="13"/>
      <c r="V445" s="13"/>
      <c r="W445" s="13"/>
      <c r="X445" s="14">
        <f t="shared" si="239"/>
        <v>0</v>
      </c>
      <c r="Y445" s="13" t="s">
        <v>1540</v>
      </c>
      <c r="Z445" s="13" t="s">
        <v>28</v>
      </c>
      <c r="AA445" s="13" t="s">
        <v>1543</v>
      </c>
      <c r="AB445" s="13">
        <v>1</v>
      </c>
      <c r="AC445" s="13" t="s">
        <v>29</v>
      </c>
    </row>
    <row r="446" spans="1:29" x14ac:dyDescent="0.25">
      <c r="A446" s="15">
        <v>45382</v>
      </c>
      <c r="B446" s="16" t="s">
        <v>67</v>
      </c>
      <c r="C446" s="17" t="s">
        <v>1298</v>
      </c>
      <c r="D446" s="17" t="s">
        <v>1299</v>
      </c>
      <c r="E446" s="18">
        <v>34.96</v>
      </c>
      <c r="F446" s="12">
        <f t="shared" si="230"/>
        <v>0.24000000000000199</v>
      </c>
      <c r="G446" s="13">
        <v>34.72</v>
      </c>
      <c r="H446" s="13">
        <v>1700</v>
      </c>
      <c r="I446" s="14">
        <f t="shared" si="231"/>
        <v>59024</v>
      </c>
      <c r="J446" s="13"/>
      <c r="K446" s="13"/>
      <c r="L446" s="14">
        <f t="shared" si="232"/>
        <v>59024</v>
      </c>
      <c r="M446" s="13">
        <v>50000</v>
      </c>
      <c r="N446" s="13"/>
      <c r="O446" s="13">
        <v>324</v>
      </c>
      <c r="P446" s="13"/>
      <c r="Q446" s="13"/>
      <c r="R446" s="13"/>
      <c r="S446" s="14">
        <f t="shared" si="233"/>
        <v>8700</v>
      </c>
      <c r="T446" s="13">
        <v>8700</v>
      </c>
      <c r="U446" s="13"/>
      <c r="V446" s="13"/>
      <c r="W446" s="13"/>
      <c r="X446" s="14">
        <f t="shared" si="234"/>
        <v>0</v>
      </c>
      <c r="Y446" s="13" t="s">
        <v>1540</v>
      </c>
      <c r="Z446" s="13" t="s">
        <v>28</v>
      </c>
      <c r="AA446" s="13" t="s">
        <v>1545</v>
      </c>
      <c r="AB446" s="13">
        <v>4</v>
      </c>
      <c r="AC446" s="13" t="s">
        <v>29</v>
      </c>
    </row>
    <row r="448" spans="1:29" x14ac:dyDescent="0.25">
      <c r="A448" s="15">
        <v>45353</v>
      </c>
      <c r="B448" s="48" t="s">
        <v>140</v>
      </c>
      <c r="C448" s="17" t="s">
        <v>141</v>
      </c>
      <c r="D448" s="17" t="s">
        <v>142</v>
      </c>
      <c r="E448" s="18">
        <v>39.200000000000003</v>
      </c>
      <c r="F448" s="12">
        <f t="shared" ref="F448:F454" si="240">SUM(E448-G448)</f>
        <v>0.60000000000000142</v>
      </c>
      <c r="G448" s="13">
        <v>38.6</v>
      </c>
      <c r="H448" s="13">
        <v>1300</v>
      </c>
      <c r="I448" s="14">
        <f t="shared" ref="I448:I454" si="241">G448*H448</f>
        <v>50180</v>
      </c>
      <c r="J448" s="13"/>
      <c r="K448" s="13"/>
      <c r="L448" s="14">
        <f t="shared" ref="L448:L454" si="242">I448+J448+K448</f>
        <v>50180</v>
      </c>
      <c r="M448" s="13">
        <v>40000</v>
      </c>
      <c r="N448" s="13">
        <v>6000</v>
      </c>
      <c r="O448" s="13">
        <v>330</v>
      </c>
      <c r="P448" s="13"/>
      <c r="Q448" s="13"/>
      <c r="R448" s="13"/>
      <c r="S448" s="14">
        <f t="shared" ref="S448:S454" si="243">L448-M448-N448-O448-P448-Q448-R448</f>
        <v>3850</v>
      </c>
      <c r="T448" s="13">
        <v>3850</v>
      </c>
      <c r="U448" s="13"/>
      <c r="V448" s="13"/>
      <c r="W448" s="13"/>
      <c r="X448" s="14">
        <f t="shared" ref="X448:X454" si="244">S448-T448-U448-V448-W448</f>
        <v>0</v>
      </c>
      <c r="Y448" s="13" t="s">
        <v>178</v>
      </c>
      <c r="Z448" s="13" t="s">
        <v>28</v>
      </c>
      <c r="AA448" s="13" t="s">
        <v>179</v>
      </c>
      <c r="AB448" s="13">
        <v>47</v>
      </c>
      <c r="AC448" s="13" t="s">
        <v>29</v>
      </c>
    </row>
    <row r="449" spans="1:29" x14ac:dyDescent="0.25">
      <c r="A449" s="15">
        <v>45353</v>
      </c>
      <c r="B449" s="48" t="s">
        <v>140</v>
      </c>
      <c r="C449" s="17" t="s">
        <v>143</v>
      </c>
      <c r="D449" s="17" t="s">
        <v>144</v>
      </c>
      <c r="E449" s="18">
        <v>38.909999999999997</v>
      </c>
      <c r="F449" s="12">
        <f t="shared" si="240"/>
        <v>0.49499999999999744</v>
      </c>
      <c r="G449" s="13">
        <v>38.414999999999999</v>
      </c>
      <c r="H449" s="13">
        <v>1300</v>
      </c>
      <c r="I449" s="14">
        <f t="shared" si="241"/>
        <v>49939.5</v>
      </c>
      <c r="J449" s="13"/>
      <c r="K449" s="13"/>
      <c r="L449" s="14">
        <f t="shared" si="242"/>
        <v>49939.5</v>
      </c>
      <c r="M449" s="13">
        <v>40000</v>
      </c>
      <c r="N449" s="13">
        <v>1950</v>
      </c>
      <c r="O449" s="13">
        <v>339</v>
      </c>
      <c r="P449" s="13"/>
      <c r="Q449" s="13"/>
      <c r="R449" s="13"/>
      <c r="S449" s="14">
        <f t="shared" si="243"/>
        <v>7650.5</v>
      </c>
      <c r="T449" s="13">
        <v>7650</v>
      </c>
      <c r="U449" s="13"/>
      <c r="V449" s="13"/>
      <c r="W449" s="13"/>
      <c r="X449" s="14">
        <f t="shared" si="244"/>
        <v>0.5</v>
      </c>
      <c r="Y449" s="13" t="s">
        <v>187</v>
      </c>
      <c r="Z449" s="13" t="s">
        <v>28</v>
      </c>
      <c r="AA449" s="13" t="s">
        <v>179</v>
      </c>
      <c r="AB449" s="13">
        <v>48</v>
      </c>
      <c r="AC449" s="13" t="s">
        <v>29</v>
      </c>
    </row>
    <row r="450" spans="1:29" x14ac:dyDescent="0.25">
      <c r="A450" s="15">
        <v>45354</v>
      </c>
      <c r="B450" s="48" t="s">
        <v>140</v>
      </c>
      <c r="C450" s="17" t="s">
        <v>145</v>
      </c>
      <c r="D450" s="17" t="s">
        <v>146</v>
      </c>
      <c r="E450" s="18">
        <v>34.83</v>
      </c>
      <c r="F450" s="12">
        <f t="shared" si="240"/>
        <v>0.17000000000000171</v>
      </c>
      <c r="G450" s="13">
        <v>34.659999999999997</v>
      </c>
      <c r="H450" s="13">
        <v>1300</v>
      </c>
      <c r="I450" s="14">
        <f t="shared" si="241"/>
        <v>45057.999999999993</v>
      </c>
      <c r="J450" s="13"/>
      <c r="K450" s="13"/>
      <c r="L450" s="14">
        <f t="shared" si="242"/>
        <v>45057.999999999993</v>
      </c>
      <c r="M450" s="13">
        <v>35000</v>
      </c>
      <c r="N450" s="13"/>
      <c r="O450" s="13">
        <v>358</v>
      </c>
      <c r="P450" s="13"/>
      <c r="Q450" s="13"/>
      <c r="R450" s="13"/>
      <c r="S450" s="14">
        <f t="shared" si="243"/>
        <v>9699.9999999999927</v>
      </c>
      <c r="T450" s="13">
        <v>9700</v>
      </c>
      <c r="U450" s="13"/>
      <c r="V450" s="13"/>
      <c r="W450" s="13"/>
      <c r="X450" s="14">
        <f t="shared" si="244"/>
        <v>-7.2759576141834259E-12</v>
      </c>
      <c r="Y450" s="13" t="s">
        <v>187</v>
      </c>
      <c r="Z450" s="13" t="s">
        <v>28</v>
      </c>
      <c r="AA450" s="13" t="s">
        <v>191</v>
      </c>
      <c r="AB450" s="13">
        <v>49</v>
      </c>
      <c r="AC450" s="13" t="s">
        <v>29</v>
      </c>
    </row>
    <row r="451" spans="1:29" x14ac:dyDescent="0.25">
      <c r="A451" s="15">
        <v>45356</v>
      </c>
      <c r="B451" s="48" t="s">
        <v>140</v>
      </c>
      <c r="C451" s="17" t="s">
        <v>192</v>
      </c>
      <c r="D451" s="17" t="s">
        <v>193</v>
      </c>
      <c r="E451" s="18">
        <v>40.36</v>
      </c>
      <c r="F451" s="12">
        <f t="shared" si="240"/>
        <v>0.20499999999999829</v>
      </c>
      <c r="G451" s="13">
        <v>40.155000000000001</v>
      </c>
      <c r="H451" s="13">
        <v>1300</v>
      </c>
      <c r="I451" s="14">
        <f t="shared" si="241"/>
        <v>52201.5</v>
      </c>
      <c r="J451" s="13"/>
      <c r="K451" s="13"/>
      <c r="L451" s="14">
        <f t="shared" si="242"/>
        <v>52201.5</v>
      </c>
      <c r="M451" s="13">
        <v>37000</v>
      </c>
      <c r="N451" s="13"/>
      <c r="O451" s="13">
        <v>351</v>
      </c>
      <c r="P451" s="13"/>
      <c r="Q451" s="13"/>
      <c r="R451" s="13"/>
      <c r="S451" s="14">
        <f t="shared" si="243"/>
        <v>14850.5</v>
      </c>
      <c r="T451" s="13">
        <v>14850</v>
      </c>
      <c r="U451" s="13"/>
      <c r="V451" s="13"/>
      <c r="W451" s="13"/>
      <c r="X451" s="14">
        <f t="shared" si="244"/>
        <v>0.5</v>
      </c>
      <c r="Y451" s="13" t="s">
        <v>262</v>
      </c>
      <c r="Z451" s="13" t="s">
        <v>28</v>
      </c>
      <c r="AA451" s="13" t="s">
        <v>287</v>
      </c>
      <c r="AB451" s="13">
        <v>50</v>
      </c>
      <c r="AC451" s="13" t="s">
        <v>29</v>
      </c>
    </row>
    <row r="452" spans="1:29" x14ac:dyDescent="0.25">
      <c r="A452" s="15">
        <v>45357</v>
      </c>
      <c r="B452" s="48" t="s">
        <v>140</v>
      </c>
      <c r="C452" s="17" t="s">
        <v>296</v>
      </c>
      <c r="D452" s="17" t="s">
        <v>297</v>
      </c>
      <c r="E452" s="18">
        <v>34.58</v>
      </c>
      <c r="F452" s="12">
        <f t="shared" si="240"/>
        <v>0.30499999999999972</v>
      </c>
      <c r="G452" s="13">
        <v>34.274999999999999</v>
      </c>
      <c r="H452" s="13">
        <v>1300</v>
      </c>
      <c r="I452" s="14">
        <f t="shared" si="241"/>
        <v>44557.5</v>
      </c>
      <c r="J452" s="13"/>
      <c r="K452" s="13"/>
      <c r="L452" s="14">
        <f t="shared" si="242"/>
        <v>44557.5</v>
      </c>
      <c r="M452" s="13">
        <v>35000</v>
      </c>
      <c r="N452" s="13">
        <v>50</v>
      </c>
      <c r="O452" s="13">
        <v>357</v>
      </c>
      <c r="P452" s="13"/>
      <c r="Q452" s="13"/>
      <c r="R452" s="13"/>
      <c r="S452" s="14">
        <f t="shared" si="243"/>
        <v>9150.5</v>
      </c>
      <c r="T452" s="13">
        <v>9150.5</v>
      </c>
      <c r="U452" s="13"/>
      <c r="V452" s="13"/>
      <c r="W452" s="13"/>
      <c r="X452" s="14">
        <f t="shared" si="244"/>
        <v>0</v>
      </c>
      <c r="Y452" s="13" t="s">
        <v>565</v>
      </c>
      <c r="Z452" s="13" t="s">
        <v>28</v>
      </c>
      <c r="AA452" s="13" t="s">
        <v>658</v>
      </c>
      <c r="AB452" s="13">
        <v>57</v>
      </c>
      <c r="AC452" s="13" t="s">
        <v>29</v>
      </c>
    </row>
    <row r="453" spans="1:29" x14ac:dyDescent="0.25">
      <c r="A453" s="15">
        <v>45357</v>
      </c>
      <c r="B453" s="48" t="s">
        <v>140</v>
      </c>
      <c r="C453" s="17" t="s">
        <v>298</v>
      </c>
      <c r="D453" s="17" t="s">
        <v>299</v>
      </c>
      <c r="E453" s="18">
        <v>41.76</v>
      </c>
      <c r="F453" s="12">
        <f t="shared" si="240"/>
        <v>0.25</v>
      </c>
      <c r="G453" s="13">
        <v>41.51</v>
      </c>
      <c r="H453" s="13">
        <v>1300</v>
      </c>
      <c r="I453" s="14">
        <f t="shared" si="241"/>
        <v>53963</v>
      </c>
      <c r="J453" s="13"/>
      <c r="K453" s="13"/>
      <c r="L453" s="14">
        <f t="shared" si="242"/>
        <v>53963</v>
      </c>
      <c r="M453" s="13">
        <v>5000</v>
      </c>
      <c r="N453" s="13"/>
      <c r="O453" s="13">
        <v>363</v>
      </c>
      <c r="P453" s="13"/>
      <c r="Q453" s="13"/>
      <c r="R453" s="13"/>
      <c r="S453" s="14">
        <f t="shared" si="243"/>
        <v>48600</v>
      </c>
      <c r="T453" s="13">
        <v>48600</v>
      </c>
      <c r="U453" s="13"/>
      <c r="V453" s="13"/>
      <c r="W453" s="13"/>
      <c r="X453" s="14">
        <f t="shared" si="244"/>
        <v>0</v>
      </c>
      <c r="Y453" s="13" t="s">
        <v>467</v>
      </c>
      <c r="Z453" s="13" t="s">
        <v>28</v>
      </c>
      <c r="AA453" s="13" t="s">
        <v>468</v>
      </c>
      <c r="AB453" s="13">
        <v>52</v>
      </c>
      <c r="AC453" s="13" t="s">
        <v>29</v>
      </c>
    </row>
    <row r="454" spans="1:29" x14ac:dyDescent="0.25">
      <c r="A454" s="15">
        <v>45358</v>
      </c>
      <c r="B454" s="48" t="s">
        <v>140</v>
      </c>
      <c r="C454" s="17" t="s">
        <v>300</v>
      </c>
      <c r="D454" s="17" t="s">
        <v>301</v>
      </c>
      <c r="E454" s="18">
        <v>42.21</v>
      </c>
      <c r="F454" s="12">
        <f t="shared" si="240"/>
        <v>0.27499999999999858</v>
      </c>
      <c r="G454" s="13">
        <v>41.935000000000002</v>
      </c>
      <c r="H454" s="13">
        <v>1300</v>
      </c>
      <c r="I454" s="14">
        <f t="shared" si="241"/>
        <v>54515.5</v>
      </c>
      <c r="J454" s="13"/>
      <c r="K454" s="13"/>
      <c r="L454" s="14">
        <f t="shared" si="242"/>
        <v>54515.5</v>
      </c>
      <c r="M454" s="13">
        <v>44000</v>
      </c>
      <c r="N454" s="13"/>
      <c r="O454" s="13">
        <v>370</v>
      </c>
      <c r="P454" s="13"/>
      <c r="Q454" s="13"/>
      <c r="R454" s="13">
        <v>545</v>
      </c>
      <c r="S454" s="14">
        <f t="shared" si="243"/>
        <v>9600.5</v>
      </c>
      <c r="T454" s="13">
        <v>9600.5</v>
      </c>
      <c r="U454" s="13"/>
      <c r="V454" s="13"/>
      <c r="W454" s="13"/>
      <c r="X454" s="14">
        <f t="shared" si="244"/>
        <v>0</v>
      </c>
      <c r="Y454" s="13" t="s">
        <v>480</v>
      </c>
      <c r="Z454" s="13" t="s">
        <v>28</v>
      </c>
      <c r="AA454" s="13" t="s">
        <v>185</v>
      </c>
      <c r="AB454" s="13">
        <v>55</v>
      </c>
      <c r="AC454" s="13" t="s">
        <v>29</v>
      </c>
    </row>
    <row r="455" spans="1:29" x14ac:dyDescent="0.25">
      <c r="A455" s="15">
        <v>45359</v>
      </c>
      <c r="B455" s="48" t="s">
        <v>140</v>
      </c>
      <c r="C455" s="17" t="s">
        <v>433</v>
      </c>
      <c r="D455" s="17" t="s">
        <v>434</v>
      </c>
      <c r="E455" s="18">
        <v>36.67</v>
      </c>
      <c r="F455" s="12">
        <f t="shared" ref="F455:F457" si="245">SUM(E455-G455)</f>
        <v>0.21500000000000341</v>
      </c>
      <c r="G455" s="13">
        <v>36.454999999999998</v>
      </c>
      <c r="H455" s="13">
        <v>1300</v>
      </c>
      <c r="I455" s="14">
        <f t="shared" ref="I455:I457" si="246">G455*H455</f>
        <v>47391.5</v>
      </c>
      <c r="J455" s="13"/>
      <c r="K455" s="13"/>
      <c r="L455" s="14">
        <f t="shared" ref="L455:L457" si="247">I455+J455+K455</f>
        <v>47391.5</v>
      </c>
      <c r="M455" s="13">
        <v>34000</v>
      </c>
      <c r="N455" s="13"/>
      <c r="O455" s="13">
        <v>341</v>
      </c>
      <c r="P455" s="13"/>
      <c r="Q455" s="13"/>
      <c r="R455" s="13"/>
      <c r="S455" s="14">
        <f t="shared" ref="S455:S457" si="248">L455-M455-N455-O455-P455-Q455-R455</f>
        <v>13050.5</v>
      </c>
      <c r="T455" s="13">
        <v>13050.5</v>
      </c>
      <c r="U455" s="13"/>
      <c r="V455" s="13"/>
      <c r="W455" s="13"/>
      <c r="X455" s="14">
        <f t="shared" ref="X455:X457" si="249">S455-T455-U455-V455-W455</f>
        <v>0</v>
      </c>
      <c r="Y455" s="13" t="s">
        <v>467</v>
      </c>
      <c r="Z455" s="13" t="s">
        <v>28</v>
      </c>
      <c r="AA455" s="13" t="s">
        <v>469</v>
      </c>
      <c r="AB455" s="13">
        <v>53</v>
      </c>
      <c r="AC455" s="13" t="s">
        <v>29</v>
      </c>
    </row>
    <row r="456" spans="1:29" x14ac:dyDescent="0.25">
      <c r="A456" s="15">
        <v>45360</v>
      </c>
      <c r="B456" s="48" t="s">
        <v>140</v>
      </c>
      <c r="C456" s="17" t="s">
        <v>435</v>
      </c>
      <c r="D456" s="17" t="s">
        <v>436</v>
      </c>
      <c r="E456" s="18">
        <v>41.61</v>
      </c>
      <c r="F456" s="12">
        <f t="shared" si="245"/>
        <v>0.32999999999999829</v>
      </c>
      <c r="G456" s="13">
        <v>41.28</v>
      </c>
      <c r="H456" s="13">
        <v>1300</v>
      </c>
      <c r="I456" s="14">
        <f t="shared" si="246"/>
        <v>53664</v>
      </c>
      <c r="J456" s="13"/>
      <c r="K456" s="13"/>
      <c r="L456" s="14">
        <f t="shared" si="247"/>
        <v>53664</v>
      </c>
      <c r="M456" s="13">
        <v>44000</v>
      </c>
      <c r="N456" s="13">
        <v>300</v>
      </c>
      <c r="O456" s="13">
        <v>364</v>
      </c>
      <c r="P456" s="13"/>
      <c r="Q456" s="13"/>
      <c r="R456" s="13"/>
      <c r="S456" s="14">
        <f t="shared" si="248"/>
        <v>9000</v>
      </c>
      <c r="T456" s="13">
        <v>9000</v>
      </c>
      <c r="U456" s="13"/>
      <c r="V456" s="13"/>
      <c r="W456" s="13"/>
      <c r="X456" s="14">
        <f t="shared" si="249"/>
        <v>0</v>
      </c>
      <c r="Y456" s="13" t="s">
        <v>467</v>
      </c>
      <c r="Z456" s="13" t="s">
        <v>28</v>
      </c>
      <c r="AA456" s="13" t="s">
        <v>470</v>
      </c>
      <c r="AB456" s="13">
        <v>54</v>
      </c>
      <c r="AC456" s="13" t="s">
        <v>29</v>
      </c>
    </row>
    <row r="457" spans="1:29" x14ac:dyDescent="0.25">
      <c r="A457" s="15">
        <v>45361</v>
      </c>
      <c r="B457" s="48" t="s">
        <v>140</v>
      </c>
      <c r="C457" s="17" t="s">
        <v>437</v>
      </c>
      <c r="D457" s="17" t="s">
        <v>438</v>
      </c>
      <c r="E457" s="18">
        <v>41.08</v>
      </c>
      <c r="F457" s="12">
        <f t="shared" si="245"/>
        <v>0.29999999999999716</v>
      </c>
      <c r="G457" s="13">
        <v>40.78</v>
      </c>
      <c r="H457" s="13">
        <v>1300</v>
      </c>
      <c r="I457" s="14">
        <f t="shared" si="246"/>
        <v>53014</v>
      </c>
      <c r="J457" s="13"/>
      <c r="K457" s="13"/>
      <c r="L457" s="14">
        <f t="shared" si="247"/>
        <v>53014</v>
      </c>
      <c r="M457" s="13">
        <v>43000</v>
      </c>
      <c r="N457" s="13"/>
      <c r="O457" s="13">
        <v>364</v>
      </c>
      <c r="P457" s="13"/>
      <c r="Q457" s="13"/>
      <c r="R457" s="13"/>
      <c r="S457" s="14">
        <f t="shared" si="248"/>
        <v>9650</v>
      </c>
      <c r="T457" s="13">
        <v>9650</v>
      </c>
      <c r="U457" s="13"/>
      <c r="V457" s="13"/>
      <c r="W457" s="13"/>
      <c r="X457" s="14">
        <f t="shared" si="249"/>
        <v>0</v>
      </c>
      <c r="Y457" s="13" t="s">
        <v>565</v>
      </c>
      <c r="Z457" s="13" t="s">
        <v>28</v>
      </c>
      <c r="AA457" s="13" t="s">
        <v>657</v>
      </c>
      <c r="AB457" s="13">
        <v>56</v>
      </c>
      <c r="AC457" s="13" t="s">
        <v>29</v>
      </c>
    </row>
    <row r="459" spans="1:29" x14ac:dyDescent="0.25">
      <c r="A459" s="15">
        <v>45354</v>
      </c>
      <c r="B459" s="16" t="s">
        <v>173</v>
      </c>
      <c r="C459" s="17" t="s">
        <v>174</v>
      </c>
      <c r="D459" s="17" t="s">
        <v>175</v>
      </c>
      <c r="E459" s="18">
        <v>42.02</v>
      </c>
      <c r="F459" s="12">
        <f t="shared" ref="F459" si="250">SUM(E459-G459)</f>
        <v>0.32000000000000028</v>
      </c>
      <c r="G459" s="13">
        <v>41.7</v>
      </c>
      <c r="H459" s="13">
        <v>1500</v>
      </c>
      <c r="I459" s="14">
        <f t="shared" ref="I459" si="251">G459*H459</f>
        <v>62550.000000000007</v>
      </c>
      <c r="J459" s="13"/>
      <c r="K459" s="13"/>
      <c r="L459" s="14">
        <f t="shared" ref="L459" si="252">I459+J459+K459</f>
        <v>62550.000000000007</v>
      </c>
      <c r="M459" s="13">
        <v>36000</v>
      </c>
      <c r="N459" s="13">
        <v>200</v>
      </c>
      <c r="O459" s="13">
        <v>350</v>
      </c>
      <c r="P459" s="13"/>
      <c r="Q459" s="13"/>
      <c r="R459" s="13"/>
      <c r="S459" s="14">
        <f t="shared" ref="S459" si="253">L459-M459-N459-O459-P459-Q459-R459</f>
        <v>26000.000000000007</v>
      </c>
      <c r="T459" s="13">
        <v>26000</v>
      </c>
      <c r="U459" s="13"/>
      <c r="V459" s="13"/>
      <c r="W459" s="13"/>
      <c r="X459" s="14">
        <f t="shared" ref="X459" si="254">S459-T459-U459-V459-W459</f>
        <v>7.2759576141834259E-12</v>
      </c>
      <c r="Y459" s="13" t="s">
        <v>262</v>
      </c>
      <c r="Z459" s="13" t="s">
        <v>28</v>
      </c>
      <c r="AA459" s="13" t="s">
        <v>271</v>
      </c>
      <c r="AB459" s="13">
        <v>39</v>
      </c>
      <c r="AC459" s="13" t="s">
        <v>29</v>
      </c>
    </row>
    <row r="460" spans="1:29" x14ac:dyDescent="0.25">
      <c r="A460" s="15">
        <v>45355</v>
      </c>
      <c r="B460" s="16" t="s">
        <v>245</v>
      </c>
      <c r="C460" s="17" t="s">
        <v>246</v>
      </c>
      <c r="D460" s="17" t="s">
        <v>247</v>
      </c>
      <c r="E460" s="18">
        <v>42.48</v>
      </c>
      <c r="F460" s="12">
        <f t="shared" ref="F460:F464" si="255">SUM(E460-G460)</f>
        <v>0.33999999999999631</v>
      </c>
      <c r="G460" s="13">
        <v>42.14</v>
      </c>
      <c r="H460" s="13">
        <v>1500</v>
      </c>
      <c r="I460" s="14">
        <f t="shared" ref="I460:I464" si="256">G460*H460</f>
        <v>63210</v>
      </c>
      <c r="J460" s="13"/>
      <c r="K460" s="13"/>
      <c r="L460" s="14">
        <f t="shared" ref="L460:L464" si="257">I460+J460+K460</f>
        <v>63210</v>
      </c>
      <c r="M460" s="13">
        <v>37000</v>
      </c>
      <c r="N460" s="13">
        <v>400</v>
      </c>
      <c r="O460" s="13">
        <v>310</v>
      </c>
      <c r="P460" s="13"/>
      <c r="Q460" s="13"/>
      <c r="R460" s="13"/>
      <c r="S460" s="14">
        <f t="shared" ref="S460:S464" si="258">L460-M460-N460-O460-P460-Q460-R460</f>
        <v>25500</v>
      </c>
      <c r="T460" s="13">
        <v>25500</v>
      </c>
      <c r="U460" s="13"/>
      <c r="V460" s="13"/>
      <c r="W460" s="13"/>
      <c r="X460" s="14">
        <f t="shared" ref="X460:X464" si="259">S460-T460-U460-V460-W460</f>
        <v>0</v>
      </c>
      <c r="Y460" s="13" t="s">
        <v>262</v>
      </c>
      <c r="Z460" s="13" t="s">
        <v>28</v>
      </c>
      <c r="AA460" s="13" t="s">
        <v>281</v>
      </c>
      <c r="AB460" s="13">
        <v>40</v>
      </c>
      <c r="AC460" s="13" t="s">
        <v>29</v>
      </c>
    </row>
    <row r="461" spans="1:29" x14ac:dyDescent="0.25">
      <c r="A461" s="15">
        <v>45356</v>
      </c>
      <c r="B461" s="16" t="s">
        <v>245</v>
      </c>
      <c r="C461" s="17" t="s">
        <v>248</v>
      </c>
      <c r="D461" s="17" t="s">
        <v>249</v>
      </c>
      <c r="E461" s="18">
        <v>41.86</v>
      </c>
      <c r="F461" s="12">
        <f t="shared" si="255"/>
        <v>0.35000000000000142</v>
      </c>
      <c r="G461" s="13">
        <v>41.51</v>
      </c>
      <c r="H461" s="13">
        <v>1500</v>
      </c>
      <c r="I461" s="14">
        <f t="shared" si="256"/>
        <v>62265</v>
      </c>
      <c r="J461" s="13"/>
      <c r="K461" s="13"/>
      <c r="L461" s="14">
        <f t="shared" si="257"/>
        <v>62265</v>
      </c>
      <c r="M461" s="13">
        <v>30000</v>
      </c>
      <c r="N461" s="13">
        <v>500</v>
      </c>
      <c r="O461" s="13">
        <v>365</v>
      </c>
      <c r="P461" s="13"/>
      <c r="Q461" s="13"/>
      <c r="R461" s="13"/>
      <c r="S461" s="14">
        <f t="shared" si="258"/>
        <v>31400</v>
      </c>
      <c r="T461" s="13">
        <v>31400</v>
      </c>
      <c r="U461" s="13"/>
      <c r="V461" s="13"/>
      <c r="W461" s="13"/>
      <c r="X461" s="14">
        <f t="shared" si="259"/>
        <v>0</v>
      </c>
      <c r="Y461" s="13" t="s">
        <v>323</v>
      </c>
      <c r="Z461" s="13" t="s">
        <v>28</v>
      </c>
      <c r="AA461" s="13" t="s">
        <v>330</v>
      </c>
      <c r="AB461" s="13">
        <v>46</v>
      </c>
      <c r="AC461" s="13" t="s">
        <v>29</v>
      </c>
    </row>
    <row r="462" spans="1:29" x14ac:dyDescent="0.25">
      <c r="A462" s="15">
        <v>45359</v>
      </c>
      <c r="B462" s="16" t="s">
        <v>245</v>
      </c>
      <c r="C462" s="17" t="s">
        <v>363</v>
      </c>
      <c r="D462" s="17" t="s">
        <v>364</v>
      </c>
      <c r="E462" s="18">
        <v>40.67</v>
      </c>
      <c r="F462" s="12">
        <f t="shared" si="255"/>
        <v>0.23000000000000398</v>
      </c>
      <c r="G462" s="13">
        <v>40.44</v>
      </c>
      <c r="H462" s="13">
        <v>1500</v>
      </c>
      <c r="I462" s="14">
        <f t="shared" si="256"/>
        <v>60660</v>
      </c>
      <c r="J462" s="13"/>
      <c r="K462" s="13"/>
      <c r="L462" s="14">
        <f t="shared" si="257"/>
        <v>60660</v>
      </c>
      <c r="M462" s="13">
        <v>37000</v>
      </c>
      <c r="N462" s="13"/>
      <c r="O462" s="13">
        <v>360</v>
      </c>
      <c r="P462" s="13"/>
      <c r="Q462" s="13"/>
      <c r="R462" s="13"/>
      <c r="S462" s="14">
        <f t="shared" si="258"/>
        <v>23300</v>
      </c>
      <c r="T462" s="13">
        <v>23300</v>
      </c>
      <c r="U462" s="13"/>
      <c r="V462" s="13"/>
      <c r="W462" s="13"/>
      <c r="X462" s="14">
        <f t="shared" si="259"/>
        <v>0</v>
      </c>
      <c r="Y462" s="13" t="s">
        <v>667</v>
      </c>
      <c r="Z462" s="13" t="s">
        <v>28</v>
      </c>
      <c r="AA462" s="13" t="s">
        <v>271</v>
      </c>
      <c r="AB462" s="13">
        <v>62</v>
      </c>
      <c r="AC462" s="13" t="s">
        <v>29</v>
      </c>
    </row>
    <row r="463" spans="1:29" x14ac:dyDescent="0.25">
      <c r="A463" s="15">
        <v>45359</v>
      </c>
      <c r="B463" s="16" t="s">
        <v>245</v>
      </c>
      <c r="C463" s="17" t="s">
        <v>365</v>
      </c>
      <c r="D463" s="17" t="s">
        <v>366</v>
      </c>
      <c r="E463" s="18">
        <v>35.020000000000003</v>
      </c>
      <c r="F463" s="12">
        <f t="shared" si="255"/>
        <v>0.26000000000000512</v>
      </c>
      <c r="G463" s="13">
        <v>34.76</v>
      </c>
      <c r="H463" s="13">
        <v>1500</v>
      </c>
      <c r="I463" s="14">
        <f t="shared" si="256"/>
        <v>52140</v>
      </c>
      <c r="J463" s="13"/>
      <c r="K463" s="13"/>
      <c r="L463" s="14">
        <f t="shared" si="257"/>
        <v>52140</v>
      </c>
      <c r="M463" s="13">
        <v>32000</v>
      </c>
      <c r="N463" s="13"/>
      <c r="O463" s="13">
        <v>340</v>
      </c>
      <c r="P463" s="13"/>
      <c r="Q463" s="13"/>
      <c r="R463" s="13"/>
      <c r="S463" s="14">
        <f t="shared" si="258"/>
        <v>19800</v>
      </c>
      <c r="T463" s="13">
        <v>19800</v>
      </c>
      <c r="U463" s="13"/>
      <c r="V463" s="13"/>
      <c r="W463" s="13"/>
      <c r="X463" s="14">
        <f t="shared" si="259"/>
        <v>0</v>
      </c>
      <c r="Y463" s="13" t="s">
        <v>467</v>
      </c>
      <c r="Z463" s="13" t="s">
        <v>28</v>
      </c>
      <c r="AA463" s="13" t="s">
        <v>477</v>
      </c>
      <c r="AB463" s="13">
        <v>57</v>
      </c>
      <c r="AC463" s="13" t="s">
        <v>29</v>
      </c>
    </row>
    <row r="464" spans="1:29" x14ac:dyDescent="0.25">
      <c r="A464" s="15">
        <v>45360</v>
      </c>
      <c r="B464" s="16" t="s">
        <v>245</v>
      </c>
      <c r="C464" s="17" t="s">
        <v>367</v>
      </c>
      <c r="D464" s="17" t="s">
        <v>175</v>
      </c>
      <c r="E464" s="18">
        <v>42.27</v>
      </c>
      <c r="F464" s="12">
        <f t="shared" si="255"/>
        <v>0.42999999999999972</v>
      </c>
      <c r="G464" s="13">
        <v>41.84</v>
      </c>
      <c r="H464" s="13">
        <v>1500</v>
      </c>
      <c r="I464" s="14">
        <f t="shared" si="256"/>
        <v>62760.000000000007</v>
      </c>
      <c r="J464" s="13"/>
      <c r="K464" s="13"/>
      <c r="L464" s="14">
        <f t="shared" si="257"/>
        <v>62760.000000000007</v>
      </c>
      <c r="M464" s="13">
        <v>35000</v>
      </c>
      <c r="N464" s="13">
        <v>1300</v>
      </c>
      <c r="O464" s="13">
        <v>360</v>
      </c>
      <c r="P464" s="13"/>
      <c r="Q464" s="13"/>
      <c r="R464" s="13"/>
      <c r="S464" s="14">
        <f t="shared" si="258"/>
        <v>26100.000000000007</v>
      </c>
      <c r="T464" s="13">
        <v>26100</v>
      </c>
      <c r="U464" s="13"/>
      <c r="V464" s="13"/>
      <c r="W464" s="13"/>
      <c r="X464" s="14">
        <f t="shared" si="259"/>
        <v>7.2759576141834259E-12</v>
      </c>
      <c r="Y464" s="13" t="s">
        <v>480</v>
      </c>
      <c r="Z464" s="13" t="s">
        <v>28</v>
      </c>
      <c r="AA464" s="13" t="s">
        <v>271</v>
      </c>
      <c r="AB464" s="13">
        <v>61</v>
      </c>
      <c r="AC464" s="13" t="s">
        <v>29</v>
      </c>
    </row>
    <row r="466" spans="1:29" x14ac:dyDescent="0.25">
      <c r="A466" s="15">
        <v>45358</v>
      </c>
      <c r="B466" s="48" t="s">
        <v>312</v>
      </c>
      <c r="C466" s="17" t="s">
        <v>313</v>
      </c>
      <c r="D466" s="17" t="s">
        <v>314</v>
      </c>
      <c r="E466" s="18">
        <v>42.31</v>
      </c>
      <c r="F466" s="12">
        <f t="shared" ref="F466:F470" si="260">SUM(E466-G466)</f>
        <v>0.27000000000000313</v>
      </c>
      <c r="G466" s="13">
        <v>42.04</v>
      </c>
      <c r="H466" s="13">
        <v>1900</v>
      </c>
      <c r="I466" s="14">
        <f t="shared" ref="I466:I470" si="261">G466*H466</f>
        <v>79876</v>
      </c>
      <c r="J466" s="13"/>
      <c r="K466" s="13"/>
      <c r="L466" s="14">
        <f t="shared" ref="L466:L470" si="262">I466+J466+K466</f>
        <v>79876</v>
      </c>
      <c r="M466" s="13">
        <v>31000</v>
      </c>
      <c r="N466" s="13"/>
      <c r="O466" s="13">
        <v>376</v>
      </c>
      <c r="P466" s="13"/>
      <c r="Q466" s="13"/>
      <c r="R466" s="13"/>
      <c r="S466" s="14">
        <f t="shared" ref="S466:S470" si="263">L466-M466-N466-O466-P466-Q466-R466</f>
        <v>48500</v>
      </c>
      <c r="T466" s="13">
        <v>48500</v>
      </c>
      <c r="U466" s="13"/>
      <c r="V466" s="13"/>
      <c r="W466" s="13"/>
      <c r="X466" s="14">
        <f t="shared" ref="X466:X470" si="264">S466-T466-U466-V466-W466</f>
        <v>0</v>
      </c>
      <c r="Y466" s="13" t="s">
        <v>467</v>
      </c>
      <c r="Z466" s="13" t="s">
        <v>28</v>
      </c>
      <c r="AA466" s="13" t="s">
        <v>474</v>
      </c>
      <c r="AB466" s="13">
        <v>56</v>
      </c>
      <c r="AC466" s="13" t="s">
        <v>29</v>
      </c>
    </row>
    <row r="467" spans="1:29" x14ac:dyDescent="0.25">
      <c r="A467" s="15">
        <v>45358</v>
      </c>
      <c r="B467" s="48" t="s">
        <v>312</v>
      </c>
      <c r="C467" s="17" t="s">
        <v>315</v>
      </c>
      <c r="D467" s="17" t="s">
        <v>316</v>
      </c>
      <c r="E467" s="18">
        <v>42.36</v>
      </c>
      <c r="F467" s="12">
        <f t="shared" si="260"/>
        <v>0.18999999999999773</v>
      </c>
      <c r="G467" s="13">
        <v>42.17</v>
      </c>
      <c r="H467" s="13">
        <v>1900</v>
      </c>
      <c r="I467" s="14">
        <f t="shared" si="261"/>
        <v>80123</v>
      </c>
      <c r="J467" s="13"/>
      <c r="K467" s="13"/>
      <c r="L467" s="14">
        <f t="shared" si="262"/>
        <v>80123</v>
      </c>
      <c r="M467" s="13">
        <v>29000</v>
      </c>
      <c r="N467" s="13"/>
      <c r="O467" s="13">
        <v>323</v>
      </c>
      <c r="P467" s="13"/>
      <c r="Q467" s="13"/>
      <c r="R467" s="13"/>
      <c r="S467" s="14">
        <f t="shared" si="263"/>
        <v>50800</v>
      </c>
      <c r="T467" s="13">
        <v>50800</v>
      </c>
      <c r="U467" s="13"/>
      <c r="V467" s="13"/>
      <c r="W467" s="13"/>
      <c r="X467" s="14">
        <f t="shared" si="264"/>
        <v>0</v>
      </c>
      <c r="Y467" s="13" t="s">
        <v>467</v>
      </c>
      <c r="Z467" s="13" t="s">
        <v>28</v>
      </c>
      <c r="AA467" s="13" t="s">
        <v>265</v>
      </c>
      <c r="AB467" s="13">
        <v>57</v>
      </c>
      <c r="AC467" s="13" t="s">
        <v>29</v>
      </c>
    </row>
    <row r="468" spans="1:29" x14ac:dyDescent="0.25">
      <c r="A468" s="15">
        <v>45358</v>
      </c>
      <c r="B468" s="48" t="s">
        <v>312</v>
      </c>
      <c r="C468" s="17" t="s">
        <v>317</v>
      </c>
      <c r="D468" s="17" t="s">
        <v>318</v>
      </c>
      <c r="E468" s="18">
        <v>41.08</v>
      </c>
      <c r="F468" s="12">
        <f t="shared" si="260"/>
        <v>0.28000000000000114</v>
      </c>
      <c r="G468" s="13">
        <v>40.799999999999997</v>
      </c>
      <c r="H468" s="13">
        <v>1900</v>
      </c>
      <c r="I468" s="14">
        <f t="shared" si="261"/>
        <v>77520</v>
      </c>
      <c r="J468" s="13"/>
      <c r="K468" s="13"/>
      <c r="L468" s="14">
        <f t="shared" si="262"/>
        <v>77520</v>
      </c>
      <c r="M468" s="13">
        <v>5000</v>
      </c>
      <c r="N468" s="13"/>
      <c r="O468" s="13">
        <v>320</v>
      </c>
      <c r="P468" s="13"/>
      <c r="Q468" s="13"/>
      <c r="R468" s="13"/>
      <c r="S468" s="14">
        <f t="shared" si="263"/>
        <v>72200</v>
      </c>
      <c r="T468" s="13">
        <v>72200</v>
      </c>
      <c r="U468" s="13"/>
      <c r="V468" s="13"/>
      <c r="W468" s="13"/>
      <c r="X468" s="14">
        <f t="shared" si="264"/>
        <v>0</v>
      </c>
      <c r="Y468" s="13" t="s">
        <v>467</v>
      </c>
      <c r="Z468" s="13" t="s">
        <v>28</v>
      </c>
      <c r="AA468" s="13" t="s">
        <v>475</v>
      </c>
      <c r="AB468" s="13">
        <v>58</v>
      </c>
      <c r="AC468" s="13" t="s">
        <v>29</v>
      </c>
    </row>
    <row r="469" spans="1:29" x14ac:dyDescent="0.25">
      <c r="A469" s="15">
        <v>45363</v>
      </c>
      <c r="B469" s="48" t="s">
        <v>312</v>
      </c>
      <c r="C469" s="17" t="s">
        <v>568</v>
      </c>
      <c r="D469" s="17" t="s">
        <v>569</v>
      </c>
      <c r="E469" s="18">
        <v>41.78</v>
      </c>
      <c r="F469" s="12">
        <f t="shared" si="260"/>
        <v>0.28000000000000114</v>
      </c>
      <c r="G469" s="13">
        <v>41.5</v>
      </c>
      <c r="H469" s="13">
        <v>1900</v>
      </c>
      <c r="I469" s="14">
        <f t="shared" si="261"/>
        <v>78850</v>
      </c>
      <c r="J469" s="13"/>
      <c r="K469" s="13"/>
      <c r="L469" s="14">
        <f t="shared" si="262"/>
        <v>78850</v>
      </c>
      <c r="M469" s="13">
        <v>65000</v>
      </c>
      <c r="N469" s="13"/>
      <c r="O469" s="13">
        <v>350</v>
      </c>
      <c r="P469" s="13"/>
      <c r="Q469" s="13"/>
      <c r="R469" s="13"/>
      <c r="S469" s="14">
        <f t="shared" si="263"/>
        <v>13500</v>
      </c>
      <c r="T469" s="13">
        <v>13500</v>
      </c>
      <c r="U469" s="13"/>
      <c r="V469" s="13"/>
      <c r="W469" s="13"/>
      <c r="X469" s="14">
        <f t="shared" si="264"/>
        <v>0</v>
      </c>
      <c r="Y469" s="13" t="s">
        <v>767</v>
      </c>
      <c r="Z469" s="13" t="s">
        <v>28</v>
      </c>
      <c r="AA469" s="13" t="s">
        <v>815</v>
      </c>
      <c r="AB469" s="13">
        <v>60</v>
      </c>
      <c r="AC469" s="13" t="s">
        <v>29</v>
      </c>
    </row>
    <row r="470" spans="1:29" x14ac:dyDescent="0.25">
      <c r="A470" s="15">
        <v>45363</v>
      </c>
      <c r="B470" s="48" t="s">
        <v>312</v>
      </c>
      <c r="C470" s="17" t="s">
        <v>570</v>
      </c>
      <c r="D470" s="17" t="s">
        <v>571</v>
      </c>
      <c r="E470" s="18">
        <v>43.23</v>
      </c>
      <c r="F470" s="12">
        <f t="shared" si="260"/>
        <v>0.26999999999999602</v>
      </c>
      <c r="G470" s="13">
        <v>42.96</v>
      </c>
      <c r="H470" s="13">
        <v>1900</v>
      </c>
      <c r="I470" s="14">
        <f t="shared" si="261"/>
        <v>81624</v>
      </c>
      <c r="J470" s="13"/>
      <c r="K470" s="13"/>
      <c r="L470" s="14">
        <f t="shared" si="262"/>
        <v>81624</v>
      </c>
      <c r="M470" s="13">
        <v>67000</v>
      </c>
      <c r="N470" s="13"/>
      <c r="O470" s="13">
        <v>374</v>
      </c>
      <c r="P470" s="13"/>
      <c r="Q470" s="13"/>
      <c r="R470" s="13"/>
      <c r="S470" s="14">
        <f t="shared" si="263"/>
        <v>14250</v>
      </c>
      <c r="T470" s="13">
        <v>14250</v>
      </c>
      <c r="U470" s="13"/>
      <c r="V470" s="13"/>
      <c r="W470" s="13"/>
      <c r="X470" s="14">
        <f t="shared" si="264"/>
        <v>0</v>
      </c>
      <c r="Y470" s="13" t="s">
        <v>767</v>
      </c>
      <c r="Z470" s="13" t="s">
        <v>28</v>
      </c>
      <c r="AA470" s="13" t="s">
        <v>814</v>
      </c>
      <c r="AB470" s="13">
        <v>59</v>
      </c>
      <c r="AC470" s="13" t="s">
        <v>29</v>
      </c>
    </row>
    <row r="471" spans="1:29" x14ac:dyDescent="0.25">
      <c r="A471" s="15">
        <v>45364</v>
      </c>
      <c r="B471" s="48" t="s">
        <v>312</v>
      </c>
      <c r="C471" s="17" t="s">
        <v>671</v>
      </c>
      <c r="D471" s="17" t="s">
        <v>672</v>
      </c>
      <c r="E471" s="18">
        <v>41.02</v>
      </c>
      <c r="F471" s="12">
        <f t="shared" ref="F471:F478" si="265">SUM(E471-G471)</f>
        <v>0.20000000000000284</v>
      </c>
      <c r="G471" s="13">
        <v>40.82</v>
      </c>
      <c r="H471" s="13">
        <v>1900</v>
      </c>
      <c r="I471" s="14">
        <f t="shared" ref="I471:I478" si="266">G471*H471</f>
        <v>77558</v>
      </c>
      <c r="J471" s="13"/>
      <c r="K471" s="13"/>
      <c r="L471" s="14">
        <f t="shared" ref="L471:L478" si="267">I471+J471+K471</f>
        <v>77558</v>
      </c>
      <c r="M471" s="13">
        <v>62000</v>
      </c>
      <c r="N471" s="13"/>
      <c r="O471" s="13">
        <v>358</v>
      </c>
      <c r="P471" s="13"/>
      <c r="Q471" s="13"/>
      <c r="R471" s="13"/>
      <c r="S471" s="14">
        <f t="shared" ref="S471:S478" si="268">L471-M471-N471-O471-P471-Q471-R471</f>
        <v>15200</v>
      </c>
      <c r="T471" s="13">
        <v>15200</v>
      </c>
      <c r="U471" s="13"/>
      <c r="V471" s="13"/>
      <c r="W471" s="13"/>
      <c r="X471" s="14">
        <f t="shared" ref="X471:X478" si="269">S471-T471-U471-V471-W471</f>
        <v>0</v>
      </c>
      <c r="Y471" s="13" t="s">
        <v>832</v>
      </c>
      <c r="Z471" s="13" t="s">
        <v>28</v>
      </c>
      <c r="AA471" s="13" t="s">
        <v>814</v>
      </c>
      <c r="AB471" s="13">
        <v>61</v>
      </c>
      <c r="AC471" s="13" t="s">
        <v>29</v>
      </c>
    </row>
    <row r="472" spans="1:29" x14ac:dyDescent="0.25">
      <c r="A472" s="15">
        <v>45364</v>
      </c>
      <c r="B472" s="48" t="s">
        <v>312</v>
      </c>
      <c r="C472" s="17" t="s">
        <v>673</v>
      </c>
      <c r="D472" s="17" t="s">
        <v>674</v>
      </c>
      <c r="E472" s="18">
        <v>41.48</v>
      </c>
      <c r="F472" s="12">
        <f t="shared" si="265"/>
        <v>0.27999999999999403</v>
      </c>
      <c r="G472" s="13">
        <v>41.2</v>
      </c>
      <c r="H472" s="13">
        <v>1900</v>
      </c>
      <c r="I472" s="14">
        <f t="shared" si="266"/>
        <v>78280</v>
      </c>
      <c r="J472" s="13"/>
      <c r="K472" s="13"/>
      <c r="L472" s="14">
        <f t="shared" si="267"/>
        <v>78280</v>
      </c>
      <c r="M472" s="13">
        <v>62000</v>
      </c>
      <c r="N472" s="13"/>
      <c r="O472" s="13">
        <v>330</v>
      </c>
      <c r="P472" s="13"/>
      <c r="Q472" s="13"/>
      <c r="R472" s="13"/>
      <c r="S472" s="14">
        <f t="shared" si="268"/>
        <v>15950</v>
      </c>
      <c r="T472" s="13">
        <v>15950</v>
      </c>
      <c r="U472" s="13"/>
      <c r="V472" s="13"/>
      <c r="W472" s="13"/>
      <c r="X472" s="14">
        <f t="shared" si="269"/>
        <v>0</v>
      </c>
      <c r="Y472" s="13" t="s">
        <v>832</v>
      </c>
      <c r="Z472" s="13" t="s">
        <v>28</v>
      </c>
      <c r="AA472" s="13" t="s">
        <v>814</v>
      </c>
      <c r="AB472" s="13">
        <v>62</v>
      </c>
      <c r="AC472" s="13" t="s">
        <v>29</v>
      </c>
    </row>
    <row r="473" spans="1:29" x14ac:dyDescent="0.25">
      <c r="A473" s="15">
        <v>45365</v>
      </c>
      <c r="B473" s="48" t="s">
        <v>312</v>
      </c>
      <c r="C473" s="17" t="s">
        <v>675</v>
      </c>
      <c r="D473" s="17" t="s">
        <v>676</v>
      </c>
      <c r="E473" s="18">
        <v>42.08</v>
      </c>
      <c r="F473" s="12">
        <f t="shared" si="265"/>
        <v>0.32000000000000028</v>
      </c>
      <c r="G473" s="13">
        <v>41.76</v>
      </c>
      <c r="H473" s="13">
        <v>1900</v>
      </c>
      <c r="I473" s="14">
        <f t="shared" si="266"/>
        <v>79344</v>
      </c>
      <c r="J473" s="13"/>
      <c r="K473" s="13"/>
      <c r="L473" s="14">
        <f t="shared" si="267"/>
        <v>79344</v>
      </c>
      <c r="M473" s="13">
        <v>33000</v>
      </c>
      <c r="N473" s="13">
        <v>200</v>
      </c>
      <c r="O473" s="13">
        <v>344</v>
      </c>
      <c r="P473" s="13"/>
      <c r="Q473" s="13"/>
      <c r="R473" s="13"/>
      <c r="S473" s="14">
        <f t="shared" si="268"/>
        <v>45800</v>
      </c>
      <c r="T473" s="13">
        <v>45800</v>
      </c>
      <c r="U473" s="13"/>
      <c r="V473" s="13"/>
      <c r="W473" s="13"/>
      <c r="X473" s="14">
        <f t="shared" si="269"/>
        <v>0</v>
      </c>
      <c r="Y473" s="13" t="s">
        <v>832</v>
      </c>
      <c r="Z473" s="13" t="s">
        <v>28</v>
      </c>
      <c r="AA473" s="13" t="s">
        <v>265</v>
      </c>
      <c r="AB473" s="13">
        <v>63</v>
      </c>
      <c r="AC473" s="13" t="s">
        <v>29</v>
      </c>
    </row>
    <row r="474" spans="1:29" x14ac:dyDescent="0.25">
      <c r="A474" s="15">
        <v>45367</v>
      </c>
      <c r="B474" s="48" t="s">
        <v>312</v>
      </c>
      <c r="C474" s="17" t="s">
        <v>916</v>
      </c>
      <c r="D474" s="17" t="s">
        <v>917</v>
      </c>
      <c r="E474" s="18">
        <v>42.06</v>
      </c>
      <c r="F474" s="12">
        <f t="shared" si="265"/>
        <v>0.19000000000000483</v>
      </c>
      <c r="G474" s="13">
        <v>41.87</v>
      </c>
      <c r="H474" s="13">
        <v>1850</v>
      </c>
      <c r="I474" s="14">
        <f t="shared" si="266"/>
        <v>77459.5</v>
      </c>
      <c r="J474" s="13"/>
      <c r="K474" s="13"/>
      <c r="L474" s="14">
        <f t="shared" si="267"/>
        <v>77459.5</v>
      </c>
      <c r="M474" s="13">
        <v>67000</v>
      </c>
      <c r="N474" s="13"/>
      <c r="O474" s="13">
        <v>359</v>
      </c>
      <c r="P474" s="13"/>
      <c r="Q474" s="13"/>
      <c r="R474" s="13"/>
      <c r="S474" s="14">
        <f t="shared" si="268"/>
        <v>10100.5</v>
      </c>
      <c r="T474" s="13">
        <v>10100.5</v>
      </c>
      <c r="U474" s="13"/>
      <c r="V474" s="13"/>
      <c r="W474" s="13"/>
      <c r="X474" s="14">
        <f t="shared" si="269"/>
        <v>0</v>
      </c>
      <c r="Y474" s="13" t="s">
        <v>1437</v>
      </c>
      <c r="Z474" s="13" t="s">
        <v>28</v>
      </c>
      <c r="AA474" s="13" t="s">
        <v>1456</v>
      </c>
      <c r="AB474" s="13">
        <v>79</v>
      </c>
      <c r="AC474" s="13" t="s">
        <v>29</v>
      </c>
    </row>
    <row r="475" spans="1:29" x14ac:dyDescent="0.25">
      <c r="A475" s="15">
        <v>45368</v>
      </c>
      <c r="B475" s="48" t="s">
        <v>312</v>
      </c>
      <c r="C475" s="17" t="s">
        <v>918</v>
      </c>
      <c r="D475" s="17" t="s">
        <v>919</v>
      </c>
      <c r="E475" s="18">
        <v>40.28</v>
      </c>
      <c r="F475" s="12">
        <f t="shared" si="265"/>
        <v>0.28000000000000114</v>
      </c>
      <c r="G475" s="13">
        <v>40</v>
      </c>
      <c r="H475" s="13">
        <v>1850</v>
      </c>
      <c r="I475" s="14">
        <f t="shared" si="266"/>
        <v>74000</v>
      </c>
      <c r="J475" s="13"/>
      <c r="K475" s="13"/>
      <c r="L475" s="14">
        <f t="shared" si="267"/>
        <v>74000</v>
      </c>
      <c r="M475" s="13">
        <v>12000</v>
      </c>
      <c r="N475" s="13"/>
      <c r="O475" s="13">
        <v>350</v>
      </c>
      <c r="P475" s="13"/>
      <c r="Q475" s="13"/>
      <c r="R475" s="13"/>
      <c r="S475" s="14">
        <f t="shared" si="268"/>
        <v>61650</v>
      </c>
      <c r="T475" s="13">
        <v>61650</v>
      </c>
      <c r="U475" s="13"/>
      <c r="V475" s="13"/>
      <c r="W475" s="13"/>
      <c r="X475" s="14">
        <f t="shared" si="269"/>
        <v>0</v>
      </c>
      <c r="Y475" s="13" t="s">
        <v>1437</v>
      </c>
      <c r="Z475" s="13" t="s">
        <v>28</v>
      </c>
      <c r="AA475" s="13" t="s">
        <v>1459</v>
      </c>
      <c r="AB475" s="13">
        <v>77</v>
      </c>
      <c r="AC475" s="13" t="s">
        <v>29</v>
      </c>
    </row>
    <row r="476" spans="1:29" x14ac:dyDescent="0.25">
      <c r="A476" s="15">
        <v>45368</v>
      </c>
      <c r="B476" s="48" t="s">
        <v>312</v>
      </c>
      <c r="C476" s="17" t="s">
        <v>920</v>
      </c>
      <c r="D476" s="17" t="s">
        <v>921</v>
      </c>
      <c r="E476" s="18">
        <v>40.24</v>
      </c>
      <c r="F476" s="12">
        <f t="shared" si="265"/>
        <v>0.30000000000000426</v>
      </c>
      <c r="G476" s="13">
        <v>39.94</v>
      </c>
      <c r="H476" s="13">
        <v>1850</v>
      </c>
      <c r="I476" s="14">
        <f t="shared" si="266"/>
        <v>73889</v>
      </c>
      <c r="J476" s="13"/>
      <c r="K476" s="13"/>
      <c r="L476" s="14">
        <f t="shared" si="267"/>
        <v>73889</v>
      </c>
      <c r="M476" s="13">
        <v>12000</v>
      </c>
      <c r="N476" s="13"/>
      <c r="O476" s="13">
        <v>339</v>
      </c>
      <c r="P476" s="13"/>
      <c r="Q476" s="13"/>
      <c r="R476" s="13"/>
      <c r="S476" s="14">
        <f t="shared" si="268"/>
        <v>61550</v>
      </c>
      <c r="T476" s="13">
        <v>61550</v>
      </c>
      <c r="U476" s="13"/>
      <c r="V476" s="13"/>
      <c r="W476" s="13"/>
      <c r="X476" s="14">
        <f t="shared" si="269"/>
        <v>0</v>
      </c>
      <c r="Y476" s="13" t="s">
        <v>1437</v>
      </c>
      <c r="Z476" s="13" t="s">
        <v>28</v>
      </c>
      <c r="AA476" s="13" t="s">
        <v>810</v>
      </c>
      <c r="AB476" s="13">
        <v>78</v>
      </c>
      <c r="AC476" s="13" t="s">
        <v>29</v>
      </c>
    </row>
    <row r="477" spans="1:29" x14ac:dyDescent="0.25">
      <c r="A477" s="15">
        <v>45369</v>
      </c>
      <c r="B477" s="48" t="s">
        <v>312</v>
      </c>
      <c r="C477" s="17" t="s">
        <v>922</v>
      </c>
      <c r="D477" s="17" t="s">
        <v>923</v>
      </c>
      <c r="E477" s="18">
        <v>41.28</v>
      </c>
      <c r="F477" s="12">
        <f t="shared" si="265"/>
        <v>0.23000000000000398</v>
      </c>
      <c r="G477" s="13">
        <v>41.05</v>
      </c>
      <c r="H477" s="13">
        <v>1850</v>
      </c>
      <c r="I477" s="14">
        <f t="shared" si="266"/>
        <v>75942.5</v>
      </c>
      <c r="J477" s="13"/>
      <c r="K477" s="13"/>
      <c r="L477" s="14">
        <f t="shared" si="267"/>
        <v>75942.5</v>
      </c>
      <c r="M477" s="13">
        <v>65000</v>
      </c>
      <c r="N477" s="13"/>
      <c r="O477" s="13">
        <v>342</v>
      </c>
      <c r="P477" s="13"/>
      <c r="Q477" s="13"/>
      <c r="R477" s="13"/>
      <c r="S477" s="14">
        <f t="shared" si="268"/>
        <v>10600.5</v>
      </c>
      <c r="T477" s="13">
        <v>10600.5</v>
      </c>
      <c r="U477" s="13"/>
      <c r="V477" s="13"/>
      <c r="W477" s="13"/>
      <c r="X477" s="14">
        <f t="shared" si="269"/>
        <v>0</v>
      </c>
      <c r="Y477" s="13" t="s">
        <v>1437</v>
      </c>
      <c r="Z477" s="13" t="s">
        <v>28</v>
      </c>
      <c r="AA477" s="13" t="s">
        <v>1458</v>
      </c>
      <c r="AB477" s="13">
        <v>76</v>
      </c>
      <c r="AC477" s="13" t="s">
        <v>29</v>
      </c>
    </row>
    <row r="478" spans="1:29" x14ac:dyDescent="0.25">
      <c r="A478" s="15">
        <v>45369</v>
      </c>
      <c r="B478" s="48" t="s">
        <v>312</v>
      </c>
      <c r="C478" s="17" t="s">
        <v>924</v>
      </c>
      <c r="D478" s="17" t="s">
        <v>925</v>
      </c>
      <c r="E478" s="18">
        <v>42.06</v>
      </c>
      <c r="F478" s="12">
        <f t="shared" si="265"/>
        <v>0.35999999999999943</v>
      </c>
      <c r="G478" s="13">
        <v>41.7</v>
      </c>
      <c r="H478" s="13">
        <v>1850</v>
      </c>
      <c r="I478" s="14">
        <f t="shared" si="266"/>
        <v>77145</v>
      </c>
      <c r="J478" s="13"/>
      <c r="K478" s="13"/>
      <c r="L478" s="14">
        <f t="shared" si="267"/>
        <v>77145</v>
      </c>
      <c r="M478" s="13">
        <v>65000</v>
      </c>
      <c r="N478" s="13">
        <v>600</v>
      </c>
      <c r="O478" s="13">
        <v>345</v>
      </c>
      <c r="P478" s="13"/>
      <c r="Q478" s="13"/>
      <c r="R478" s="13"/>
      <c r="S478" s="14">
        <f t="shared" si="268"/>
        <v>11200</v>
      </c>
      <c r="T478" s="13">
        <v>11200</v>
      </c>
      <c r="U478" s="13"/>
      <c r="V478" s="13"/>
      <c r="W478" s="13"/>
      <c r="X478" s="14">
        <f t="shared" si="269"/>
        <v>0</v>
      </c>
      <c r="Y478" s="13" t="s">
        <v>1548</v>
      </c>
      <c r="Z478" s="13" t="s">
        <v>28</v>
      </c>
      <c r="AA478" s="13" t="s">
        <v>1551</v>
      </c>
      <c r="AB478" s="13">
        <v>6</v>
      </c>
      <c r="AC478" s="13" t="s">
        <v>29</v>
      </c>
    </row>
    <row r="479" spans="1:29" x14ac:dyDescent="0.25">
      <c r="A479" s="19"/>
      <c r="B479" s="54"/>
      <c r="C479" s="21"/>
      <c r="D479" s="21"/>
      <c r="E479" s="22"/>
      <c r="F479" s="23"/>
      <c r="G479" s="24"/>
      <c r="H479" s="24"/>
      <c r="I479" s="25"/>
      <c r="J479" s="24"/>
      <c r="K479" s="24"/>
      <c r="L479" s="25"/>
      <c r="M479" s="24"/>
      <c r="N479" s="24"/>
      <c r="O479" s="24"/>
      <c r="P479" s="24"/>
      <c r="Q479" s="24"/>
      <c r="R479" s="24"/>
      <c r="S479" s="25"/>
      <c r="T479" s="24"/>
      <c r="U479" s="24"/>
      <c r="V479" s="24"/>
      <c r="W479" s="24"/>
      <c r="X479" s="25"/>
      <c r="Y479" s="24"/>
      <c r="Z479" s="24"/>
      <c r="AA479" s="24"/>
      <c r="AB479" s="24"/>
      <c r="AC479" s="24"/>
    </row>
    <row r="480" spans="1:29" x14ac:dyDescent="0.25">
      <c r="A480" s="15">
        <v>45362</v>
      </c>
      <c r="B480" s="48" t="s">
        <v>522</v>
      </c>
      <c r="C480" s="17" t="s">
        <v>523</v>
      </c>
      <c r="D480" s="17" t="s">
        <v>524</v>
      </c>
      <c r="E480" s="18">
        <v>34.83</v>
      </c>
      <c r="F480" s="12">
        <f t="shared" ref="F480" si="270">SUM(E480-G480)</f>
        <v>3.9999999999999147E-2</v>
      </c>
      <c r="G480" s="13">
        <v>34.79</v>
      </c>
      <c r="H480" s="13">
        <v>1850</v>
      </c>
      <c r="I480" s="14">
        <f t="shared" ref="I480" si="271">G480*H480</f>
        <v>64361.5</v>
      </c>
      <c r="J480" s="13"/>
      <c r="K480" s="13"/>
      <c r="L480" s="14">
        <f t="shared" ref="L480" si="272">I480+J480+K480</f>
        <v>64361.5</v>
      </c>
      <c r="M480" s="13">
        <v>50000</v>
      </c>
      <c r="N480" s="13"/>
      <c r="O480" s="13">
        <v>361</v>
      </c>
      <c r="P480" s="13"/>
      <c r="Q480" s="13"/>
      <c r="R480" s="13"/>
      <c r="S480" s="14">
        <f t="shared" ref="S480" si="273">L480-M480-N480-O480-P480-Q480-R480</f>
        <v>14000.5</v>
      </c>
      <c r="T480" s="13">
        <v>14000.5</v>
      </c>
      <c r="U480" s="13"/>
      <c r="V480" s="13"/>
      <c r="W480" s="13"/>
      <c r="X480" s="14">
        <f t="shared" ref="X480" si="274">S480-T480-U480-V480-W480</f>
        <v>0</v>
      </c>
      <c r="Y480" s="13" t="s">
        <v>767</v>
      </c>
      <c r="Z480" s="13" t="s">
        <v>28</v>
      </c>
      <c r="AA480" s="13" t="s">
        <v>813</v>
      </c>
      <c r="AB480" s="13">
        <v>58</v>
      </c>
      <c r="AC480" s="13" t="s">
        <v>29</v>
      </c>
    </row>
    <row r="481" spans="1:29" x14ac:dyDescent="0.25">
      <c r="A481" s="15">
        <v>45363</v>
      </c>
      <c r="B481" s="48" t="s">
        <v>522</v>
      </c>
      <c r="C481" s="17" t="s">
        <v>572</v>
      </c>
      <c r="D481" s="17" t="s">
        <v>573</v>
      </c>
      <c r="E481" s="18">
        <v>41.5</v>
      </c>
      <c r="F481" s="12">
        <f t="shared" ref="F481:F483" si="275">SUM(E481-G481)</f>
        <v>0.24000000000000199</v>
      </c>
      <c r="G481" s="13">
        <v>41.26</v>
      </c>
      <c r="H481" s="13">
        <v>1850</v>
      </c>
      <c r="I481" s="14">
        <f t="shared" ref="I481:I483" si="276">G481*H481</f>
        <v>76331</v>
      </c>
      <c r="J481" s="13"/>
      <c r="K481" s="13"/>
      <c r="L481" s="14">
        <f t="shared" ref="L481:L483" si="277">I481+J481+K481</f>
        <v>76331</v>
      </c>
      <c r="M481" s="13">
        <v>65000</v>
      </c>
      <c r="N481" s="13"/>
      <c r="O481" s="13">
        <v>331</v>
      </c>
      <c r="P481" s="13"/>
      <c r="Q481" s="13"/>
      <c r="R481" s="13"/>
      <c r="S481" s="14">
        <f t="shared" ref="S481:S483" si="278">L481-M481-N481-O481-P481-Q481-R481</f>
        <v>11000</v>
      </c>
      <c r="T481" s="13">
        <v>11000</v>
      </c>
      <c r="U481" s="13"/>
      <c r="V481" s="13"/>
      <c r="W481" s="13"/>
      <c r="X481" s="14">
        <f t="shared" ref="X481:X483" si="279">S481-T481-U481-V481-W481</f>
        <v>0</v>
      </c>
      <c r="Y481" s="13" t="s">
        <v>832</v>
      </c>
      <c r="Z481" s="13" t="s">
        <v>28</v>
      </c>
      <c r="AA481" s="13" t="s">
        <v>838</v>
      </c>
      <c r="AB481" s="13">
        <v>60</v>
      </c>
      <c r="AC481" s="13" t="s">
        <v>29</v>
      </c>
    </row>
    <row r="482" spans="1:29" x14ac:dyDescent="0.25">
      <c r="A482" s="15">
        <v>45363</v>
      </c>
      <c r="B482" s="48" t="s">
        <v>522</v>
      </c>
      <c r="C482" s="17" t="s">
        <v>574</v>
      </c>
      <c r="D482" s="17" t="s">
        <v>575</v>
      </c>
      <c r="E482" s="18">
        <v>41.96</v>
      </c>
      <c r="F482" s="12">
        <f t="shared" si="275"/>
        <v>0.20000000000000284</v>
      </c>
      <c r="G482" s="13">
        <v>41.76</v>
      </c>
      <c r="H482" s="13">
        <v>1850</v>
      </c>
      <c r="I482" s="14">
        <f t="shared" si="276"/>
        <v>77256</v>
      </c>
      <c r="J482" s="13"/>
      <c r="K482" s="13"/>
      <c r="L482" s="14">
        <f t="shared" si="277"/>
        <v>77256</v>
      </c>
      <c r="M482" s="13">
        <v>32000</v>
      </c>
      <c r="N482" s="13"/>
      <c r="O482" s="13">
        <v>356</v>
      </c>
      <c r="P482" s="13"/>
      <c r="Q482" s="13"/>
      <c r="R482" s="13"/>
      <c r="S482" s="14">
        <f t="shared" si="278"/>
        <v>44900</v>
      </c>
      <c r="T482" s="13">
        <v>44900</v>
      </c>
      <c r="U482" s="13"/>
      <c r="V482" s="13"/>
      <c r="W482" s="13"/>
      <c r="X482" s="14">
        <f t="shared" si="279"/>
        <v>0</v>
      </c>
      <c r="Y482" s="13" t="s">
        <v>767</v>
      </c>
      <c r="Z482" s="13" t="s">
        <v>28</v>
      </c>
      <c r="AA482" s="13" t="s">
        <v>816</v>
      </c>
      <c r="AB482" s="13">
        <v>59</v>
      </c>
      <c r="AC482" s="13" t="s">
        <v>29</v>
      </c>
    </row>
    <row r="483" spans="1:29" x14ac:dyDescent="0.25">
      <c r="A483" s="15">
        <v>45364</v>
      </c>
      <c r="B483" s="48" t="s">
        <v>522</v>
      </c>
      <c r="C483" s="17" t="s">
        <v>576</v>
      </c>
      <c r="D483" s="17" t="s">
        <v>577</v>
      </c>
      <c r="E483" s="18">
        <v>35.07</v>
      </c>
      <c r="F483" s="12">
        <f t="shared" si="275"/>
        <v>0.16000000000000369</v>
      </c>
      <c r="G483" s="13">
        <v>34.909999999999997</v>
      </c>
      <c r="H483" s="13">
        <v>1850</v>
      </c>
      <c r="I483" s="14">
        <f t="shared" si="276"/>
        <v>64583.499999999993</v>
      </c>
      <c r="J483" s="13"/>
      <c r="K483" s="13"/>
      <c r="L483" s="14">
        <f t="shared" si="277"/>
        <v>64583.499999999993</v>
      </c>
      <c r="M483" s="13">
        <v>36000</v>
      </c>
      <c r="N483" s="13"/>
      <c r="O483" s="13">
        <v>333</v>
      </c>
      <c r="P483" s="13"/>
      <c r="Q483" s="13"/>
      <c r="R483" s="13"/>
      <c r="S483" s="14">
        <f t="shared" si="278"/>
        <v>28250.499999999993</v>
      </c>
      <c r="T483" s="13">
        <v>28250.5</v>
      </c>
      <c r="U483" s="13"/>
      <c r="V483" s="13"/>
      <c r="W483" s="13"/>
      <c r="X483" s="14">
        <f t="shared" si="279"/>
        <v>-7.2759576141834259E-12</v>
      </c>
      <c r="Y483" s="13" t="s">
        <v>832</v>
      </c>
      <c r="Z483" s="13" t="s">
        <v>28</v>
      </c>
      <c r="AA483" s="13" t="s">
        <v>839</v>
      </c>
      <c r="AB483" s="13">
        <v>61</v>
      </c>
      <c r="AC483" s="13" t="s">
        <v>29</v>
      </c>
    </row>
    <row r="484" spans="1:29" x14ac:dyDescent="0.25">
      <c r="A484" s="15">
        <v>45366</v>
      </c>
      <c r="B484" s="48" t="s">
        <v>522</v>
      </c>
      <c r="C484" s="17" t="s">
        <v>772</v>
      </c>
      <c r="D484" s="17" t="s">
        <v>773</v>
      </c>
      <c r="E484" s="18">
        <v>41.86</v>
      </c>
      <c r="F484" s="12">
        <f t="shared" ref="F484" si="280">SUM(E484-G484)</f>
        <v>0.24000000000000199</v>
      </c>
      <c r="G484" s="13">
        <v>41.62</v>
      </c>
      <c r="H484" s="13">
        <v>1850</v>
      </c>
      <c r="I484" s="14">
        <f t="shared" ref="I484" si="281">G484*H484</f>
        <v>76997</v>
      </c>
      <c r="J484" s="13"/>
      <c r="K484" s="13"/>
      <c r="L484" s="14">
        <f t="shared" ref="L484" si="282">I484+J484+K484</f>
        <v>76997</v>
      </c>
      <c r="M484" s="13">
        <v>65000</v>
      </c>
      <c r="N484" s="13"/>
      <c r="O484" s="13">
        <v>347</v>
      </c>
      <c r="P484" s="13"/>
      <c r="Q484" s="13"/>
      <c r="R484" s="13"/>
      <c r="S484" s="14">
        <f t="shared" ref="S484" si="283">L484-M484-N484-O484-P484-Q484-R484</f>
        <v>11650</v>
      </c>
      <c r="T484" s="13">
        <v>11650</v>
      </c>
      <c r="U484" s="13"/>
      <c r="V484" s="13"/>
      <c r="W484" s="13"/>
      <c r="X484" s="14">
        <f t="shared" ref="X484" si="284">S484-T484-U484-V484-W484</f>
        <v>0</v>
      </c>
      <c r="Y484" s="13" t="s">
        <v>975</v>
      </c>
      <c r="Z484" s="13" t="s">
        <v>28</v>
      </c>
      <c r="AA484" s="13" t="s">
        <v>982</v>
      </c>
      <c r="AB484" s="13">
        <v>62</v>
      </c>
      <c r="AC484" s="13" t="s">
        <v>29</v>
      </c>
    </row>
    <row r="485" spans="1:29" x14ac:dyDescent="0.25">
      <c r="A485" s="15">
        <v>45368</v>
      </c>
      <c r="B485" s="48" t="s">
        <v>522</v>
      </c>
      <c r="C485" s="17" t="s">
        <v>926</v>
      </c>
      <c r="D485" s="17" t="s">
        <v>927</v>
      </c>
      <c r="E485" s="18">
        <v>41.07</v>
      </c>
      <c r="F485" s="12">
        <f t="shared" ref="F485" si="285">SUM(E485-G485)</f>
        <v>0.27000000000000313</v>
      </c>
      <c r="G485" s="13">
        <v>40.799999999999997</v>
      </c>
      <c r="H485" s="13">
        <v>1800</v>
      </c>
      <c r="I485" s="14">
        <f t="shared" ref="I485" si="286">G485*H485</f>
        <v>73440</v>
      </c>
      <c r="J485" s="13"/>
      <c r="K485" s="13"/>
      <c r="L485" s="14">
        <f t="shared" ref="L485" si="287">I485+J485+K485</f>
        <v>73440</v>
      </c>
      <c r="M485" s="13">
        <v>63000</v>
      </c>
      <c r="N485" s="13"/>
      <c r="O485" s="13">
        <v>340</v>
      </c>
      <c r="P485" s="13"/>
      <c r="Q485" s="13"/>
      <c r="R485" s="13"/>
      <c r="S485" s="14">
        <f t="shared" ref="S485" si="288">L485-M485-N485-O485-P485-Q485-R485</f>
        <v>10100</v>
      </c>
      <c r="T485" s="13">
        <v>10100</v>
      </c>
      <c r="U485" s="13"/>
      <c r="V485" s="13"/>
      <c r="W485" s="13"/>
      <c r="X485" s="14">
        <f t="shared" ref="X485" si="289">S485-T485-U485-V485-W485</f>
        <v>0</v>
      </c>
      <c r="Y485" s="13" t="s">
        <v>1477</v>
      </c>
      <c r="Z485" s="13" t="s">
        <v>28</v>
      </c>
      <c r="AA485" s="13" t="s">
        <v>1479</v>
      </c>
      <c r="AB485" s="13">
        <v>63</v>
      </c>
      <c r="AC485" s="13" t="s">
        <v>29</v>
      </c>
    </row>
    <row r="487" spans="1:29" x14ac:dyDescent="0.25">
      <c r="F487" s="12">
        <f t="shared" ref="F487:F496" si="290">SUM(E487-G487)</f>
        <v>0</v>
      </c>
      <c r="G487" s="13"/>
      <c r="H487" s="13"/>
      <c r="I487" s="14">
        <f t="shared" ref="I487:I496" si="291">G487*H487</f>
        <v>0</v>
      </c>
      <c r="J487" s="13"/>
      <c r="K487" s="13"/>
      <c r="L487" s="14">
        <f t="shared" ref="L487:L496" si="292">I487+J487+K487</f>
        <v>0</v>
      </c>
      <c r="M487" s="13"/>
      <c r="N487" s="13"/>
      <c r="O487" s="13"/>
      <c r="P487" s="13"/>
      <c r="Q487" s="13"/>
      <c r="R487" s="13"/>
      <c r="S487" s="14">
        <f t="shared" ref="S487:S496" si="293">L487-M487-N487-O487-P487-Q487-R487</f>
        <v>0</v>
      </c>
      <c r="T487" s="13"/>
      <c r="U487" s="13"/>
      <c r="V487" s="13"/>
      <c r="W487" s="13"/>
      <c r="X487" s="14">
        <f t="shared" ref="X487:X496" si="294">S487-T487-U487-V487-W487</f>
        <v>0</v>
      </c>
      <c r="Y487" s="13"/>
      <c r="Z487" s="13" t="s">
        <v>28</v>
      </c>
      <c r="AA487" s="13"/>
      <c r="AB487" s="13"/>
      <c r="AC487" s="13" t="s">
        <v>29</v>
      </c>
    </row>
    <row r="488" spans="1:29" x14ac:dyDescent="0.25">
      <c r="A488" s="15">
        <v>45359</v>
      </c>
      <c r="B488" s="16" t="s">
        <v>368</v>
      </c>
      <c r="C488" s="17" t="s">
        <v>369</v>
      </c>
      <c r="D488" s="17" t="s">
        <v>370</v>
      </c>
      <c r="E488" s="18">
        <v>40.14</v>
      </c>
      <c r="F488" s="12">
        <f t="shared" si="290"/>
        <v>0.43999999999999773</v>
      </c>
      <c r="G488" s="13">
        <v>39.700000000000003</v>
      </c>
      <c r="H488" s="13">
        <v>1400</v>
      </c>
      <c r="I488" s="14">
        <f t="shared" si="291"/>
        <v>55580.000000000007</v>
      </c>
      <c r="J488" s="13"/>
      <c r="K488" s="13"/>
      <c r="L488" s="14">
        <f t="shared" si="292"/>
        <v>55580.000000000007</v>
      </c>
      <c r="M488" s="13">
        <v>51000</v>
      </c>
      <c r="N488" s="13">
        <v>1400</v>
      </c>
      <c r="O488" s="13">
        <v>330</v>
      </c>
      <c r="P488" s="13"/>
      <c r="Q488" s="13"/>
      <c r="R488" s="13"/>
      <c r="S488" s="14">
        <f t="shared" si="293"/>
        <v>2850.0000000000073</v>
      </c>
      <c r="T488" s="13">
        <v>2850</v>
      </c>
      <c r="U488" s="13"/>
      <c r="V488" s="13"/>
      <c r="W488" s="13"/>
      <c r="X488" s="14">
        <f t="shared" si="294"/>
        <v>7.2759576141834259E-12</v>
      </c>
      <c r="Y488" s="13" t="s">
        <v>1197</v>
      </c>
      <c r="Z488" s="13" t="s">
        <v>28</v>
      </c>
      <c r="AA488" s="13" t="s">
        <v>1202</v>
      </c>
      <c r="AB488" s="13">
        <v>32</v>
      </c>
      <c r="AC488" s="13" t="s">
        <v>29</v>
      </c>
    </row>
    <row r="489" spans="1:29" x14ac:dyDescent="0.25">
      <c r="A489" s="15">
        <v>45359</v>
      </c>
      <c r="B489" s="16" t="s">
        <v>368</v>
      </c>
      <c r="C489" s="17" t="s">
        <v>371</v>
      </c>
      <c r="D489" s="17" t="s">
        <v>372</v>
      </c>
      <c r="E489" s="18">
        <v>39.81</v>
      </c>
      <c r="F489" s="12">
        <f t="shared" si="290"/>
        <v>0.53000000000000114</v>
      </c>
      <c r="G489" s="13">
        <v>39.28</v>
      </c>
      <c r="H489" s="13">
        <v>1400</v>
      </c>
      <c r="I489" s="14">
        <f t="shared" si="291"/>
        <v>54992</v>
      </c>
      <c r="J489" s="13"/>
      <c r="K489" s="13"/>
      <c r="L489" s="14">
        <f t="shared" si="292"/>
        <v>54992</v>
      </c>
      <c r="M489" s="13">
        <v>50000</v>
      </c>
      <c r="N489" s="13">
        <v>2760</v>
      </c>
      <c r="O489" s="13">
        <v>332</v>
      </c>
      <c r="P489" s="13"/>
      <c r="Q489" s="13"/>
      <c r="R489" s="13"/>
      <c r="S489" s="14">
        <f t="shared" si="293"/>
        <v>1900</v>
      </c>
      <c r="T489" s="13">
        <v>1900</v>
      </c>
      <c r="U489" s="13"/>
      <c r="V489" s="13"/>
      <c r="W489" s="13"/>
      <c r="X489" s="14">
        <f t="shared" si="294"/>
        <v>0</v>
      </c>
      <c r="Y489" s="13" t="s">
        <v>1197</v>
      </c>
      <c r="Z489" s="13" t="s">
        <v>28</v>
      </c>
      <c r="AA489" s="13" t="s">
        <v>1202</v>
      </c>
      <c r="AB489" s="13">
        <v>36</v>
      </c>
      <c r="AC489" s="13" t="s">
        <v>29</v>
      </c>
    </row>
    <row r="490" spans="1:29" x14ac:dyDescent="0.25">
      <c r="A490" s="15">
        <v>45359</v>
      </c>
      <c r="B490" s="16" t="s">
        <v>368</v>
      </c>
      <c r="C490" s="17" t="s">
        <v>373</v>
      </c>
      <c r="D490" s="17" t="s">
        <v>374</v>
      </c>
      <c r="E490" s="18">
        <v>42.02</v>
      </c>
      <c r="F490" s="12">
        <f t="shared" si="290"/>
        <v>0.55000000000000426</v>
      </c>
      <c r="G490" s="13">
        <v>41.47</v>
      </c>
      <c r="H490" s="13">
        <v>1400</v>
      </c>
      <c r="I490" s="14">
        <f t="shared" si="291"/>
        <v>58058</v>
      </c>
      <c r="J490" s="13"/>
      <c r="K490" s="13"/>
      <c r="L490" s="14">
        <f t="shared" si="292"/>
        <v>58058</v>
      </c>
      <c r="M490" s="13">
        <v>53000</v>
      </c>
      <c r="N490" s="13">
        <v>3000</v>
      </c>
      <c r="O490" s="13">
        <v>358</v>
      </c>
      <c r="P490" s="13"/>
      <c r="Q490" s="13"/>
      <c r="R490" s="13"/>
      <c r="S490" s="14">
        <f t="shared" si="293"/>
        <v>1700</v>
      </c>
      <c r="T490" s="13">
        <v>1700</v>
      </c>
      <c r="U490" s="13"/>
      <c r="V490" s="13"/>
      <c r="W490" s="13"/>
      <c r="X490" s="14">
        <f t="shared" si="294"/>
        <v>0</v>
      </c>
      <c r="Y490" s="13" t="s">
        <v>1197</v>
      </c>
      <c r="Z490" s="13" t="s">
        <v>28</v>
      </c>
      <c r="AA490" s="13" t="s">
        <v>1202</v>
      </c>
      <c r="AB490" s="13">
        <v>35</v>
      </c>
      <c r="AC490" s="13" t="s">
        <v>29</v>
      </c>
    </row>
    <row r="491" spans="1:29" x14ac:dyDescent="0.25">
      <c r="A491" s="15">
        <v>45359</v>
      </c>
      <c r="B491" s="16" t="s">
        <v>368</v>
      </c>
      <c r="C491" s="17" t="s">
        <v>375</v>
      </c>
      <c r="D491" s="17" t="s">
        <v>376</v>
      </c>
      <c r="E491" s="18">
        <v>41.7</v>
      </c>
      <c r="F491" s="12">
        <f t="shared" si="290"/>
        <v>0.35999999999999943</v>
      </c>
      <c r="G491" s="13">
        <v>41.34</v>
      </c>
      <c r="H491" s="13">
        <v>1400</v>
      </c>
      <c r="I491" s="14">
        <f t="shared" si="291"/>
        <v>57876.000000000007</v>
      </c>
      <c r="J491" s="13"/>
      <c r="K491" s="13"/>
      <c r="L491" s="14">
        <f t="shared" si="292"/>
        <v>57876.000000000007</v>
      </c>
      <c r="M491" s="13">
        <v>53000</v>
      </c>
      <c r="N491" s="13">
        <v>600</v>
      </c>
      <c r="O491" s="13">
        <v>326</v>
      </c>
      <c r="P491" s="13"/>
      <c r="Q491" s="13"/>
      <c r="R491" s="13"/>
      <c r="S491" s="14">
        <f t="shared" si="293"/>
        <v>3950.0000000000073</v>
      </c>
      <c r="T491" s="13">
        <v>3950</v>
      </c>
      <c r="U491" s="13"/>
      <c r="V491" s="13"/>
      <c r="W491" s="13"/>
      <c r="X491" s="14">
        <f t="shared" si="294"/>
        <v>7.2759576141834259E-12</v>
      </c>
      <c r="Y491" s="13" t="s">
        <v>1197</v>
      </c>
      <c r="Z491" s="13" t="s">
        <v>28</v>
      </c>
      <c r="AA491" s="13" t="s">
        <v>1202</v>
      </c>
      <c r="AB491" s="13">
        <v>30</v>
      </c>
      <c r="AC491" s="13" t="s">
        <v>29</v>
      </c>
    </row>
    <row r="492" spans="1:29" x14ac:dyDescent="0.25">
      <c r="A492" s="15">
        <v>45359</v>
      </c>
      <c r="B492" s="16" t="s">
        <v>368</v>
      </c>
      <c r="C492" s="17" t="s">
        <v>377</v>
      </c>
      <c r="D492" s="17" t="s">
        <v>378</v>
      </c>
      <c r="E492" s="18">
        <v>35.119999999999997</v>
      </c>
      <c r="F492" s="12">
        <f t="shared" si="290"/>
        <v>0.37999999999999545</v>
      </c>
      <c r="G492" s="13">
        <v>34.74</v>
      </c>
      <c r="H492" s="13">
        <v>1400</v>
      </c>
      <c r="I492" s="14">
        <f t="shared" si="291"/>
        <v>48636</v>
      </c>
      <c r="J492" s="13"/>
      <c r="K492" s="13"/>
      <c r="L492" s="14">
        <f t="shared" si="292"/>
        <v>48636</v>
      </c>
      <c r="M492" s="13">
        <v>39000</v>
      </c>
      <c r="N492" s="13">
        <v>800</v>
      </c>
      <c r="O492" s="13">
        <v>336</v>
      </c>
      <c r="P492" s="13"/>
      <c r="Q492" s="13"/>
      <c r="R492" s="13"/>
      <c r="S492" s="14">
        <f t="shared" si="293"/>
        <v>8500</v>
      </c>
      <c r="T492" s="13">
        <v>8500</v>
      </c>
      <c r="U492" s="13"/>
      <c r="V492" s="13"/>
      <c r="W492" s="13"/>
      <c r="X492" s="14">
        <f t="shared" si="294"/>
        <v>0</v>
      </c>
      <c r="Y492" s="13" t="s">
        <v>1197</v>
      </c>
      <c r="Z492" s="13" t="s">
        <v>28</v>
      </c>
      <c r="AA492" s="13" t="s">
        <v>1214</v>
      </c>
      <c r="AB492" s="13">
        <v>31</v>
      </c>
      <c r="AC492" s="13" t="s">
        <v>29</v>
      </c>
    </row>
    <row r="493" spans="1:29" x14ac:dyDescent="0.25">
      <c r="A493" s="15">
        <v>45360</v>
      </c>
      <c r="B493" s="16" t="s">
        <v>368</v>
      </c>
      <c r="C493" s="17" t="s">
        <v>379</v>
      </c>
      <c r="D493" s="17" t="s">
        <v>380</v>
      </c>
      <c r="E493" s="18">
        <v>40.950000000000003</v>
      </c>
      <c r="F493" s="12">
        <f t="shared" si="290"/>
        <v>0.3300000000000054</v>
      </c>
      <c r="G493" s="13">
        <v>40.619999999999997</v>
      </c>
      <c r="H493" s="13">
        <v>1400</v>
      </c>
      <c r="I493" s="14">
        <f t="shared" si="291"/>
        <v>56868</v>
      </c>
      <c r="J493" s="13"/>
      <c r="K493" s="13"/>
      <c r="L493" s="14">
        <f t="shared" si="292"/>
        <v>56868</v>
      </c>
      <c r="M493" s="13">
        <v>52000</v>
      </c>
      <c r="N493" s="13">
        <v>300</v>
      </c>
      <c r="O493" s="13">
        <v>368</v>
      </c>
      <c r="P493" s="13"/>
      <c r="Q493" s="13"/>
      <c r="R493" s="13"/>
      <c r="S493" s="14">
        <f t="shared" si="293"/>
        <v>4200</v>
      </c>
      <c r="T493" s="13">
        <v>4200</v>
      </c>
      <c r="U493" s="13"/>
      <c r="V493" s="13"/>
      <c r="W493" s="13"/>
      <c r="X493" s="14">
        <f t="shared" si="294"/>
        <v>0</v>
      </c>
      <c r="Y493" s="13" t="s">
        <v>1397</v>
      </c>
      <c r="Z493" s="13" t="s">
        <v>28</v>
      </c>
      <c r="AA493" s="13" t="s">
        <v>1202</v>
      </c>
      <c r="AB493" s="13">
        <v>41</v>
      </c>
      <c r="AC493" s="13" t="s">
        <v>29</v>
      </c>
    </row>
    <row r="494" spans="1:29" x14ac:dyDescent="0.25">
      <c r="A494" s="15">
        <v>45361</v>
      </c>
      <c r="B494" s="16" t="s">
        <v>368</v>
      </c>
      <c r="C494" s="17" t="s">
        <v>381</v>
      </c>
      <c r="D494" s="17" t="s">
        <v>382</v>
      </c>
      <c r="E494" s="18">
        <v>42.14</v>
      </c>
      <c r="F494" s="12">
        <f t="shared" si="290"/>
        <v>0.42000000000000171</v>
      </c>
      <c r="G494" s="13">
        <v>41.72</v>
      </c>
      <c r="H494" s="13">
        <v>1400</v>
      </c>
      <c r="I494" s="14">
        <f t="shared" si="291"/>
        <v>58408</v>
      </c>
      <c r="J494" s="13"/>
      <c r="K494" s="13"/>
      <c r="L494" s="14">
        <f t="shared" si="292"/>
        <v>58408</v>
      </c>
      <c r="M494" s="13">
        <v>49000</v>
      </c>
      <c r="N494" s="13">
        <v>1200</v>
      </c>
      <c r="O494" s="13">
        <v>358</v>
      </c>
      <c r="P494" s="13"/>
      <c r="Q494" s="13"/>
      <c r="R494" s="13"/>
      <c r="S494" s="14">
        <f t="shared" si="293"/>
        <v>7850</v>
      </c>
      <c r="T494" s="13">
        <v>7850</v>
      </c>
      <c r="U494" s="13"/>
      <c r="V494" s="13"/>
      <c r="W494" s="13"/>
      <c r="X494" s="14">
        <f t="shared" si="294"/>
        <v>0</v>
      </c>
      <c r="Y494" s="13" t="s">
        <v>1397</v>
      </c>
      <c r="Z494" s="13" t="s">
        <v>28</v>
      </c>
      <c r="AA494" s="13" t="s">
        <v>1399</v>
      </c>
      <c r="AB494" s="13">
        <v>42</v>
      </c>
      <c r="AC494" s="13" t="s">
        <v>29</v>
      </c>
    </row>
    <row r="495" spans="1:29" x14ac:dyDescent="0.25">
      <c r="A495" s="15">
        <v>45361</v>
      </c>
      <c r="B495" s="16" t="s">
        <v>368</v>
      </c>
      <c r="C495" s="17" t="s">
        <v>383</v>
      </c>
      <c r="D495" s="17" t="s">
        <v>384</v>
      </c>
      <c r="E495" s="18">
        <v>41.02</v>
      </c>
      <c r="F495" s="12">
        <f t="shared" si="290"/>
        <v>0.27000000000000313</v>
      </c>
      <c r="G495" s="13">
        <v>40.75</v>
      </c>
      <c r="H495" s="13">
        <v>1400</v>
      </c>
      <c r="I495" s="14">
        <f t="shared" si="291"/>
        <v>57050</v>
      </c>
      <c r="J495" s="13"/>
      <c r="K495" s="13"/>
      <c r="L495" s="14">
        <f t="shared" si="292"/>
        <v>57050</v>
      </c>
      <c r="M495" s="13">
        <v>50000</v>
      </c>
      <c r="N495" s="13"/>
      <c r="O495" s="13">
        <v>350</v>
      </c>
      <c r="P495" s="13"/>
      <c r="Q495" s="13"/>
      <c r="R495" s="13"/>
      <c r="S495" s="14">
        <f t="shared" si="293"/>
        <v>6700</v>
      </c>
      <c r="T495" s="13">
        <v>6700</v>
      </c>
      <c r="U495" s="13"/>
      <c r="V495" s="13"/>
      <c r="W495" s="13"/>
      <c r="X495" s="14">
        <f t="shared" si="294"/>
        <v>0</v>
      </c>
      <c r="Y495" s="13" t="s">
        <v>1477</v>
      </c>
      <c r="Z495" s="13" t="s">
        <v>28</v>
      </c>
      <c r="AA495" s="13" t="s">
        <v>1202</v>
      </c>
      <c r="AB495" s="13">
        <v>71</v>
      </c>
      <c r="AC495" s="13" t="s">
        <v>29</v>
      </c>
    </row>
    <row r="496" spans="1:29" x14ac:dyDescent="0.25">
      <c r="A496" s="15">
        <v>45361</v>
      </c>
      <c r="B496" s="16" t="s">
        <v>368</v>
      </c>
      <c r="C496" s="17" t="s">
        <v>385</v>
      </c>
      <c r="D496" s="17" t="s">
        <v>386</v>
      </c>
      <c r="E496" s="18">
        <v>34.659999999999997</v>
      </c>
      <c r="F496" s="12">
        <f t="shared" si="290"/>
        <v>1.9999999999996021E-2</v>
      </c>
      <c r="G496" s="13">
        <v>34.64</v>
      </c>
      <c r="H496" s="13">
        <v>1400</v>
      </c>
      <c r="I496" s="14">
        <f t="shared" si="291"/>
        <v>48496</v>
      </c>
      <c r="J496" s="13"/>
      <c r="K496" s="13"/>
      <c r="L496" s="14">
        <f t="shared" si="292"/>
        <v>48496</v>
      </c>
      <c r="M496" s="13">
        <v>41000</v>
      </c>
      <c r="N496" s="13"/>
      <c r="O496" s="13">
        <v>346</v>
      </c>
      <c r="P496" s="13"/>
      <c r="Q496" s="13"/>
      <c r="R496" s="13"/>
      <c r="S496" s="14">
        <f t="shared" si="293"/>
        <v>7150</v>
      </c>
      <c r="T496" s="13">
        <v>7150</v>
      </c>
      <c r="U496" s="13"/>
      <c r="V496" s="13"/>
      <c r="W496" s="13"/>
      <c r="X496" s="14">
        <f t="shared" si="294"/>
        <v>0</v>
      </c>
      <c r="Y496" s="13" t="s">
        <v>1197</v>
      </c>
      <c r="Z496" s="13" t="s">
        <v>28</v>
      </c>
      <c r="AA496" s="13" t="s">
        <v>1205</v>
      </c>
      <c r="AB496" s="13">
        <v>19</v>
      </c>
      <c r="AC496" s="13" t="s">
        <v>29</v>
      </c>
    </row>
    <row r="497" spans="1:29" x14ac:dyDescent="0.25">
      <c r="A497" s="15">
        <v>45361</v>
      </c>
      <c r="B497" s="16" t="s">
        <v>368</v>
      </c>
      <c r="C497" s="17" t="s">
        <v>387</v>
      </c>
      <c r="D497" s="17" t="s">
        <v>388</v>
      </c>
      <c r="E497" s="18">
        <v>42.44</v>
      </c>
      <c r="F497" s="12">
        <f t="shared" ref="F497" si="295">SUM(E497-G497)</f>
        <v>0.39000000000000057</v>
      </c>
      <c r="G497" s="13">
        <v>42.05</v>
      </c>
      <c r="H497" s="13">
        <v>1400</v>
      </c>
      <c r="I497" s="14">
        <f t="shared" ref="I497" si="296">G497*H497</f>
        <v>58869.999999999993</v>
      </c>
      <c r="J497" s="13"/>
      <c r="K497" s="13"/>
      <c r="L497" s="14">
        <f t="shared" ref="L497" si="297">I497+J497+K497</f>
        <v>58869.999999999993</v>
      </c>
      <c r="M497" s="13">
        <v>49000</v>
      </c>
      <c r="N497" s="13">
        <v>900</v>
      </c>
      <c r="O497" s="13">
        <v>332</v>
      </c>
      <c r="P497" s="13"/>
      <c r="Q497" s="13"/>
      <c r="R497" s="13">
        <v>588</v>
      </c>
      <c r="S497" s="14">
        <f t="shared" ref="S497" si="298">L497-M497-N497-O497-P497-Q497-R497</f>
        <v>8049.9999999999927</v>
      </c>
      <c r="T497" s="13">
        <v>8050</v>
      </c>
      <c r="U497" s="13"/>
      <c r="V497" s="13"/>
      <c r="W497" s="13"/>
      <c r="X497" s="14">
        <f t="shared" ref="X497" si="299">S497-T497-U497-V497-W497</f>
        <v>-7.2759576141834259E-12</v>
      </c>
      <c r="Y497" s="13" t="s">
        <v>1197</v>
      </c>
      <c r="Z497" s="13" t="s">
        <v>28</v>
      </c>
      <c r="AA497" s="13" t="s">
        <v>1215</v>
      </c>
      <c r="AB497" s="13">
        <v>34</v>
      </c>
      <c r="AC497" s="13" t="s">
        <v>29</v>
      </c>
    </row>
    <row r="498" spans="1:29" x14ac:dyDescent="0.25">
      <c r="A498" s="15">
        <v>45362</v>
      </c>
      <c r="B498" s="16" t="s">
        <v>368</v>
      </c>
      <c r="C498" s="17" t="s">
        <v>525</v>
      </c>
      <c r="D498" s="17" t="s">
        <v>526</v>
      </c>
      <c r="E498" s="18">
        <v>41.28</v>
      </c>
      <c r="F498" s="12">
        <f t="shared" ref="F498:F505" si="300">SUM(E498-G498)</f>
        <v>0.25</v>
      </c>
      <c r="G498" s="13">
        <v>41.03</v>
      </c>
      <c r="H498" s="13">
        <v>1400</v>
      </c>
      <c r="I498" s="14">
        <f t="shared" ref="I498:I505" si="301">G498*H498</f>
        <v>57442</v>
      </c>
      <c r="J498" s="13"/>
      <c r="K498" s="13"/>
      <c r="L498" s="14">
        <f t="shared" ref="L498:L505" si="302">I498+J498+K498</f>
        <v>57442</v>
      </c>
      <c r="M498" s="13">
        <v>52000</v>
      </c>
      <c r="N498" s="13"/>
      <c r="O498" s="13">
        <v>342</v>
      </c>
      <c r="P498" s="13"/>
      <c r="Q498" s="13"/>
      <c r="R498" s="13"/>
      <c r="S498" s="14">
        <f t="shared" ref="S498:S505" si="303">L498-M498-N498-O498-P498-Q498-R498</f>
        <v>5100</v>
      </c>
      <c r="T498" s="13">
        <v>5100</v>
      </c>
      <c r="U498" s="13"/>
      <c r="V498" s="13"/>
      <c r="W498" s="13"/>
      <c r="X498" s="14">
        <f t="shared" ref="X498:X505" si="304">S498-T498-U498-V498-W498</f>
        <v>0</v>
      </c>
      <c r="Y498" s="13" t="s">
        <v>1197</v>
      </c>
      <c r="Z498" s="13" t="s">
        <v>28</v>
      </c>
      <c r="AA498" s="13" t="s">
        <v>1202</v>
      </c>
      <c r="AB498" s="13">
        <v>15</v>
      </c>
      <c r="AC498" s="13" t="s">
        <v>29</v>
      </c>
    </row>
    <row r="499" spans="1:29" x14ac:dyDescent="0.25">
      <c r="A499" s="15">
        <v>45362</v>
      </c>
      <c r="B499" s="16" t="s">
        <v>368</v>
      </c>
      <c r="C499" s="17" t="s">
        <v>527</v>
      </c>
      <c r="D499" s="17" t="s">
        <v>528</v>
      </c>
      <c r="E499" s="18">
        <v>40.5</v>
      </c>
      <c r="F499" s="12">
        <f t="shared" si="300"/>
        <v>0.38000000000000256</v>
      </c>
      <c r="G499" s="13">
        <v>40.119999999999997</v>
      </c>
      <c r="H499" s="13">
        <v>1400</v>
      </c>
      <c r="I499" s="14">
        <f t="shared" si="301"/>
        <v>56168</v>
      </c>
      <c r="J499" s="13"/>
      <c r="K499" s="13"/>
      <c r="L499" s="14">
        <f t="shared" si="302"/>
        <v>56168</v>
      </c>
      <c r="M499" s="13">
        <v>46000</v>
      </c>
      <c r="N499" s="13">
        <v>800</v>
      </c>
      <c r="O499" s="13">
        <v>368</v>
      </c>
      <c r="P499" s="13"/>
      <c r="Q499" s="13"/>
      <c r="R499" s="13"/>
      <c r="S499" s="14">
        <f t="shared" si="303"/>
        <v>9000</v>
      </c>
      <c r="T499" s="13">
        <v>9000</v>
      </c>
      <c r="U499" s="13"/>
      <c r="V499" s="13"/>
      <c r="W499" s="13"/>
      <c r="X499" s="14">
        <f t="shared" si="304"/>
        <v>0</v>
      </c>
      <c r="Y499" s="13" t="s">
        <v>1437</v>
      </c>
      <c r="Z499" s="13" t="s">
        <v>28</v>
      </c>
      <c r="AA499" s="13" t="s">
        <v>1207</v>
      </c>
      <c r="AB499" s="13">
        <v>67</v>
      </c>
      <c r="AC499" s="13" t="s">
        <v>29</v>
      </c>
    </row>
    <row r="500" spans="1:29" x14ac:dyDescent="0.25">
      <c r="A500" s="15">
        <v>45362</v>
      </c>
      <c r="B500" s="16" t="s">
        <v>368</v>
      </c>
      <c r="C500" s="17" t="s">
        <v>529</v>
      </c>
      <c r="D500" s="17" t="s">
        <v>530</v>
      </c>
      <c r="E500" s="18">
        <v>29.88</v>
      </c>
      <c r="F500" s="12">
        <f t="shared" si="300"/>
        <v>0.26999999999999957</v>
      </c>
      <c r="G500" s="13">
        <v>29.61</v>
      </c>
      <c r="H500" s="13">
        <v>1400</v>
      </c>
      <c r="I500" s="14">
        <f t="shared" si="301"/>
        <v>41454</v>
      </c>
      <c r="J500" s="13"/>
      <c r="K500" s="13"/>
      <c r="L500" s="14">
        <f t="shared" si="302"/>
        <v>41454</v>
      </c>
      <c r="M500" s="13">
        <v>31000</v>
      </c>
      <c r="N500" s="13"/>
      <c r="O500" s="13">
        <v>354</v>
      </c>
      <c r="P500" s="13"/>
      <c r="Q500" s="13"/>
      <c r="R500" s="13"/>
      <c r="S500" s="14">
        <f t="shared" si="303"/>
        <v>10100</v>
      </c>
      <c r="T500" s="13">
        <v>10100</v>
      </c>
      <c r="U500" s="13"/>
      <c r="V500" s="13"/>
      <c r="W500" s="13"/>
      <c r="X500" s="14">
        <f t="shared" si="304"/>
        <v>0</v>
      </c>
      <c r="Y500" s="13" t="s">
        <v>1397</v>
      </c>
      <c r="Z500" s="13" t="s">
        <v>28</v>
      </c>
      <c r="AA500" s="13" t="s">
        <v>1400</v>
      </c>
      <c r="AB500" s="13">
        <v>43</v>
      </c>
      <c r="AC500" s="13" t="s">
        <v>29</v>
      </c>
    </row>
    <row r="501" spans="1:29" x14ac:dyDescent="0.25">
      <c r="A501" s="15">
        <v>45362</v>
      </c>
      <c r="B501" s="16" t="s">
        <v>368</v>
      </c>
      <c r="C501" s="17" t="s">
        <v>531</v>
      </c>
      <c r="D501" s="17" t="s">
        <v>532</v>
      </c>
      <c r="E501" s="18">
        <v>40.6</v>
      </c>
      <c r="F501" s="12">
        <f t="shared" si="300"/>
        <v>0</v>
      </c>
      <c r="G501" s="13">
        <v>40.6</v>
      </c>
      <c r="H501" s="13">
        <v>1400</v>
      </c>
      <c r="I501" s="14">
        <f t="shared" si="301"/>
        <v>56840</v>
      </c>
      <c r="J501" s="13"/>
      <c r="K501" s="13"/>
      <c r="L501" s="14">
        <f t="shared" si="302"/>
        <v>56840</v>
      </c>
      <c r="M501" s="13">
        <v>51000</v>
      </c>
      <c r="N501" s="13"/>
      <c r="O501" s="13">
        <v>340</v>
      </c>
      <c r="P501" s="13"/>
      <c r="Q501" s="13"/>
      <c r="R501" s="13"/>
      <c r="S501" s="14">
        <f t="shared" si="303"/>
        <v>5500</v>
      </c>
      <c r="T501" s="13">
        <v>5500</v>
      </c>
      <c r="U501" s="13"/>
      <c r="V501" s="13"/>
      <c r="W501" s="13"/>
      <c r="X501" s="14">
        <f t="shared" si="304"/>
        <v>0</v>
      </c>
      <c r="Y501" s="13" t="s">
        <v>1197</v>
      </c>
      <c r="Z501" s="13" t="s">
        <v>28</v>
      </c>
      <c r="AA501" s="13" t="s">
        <v>1202</v>
      </c>
      <c r="AB501" s="13">
        <v>23</v>
      </c>
      <c r="AC501" s="13" t="s">
        <v>29</v>
      </c>
    </row>
    <row r="502" spans="1:29" x14ac:dyDescent="0.25">
      <c r="A502" s="15">
        <v>45362</v>
      </c>
      <c r="B502" s="16" t="s">
        <v>368</v>
      </c>
      <c r="C502" s="17" t="s">
        <v>533</v>
      </c>
      <c r="D502" s="17" t="s">
        <v>534</v>
      </c>
      <c r="E502" s="18">
        <v>41.75</v>
      </c>
      <c r="F502" s="12">
        <f t="shared" si="300"/>
        <v>7.9999999999998295E-2</v>
      </c>
      <c r="G502" s="13">
        <v>41.67</v>
      </c>
      <c r="H502" s="13">
        <v>1400</v>
      </c>
      <c r="I502" s="14">
        <f t="shared" si="301"/>
        <v>58338</v>
      </c>
      <c r="J502" s="13"/>
      <c r="K502" s="13"/>
      <c r="L502" s="14">
        <f t="shared" si="302"/>
        <v>58338</v>
      </c>
      <c r="M502" s="13">
        <v>53000</v>
      </c>
      <c r="N502" s="13"/>
      <c r="O502" s="13">
        <v>338</v>
      </c>
      <c r="P502" s="13"/>
      <c r="Q502" s="13"/>
      <c r="R502" s="13"/>
      <c r="S502" s="14">
        <f t="shared" si="303"/>
        <v>5000</v>
      </c>
      <c r="T502" s="13">
        <v>5000</v>
      </c>
      <c r="U502" s="13"/>
      <c r="V502" s="13"/>
      <c r="W502" s="13"/>
      <c r="X502" s="14">
        <f t="shared" si="304"/>
        <v>0</v>
      </c>
      <c r="Y502" s="13" t="s">
        <v>1197</v>
      </c>
      <c r="Z502" s="13" t="s">
        <v>28</v>
      </c>
      <c r="AA502" s="13" t="s">
        <v>1202</v>
      </c>
      <c r="AB502" s="13">
        <v>22</v>
      </c>
      <c r="AC502" s="13" t="s">
        <v>29</v>
      </c>
    </row>
    <row r="503" spans="1:29" x14ac:dyDescent="0.25">
      <c r="A503" s="15">
        <v>45362</v>
      </c>
      <c r="B503" s="16" t="s">
        <v>368</v>
      </c>
      <c r="C503" s="17" t="s">
        <v>535</v>
      </c>
      <c r="D503" s="17" t="s">
        <v>536</v>
      </c>
      <c r="E503" s="18">
        <v>40.35</v>
      </c>
      <c r="F503" s="12">
        <f t="shared" si="300"/>
        <v>0</v>
      </c>
      <c r="G503" s="13">
        <v>40.35</v>
      </c>
      <c r="H503" s="13">
        <v>1400</v>
      </c>
      <c r="I503" s="14">
        <f t="shared" si="301"/>
        <v>56490</v>
      </c>
      <c r="J503" s="13"/>
      <c r="K503" s="13"/>
      <c r="L503" s="14">
        <f t="shared" si="302"/>
        <v>56490</v>
      </c>
      <c r="M503" s="13">
        <v>51000</v>
      </c>
      <c r="N503" s="13"/>
      <c r="O503" s="13">
        <v>340</v>
      </c>
      <c r="P503" s="13"/>
      <c r="Q503" s="13"/>
      <c r="R503" s="13"/>
      <c r="S503" s="14">
        <f t="shared" si="303"/>
        <v>5150</v>
      </c>
      <c r="T503" s="13">
        <v>5150</v>
      </c>
      <c r="U503" s="13"/>
      <c r="V503" s="13"/>
      <c r="W503" s="13"/>
      <c r="X503" s="14">
        <f t="shared" si="304"/>
        <v>0</v>
      </c>
      <c r="Y503" s="13" t="s">
        <v>1477</v>
      </c>
      <c r="Z503" s="13" t="s">
        <v>28</v>
      </c>
      <c r="AA503" s="13" t="s">
        <v>1202</v>
      </c>
      <c r="AB503" s="13">
        <v>72</v>
      </c>
      <c r="AC503" s="13" t="s">
        <v>29</v>
      </c>
    </row>
    <row r="504" spans="1:29" x14ac:dyDescent="0.25">
      <c r="A504" s="15">
        <v>45362</v>
      </c>
      <c r="B504" s="16" t="s">
        <v>368</v>
      </c>
      <c r="C504" s="17" t="s">
        <v>537</v>
      </c>
      <c r="D504" s="17" t="s">
        <v>538</v>
      </c>
      <c r="E504" s="18">
        <v>40.99</v>
      </c>
      <c r="F504" s="12">
        <f t="shared" si="300"/>
        <v>0.25</v>
      </c>
      <c r="G504" s="13">
        <v>40.74</v>
      </c>
      <c r="H504" s="13">
        <v>1400</v>
      </c>
      <c r="I504" s="14">
        <f t="shared" si="301"/>
        <v>57036</v>
      </c>
      <c r="J504" s="13"/>
      <c r="K504" s="13"/>
      <c r="L504" s="14">
        <f t="shared" si="302"/>
        <v>57036</v>
      </c>
      <c r="M504" s="13">
        <v>52000</v>
      </c>
      <c r="N504" s="13"/>
      <c r="O504" s="13">
        <v>336</v>
      </c>
      <c r="P504" s="13"/>
      <c r="Q504" s="13"/>
      <c r="R504" s="13"/>
      <c r="S504" s="14">
        <f t="shared" si="303"/>
        <v>4700</v>
      </c>
      <c r="T504" s="13">
        <v>4700</v>
      </c>
      <c r="U504" s="13"/>
      <c r="V504" s="13"/>
      <c r="W504" s="13"/>
      <c r="X504" s="14">
        <f t="shared" si="304"/>
        <v>0</v>
      </c>
      <c r="Y504" s="13" t="s">
        <v>1197</v>
      </c>
      <c r="Z504" s="13" t="s">
        <v>28</v>
      </c>
      <c r="AA504" s="13" t="s">
        <v>1209</v>
      </c>
      <c r="AB504" s="13">
        <v>16</v>
      </c>
      <c r="AC504" s="13" t="s">
        <v>29</v>
      </c>
    </row>
    <row r="505" spans="1:29" x14ac:dyDescent="0.25">
      <c r="A505" s="15">
        <v>45362</v>
      </c>
      <c r="B505" s="16" t="s">
        <v>368</v>
      </c>
      <c r="C505" s="17" t="s">
        <v>539</v>
      </c>
      <c r="D505" s="17" t="s">
        <v>540</v>
      </c>
      <c r="E505" s="18">
        <v>41.16</v>
      </c>
      <c r="F505" s="12">
        <f t="shared" si="300"/>
        <v>0.37999999999999545</v>
      </c>
      <c r="G505" s="13">
        <v>40.78</v>
      </c>
      <c r="H505" s="13">
        <v>1400</v>
      </c>
      <c r="I505" s="14">
        <f t="shared" si="301"/>
        <v>57092</v>
      </c>
      <c r="J505" s="13"/>
      <c r="K505" s="13"/>
      <c r="L505" s="14">
        <f t="shared" si="302"/>
        <v>57092</v>
      </c>
      <c r="M505" s="13">
        <v>52000</v>
      </c>
      <c r="N505" s="13">
        <v>800</v>
      </c>
      <c r="O505" s="13">
        <v>342</v>
      </c>
      <c r="P505" s="13"/>
      <c r="Q505" s="13"/>
      <c r="R505" s="13"/>
      <c r="S505" s="14">
        <f t="shared" si="303"/>
        <v>3950</v>
      </c>
      <c r="T505" s="13">
        <v>3950</v>
      </c>
      <c r="U505" s="13"/>
      <c r="V505" s="13"/>
      <c r="W505" s="13"/>
      <c r="X505" s="14">
        <f t="shared" si="304"/>
        <v>0</v>
      </c>
      <c r="Y505" s="13" t="s">
        <v>1477</v>
      </c>
      <c r="Z505" s="13" t="s">
        <v>28</v>
      </c>
      <c r="AA505" s="13" t="s">
        <v>1202</v>
      </c>
      <c r="AB505" s="13">
        <v>73</v>
      </c>
      <c r="AC505" s="13" t="s">
        <v>29</v>
      </c>
    </row>
    <row r="506" spans="1:29" x14ac:dyDescent="0.25">
      <c r="A506" s="15">
        <v>45362</v>
      </c>
      <c r="B506" s="16" t="s">
        <v>368</v>
      </c>
      <c r="C506" s="17" t="s">
        <v>541</v>
      </c>
      <c r="D506" s="17" t="s">
        <v>542</v>
      </c>
      <c r="E506" s="18">
        <v>41.82</v>
      </c>
      <c r="F506" s="12">
        <f t="shared" ref="F506:F507" si="305">SUM(E506-G506)</f>
        <v>0.43999999999999773</v>
      </c>
      <c r="G506" s="13">
        <v>41.38</v>
      </c>
      <c r="H506" s="13">
        <v>1400</v>
      </c>
      <c r="I506" s="14">
        <f t="shared" ref="I506:I507" si="306">G506*H506</f>
        <v>57932</v>
      </c>
      <c r="J506" s="13"/>
      <c r="K506" s="13"/>
      <c r="L506" s="14">
        <f t="shared" ref="L506:L507" si="307">I506+J506+K506</f>
        <v>57932</v>
      </c>
      <c r="M506" s="13">
        <v>53000</v>
      </c>
      <c r="N506" s="13">
        <v>1400</v>
      </c>
      <c r="O506" s="13">
        <v>332</v>
      </c>
      <c r="P506" s="13"/>
      <c r="Q506" s="13"/>
      <c r="R506" s="13"/>
      <c r="S506" s="14">
        <f t="shared" ref="S506:S507" si="308">L506-M506-N506-O506-P506-Q506-R506</f>
        <v>3200</v>
      </c>
      <c r="T506" s="13">
        <v>3200</v>
      </c>
      <c r="U506" s="13"/>
      <c r="V506" s="13"/>
      <c r="W506" s="13"/>
      <c r="X506" s="14">
        <f t="shared" ref="X506:X507" si="309">S506-T506-U506-V506-W506</f>
        <v>0</v>
      </c>
      <c r="Y506" s="13" t="s">
        <v>1477</v>
      </c>
      <c r="Z506" s="13" t="s">
        <v>28</v>
      </c>
      <c r="AA506" s="13" t="s">
        <v>1202</v>
      </c>
      <c r="AB506" s="13">
        <v>74</v>
      </c>
      <c r="AC506" s="13" t="s">
        <v>29</v>
      </c>
    </row>
    <row r="507" spans="1:29" x14ac:dyDescent="0.25">
      <c r="A507" s="15">
        <v>45362</v>
      </c>
      <c r="B507" s="16" t="s">
        <v>368</v>
      </c>
      <c r="C507" s="17" t="s">
        <v>543</v>
      </c>
      <c r="D507" s="17" t="s">
        <v>544</v>
      </c>
      <c r="E507" s="18">
        <v>42.29</v>
      </c>
      <c r="F507" s="12">
        <f t="shared" si="305"/>
        <v>0.54999999999999716</v>
      </c>
      <c r="G507" s="13">
        <v>41.74</v>
      </c>
      <c r="H507" s="13">
        <v>1400</v>
      </c>
      <c r="I507" s="14">
        <f t="shared" si="306"/>
        <v>58436</v>
      </c>
      <c r="J507" s="13"/>
      <c r="K507" s="13"/>
      <c r="L507" s="14">
        <f t="shared" si="307"/>
        <v>58436</v>
      </c>
      <c r="M507" s="13">
        <v>48000</v>
      </c>
      <c r="N507" s="13">
        <v>2500</v>
      </c>
      <c r="O507" s="13">
        <v>352</v>
      </c>
      <c r="P507" s="13"/>
      <c r="Q507" s="13"/>
      <c r="R507" s="13">
        <v>584</v>
      </c>
      <c r="S507" s="14">
        <f t="shared" si="308"/>
        <v>7000</v>
      </c>
      <c r="T507" s="13">
        <v>7000</v>
      </c>
      <c r="U507" s="13"/>
      <c r="V507" s="13"/>
      <c r="W507" s="13"/>
      <c r="X507" s="14">
        <f t="shared" si="309"/>
        <v>0</v>
      </c>
      <c r="Y507" s="13" t="s">
        <v>1197</v>
      </c>
      <c r="Z507" s="13" t="s">
        <v>28</v>
      </c>
      <c r="AA507" s="13" t="s">
        <v>1203</v>
      </c>
      <c r="AB507" s="13">
        <v>17</v>
      </c>
      <c r="AC507" s="13" t="s">
        <v>29</v>
      </c>
    </row>
    <row r="508" spans="1:29" x14ac:dyDescent="0.25">
      <c r="A508" s="15">
        <v>45363</v>
      </c>
      <c r="B508" s="16" t="s">
        <v>368</v>
      </c>
      <c r="C508" s="17" t="s">
        <v>578</v>
      </c>
      <c r="D508" s="17" t="s">
        <v>579</v>
      </c>
      <c r="E508" s="18">
        <v>42.13</v>
      </c>
      <c r="F508" s="12">
        <f t="shared" ref="F508:F519" si="310">SUM(E508-G508)</f>
        <v>0</v>
      </c>
      <c r="G508" s="13">
        <v>42.13</v>
      </c>
      <c r="H508" s="13">
        <v>1400</v>
      </c>
      <c r="I508" s="14">
        <f t="shared" ref="I508:I519" si="311">G508*H508</f>
        <v>58982</v>
      </c>
      <c r="J508" s="13"/>
      <c r="K508" s="13"/>
      <c r="L508" s="14">
        <f t="shared" ref="L508:L519" si="312">I508+J508+K508</f>
        <v>58982</v>
      </c>
      <c r="M508" s="13">
        <v>48000</v>
      </c>
      <c r="N508" s="13"/>
      <c r="O508" s="13">
        <v>332</v>
      </c>
      <c r="P508" s="13"/>
      <c r="Q508" s="13"/>
      <c r="R508" s="13"/>
      <c r="S508" s="14">
        <f t="shared" ref="S508:S519" si="313">L508-M508-N508-O508-P508-Q508-R508</f>
        <v>10650</v>
      </c>
      <c r="T508" s="13">
        <v>10650</v>
      </c>
      <c r="U508" s="13"/>
      <c r="V508" s="13"/>
      <c r="W508" s="13"/>
      <c r="X508" s="14">
        <f t="shared" ref="X508:X519" si="314">S508-T508-U508-V508-W508</f>
        <v>0</v>
      </c>
      <c r="Y508" s="13" t="s">
        <v>1397</v>
      </c>
      <c r="Z508" s="13" t="s">
        <v>28</v>
      </c>
      <c r="AA508" s="13" t="s">
        <v>191</v>
      </c>
      <c r="AB508" s="13">
        <v>45</v>
      </c>
      <c r="AC508" s="13" t="s">
        <v>29</v>
      </c>
    </row>
    <row r="509" spans="1:29" x14ac:dyDescent="0.25">
      <c r="A509" s="15">
        <v>45363</v>
      </c>
      <c r="B509" s="16" t="s">
        <v>368</v>
      </c>
      <c r="C509" s="17" t="s">
        <v>580</v>
      </c>
      <c r="D509" s="17" t="s">
        <v>581</v>
      </c>
      <c r="E509" s="18">
        <v>41.28</v>
      </c>
      <c r="F509" s="12">
        <f t="shared" si="310"/>
        <v>0.39999999999999858</v>
      </c>
      <c r="G509" s="13">
        <v>40.880000000000003</v>
      </c>
      <c r="H509" s="13">
        <v>1400</v>
      </c>
      <c r="I509" s="14">
        <f t="shared" si="311"/>
        <v>57232</v>
      </c>
      <c r="J509" s="13"/>
      <c r="K509" s="13"/>
      <c r="L509" s="14">
        <f t="shared" si="312"/>
        <v>57232</v>
      </c>
      <c r="M509" s="13">
        <v>52000</v>
      </c>
      <c r="N509" s="13">
        <v>1000</v>
      </c>
      <c r="O509" s="13">
        <v>332</v>
      </c>
      <c r="P509" s="13"/>
      <c r="Q509" s="13"/>
      <c r="R509" s="13"/>
      <c r="S509" s="14">
        <f t="shared" si="313"/>
        <v>3900</v>
      </c>
      <c r="T509" s="13">
        <v>3900</v>
      </c>
      <c r="U509" s="13"/>
      <c r="V509" s="13"/>
      <c r="W509" s="13"/>
      <c r="X509" s="14">
        <f t="shared" si="314"/>
        <v>0</v>
      </c>
      <c r="Y509" s="13" t="s">
        <v>1197</v>
      </c>
      <c r="Z509" s="13" t="s">
        <v>28</v>
      </c>
      <c r="AA509" s="13" t="s">
        <v>1213</v>
      </c>
      <c r="AB509" s="13">
        <v>28</v>
      </c>
      <c r="AC509" s="13" t="s">
        <v>29</v>
      </c>
    </row>
    <row r="510" spans="1:29" x14ac:dyDescent="0.25">
      <c r="A510" s="15">
        <v>45363</v>
      </c>
      <c r="B510" s="16" t="s">
        <v>368</v>
      </c>
      <c r="C510" s="17" t="s">
        <v>582</v>
      </c>
      <c r="D510" s="17" t="s">
        <v>583</v>
      </c>
      <c r="E510" s="18">
        <v>33.86</v>
      </c>
      <c r="F510" s="12">
        <f t="shared" si="310"/>
        <v>0.32000000000000028</v>
      </c>
      <c r="G510" s="13">
        <v>33.54</v>
      </c>
      <c r="H510" s="13">
        <v>1400</v>
      </c>
      <c r="I510" s="14">
        <f t="shared" si="311"/>
        <v>46956</v>
      </c>
      <c r="J510" s="13"/>
      <c r="K510" s="13"/>
      <c r="L510" s="14">
        <f t="shared" si="312"/>
        <v>46956</v>
      </c>
      <c r="M510" s="13">
        <v>30000</v>
      </c>
      <c r="N510" s="13">
        <v>200</v>
      </c>
      <c r="O510" s="13">
        <v>356</v>
      </c>
      <c r="P510" s="13"/>
      <c r="Q510" s="13"/>
      <c r="R510" s="13"/>
      <c r="S510" s="14">
        <f t="shared" si="313"/>
        <v>16400</v>
      </c>
      <c r="T510" s="13">
        <v>16400</v>
      </c>
      <c r="U510" s="13"/>
      <c r="V510" s="13"/>
      <c r="W510" s="13"/>
      <c r="X510" s="14">
        <f t="shared" si="314"/>
        <v>0</v>
      </c>
      <c r="Y510" s="13" t="s">
        <v>1477</v>
      </c>
      <c r="Z510" s="13" t="s">
        <v>28</v>
      </c>
      <c r="AA510" s="13" t="s">
        <v>1487</v>
      </c>
      <c r="AB510" s="13">
        <v>75</v>
      </c>
      <c r="AC510" s="13" t="s">
        <v>29</v>
      </c>
    </row>
    <row r="511" spans="1:29" x14ac:dyDescent="0.25">
      <c r="A511" s="15">
        <v>45363</v>
      </c>
      <c r="B511" s="16" t="s">
        <v>368</v>
      </c>
      <c r="C511" s="17" t="s">
        <v>584</v>
      </c>
      <c r="D511" s="17" t="s">
        <v>585</v>
      </c>
      <c r="E511" s="18">
        <v>41.87</v>
      </c>
      <c r="F511" s="12">
        <f t="shared" si="310"/>
        <v>0.25999999999999801</v>
      </c>
      <c r="G511" s="13">
        <v>41.61</v>
      </c>
      <c r="H511" s="13">
        <v>1400</v>
      </c>
      <c r="I511" s="14">
        <f t="shared" si="311"/>
        <v>58254</v>
      </c>
      <c r="J511" s="13"/>
      <c r="K511" s="13"/>
      <c r="L511" s="14">
        <f t="shared" si="312"/>
        <v>58254</v>
      </c>
      <c r="M511" s="13">
        <v>27000</v>
      </c>
      <c r="N511" s="13"/>
      <c r="O511" s="13">
        <v>354</v>
      </c>
      <c r="P511" s="13"/>
      <c r="Q511" s="13"/>
      <c r="R511" s="13"/>
      <c r="S511" s="14">
        <f t="shared" si="313"/>
        <v>30900</v>
      </c>
      <c r="T511" s="13">
        <v>30900</v>
      </c>
      <c r="U511" s="13"/>
      <c r="V511" s="13"/>
      <c r="W511" s="13"/>
      <c r="X511" s="14">
        <f t="shared" si="314"/>
        <v>0</v>
      </c>
      <c r="Y511" s="13" t="s">
        <v>1197</v>
      </c>
      <c r="Z511" s="13" t="s">
        <v>28</v>
      </c>
      <c r="AA511" s="13" t="s">
        <v>1211</v>
      </c>
      <c r="AB511" s="13">
        <v>26</v>
      </c>
      <c r="AC511" s="13" t="s">
        <v>29</v>
      </c>
    </row>
    <row r="512" spans="1:29" x14ac:dyDescent="0.25">
      <c r="A512" s="15">
        <v>45363</v>
      </c>
      <c r="B512" s="16" t="s">
        <v>368</v>
      </c>
      <c r="C512" s="17" t="s">
        <v>586</v>
      </c>
      <c r="D512" s="17" t="s">
        <v>587</v>
      </c>
      <c r="E512" s="18">
        <v>34</v>
      </c>
      <c r="F512" s="12">
        <f t="shared" si="310"/>
        <v>0.45000000000000284</v>
      </c>
      <c r="G512" s="13">
        <v>33.549999999999997</v>
      </c>
      <c r="H512" s="13">
        <v>1400</v>
      </c>
      <c r="I512" s="14">
        <f t="shared" si="311"/>
        <v>46969.999999999993</v>
      </c>
      <c r="J512" s="13"/>
      <c r="K512" s="13"/>
      <c r="L512" s="14">
        <f t="shared" si="312"/>
        <v>46969.999999999993</v>
      </c>
      <c r="M512" s="13">
        <v>37000</v>
      </c>
      <c r="N512" s="13">
        <v>1500</v>
      </c>
      <c r="O512" s="13">
        <v>370</v>
      </c>
      <c r="P512" s="13"/>
      <c r="Q512" s="13"/>
      <c r="R512" s="13"/>
      <c r="S512" s="14">
        <f t="shared" si="313"/>
        <v>8099.9999999999927</v>
      </c>
      <c r="T512" s="13">
        <v>8100</v>
      </c>
      <c r="U512" s="13"/>
      <c r="V512" s="13"/>
      <c r="W512" s="13"/>
      <c r="X512" s="14">
        <f t="shared" si="314"/>
        <v>-7.2759576141834259E-12</v>
      </c>
      <c r="Y512" s="13" t="s">
        <v>1197</v>
      </c>
      <c r="Z512" s="13" t="s">
        <v>28</v>
      </c>
      <c r="AA512" s="13" t="s">
        <v>1198</v>
      </c>
      <c r="AB512" s="13">
        <v>10</v>
      </c>
      <c r="AC512" s="13" t="s">
        <v>29</v>
      </c>
    </row>
    <row r="513" spans="1:29" x14ac:dyDescent="0.25">
      <c r="A513" s="15">
        <v>45363</v>
      </c>
      <c r="B513" s="16" t="s">
        <v>368</v>
      </c>
      <c r="C513" s="17" t="s">
        <v>588</v>
      </c>
      <c r="D513" s="17" t="s">
        <v>589</v>
      </c>
      <c r="E513" s="18">
        <v>42.28</v>
      </c>
      <c r="F513" s="12">
        <f t="shared" si="310"/>
        <v>0.59000000000000341</v>
      </c>
      <c r="G513" s="13">
        <v>41.69</v>
      </c>
      <c r="H513" s="13">
        <v>1400</v>
      </c>
      <c r="I513" s="14">
        <f t="shared" si="311"/>
        <v>58366</v>
      </c>
      <c r="J513" s="13"/>
      <c r="K513" s="13"/>
      <c r="L513" s="14">
        <f t="shared" si="312"/>
        <v>58366</v>
      </c>
      <c r="M513" s="13">
        <v>35000</v>
      </c>
      <c r="N513" s="13">
        <v>3480</v>
      </c>
      <c r="O513" s="13">
        <v>336</v>
      </c>
      <c r="P513" s="13"/>
      <c r="Q513" s="13"/>
      <c r="R513" s="13"/>
      <c r="S513" s="14">
        <f t="shared" si="313"/>
        <v>19550</v>
      </c>
      <c r="T513" s="13">
        <v>19550</v>
      </c>
      <c r="U513" s="13"/>
      <c r="V513" s="13"/>
      <c r="W513" s="13"/>
      <c r="X513" s="14">
        <f t="shared" si="314"/>
        <v>0</v>
      </c>
      <c r="Y513" s="13" t="s">
        <v>1197</v>
      </c>
      <c r="Z513" s="13" t="s">
        <v>28</v>
      </c>
      <c r="AA513" s="13" t="s">
        <v>1204</v>
      </c>
      <c r="AB513" s="13">
        <v>18</v>
      </c>
      <c r="AC513" s="13" t="s">
        <v>29</v>
      </c>
    </row>
    <row r="514" spans="1:29" x14ac:dyDescent="0.25">
      <c r="A514" s="15">
        <v>45363</v>
      </c>
      <c r="B514" s="16" t="s">
        <v>368</v>
      </c>
      <c r="C514" s="17" t="s">
        <v>590</v>
      </c>
      <c r="D514" s="17" t="s">
        <v>591</v>
      </c>
      <c r="E514" s="18">
        <v>42.35</v>
      </c>
      <c r="F514" s="12">
        <f t="shared" si="310"/>
        <v>0.39000000000000057</v>
      </c>
      <c r="G514" s="13">
        <v>41.96</v>
      </c>
      <c r="H514" s="13">
        <v>1400</v>
      </c>
      <c r="I514" s="14">
        <f t="shared" si="311"/>
        <v>58744</v>
      </c>
      <c r="J514" s="13"/>
      <c r="K514" s="13"/>
      <c r="L514" s="14">
        <f t="shared" si="312"/>
        <v>58744</v>
      </c>
      <c r="M514" s="13">
        <v>45000</v>
      </c>
      <c r="N514" s="13">
        <v>900</v>
      </c>
      <c r="O514" s="13">
        <v>357</v>
      </c>
      <c r="P514" s="13"/>
      <c r="Q514" s="13"/>
      <c r="R514" s="13">
        <v>587</v>
      </c>
      <c r="S514" s="14">
        <f t="shared" si="313"/>
        <v>11900</v>
      </c>
      <c r="T514" s="13">
        <v>11900</v>
      </c>
      <c r="U514" s="13"/>
      <c r="V514" s="13"/>
      <c r="W514" s="13"/>
      <c r="X514" s="14">
        <f t="shared" si="314"/>
        <v>0</v>
      </c>
      <c r="Y514" s="13" t="s">
        <v>1397</v>
      </c>
      <c r="Z514" s="13" t="s">
        <v>28</v>
      </c>
      <c r="AA514" s="13" t="s">
        <v>1401</v>
      </c>
      <c r="AB514" s="13">
        <v>44</v>
      </c>
      <c r="AC514" s="13" t="s">
        <v>29</v>
      </c>
    </row>
    <row r="515" spans="1:29" x14ac:dyDescent="0.25">
      <c r="A515" s="15">
        <v>45364</v>
      </c>
      <c r="B515" s="16" t="s">
        <v>368</v>
      </c>
      <c r="C515" s="17" t="s">
        <v>592</v>
      </c>
      <c r="D515" s="17" t="s">
        <v>593</v>
      </c>
      <c r="E515" s="18">
        <v>42.87</v>
      </c>
      <c r="F515" s="12">
        <f t="shared" si="310"/>
        <v>7.9999999999998295E-2</v>
      </c>
      <c r="G515" s="13">
        <v>42.79</v>
      </c>
      <c r="H515" s="13">
        <v>1400</v>
      </c>
      <c r="I515" s="14">
        <f t="shared" si="311"/>
        <v>59906</v>
      </c>
      <c r="J515" s="13"/>
      <c r="K515" s="13"/>
      <c r="L515" s="14">
        <f t="shared" si="312"/>
        <v>59906</v>
      </c>
      <c r="M515" s="13">
        <v>50000</v>
      </c>
      <c r="N515" s="13"/>
      <c r="O515" s="13">
        <v>356</v>
      </c>
      <c r="P515" s="13"/>
      <c r="Q515" s="13"/>
      <c r="R515" s="13"/>
      <c r="S515" s="14">
        <f t="shared" si="313"/>
        <v>9550</v>
      </c>
      <c r="T515" s="13">
        <v>9550</v>
      </c>
      <c r="U515" s="13"/>
      <c r="V515" s="13"/>
      <c r="W515" s="13"/>
      <c r="X515" s="14">
        <f t="shared" si="314"/>
        <v>0</v>
      </c>
      <c r="Y515" s="13" t="s">
        <v>1197</v>
      </c>
      <c r="Z515" s="13" t="s">
        <v>28</v>
      </c>
      <c r="AA515" s="13" t="s">
        <v>1201</v>
      </c>
      <c r="AB515" s="13">
        <v>14</v>
      </c>
      <c r="AC515" s="13" t="s">
        <v>29</v>
      </c>
    </row>
    <row r="516" spans="1:29" x14ac:dyDescent="0.25">
      <c r="A516" s="15">
        <v>45364</v>
      </c>
      <c r="B516" s="16" t="s">
        <v>368</v>
      </c>
      <c r="C516" s="17" t="s">
        <v>594</v>
      </c>
      <c r="D516" s="17" t="s">
        <v>595</v>
      </c>
      <c r="E516" s="18">
        <v>42.02</v>
      </c>
      <c r="F516" s="12">
        <f t="shared" si="310"/>
        <v>0.42999999999999972</v>
      </c>
      <c r="G516" s="13">
        <v>41.59</v>
      </c>
      <c r="H516" s="13">
        <v>1400</v>
      </c>
      <c r="I516" s="14">
        <f t="shared" si="311"/>
        <v>58226.000000000007</v>
      </c>
      <c r="J516" s="13"/>
      <c r="K516" s="13"/>
      <c r="L516" s="14">
        <f t="shared" si="312"/>
        <v>58226.000000000007</v>
      </c>
      <c r="M516" s="13">
        <v>50000</v>
      </c>
      <c r="N516" s="13">
        <v>1300</v>
      </c>
      <c r="O516" s="13">
        <v>326</v>
      </c>
      <c r="P516" s="13"/>
      <c r="Q516" s="13"/>
      <c r="R516" s="13"/>
      <c r="S516" s="14">
        <f t="shared" si="313"/>
        <v>6600.0000000000073</v>
      </c>
      <c r="T516" s="13">
        <v>6600</v>
      </c>
      <c r="U516" s="13"/>
      <c r="V516" s="13"/>
      <c r="W516" s="13"/>
      <c r="X516" s="14">
        <f t="shared" si="314"/>
        <v>7.2759576141834259E-12</v>
      </c>
      <c r="Y516" s="13" t="s">
        <v>1197</v>
      </c>
      <c r="Z516" s="13" t="s">
        <v>28</v>
      </c>
      <c r="AA516" s="13" t="s">
        <v>1201</v>
      </c>
      <c r="AB516" s="13">
        <v>13</v>
      </c>
      <c r="AC516" s="13" t="s">
        <v>29</v>
      </c>
    </row>
    <row r="517" spans="1:29" x14ac:dyDescent="0.25">
      <c r="A517" s="15">
        <v>45364</v>
      </c>
      <c r="B517" s="16" t="s">
        <v>368</v>
      </c>
      <c r="C517" s="17" t="s">
        <v>596</v>
      </c>
      <c r="D517" s="17" t="s">
        <v>597</v>
      </c>
      <c r="E517" s="18">
        <v>34.67</v>
      </c>
      <c r="F517" s="12">
        <f t="shared" si="310"/>
        <v>0.42000000000000171</v>
      </c>
      <c r="G517" s="13">
        <v>34.25</v>
      </c>
      <c r="H517" s="13">
        <v>1400</v>
      </c>
      <c r="I517" s="14">
        <f t="shared" si="311"/>
        <v>47950</v>
      </c>
      <c r="J517" s="13"/>
      <c r="K517" s="13"/>
      <c r="L517" s="14">
        <f t="shared" si="312"/>
        <v>47950</v>
      </c>
      <c r="M517" s="13">
        <v>35000</v>
      </c>
      <c r="N517" s="13">
        <v>1200</v>
      </c>
      <c r="O517" s="13">
        <v>350</v>
      </c>
      <c r="P517" s="13"/>
      <c r="Q517" s="13"/>
      <c r="R517" s="13"/>
      <c r="S517" s="14">
        <f t="shared" si="313"/>
        <v>11400</v>
      </c>
      <c r="T517" s="13">
        <v>11400</v>
      </c>
      <c r="U517" s="13"/>
      <c r="V517" s="13"/>
      <c r="W517" s="13"/>
      <c r="X517" s="14">
        <f t="shared" si="314"/>
        <v>0</v>
      </c>
      <c r="Y517" s="13" t="s">
        <v>1197</v>
      </c>
      <c r="Z517" s="13" t="s">
        <v>28</v>
      </c>
      <c r="AA517" s="13" t="s">
        <v>1210</v>
      </c>
      <c r="AB517" s="13">
        <v>25</v>
      </c>
      <c r="AC517" s="13" t="s">
        <v>29</v>
      </c>
    </row>
    <row r="518" spans="1:29" x14ac:dyDescent="0.25">
      <c r="A518" s="15">
        <v>45364</v>
      </c>
      <c r="B518" s="16" t="s">
        <v>368</v>
      </c>
      <c r="C518" s="17" t="s">
        <v>598</v>
      </c>
      <c r="D518" s="17" t="s">
        <v>599</v>
      </c>
      <c r="E518" s="18">
        <v>34.590000000000003</v>
      </c>
      <c r="F518" s="12">
        <f t="shared" si="310"/>
        <v>0.13000000000000256</v>
      </c>
      <c r="G518" s="13">
        <v>34.46</v>
      </c>
      <c r="H518" s="13">
        <v>1400</v>
      </c>
      <c r="I518" s="14">
        <f t="shared" si="311"/>
        <v>48244</v>
      </c>
      <c r="J518" s="13"/>
      <c r="K518" s="13"/>
      <c r="L518" s="14">
        <f t="shared" si="312"/>
        <v>48244</v>
      </c>
      <c r="M518" s="13">
        <v>20000</v>
      </c>
      <c r="N518" s="13"/>
      <c r="O518" s="13">
        <v>344</v>
      </c>
      <c r="P518" s="13"/>
      <c r="Q518" s="13"/>
      <c r="R518" s="13"/>
      <c r="S518" s="14">
        <f t="shared" si="313"/>
        <v>27900</v>
      </c>
      <c r="T518" s="13">
        <v>27900</v>
      </c>
      <c r="U518" s="13"/>
      <c r="V518" s="13"/>
      <c r="W518" s="13"/>
      <c r="X518" s="14">
        <f t="shared" si="314"/>
        <v>0</v>
      </c>
      <c r="Y518" s="13" t="s">
        <v>1420</v>
      </c>
      <c r="Z518" s="13" t="s">
        <v>28</v>
      </c>
      <c r="AA518" s="13" t="s">
        <v>1425</v>
      </c>
      <c r="AB518" s="13">
        <v>52</v>
      </c>
      <c r="AC518" s="13" t="s">
        <v>29</v>
      </c>
    </row>
    <row r="519" spans="1:29" x14ac:dyDescent="0.25">
      <c r="A519" s="15">
        <v>45364</v>
      </c>
      <c r="B519" s="16" t="s">
        <v>368</v>
      </c>
      <c r="C519" s="17" t="s">
        <v>600</v>
      </c>
      <c r="D519" s="17" t="s">
        <v>601</v>
      </c>
      <c r="E519" s="18">
        <v>42.25</v>
      </c>
      <c r="F519" s="12">
        <f t="shared" si="310"/>
        <v>0.42999999999999972</v>
      </c>
      <c r="G519" s="13">
        <v>41.82</v>
      </c>
      <c r="H519" s="13">
        <v>1400</v>
      </c>
      <c r="I519" s="14">
        <f t="shared" si="311"/>
        <v>58548</v>
      </c>
      <c r="J519" s="13"/>
      <c r="K519" s="13"/>
      <c r="L519" s="14">
        <f t="shared" si="312"/>
        <v>58548</v>
      </c>
      <c r="M519" s="13">
        <v>49000</v>
      </c>
      <c r="N519" s="13">
        <v>1300</v>
      </c>
      <c r="O519" s="13">
        <v>348</v>
      </c>
      <c r="P519" s="13"/>
      <c r="Q519" s="13"/>
      <c r="R519" s="13"/>
      <c r="S519" s="14">
        <f t="shared" si="313"/>
        <v>7900</v>
      </c>
      <c r="T519" s="13">
        <v>7900</v>
      </c>
      <c r="U519" s="13"/>
      <c r="V519" s="13"/>
      <c r="W519" s="13"/>
      <c r="X519" s="14">
        <f t="shared" si="314"/>
        <v>0</v>
      </c>
      <c r="Y519" s="13" t="s">
        <v>1385</v>
      </c>
      <c r="Z519" s="13" t="s">
        <v>28</v>
      </c>
      <c r="AA519" s="13" t="s">
        <v>1396</v>
      </c>
      <c r="AB519" s="13">
        <v>40</v>
      </c>
      <c r="AC519" s="13" t="s">
        <v>29</v>
      </c>
    </row>
    <row r="520" spans="1:29" x14ac:dyDescent="0.25">
      <c r="A520" s="15">
        <v>45364</v>
      </c>
      <c r="B520" s="16" t="s">
        <v>368</v>
      </c>
      <c r="C520" s="17" t="s">
        <v>677</v>
      </c>
      <c r="D520" s="17" t="s">
        <v>678</v>
      </c>
      <c r="E520" s="18">
        <v>42.05</v>
      </c>
      <c r="F520" s="12">
        <f t="shared" ref="F520:F533" si="315">SUM(E520-G520)</f>
        <v>0.52999999999999403</v>
      </c>
      <c r="G520" s="13">
        <v>41.52</v>
      </c>
      <c r="H520" s="13">
        <v>1400</v>
      </c>
      <c r="I520" s="14">
        <f t="shared" ref="I520:I533" si="316">G520*H520</f>
        <v>58128.000000000007</v>
      </c>
      <c r="J520" s="13"/>
      <c r="K520" s="13"/>
      <c r="L520" s="14">
        <f t="shared" ref="L520:L533" si="317">I520+J520+K520</f>
        <v>58128.000000000007</v>
      </c>
      <c r="M520" s="13">
        <v>53000</v>
      </c>
      <c r="N520" s="13">
        <v>2760</v>
      </c>
      <c r="O520" s="13">
        <v>368</v>
      </c>
      <c r="P520" s="13"/>
      <c r="Q520" s="13"/>
      <c r="R520" s="13"/>
      <c r="S520" s="14">
        <f t="shared" ref="S520:S533" si="318">L520-M520-N520-O520-P520-Q520-R520</f>
        <v>2000.0000000000073</v>
      </c>
      <c r="T520" s="13">
        <v>2000</v>
      </c>
      <c r="U520" s="13"/>
      <c r="V520" s="13"/>
      <c r="W520" s="13"/>
      <c r="X520" s="14">
        <f t="shared" ref="X520:X533" si="319">S520-T520-U520-V520-W520</f>
        <v>7.2759576141834259E-12</v>
      </c>
      <c r="Y520" s="13" t="s">
        <v>1477</v>
      </c>
      <c r="Z520" s="13" t="s">
        <v>28</v>
      </c>
      <c r="AA520" s="13" t="s">
        <v>1202</v>
      </c>
      <c r="AB520" s="13">
        <v>76</v>
      </c>
      <c r="AC520" s="13" t="s">
        <v>29</v>
      </c>
    </row>
    <row r="521" spans="1:29" x14ac:dyDescent="0.25">
      <c r="A521" s="15">
        <v>45364</v>
      </c>
      <c r="B521" s="16" t="s">
        <v>368</v>
      </c>
      <c r="C521" s="17" t="s">
        <v>679</v>
      </c>
      <c r="D521" s="17" t="s">
        <v>680</v>
      </c>
      <c r="E521" s="18">
        <v>34.39</v>
      </c>
      <c r="F521" s="12">
        <f t="shared" si="315"/>
        <v>0.32999999999999829</v>
      </c>
      <c r="G521" s="13">
        <v>34.06</v>
      </c>
      <c r="H521" s="13">
        <v>1400</v>
      </c>
      <c r="I521" s="14">
        <f t="shared" si="316"/>
        <v>47684</v>
      </c>
      <c r="J521" s="13"/>
      <c r="K521" s="13"/>
      <c r="L521" s="14">
        <f t="shared" si="317"/>
        <v>47684</v>
      </c>
      <c r="M521" s="13">
        <v>33000</v>
      </c>
      <c r="N521" s="13">
        <v>300</v>
      </c>
      <c r="O521" s="13">
        <v>334</v>
      </c>
      <c r="P521" s="13"/>
      <c r="Q521" s="13"/>
      <c r="R521" s="13"/>
      <c r="S521" s="14">
        <f t="shared" si="318"/>
        <v>14050</v>
      </c>
      <c r="T521" s="13">
        <v>14050</v>
      </c>
      <c r="U521" s="13"/>
      <c r="V521" s="13"/>
      <c r="W521" s="13"/>
      <c r="X521" s="14">
        <f t="shared" si="319"/>
        <v>0</v>
      </c>
      <c r="Y521" s="13" t="s">
        <v>1197</v>
      </c>
      <c r="Z521" s="13" t="s">
        <v>28</v>
      </c>
      <c r="AA521" s="13" t="s">
        <v>1208</v>
      </c>
      <c r="AB521" s="13">
        <v>24</v>
      </c>
      <c r="AC521" s="13" t="s">
        <v>29</v>
      </c>
    </row>
    <row r="522" spans="1:29" x14ac:dyDescent="0.25">
      <c r="A522" s="15">
        <v>45364</v>
      </c>
      <c r="B522" s="16" t="s">
        <v>368</v>
      </c>
      <c r="C522" s="17" t="s">
        <v>681</v>
      </c>
      <c r="D522" s="17" t="s">
        <v>682</v>
      </c>
      <c r="E522" s="18">
        <v>41.99</v>
      </c>
      <c r="F522" s="12">
        <f t="shared" si="315"/>
        <v>0.52000000000000313</v>
      </c>
      <c r="G522" s="13">
        <v>41.47</v>
      </c>
      <c r="H522" s="13">
        <v>1400</v>
      </c>
      <c r="I522" s="14">
        <f t="shared" si="316"/>
        <v>58058</v>
      </c>
      <c r="J522" s="13"/>
      <c r="K522" s="13"/>
      <c r="L522" s="14">
        <f t="shared" si="317"/>
        <v>58058</v>
      </c>
      <c r="M522" s="13">
        <v>53000</v>
      </c>
      <c r="N522" s="13">
        <v>2640</v>
      </c>
      <c r="O522" s="13">
        <v>318</v>
      </c>
      <c r="P522" s="13"/>
      <c r="Q522" s="13"/>
      <c r="R522" s="13"/>
      <c r="S522" s="14">
        <f t="shared" si="318"/>
        <v>2100</v>
      </c>
      <c r="T522" s="13">
        <v>2100</v>
      </c>
      <c r="U522" s="13"/>
      <c r="V522" s="13"/>
      <c r="W522" s="13"/>
      <c r="X522" s="14">
        <f t="shared" si="319"/>
        <v>0</v>
      </c>
      <c r="Y522" s="13" t="s">
        <v>1197</v>
      </c>
      <c r="Z522" s="13" t="s">
        <v>28</v>
      </c>
      <c r="AA522" s="13" t="s">
        <v>1202</v>
      </c>
      <c r="AB522" s="13">
        <v>33</v>
      </c>
      <c r="AC522" s="13" t="s">
        <v>29</v>
      </c>
    </row>
    <row r="523" spans="1:29" x14ac:dyDescent="0.25">
      <c r="A523" s="15">
        <v>45364</v>
      </c>
      <c r="B523" s="16" t="s">
        <v>368</v>
      </c>
      <c r="C523" s="17" t="s">
        <v>683</v>
      </c>
      <c r="D523" s="17" t="s">
        <v>684</v>
      </c>
      <c r="E523" s="18">
        <v>41.82</v>
      </c>
      <c r="F523" s="12">
        <f t="shared" si="315"/>
        <v>0.50999999999999801</v>
      </c>
      <c r="G523" s="13">
        <v>41.31</v>
      </c>
      <c r="H523" s="13">
        <v>1400</v>
      </c>
      <c r="I523" s="14">
        <f t="shared" si="316"/>
        <v>57834</v>
      </c>
      <c r="J523" s="13"/>
      <c r="K523" s="13"/>
      <c r="L523" s="14">
        <f t="shared" si="317"/>
        <v>57834</v>
      </c>
      <c r="M523" s="13">
        <v>53000</v>
      </c>
      <c r="N523" s="13">
        <v>2520</v>
      </c>
      <c r="O523" s="13">
        <v>364</v>
      </c>
      <c r="P523" s="13"/>
      <c r="Q523" s="13"/>
      <c r="R523" s="13"/>
      <c r="S523" s="14">
        <f t="shared" si="318"/>
        <v>1950</v>
      </c>
      <c r="T523" s="13">
        <v>1950</v>
      </c>
      <c r="U523" s="13"/>
      <c r="V523" s="13"/>
      <c r="W523" s="13"/>
      <c r="X523" s="14">
        <f t="shared" si="319"/>
        <v>0</v>
      </c>
      <c r="Y523" s="13" t="s">
        <v>1477</v>
      </c>
      <c r="Z523" s="13" t="s">
        <v>28</v>
      </c>
      <c r="AA523" s="13" t="s">
        <v>1202</v>
      </c>
      <c r="AB523" s="13">
        <v>77</v>
      </c>
      <c r="AC523" s="13" t="s">
        <v>29</v>
      </c>
    </row>
    <row r="524" spans="1:29" x14ac:dyDescent="0.25">
      <c r="A524" s="15">
        <v>45364</v>
      </c>
      <c r="B524" s="16" t="s">
        <v>368</v>
      </c>
      <c r="C524" s="17" t="s">
        <v>685</v>
      </c>
      <c r="D524" s="17" t="s">
        <v>686</v>
      </c>
      <c r="E524" s="18">
        <v>40.909999999999997</v>
      </c>
      <c r="F524" s="12">
        <f t="shared" si="315"/>
        <v>0.53999999999999915</v>
      </c>
      <c r="G524" s="13">
        <v>40.369999999999997</v>
      </c>
      <c r="H524" s="13">
        <v>1400</v>
      </c>
      <c r="I524" s="14">
        <f t="shared" si="316"/>
        <v>56518</v>
      </c>
      <c r="J524" s="13"/>
      <c r="K524" s="13"/>
      <c r="L524" s="14">
        <f t="shared" si="317"/>
        <v>56518</v>
      </c>
      <c r="M524" s="13">
        <v>53000</v>
      </c>
      <c r="N524" s="13">
        <v>2880</v>
      </c>
      <c r="O524" s="13">
        <v>338</v>
      </c>
      <c r="P524" s="13"/>
      <c r="Q524" s="13"/>
      <c r="R524" s="13"/>
      <c r="S524" s="14">
        <f t="shared" si="318"/>
        <v>300</v>
      </c>
      <c r="T524" s="13">
        <v>300</v>
      </c>
      <c r="U524" s="13"/>
      <c r="V524" s="13"/>
      <c r="W524" s="13"/>
      <c r="X524" s="14">
        <f t="shared" si="319"/>
        <v>0</v>
      </c>
      <c r="Y524" s="13" t="s">
        <v>1477</v>
      </c>
      <c r="Z524" s="13" t="s">
        <v>28</v>
      </c>
      <c r="AA524" s="13" t="s">
        <v>1202</v>
      </c>
      <c r="AB524" s="13">
        <v>78</v>
      </c>
      <c r="AC524" s="13" t="s">
        <v>29</v>
      </c>
    </row>
    <row r="525" spans="1:29" x14ac:dyDescent="0.25">
      <c r="A525" s="15">
        <v>45365</v>
      </c>
      <c r="B525" s="16" t="s">
        <v>368</v>
      </c>
      <c r="C525" s="17" t="s">
        <v>687</v>
      </c>
      <c r="D525" s="17" t="s">
        <v>688</v>
      </c>
      <c r="E525" s="18">
        <v>33.61</v>
      </c>
      <c r="F525" s="12">
        <f t="shared" si="315"/>
        <v>0.32000000000000028</v>
      </c>
      <c r="G525" s="13">
        <v>33.29</v>
      </c>
      <c r="H525" s="13">
        <v>1400</v>
      </c>
      <c r="I525" s="14">
        <f t="shared" si="316"/>
        <v>46606</v>
      </c>
      <c r="J525" s="13"/>
      <c r="K525" s="13"/>
      <c r="L525" s="14">
        <f t="shared" si="317"/>
        <v>46606</v>
      </c>
      <c r="M525" s="13">
        <v>37000</v>
      </c>
      <c r="N525" s="13">
        <v>200</v>
      </c>
      <c r="O525" s="13">
        <v>356</v>
      </c>
      <c r="P525" s="13"/>
      <c r="Q525" s="13"/>
      <c r="R525" s="13"/>
      <c r="S525" s="14">
        <f t="shared" si="318"/>
        <v>9050</v>
      </c>
      <c r="T525" s="13">
        <v>9050</v>
      </c>
      <c r="U525" s="13"/>
      <c r="V525" s="13"/>
      <c r="W525" s="13"/>
      <c r="X525" s="14">
        <f t="shared" si="319"/>
        <v>0</v>
      </c>
      <c r="Y525" s="13" t="s">
        <v>1197</v>
      </c>
      <c r="Z525" s="13" t="s">
        <v>28</v>
      </c>
      <c r="AA525" s="13" t="s">
        <v>1206</v>
      </c>
      <c r="AB525" s="13">
        <v>20</v>
      </c>
      <c r="AC525" s="13" t="s">
        <v>29</v>
      </c>
    </row>
    <row r="526" spans="1:29" x14ac:dyDescent="0.25">
      <c r="A526" s="15">
        <v>45365</v>
      </c>
      <c r="B526" s="16" t="s">
        <v>368</v>
      </c>
      <c r="C526" s="17" t="s">
        <v>689</v>
      </c>
      <c r="D526" s="17" t="s">
        <v>89</v>
      </c>
      <c r="E526" s="18">
        <v>42.55</v>
      </c>
      <c r="F526" s="12">
        <f t="shared" si="315"/>
        <v>0.52999999999999403</v>
      </c>
      <c r="G526" s="13">
        <v>42.02</v>
      </c>
      <c r="H526" s="13">
        <v>1400</v>
      </c>
      <c r="I526" s="14">
        <f t="shared" si="316"/>
        <v>58828.000000000007</v>
      </c>
      <c r="J526" s="13"/>
      <c r="K526" s="13"/>
      <c r="L526" s="14">
        <f t="shared" si="317"/>
        <v>58828.000000000007</v>
      </c>
      <c r="M526" s="13">
        <v>38000</v>
      </c>
      <c r="N526" s="13">
        <v>2760</v>
      </c>
      <c r="O526" s="13">
        <v>318</v>
      </c>
      <c r="P526" s="13"/>
      <c r="Q526" s="13"/>
      <c r="R526" s="13"/>
      <c r="S526" s="14">
        <f t="shared" si="318"/>
        <v>17750.000000000007</v>
      </c>
      <c r="T526" s="13">
        <v>17750</v>
      </c>
      <c r="U526" s="13"/>
      <c r="V526" s="13"/>
      <c r="W526" s="13"/>
      <c r="X526" s="14">
        <f t="shared" si="319"/>
        <v>7.2759576141834259E-12</v>
      </c>
      <c r="Y526" s="13" t="s">
        <v>1197</v>
      </c>
      <c r="Z526" s="13" t="s">
        <v>28</v>
      </c>
      <c r="AA526" s="13" t="s">
        <v>1199</v>
      </c>
      <c r="AB526" s="13">
        <v>12</v>
      </c>
      <c r="AC526" s="13" t="s">
        <v>29</v>
      </c>
    </row>
    <row r="527" spans="1:29" x14ac:dyDescent="0.25">
      <c r="A527" s="15">
        <v>45365</v>
      </c>
      <c r="B527" s="16" t="s">
        <v>368</v>
      </c>
      <c r="C527" s="17" t="s">
        <v>690</v>
      </c>
      <c r="D527" s="17" t="s">
        <v>691</v>
      </c>
      <c r="E527" s="18">
        <v>34.049999999999997</v>
      </c>
      <c r="F527" s="12">
        <f t="shared" si="315"/>
        <v>0</v>
      </c>
      <c r="G527" s="13">
        <v>34.049999999999997</v>
      </c>
      <c r="H527" s="13">
        <v>1400</v>
      </c>
      <c r="I527" s="14">
        <f t="shared" si="316"/>
        <v>47669.999999999993</v>
      </c>
      <c r="J527" s="13"/>
      <c r="K527" s="13"/>
      <c r="L527" s="14">
        <f t="shared" si="317"/>
        <v>47669.999999999993</v>
      </c>
      <c r="M527" s="13">
        <v>35000</v>
      </c>
      <c r="N527" s="13"/>
      <c r="O527" s="13">
        <v>320</v>
      </c>
      <c r="P527" s="13"/>
      <c r="Q527" s="13"/>
      <c r="R527" s="13"/>
      <c r="S527" s="14">
        <f t="shared" si="318"/>
        <v>12349.999999999993</v>
      </c>
      <c r="T527" s="13">
        <v>12350</v>
      </c>
      <c r="U527" s="13"/>
      <c r="V527" s="13"/>
      <c r="W527" s="13"/>
      <c r="X527" s="14">
        <f t="shared" si="319"/>
        <v>-7.2759576141834259E-12</v>
      </c>
      <c r="Y527" s="13" t="s">
        <v>1494</v>
      </c>
      <c r="Z527" s="13" t="s">
        <v>28</v>
      </c>
      <c r="AA527" s="13" t="s">
        <v>1200</v>
      </c>
      <c r="AB527" s="13" t="s">
        <v>1547</v>
      </c>
      <c r="AC527" s="13" t="s">
        <v>29</v>
      </c>
    </row>
    <row r="528" spans="1:29" x14ac:dyDescent="0.25">
      <c r="A528" s="15">
        <v>45365</v>
      </c>
      <c r="B528" s="16" t="s">
        <v>368</v>
      </c>
      <c r="C528" s="17" t="s">
        <v>692</v>
      </c>
      <c r="D528" s="17" t="s">
        <v>693</v>
      </c>
      <c r="E528" s="18">
        <v>40.79</v>
      </c>
      <c r="F528" s="12">
        <f t="shared" si="315"/>
        <v>0.39999999999999858</v>
      </c>
      <c r="G528" s="13">
        <v>40.39</v>
      </c>
      <c r="H528" s="13">
        <v>1400</v>
      </c>
      <c r="I528" s="14">
        <f t="shared" si="316"/>
        <v>56546</v>
      </c>
      <c r="J528" s="13"/>
      <c r="K528" s="13"/>
      <c r="L528" s="14">
        <f t="shared" si="317"/>
        <v>56546</v>
      </c>
      <c r="M528" s="13">
        <v>47000</v>
      </c>
      <c r="N528" s="13">
        <v>346</v>
      </c>
      <c r="O528" s="13">
        <v>1000</v>
      </c>
      <c r="P528" s="13"/>
      <c r="Q528" s="13"/>
      <c r="R528" s="13"/>
      <c r="S528" s="14">
        <f t="shared" si="318"/>
        <v>8200</v>
      </c>
      <c r="T528" s="13">
        <v>8200</v>
      </c>
      <c r="U528" s="13"/>
      <c r="V528" s="13"/>
      <c r="W528" s="13"/>
      <c r="X528" s="14">
        <f t="shared" si="319"/>
        <v>0</v>
      </c>
      <c r="Y528" s="13" t="s">
        <v>1197</v>
      </c>
      <c r="Z528" s="13" t="s">
        <v>28</v>
      </c>
      <c r="AA528" s="13" t="s">
        <v>1207</v>
      </c>
      <c r="AB528" s="13">
        <v>21</v>
      </c>
      <c r="AC528" s="13" t="s">
        <v>29</v>
      </c>
    </row>
    <row r="529" spans="1:29" x14ac:dyDescent="0.25">
      <c r="A529" s="15">
        <v>45365</v>
      </c>
      <c r="B529" s="16" t="s">
        <v>368</v>
      </c>
      <c r="C529" s="17" t="s">
        <v>694</v>
      </c>
      <c r="D529" s="17" t="s">
        <v>695</v>
      </c>
      <c r="E529" s="18">
        <v>43.7</v>
      </c>
      <c r="F529" s="12">
        <f t="shared" si="315"/>
        <v>0.3300000000000054</v>
      </c>
      <c r="G529" s="13">
        <v>43.37</v>
      </c>
      <c r="H529" s="13">
        <v>1400</v>
      </c>
      <c r="I529" s="14">
        <f t="shared" si="316"/>
        <v>60718</v>
      </c>
      <c r="J529" s="13"/>
      <c r="K529" s="13"/>
      <c r="L529" s="14">
        <f t="shared" si="317"/>
        <v>60718</v>
      </c>
      <c r="M529" s="13">
        <v>10000</v>
      </c>
      <c r="N529" s="13">
        <v>300</v>
      </c>
      <c r="O529" s="13">
        <v>368</v>
      </c>
      <c r="P529" s="13"/>
      <c r="Q529" s="13"/>
      <c r="R529" s="13"/>
      <c r="S529" s="14">
        <f t="shared" si="318"/>
        <v>50050</v>
      </c>
      <c r="T529" s="13">
        <v>50050</v>
      </c>
      <c r="U529" s="13"/>
      <c r="V529" s="13"/>
      <c r="W529" s="13"/>
      <c r="X529" s="14">
        <f t="shared" si="319"/>
        <v>0</v>
      </c>
      <c r="Y529" s="13"/>
      <c r="Z529" s="13" t="s">
        <v>28</v>
      </c>
      <c r="AA529" s="13" t="s">
        <v>985</v>
      </c>
      <c r="AB529" s="13">
        <v>9</v>
      </c>
      <c r="AC529" s="13" t="s">
        <v>29</v>
      </c>
    </row>
    <row r="530" spans="1:29" x14ac:dyDescent="0.25">
      <c r="A530" s="15">
        <v>45365</v>
      </c>
      <c r="B530" s="16" t="s">
        <v>368</v>
      </c>
      <c r="C530" s="17" t="s">
        <v>696</v>
      </c>
      <c r="D530" s="17" t="s">
        <v>697</v>
      </c>
      <c r="E530" s="18">
        <v>38.909999999999997</v>
      </c>
      <c r="F530" s="12">
        <f t="shared" si="315"/>
        <v>0.45999999999999375</v>
      </c>
      <c r="G530" s="13">
        <v>38.450000000000003</v>
      </c>
      <c r="H530" s="13">
        <v>1400</v>
      </c>
      <c r="I530" s="14">
        <f t="shared" si="316"/>
        <v>53830.000000000007</v>
      </c>
      <c r="J530" s="13"/>
      <c r="K530" s="13"/>
      <c r="L530" s="14">
        <f t="shared" si="317"/>
        <v>53830.000000000007</v>
      </c>
      <c r="M530" s="13">
        <v>44000</v>
      </c>
      <c r="N530" s="13">
        <v>1600</v>
      </c>
      <c r="O530" s="13">
        <v>342</v>
      </c>
      <c r="P530" s="13"/>
      <c r="Q530" s="13"/>
      <c r="R530" s="13">
        <v>538</v>
      </c>
      <c r="S530" s="14">
        <f t="shared" si="318"/>
        <v>7350.0000000000073</v>
      </c>
      <c r="T530" s="13">
        <v>7350</v>
      </c>
      <c r="U530" s="13"/>
      <c r="V530" s="13"/>
      <c r="W530" s="13"/>
      <c r="X530" s="14">
        <f t="shared" si="319"/>
        <v>7.2759576141834259E-12</v>
      </c>
      <c r="Y530" s="13" t="s">
        <v>1197</v>
      </c>
      <c r="Z530" s="13" t="s">
        <v>28</v>
      </c>
      <c r="AA530" s="13" t="s">
        <v>1212</v>
      </c>
      <c r="AB530" s="13">
        <v>27</v>
      </c>
      <c r="AC530" s="13" t="s">
        <v>29</v>
      </c>
    </row>
    <row r="531" spans="1:29" x14ac:dyDescent="0.25">
      <c r="A531" s="15">
        <v>45365</v>
      </c>
      <c r="B531" s="16" t="s">
        <v>368</v>
      </c>
      <c r="C531" s="17" t="s">
        <v>698</v>
      </c>
      <c r="D531" s="17" t="s">
        <v>699</v>
      </c>
      <c r="E531" s="18">
        <v>41.88</v>
      </c>
      <c r="F531" s="12">
        <f t="shared" si="315"/>
        <v>0.5800000000000054</v>
      </c>
      <c r="G531" s="13">
        <v>41.3</v>
      </c>
      <c r="H531" s="13">
        <v>1400</v>
      </c>
      <c r="I531" s="14">
        <f t="shared" si="316"/>
        <v>57819.999999999993</v>
      </c>
      <c r="J531" s="13"/>
      <c r="K531" s="13"/>
      <c r="L531" s="14">
        <f t="shared" si="317"/>
        <v>57819.999999999993</v>
      </c>
      <c r="M531" s="13">
        <v>53000</v>
      </c>
      <c r="N531" s="13">
        <v>3360</v>
      </c>
      <c r="O531" s="13">
        <v>360</v>
      </c>
      <c r="P531" s="13"/>
      <c r="Q531" s="13"/>
      <c r="R531" s="13"/>
      <c r="S531" s="14">
        <f t="shared" si="318"/>
        <v>1099.9999999999927</v>
      </c>
      <c r="T531" s="13">
        <v>1100</v>
      </c>
      <c r="U531" s="13"/>
      <c r="V531" s="13"/>
      <c r="W531" s="13"/>
      <c r="X531" s="14">
        <f t="shared" si="319"/>
        <v>-7.2759576141834259E-12</v>
      </c>
      <c r="Y531" s="13" t="s">
        <v>1397</v>
      </c>
      <c r="Z531" s="13" t="s">
        <v>28</v>
      </c>
      <c r="AA531" s="13" t="s">
        <v>1405</v>
      </c>
      <c r="AB531" s="13">
        <v>50</v>
      </c>
      <c r="AC531" s="13" t="s">
        <v>29</v>
      </c>
    </row>
    <row r="532" spans="1:29" x14ac:dyDescent="0.25">
      <c r="A532" s="15">
        <v>45365</v>
      </c>
      <c r="B532" s="16" t="s">
        <v>368</v>
      </c>
      <c r="C532" s="17" t="s">
        <v>700</v>
      </c>
      <c r="D532" s="17" t="s">
        <v>701</v>
      </c>
      <c r="E532" s="18">
        <v>40.24</v>
      </c>
      <c r="F532" s="12">
        <f t="shared" si="315"/>
        <v>0.5800000000000054</v>
      </c>
      <c r="G532" s="13">
        <v>39.659999999999997</v>
      </c>
      <c r="H532" s="13">
        <v>1400</v>
      </c>
      <c r="I532" s="14">
        <f t="shared" si="316"/>
        <v>55523.999999999993</v>
      </c>
      <c r="J532" s="13"/>
      <c r="K532" s="13"/>
      <c r="L532" s="14">
        <f t="shared" si="317"/>
        <v>55523.999999999993</v>
      </c>
      <c r="M532" s="13">
        <v>51000</v>
      </c>
      <c r="N532" s="13">
        <v>3360</v>
      </c>
      <c r="O532" s="13">
        <v>364</v>
      </c>
      <c r="P532" s="13"/>
      <c r="Q532" s="13"/>
      <c r="R532" s="13"/>
      <c r="S532" s="14">
        <f t="shared" si="318"/>
        <v>799.99999999999272</v>
      </c>
      <c r="T532" s="13">
        <v>800</v>
      </c>
      <c r="U532" s="13"/>
      <c r="V532" s="13"/>
      <c r="W532" s="13"/>
      <c r="X532" s="14">
        <f t="shared" si="319"/>
        <v>-7.2759576141834259E-12</v>
      </c>
      <c r="Y532" s="13" t="s">
        <v>1521</v>
      </c>
      <c r="Z532" s="13" t="s">
        <v>28</v>
      </c>
      <c r="AA532" s="13" t="s">
        <v>1522</v>
      </c>
      <c r="AB532" s="13">
        <v>96</v>
      </c>
      <c r="AC532" s="13" t="s">
        <v>29</v>
      </c>
    </row>
    <row r="533" spans="1:29" x14ac:dyDescent="0.25">
      <c r="A533" s="15">
        <v>45365</v>
      </c>
      <c r="B533" s="16" t="s">
        <v>368</v>
      </c>
      <c r="C533" s="17" t="s">
        <v>702</v>
      </c>
      <c r="D533" s="17" t="s">
        <v>703</v>
      </c>
      <c r="E533" s="18">
        <v>34.68</v>
      </c>
      <c r="F533" s="12">
        <f t="shared" si="315"/>
        <v>0.52000000000000313</v>
      </c>
      <c r="G533" s="13">
        <v>34.159999999999997</v>
      </c>
      <c r="H533" s="13">
        <v>1400</v>
      </c>
      <c r="I533" s="14">
        <f t="shared" si="316"/>
        <v>47823.999999999993</v>
      </c>
      <c r="J533" s="13"/>
      <c r="K533" s="13"/>
      <c r="L533" s="14">
        <f t="shared" si="317"/>
        <v>47823.999999999993</v>
      </c>
      <c r="M533" s="13">
        <v>39000</v>
      </c>
      <c r="N533" s="13">
        <v>2640</v>
      </c>
      <c r="O533" s="13">
        <v>334</v>
      </c>
      <c r="P533" s="13"/>
      <c r="Q533" s="13"/>
      <c r="R533" s="13"/>
      <c r="S533" s="14">
        <f t="shared" si="318"/>
        <v>5849.9999999999927</v>
      </c>
      <c r="T533" s="13">
        <v>5850</v>
      </c>
      <c r="U533" s="13"/>
      <c r="V533" s="13"/>
      <c r="W533" s="13"/>
      <c r="X533" s="14">
        <f t="shared" si="319"/>
        <v>-7.2759576141834259E-12</v>
      </c>
      <c r="Y533" s="13" t="s">
        <v>1397</v>
      </c>
      <c r="Z533" s="13" t="s">
        <v>28</v>
      </c>
      <c r="AA533" s="13" t="s">
        <v>1402</v>
      </c>
      <c r="AB533" s="13">
        <v>47</v>
      </c>
      <c r="AC533" s="13" t="s">
        <v>29</v>
      </c>
    </row>
    <row r="534" spans="1:29" x14ac:dyDescent="0.25">
      <c r="A534" s="15">
        <v>45366</v>
      </c>
      <c r="B534" s="16" t="s">
        <v>368</v>
      </c>
      <c r="C534" s="17" t="s">
        <v>774</v>
      </c>
      <c r="D534" s="17" t="s">
        <v>775</v>
      </c>
      <c r="E534" s="18">
        <v>41.27</v>
      </c>
      <c r="F534" s="12">
        <f t="shared" ref="F534:F538" si="320">SUM(E534-G534)</f>
        <v>0.40000000000000568</v>
      </c>
      <c r="G534" s="13">
        <v>40.869999999999997</v>
      </c>
      <c r="H534" s="13">
        <v>1400</v>
      </c>
      <c r="I534" s="14">
        <f t="shared" ref="I534:I538" si="321">G534*H534</f>
        <v>57218</v>
      </c>
      <c r="J534" s="13"/>
      <c r="K534" s="13"/>
      <c r="L534" s="14">
        <f t="shared" ref="L534:L538" si="322">I534+J534+K534</f>
        <v>57218</v>
      </c>
      <c r="M534" s="13">
        <v>32000</v>
      </c>
      <c r="N534" s="13">
        <v>1000</v>
      </c>
      <c r="O534" s="13">
        <v>368</v>
      </c>
      <c r="P534" s="13"/>
      <c r="Q534" s="13"/>
      <c r="R534" s="13"/>
      <c r="S534" s="14">
        <f t="shared" ref="S534:S538" si="323">L534-M534-N534-O534-P534-Q534-R534</f>
        <v>23850</v>
      </c>
      <c r="T534" s="13">
        <v>23850</v>
      </c>
      <c r="U534" s="13"/>
      <c r="V534" s="13"/>
      <c r="W534" s="13"/>
      <c r="X534" s="14">
        <f t="shared" ref="X534:X538" si="324">S534-T534-U534-V534-W534</f>
        <v>0</v>
      </c>
      <c r="Y534" s="13" t="s">
        <v>1197</v>
      </c>
      <c r="Z534" s="13" t="s">
        <v>28</v>
      </c>
      <c r="AA534" s="13" t="s">
        <v>1216</v>
      </c>
      <c r="AB534" s="13">
        <v>37</v>
      </c>
      <c r="AC534" s="13" t="s">
        <v>29</v>
      </c>
    </row>
    <row r="535" spans="1:29" x14ac:dyDescent="0.25">
      <c r="A535" s="15">
        <v>45366</v>
      </c>
      <c r="B535" s="16" t="s">
        <v>368</v>
      </c>
      <c r="C535" s="17" t="s">
        <v>776</v>
      </c>
      <c r="D535" s="17" t="s">
        <v>777</v>
      </c>
      <c r="E535" s="18">
        <v>42.17</v>
      </c>
      <c r="F535" s="12">
        <f t="shared" si="320"/>
        <v>0.39999999999999858</v>
      </c>
      <c r="G535" s="13">
        <v>41.77</v>
      </c>
      <c r="H535" s="13">
        <v>1400</v>
      </c>
      <c r="I535" s="14">
        <f t="shared" si="321"/>
        <v>58478.000000000007</v>
      </c>
      <c r="J535" s="13"/>
      <c r="K535" s="13"/>
      <c r="L535" s="14">
        <f t="shared" si="322"/>
        <v>58478.000000000007</v>
      </c>
      <c r="M535" s="13">
        <v>49000</v>
      </c>
      <c r="N535" s="13">
        <v>1000</v>
      </c>
      <c r="O535" s="13">
        <v>328</v>
      </c>
      <c r="P535" s="13"/>
      <c r="Q535" s="13"/>
      <c r="R535" s="13"/>
      <c r="S535" s="14">
        <f t="shared" si="323"/>
        <v>8150.0000000000073</v>
      </c>
      <c r="T535" s="13">
        <v>8150</v>
      </c>
      <c r="U535" s="13"/>
      <c r="V535" s="13"/>
      <c r="W535" s="13"/>
      <c r="X535" s="14">
        <f t="shared" si="324"/>
        <v>7.2759576141834259E-12</v>
      </c>
      <c r="Y535" s="13" t="s">
        <v>1437</v>
      </c>
      <c r="Z535" s="13" t="s">
        <v>28</v>
      </c>
      <c r="AA535" s="13" t="s">
        <v>1439</v>
      </c>
      <c r="AB535" s="13">
        <v>66</v>
      </c>
      <c r="AC535" s="13" t="s">
        <v>29</v>
      </c>
    </row>
    <row r="536" spans="1:29" x14ac:dyDescent="0.25">
      <c r="A536" s="15">
        <v>45366</v>
      </c>
      <c r="B536" s="16" t="s">
        <v>368</v>
      </c>
      <c r="C536" s="17" t="s">
        <v>778</v>
      </c>
      <c r="D536" s="17" t="s">
        <v>779</v>
      </c>
      <c r="E536" s="18">
        <v>41.8</v>
      </c>
      <c r="F536" s="12">
        <f t="shared" si="320"/>
        <v>0.46999999999999886</v>
      </c>
      <c r="G536" s="13">
        <v>41.33</v>
      </c>
      <c r="H536" s="13">
        <v>1400</v>
      </c>
      <c r="I536" s="14">
        <f t="shared" si="321"/>
        <v>57862</v>
      </c>
      <c r="J536" s="13"/>
      <c r="K536" s="13"/>
      <c r="L536" s="14">
        <f t="shared" si="322"/>
        <v>57862</v>
      </c>
      <c r="M536" s="13">
        <v>48000</v>
      </c>
      <c r="N536" s="13">
        <v>1700</v>
      </c>
      <c r="O536" s="13">
        <v>362</v>
      </c>
      <c r="P536" s="13"/>
      <c r="Q536" s="13"/>
      <c r="R536" s="13"/>
      <c r="S536" s="14">
        <f t="shared" si="323"/>
        <v>7800</v>
      </c>
      <c r="T536" s="13">
        <v>7800</v>
      </c>
      <c r="U536" s="13"/>
      <c r="V536" s="13"/>
      <c r="W536" s="13"/>
      <c r="X536" s="14">
        <f t="shared" si="324"/>
        <v>0</v>
      </c>
      <c r="Y536" s="13" t="s">
        <v>1397</v>
      </c>
      <c r="Z536" s="13" t="s">
        <v>28</v>
      </c>
      <c r="AA536" s="13" t="s">
        <v>1403</v>
      </c>
      <c r="AB536" s="13">
        <v>48</v>
      </c>
      <c r="AC536" s="13" t="s">
        <v>29</v>
      </c>
    </row>
    <row r="537" spans="1:29" x14ac:dyDescent="0.25">
      <c r="A537" s="15">
        <v>45366</v>
      </c>
      <c r="B537" s="16" t="s">
        <v>368</v>
      </c>
      <c r="C537" s="17" t="s">
        <v>780</v>
      </c>
      <c r="D537" s="17" t="s">
        <v>781</v>
      </c>
      <c r="E537" s="18">
        <v>35.020000000000003</v>
      </c>
      <c r="F537" s="12">
        <f t="shared" si="320"/>
        <v>0.45000000000000284</v>
      </c>
      <c r="G537" s="13">
        <v>34.57</v>
      </c>
      <c r="H537" s="13">
        <v>1400</v>
      </c>
      <c r="I537" s="14">
        <f t="shared" si="321"/>
        <v>48398</v>
      </c>
      <c r="J537" s="13"/>
      <c r="K537" s="13"/>
      <c r="L537" s="14">
        <f t="shared" si="322"/>
        <v>48398</v>
      </c>
      <c r="M537" s="13">
        <v>39000</v>
      </c>
      <c r="N537" s="13">
        <v>1500</v>
      </c>
      <c r="O537" s="13">
        <v>348</v>
      </c>
      <c r="P537" s="13"/>
      <c r="Q537" s="13"/>
      <c r="R537" s="13"/>
      <c r="S537" s="14">
        <f t="shared" si="323"/>
        <v>7550</v>
      </c>
      <c r="T537" s="13">
        <v>7550</v>
      </c>
      <c r="U537" s="13"/>
      <c r="V537" s="13"/>
      <c r="W537" s="13"/>
      <c r="X537" s="14">
        <f t="shared" si="324"/>
        <v>0</v>
      </c>
      <c r="Y537" s="13" t="s">
        <v>1437</v>
      </c>
      <c r="Z537" s="13" t="s">
        <v>28</v>
      </c>
      <c r="AA537" s="13" t="s">
        <v>1438</v>
      </c>
      <c r="AB537" s="13">
        <v>65</v>
      </c>
      <c r="AC537" s="13" t="s">
        <v>29</v>
      </c>
    </row>
    <row r="538" spans="1:29" x14ac:dyDescent="0.25">
      <c r="A538" s="15">
        <v>45366</v>
      </c>
      <c r="B538" s="16" t="s">
        <v>368</v>
      </c>
      <c r="C538" s="17" t="s">
        <v>782</v>
      </c>
      <c r="D538" s="17" t="s">
        <v>783</v>
      </c>
      <c r="E538" s="18">
        <v>40.840000000000003</v>
      </c>
      <c r="F538" s="12">
        <f t="shared" si="320"/>
        <v>0.45000000000000284</v>
      </c>
      <c r="G538" s="13">
        <v>40.39</v>
      </c>
      <c r="H538" s="13">
        <v>1400</v>
      </c>
      <c r="I538" s="14">
        <f t="shared" si="321"/>
        <v>56546</v>
      </c>
      <c r="J538" s="13"/>
      <c r="K538" s="13"/>
      <c r="L538" s="14">
        <f t="shared" si="322"/>
        <v>56546</v>
      </c>
      <c r="M538" s="13">
        <v>40000</v>
      </c>
      <c r="N538" s="13">
        <v>1500</v>
      </c>
      <c r="O538" s="13">
        <v>346</v>
      </c>
      <c r="P538" s="13"/>
      <c r="Q538" s="13"/>
      <c r="R538" s="13"/>
      <c r="S538" s="14">
        <f t="shared" si="323"/>
        <v>14700</v>
      </c>
      <c r="T538" s="13">
        <v>14700</v>
      </c>
      <c r="U538" s="13"/>
      <c r="V538" s="13"/>
      <c r="W538" s="13"/>
      <c r="X538" s="14">
        <f t="shared" si="324"/>
        <v>0</v>
      </c>
      <c r="Y538" s="13" t="s">
        <v>1385</v>
      </c>
      <c r="Z538" s="13" t="s">
        <v>28</v>
      </c>
      <c r="AA538" s="13" t="s">
        <v>1395</v>
      </c>
      <c r="AB538" s="13">
        <v>39</v>
      </c>
      <c r="AC538" s="13" t="s">
        <v>29</v>
      </c>
    </row>
    <row r="539" spans="1:29" x14ac:dyDescent="0.25">
      <c r="A539" s="15">
        <v>45367</v>
      </c>
      <c r="B539" s="16" t="s">
        <v>368</v>
      </c>
      <c r="C539" s="17" t="s">
        <v>928</v>
      </c>
      <c r="D539" s="17" t="s">
        <v>929</v>
      </c>
      <c r="E539" s="18">
        <v>42.2</v>
      </c>
      <c r="F539" s="12">
        <f t="shared" ref="F539:F562" si="325">SUM(E539-G539)</f>
        <v>0.44000000000000483</v>
      </c>
      <c r="G539" s="13">
        <v>41.76</v>
      </c>
      <c r="H539" s="13">
        <v>1350</v>
      </c>
      <c r="I539" s="14">
        <f t="shared" ref="I539:I562" si="326">G539*H539</f>
        <v>56376</v>
      </c>
      <c r="J539" s="13"/>
      <c r="K539" s="13"/>
      <c r="L539" s="14">
        <f t="shared" ref="L539:L562" si="327">I539+J539+K539</f>
        <v>56376</v>
      </c>
      <c r="M539" s="13">
        <v>47000</v>
      </c>
      <c r="N539" s="13">
        <v>1350</v>
      </c>
      <c r="O539" s="13">
        <v>326</v>
      </c>
      <c r="P539" s="13"/>
      <c r="Q539" s="13"/>
      <c r="R539" s="13"/>
      <c r="S539" s="14">
        <f t="shared" ref="S539:S562" si="328">L539-M539-N539-O539-P539-Q539-R539</f>
        <v>7700</v>
      </c>
      <c r="T539" s="13">
        <v>7700</v>
      </c>
      <c r="U539" s="13"/>
      <c r="V539" s="13"/>
      <c r="W539" s="13"/>
      <c r="X539" s="14">
        <f t="shared" ref="X539:X562" si="329">S539-T539-U539-V539-W539</f>
        <v>0</v>
      </c>
      <c r="Y539" s="13" t="s">
        <v>1437</v>
      </c>
      <c r="Z539" s="13" t="s">
        <v>28</v>
      </c>
      <c r="AA539" s="13" t="s">
        <v>1440</v>
      </c>
      <c r="AB539" s="13">
        <v>68</v>
      </c>
      <c r="AC539" s="13" t="s">
        <v>29</v>
      </c>
    </row>
    <row r="540" spans="1:29" x14ac:dyDescent="0.25">
      <c r="A540" s="15">
        <v>45367</v>
      </c>
      <c r="B540" s="16" t="s">
        <v>368</v>
      </c>
      <c r="C540" s="17" t="s">
        <v>930</v>
      </c>
      <c r="D540" s="17" t="s">
        <v>931</v>
      </c>
      <c r="E540" s="18">
        <v>41.48</v>
      </c>
      <c r="F540" s="12">
        <f t="shared" si="325"/>
        <v>0.50999999999999801</v>
      </c>
      <c r="G540" s="13">
        <v>40.97</v>
      </c>
      <c r="H540" s="13">
        <v>1350</v>
      </c>
      <c r="I540" s="14">
        <f t="shared" si="326"/>
        <v>55309.5</v>
      </c>
      <c r="J540" s="13"/>
      <c r="K540" s="13"/>
      <c r="L540" s="14">
        <f t="shared" si="327"/>
        <v>55309.5</v>
      </c>
      <c r="M540" s="13">
        <v>45000</v>
      </c>
      <c r="N540" s="13">
        <v>2100</v>
      </c>
      <c r="O540" s="13">
        <v>359</v>
      </c>
      <c r="P540" s="13"/>
      <c r="Q540" s="13"/>
      <c r="R540" s="13"/>
      <c r="S540" s="14">
        <f t="shared" si="328"/>
        <v>7850.5</v>
      </c>
      <c r="T540" s="13">
        <v>7850.5</v>
      </c>
      <c r="U540" s="13"/>
      <c r="V540" s="13"/>
      <c r="W540" s="13"/>
      <c r="X540" s="14">
        <f t="shared" si="329"/>
        <v>0</v>
      </c>
      <c r="Y540" s="13" t="s">
        <v>1420</v>
      </c>
      <c r="Z540" s="13" t="s">
        <v>28</v>
      </c>
      <c r="AA540" s="13" t="s">
        <v>1431</v>
      </c>
      <c r="AB540" s="13">
        <v>59</v>
      </c>
      <c r="AC540" s="13" t="s">
        <v>29</v>
      </c>
    </row>
    <row r="541" spans="1:29" x14ac:dyDescent="0.25">
      <c r="A541" s="15">
        <v>45367</v>
      </c>
      <c r="B541" s="16" t="s">
        <v>368</v>
      </c>
      <c r="C541" s="17" t="s">
        <v>932</v>
      </c>
      <c r="D541" s="17" t="s">
        <v>933</v>
      </c>
      <c r="E541" s="18">
        <v>34.03</v>
      </c>
      <c r="F541" s="12">
        <f t="shared" si="325"/>
        <v>0.32999999999999829</v>
      </c>
      <c r="G541" s="13">
        <v>33.700000000000003</v>
      </c>
      <c r="H541" s="13">
        <v>1350</v>
      </c>
      <c r="I541" s="14">
        <f t="shared" si="326"/>
        <v>45495.000000000007</v>
      </c>
      <c r="J541" s="13"/>
      <c r="K541" s="13"/>
      <c r="L541" s="14">
        <f t="shared" si="327"/>
        <v>45495.000000000007</v>
      </c>
      <c r="M541" s="13">
        <v>36000</v>
      </c>
      <c r="N541" s="13">
        <v>300</v>
      </c>
      <c r="O541" s="13">
        <v>345</v>
      </c>
      <c r="P541" s="13"/>
      <c r="Q541" s="13"/>
      <c r="R541" s="13"/>
      <c r="S541" s="14">
        <f t="shared" si="328"/>
        <v>8850.0000000000073</v>
      </c>
      <c r="T541" s="13">
        <v>8850</v>
      </c>
      <c r="U541" s="13"/>
      <c r="V541" s="13"/>
      <c r="W541" s="13"/>
      <c r="X541" s="14">
        <f t="shared" si="329"/>
        <v>7.2759576141834259E-12</v>
      </c>
      <c r="Y541" s="13" t="s">
        <v>1420</v>
      </c>
      <c r="Z541" s="13" t="s">
        <v>28</v>
      </c>
      <c r="AA541" s="13" t="s">
        <v>1434</v>
      </c>
      <c r="AB541" s="13">
        <v>62</v>
      </c>
      <c r="AC541" s="13" t="s">
        <v>29</v>
      </c>
    </row>
    <row r="542" spans="1:29" x14ac:dyDescent="0.25">
      <c r="A542" s="15">
        <v>45367</v>
      </c>
      <c r="B542" s="16" t="s">
        <v>368</v>
      </c>
      <c r="C542" s="17" t="s">
        <v>934</v>
      </c>
      <c r="D542" s="17" t="s">
        <v>935</v>
      </c>
      <c r="E542" s="18">
        <v>34.74</v>
      </c>
      <c r="F542" s="12">
        <f t="shared" si="325"/>
        <v>0.34000000000000341</v>
      </c>
      <c r="G542" s="13">
        <v>34.4</v>
      </c>
      <c r="H542" s="13">
        <v>1350</v>
      </c>
      <c r="I542" s="14">
        <f t="shared" si="326"/>
        <v>46440</v>
      </c>
      <c r="J542" s="13"/>
      <c r="K542" s="13"/>
      <c r="L542" s="14">
        <f t="shared" si="327"/>
        <v>46440</v>
      </c>
      <c r="M542" s="13">
        <v>37000</v>
      </c>
      <c r="N542" s="13">
        <v>400</v>
      </c>
      <c r="O542" s="13">
        <v>340</v>
      </c>
      <c r="P542" s="13"/>
      <c r="Q542" s="13"/>
      <c r="R542" s="13"/>
      <c r="S542" s="14">
        <f t="shared" si="328"/>
        <v>8700</v>
      </c>
      <c r="T542" s="13">
        <v>8700</v>
      </c>
      <c r="U542" s="13"/>
      <c r="V542" s="13"/>
      <c r="W542" s="13"/>
      <c r="X542" s="14">
        <f t="shared" si="329"/>
        <v>0</v>
      </c>
      <c r="Y542" s="13" t="s">
        <v>1420</v>
      </c>
      <c r="Z542" s="13" t="s">
        <v>28</v>
      </c>
      <c r="AA542" s="13" t="s">
        <v>1426</v>
      </c>
      <c r="AB542" s="13">
        <v>54</v>
      </c>
      <c r="AC542" s="13" t="s">
        <v>29</v>
      </c>
    </row>
    <row r="543" spans="1:29" x14ac:dyDescent="0.25">
      <c r="A543" s="15">
        <v>45367</v>
      </c>
      <c r="B543" s="16" t="s">
        <v>368</v>
      </c>
      <c r="C543" s="17" t="s">
        <v>936</v>
      </c>
      <c r="D543" s="17" t="s">
        <v>937</v>
      </c>
      <c r="E543" s="18">
        <v>34.43</v>
      </c>
      <c r="F543" s="12">
        <f t="shared" si="325"/>
        <v>0.29999999999999716</v>
      </c>
      <c r="G543" s="13">
        <v>34.130000000000003</v>
      </c>
      <c r="H543" s="13">
        <v>1350</v>
      </c>
      <c r="I543" s="14">
        <f t="shared" si="326"/>
        <v>46075.5</v>
      </c>
      <c r="J543" s="13"/>
      <c r="K543" s="13"/>
      <c r="L543" s="14">
        <f t="shared" si="327"/>
        <v>46075.5</v>
      </c>
      <c r="M543" s="13">
        <v>36000</v>
      </c>
      <c r="N543" s="13"/>
      <c r="O543" s="13">
        <v>325</v>
      </c>
      <c r="P543" s="13"/>
      <c r="Q543" s="13"/>
      <c r="R543" s="13"/>
      <c r="S543" s="14">
        <f t="shared" si="328"/>
        <v>9750.5</v>
      </c>
      <c r="T543" s="13">
        <v>9750.5</v>
      </c>
      <c r="U543" s="13"/>
      <c r="V543" s="13"/>
      <c r="W543" s="13"/>
      <c r="X543" s="14">
        <f t="shared" si="329"/>
        <v>0</v>
      </c>
      <c r="Y543" s="13" t="s">
        <v>1477</v>
      </c>
      <c r="Z543" s="13" t="s">
        <v>28</v>
      </c>
      <c r="AA543" s="13" t="s">
        <v>1488</v>
      </c>
      <c r="AB543" s="13">
        <v>79</v>
      </c>
      <c r="AC543" s="13" t="s">
        <v>29</v>
      </c>
    </row>
    <row r="544" spans="1:29" x14ac:dyDescent="0.25">
      <c r="A544" s="15">
        <v>45367</v>
      </c>
      <c r="B544" s="16" t="s">
        <v>368</v>
      </c>
      <c r="C544" s="17" t="s">
        <v>938</v>
      </c>
      <c r="D544" s="17" t="s">
        <v>939</v>
      </c>
      <c r="E544" s="18">
        <v>34.36</v>
      </c>
      <c r="F544" s="12">
        <f t="shared" si="325"/>
        <v>0.24000000000000199</v>
      </c>
      <c r="G544" s="13">
        <v>34.119999999999997</v>
      </c>
      <c r="H544" s="13">
        <v>1350</v>
      </c>
      <c r="I544" s="14">
        <f t="shared" si="326"/>
        <v>46062</v>
      </c>
      <c r="J544" s="13"/>
      <c r="K544" s="13"/>
      <c r="L544" s="14">
        <f t="shared" si="327"/>
        <v>46062</v>
      </c>
      <c r="M544" s="13">
        <v>37000</v>
      </c>
      <c r="N544" s="13"/>
      <c r="O544" s="13">
        <v>362</v>
      </c>
      <c r="P544" s="13"/>
      <c r="Q544" s="13"/>
      <c r="R544" s="13"/>
      <c r="S544" s="14">
        <f t="shared" si="328"/>
        <v>8700</v>
      </c>
      <c r="T544" s="13">
        <v>8700</v>
      </c>
      <c r="U544" s="13"/>
      <c r="V544" s="13"/>
      <c r="W544" s="13"/>
      <c r="X544" s="14">
        <f t="shared" si="329"/>
        <v>0</v>
      </c>
      <c r="Y544" s="13" t="s">
        <v>1420</v>
      </c>
      <c r="Z544" s="13" t="s">
        <v>28</v>
      </c>
      <c r="AA544" s="13" t="s">
        <v>1198</v>
      </c>
      <c r="AB544" s="13">
        <v>56</v>
      </c>
      <c r="AC544" s="13" t="s">
        <v>29</v>
      </c>
    </row>
    <row r="545" spans="1:29" x14ac:dyDescent="0.25">
      <c r="A545" s="15">
        <v>45367</v>
      </c>
      <c r="B545" s="16" t="s">
        <v>368</v>
      </c>
      <c r="C545" s="17" t="s">
        <v>940</v>
      </c>
      <c r="D545" s="17" t="s">
        <v>941</v>
      </c>
      <c r="E545" s="18">
        <v>34.96</v>
      </c>
      <c r="F545" s="12">
        <f t="shared" si="325"/>
        <v>0.28999999999999915</v>
      </c>
      <c r="G545" s="13">
        <v>34.67</v>
      </c>
      <c r="H545" s="13">
        <v>1350</v>
      </c>
      <c r="I545" s="14">
        <f t="shared" si="326"/>
        <v>46804.5</v>
      </c>
      <c r="J545" s="13"/>
      <c r="K545" s="13"/>
      <c r="L545" s="14">
        <f t="shared" si="327"/>
        <v>46804.5</v>
      </c>
      <c r="M545" s="13">
        <v>37000</v>
      </c>
      <c r="N545" s="13"/>
      <c r="O545" s="13">
        <v>354</v>
      </c>
      <c r="P545" s="13"/>
      <c r="Q545" s="13"/>
      <c r="R545" s="13"/>
      <c r="S545" s="14">
        <f t="shared" si="328"/>
        <v>9450.5</v>
      </c>
      <c r="T545" s="13">
        <v>9450.5</v>
      </c>
      <c r="U545" s="13"/>
      <c r="V545" s="13"/>
      <c r="W545" s="13"/>
      <c r="X545" s="14">
        <f t="shared" si="329"/>
        <v>0</v>
      </c>
      <c r="Y545" s="13" t="s">
        <v>1428</v>
      </c>
      <c r="Z545" s="13" t="s">
        <v>28</v>
      </c>
      <c r="AA545" s="13" t="s">
        <v>1429</v>
      </c>
      <c r="AB545" s="13">
        <v>57</v>
      </c>
      <c r="AC545" s="13" t="s">
        <v>29</v>
      </c>
    </row>
    <row r="546" spans="1:29" x14ac:dyDescent="0.25">
      <c r="A546" s="15">
        <v>45367</v>
      </c>
      <c r="B546" s="16" t="s">
        <v>368</v>
      </c>
      <c r="C546" s="17" t="s">
        <v>942</v>
      </c>
      <c r="D546" s="17" t="s">
        <v>943</v>
      </c>
      <c r="E546" s="18">
        <v>33.92</v>
      </c>
      <c r="F546" s="12">
        <f t="shared" si="325"/>
        <v>9.0000000000003411E-2</v>
      </c>
      <c r="G546" s="13">
        <v>33.83</v>
      </c>
      <c r="H546" s="13">
        <v>1350</v>
      </c>
      <c r="I546" s="14">
        <f t="shared" si="326"/>
        <v>45670.5</v>
      </c>
      <c r="J546" s="13"/>
      <c r="K546" s="13"/>
      <c r="L546" s="14">
        <f t="shared" si="327"/>
        <v>45670.5</v>
      </c>
      <c r="M546" s="13">
        <v>35000</v>
      </c>
      <c r="N546" s="13"/>
      <c r="O546" s="13">
        <v>320</v>
      </c>
      <c r="P546" s="13"/>
      <c r="Q546" s="13"/>
      <c r="R546" s="13"/>
      <c r="S546" s="14">
        <f t="shared" si="328"/>
        <v>10350.5</v>
      </c>
      <c r="T546" s="13">
        <v>10350.5</v>
      </c>
      <c r="U546" s="13"/>
      <c r="V546" s="13"/>
      <c r="W546" s="13"/>
      <c r="X546" s="14">
        <f t="shared" si="329"/>
        <v>0</v>
      </c>
      <c r="Y546" s="13" t="s">
        <v>1477</v>
      </c>
      <c r="Z546" s="13" t="s">
        <v>28</v>
      </c>
      <c r="AA546" s="13" t="s">
        <v>1489</v>
      </c>
      <c r="AB546" s="13">
        <v>80</v>
      </c>
      <c r="AC546" s="13" t="s">
        <v>29</v>
      </c>
    </row>
    <row r="547" spans="1:29" x14ac:dyDescent="0.25">
      <c r="A547" s="15">
        <v>45367</v>
      </c>
      <c r="B547" s="16" t="s">
        <v>368</v>
      </c>
      <c r="C547" s="17" t="s">
        <v>944</v>
      </c>
      <c r="D547" s="17" t="s">
        <v>945</v>
      </c>
      <c r="E547" s="18">
        <v>40.9</v>
      </c>
      <c r="F547" s="12">
        <f t="shared" si="325"/>
        <v>0.46999999999999886</v>
      </c>
      <c r="G547" s="13">
        <v>40.43</v>
      </c>
      <c r="H547" s="13">
        <v>1350</v>
      </c>
      <c r="I547" s="14">
        <f t="shared" si="326"/>
        <v>54580.5</v>
      </c>
      <c r="J547" s="13"/>
      <c r="K547" s="13"/>
      <c r="L547" s="14">
        <f t="shared" si="327"/>
        <v>54580.5</v>
      </c>
      <c r="M547" s="13">
        <v>45000</v>
      </c>
      <c r="N547" s="13">
        <v>1700</v>
      </c>
      <c r="O547" s="13">
        <v>335</v>
      </c>
      <c r="P547" s="13"/>
      <c r="Q547" s="13"/>
      <c r="R547" s="13">
        <v>545</v>
      </c>
      <c r="S547" s="14">
        <f t="shared" si="328"/>
        <v>7000.5</v>
      </c>
      <c r="T547" s="13">
        <v>7000.5</v>
      </c>
      <c r="U547" s="13"/>
      <c r="V547" s="13"/>
      <c r="W547" s="13"/>
      <c r="X547" s="14">
        <f t="shared" si="329"/>
        <v>0</v>
      </c>
      <c r="Y547" s="13" t="s">
        <v>1397</v>
      </c>
      <c r="Z547" s="13" t="s">
        <v>28</v>
      </c>
      <c r="AA547" s="13" t="s">
        <v>1404</v>
      </c>
      <c r="AB547" s="13">
        <v>49</v>
      </c>
      <c r="AC547" s="13" t="s">
        <v>29</v>
      </c>
    </row>
    <row r="548" spans="1:29" x14ac:dyDescent="0.25">
      <c r="A548" s="15">
        <v>45367</v>
      </c>
      <c r="B548" s="16" t="s">
        <v>368</v>
      </c>
      <c r="C548" s="17" t="s">
        <v>946</v>
      </c>
      <c r="D548" s="17" t="s">
        <v>947</v>
      </c>
      <c r="E548" s="18">
        <v>40.79</v>
      </c>
      <c r="F548" s="12">
        <f t="shared" si="325"/>
        <v>0.47999999999999687</v>
      </c>
      <c r="G548" s="13">
        <v>40.31</v>
      </c>
      <c r="H548" s="13">
        <v>1350</v>
      </c>
      <c r="I548" s="14">
        <f t="shared" si="326"/>
        <v>54418.5</v>
      </c>
      <c r="J548" s="13"/>
      <c r="K548" s="13"/>
      <c r="L548" s="14">
        <f t="shared" si="327"/>
        <v>54418.5</v>
      </c>
      <c r="M548" s="13">
        <v>35000</v>
      </c>
      <c r="N548" s="13">
        <v>1800</v>
      </c>
      <c r="O548" s="13">
        <v>368</v>
      </c>
      <c r="P548" s="13"/>
      <c r="Q548" s="13"/>
      <c r="R548" s="13"/>
      <c r="S548" s="14">
        <f t="shared" si="328"/>
        <v>17250.5</v>
      </c>
      <c r="T548" s="13">
        <v>17250.5</v>
      </c>
      <c r="U548" s="13"/>
      <c r="V548" s="13"/>
      <c r="W548" s="13"/>
      <c r="X548" s="14">
        <f t="shared" si="329"/>
        <v>0</v>
      </c>
      <c r="Y548" s="13" t="s">
        <v>1503</v>
      </c>
      <c r="Z548" s="13" t="s">
        <v>28</v>
      </c>
      <c r="AA548" s="13" t="s">
        <v>1512</v>
      </c>
      <c r="AB548" s="13">
        <v>95</v>
      </c>
      <c r="AC548" s="13" t="s">
        <v>29</v>
      </c>
    </row>
    <row r="549" spans="1:29" x14ac:dyDescent="0.25">
      <c r="A549" s="15">
        <v>45367</v>
      </c>
      <c r="B549" s="16" t="s">
        <v>368</v>
      </c>
      <c r="C549" s="17" t="s">
        <v>948</v>
      </c>
      <c r="D549" s="17" t="s">
        <v>949</v>
      </c>
      <c r="E549" s="18">
        <v>35.020000000000003</v>
      </c>
      <c r="F549" s="12">
        <f t="shared" si="325"/>
        <v>0.40000000000000568</v>
      </c>
      <c r="G549" s="13">
        <v>34.619999999999997</v>
      </c>
      <c r="H549" s="13">
        <v>1350</v>
      </c>
      <c r="I549" s="14">
        <f t="shared" si="326"/>
        <v>46737</v>
      </c>
      <c r="J549" s="13"/>
      <c r="K549" s="13"/>
      <c r="L549" s="14">
        <f t="shared" si="327"/>
        <v>46737</v>
      </c>
      <c r="M549" s="13">
        <v>40000</v>
      </c>
      <c r="N549" s="13">
        <v>1000</v>
      </c>
      <c r="O549" s="13">
        <v>337</v>
      </c>
      <c r="P549" s="13"/>
      <c r="Q549" s="13"/>
      <c r="R549" s="13"/>
      <c r="S549" s="14">
        <f t="shared" si="328"/>
        <v>5400</v>
      </c>
      <c r="T549" s="13">
        <v>5400</v>
      </c>
      <c r="U549" s="13"/>
      <c r="V549" s="13"/>
      <c r="W549" s="13"/>
      <c r="X549" s="14">
        <f t="shared" si="329"/>
        <v>0</v>
      </c>
      <c r="Y549" s="13" t="s">
        <v>1437</v>
      </c>
      <c r="Z549" s="13" t="s">
        <v>28</v>
      </c>
      <c r="AA549" s="13" t="s">
        <v>1461</v>
      </c>
      <c r="AB549" s="13">
        <v>70</v>
      </c>
      <c r="AC549" s="13" t="s">
        <v>29</v>
      </c>
    </row>
    <row r="550" spans="1:29" x14ac:dyDescent="0.25">
      <c r="A550" s="15">
        <v>45367</v>
      </c>
      <c r="B550" s="16" t="s">
        <v>368</v>
      </c>
      <c r="C550" s="17" t="s">
        <v>950</v>
      </c>
      <c r="D550" s="17" t="s">
        <v>951</v>
      </c>
      <c r="E550" s="18">
        <v>34.68</v>
      </c>
      <c r="F550" s="12">
        <f t="shared" si="325"/>
        <v>0.22999999999999687</v>
      </c>
      <c r="G550" s="13">
        <v>34.450000000000003</v>
      </c>
      <c r="H550" s="13">
        <v>1350</v>
      </c>
      <c r="I550" s="14">
        <f t="shared" si="326"/>
        <v>46507.500000000007</v>
      </c>
      <c r="J550" s="13"/>
      <c r="K550" s="13"/>
      <c r="L550" s="14">
        <f t="shared" si="327"/>
        <v>46507.500000000007</v>
      </c>
      <c r="M550" s="13">
        <v>37000</v>
      </c>
      <c r="N550" s="13"/>
      <c r="O550" s="13">
        <v>357</v>
      </c>
      <c r="P550" s="13"/>
      <c r="Q550" s="13"/>
      <c r="R550" s="13"/>
      <c r="S550" s="14">
        <f t="shared" si="328"/>
        <v>9150.5000000000073</v>
      </c>
      <c r="T550" s="13">
        <v>9150.5</v>
      </c>
      <c r="U550" s="13"/>
      <c r="V550" s="13"/>
      <c r="W550" s="13"/>
      <c r="X550" s="14">
        <f t="shared" si="329"/>
        <v>7.2759576141834259E-12</v>
      </c>
      <c r="Y550" s="13" t="s">
        <v>1420</v>
      </c>
      <c r="Z550" s="13" t="s">
        <v>28</v>
      </c>
      <c r="AA550" s="13" t="s">
        <v>1432</v>
      </c>
      <c r="AB550" s="13">
        <v>60</v>
      </c>
      <c r="AC550" s="13" t="s">
        <v>29</v>
      </c>
    </row>
    <row r="551" spans="1:29" x14ac:dyDescent="0.25">
      <c r="A551" s="15">
        <v>45367</v>
      </c>
      <c r="B551" s="16" t="s">
        <v>368</v>
      </c>
      <c r="C551" s="17" t="s">
        <v>952</v>
      </c>
      <c r="D551" s="17" t="s">
        <v>953</v>
      </c>
      <c r="E551" s="18">
        <v>41.52</v>
      </c>
      <c r="F551" s="12">
        <f t="shared" si="325"/>
        <v>0.52000000000000313</v>
      </c>
      <c r="G551" s="13">
        <v>41</v>
      </c>
      <c r="H551" s="13">
        <v>1350</v>
      </c>
      <c r="I551" s="14">
        <f t="shared" si="326"/>
        <v>55350</v>
      </c>
      <c r="J551" s="13"/>
      <c r="K551" s="13"/>
      <c r="L551" s="14">
        <f t="shared" si="327"/>
        <v>55350</v>
      </c>
      <c r="M551" s="13">
        <v>45000</v>
      </c>
      <c r="N551" s="13">
        <v>2200</v>
      </c>
      <c r="O551" s="13">
        <v>350</v>
      </c>
      <c r="P551" s="13"/>
      <c r="Q551" s="13"/>
      <c r="R551" s="13"/>
      <c r="S551" s="14">
        <f t="shared" si="328"/>
        <v>7800</v>
      </c>
      <c r="T551" s="13">
        <v>7800</v>
      </c>
      <c r="U551" s="13"/>
      <c r="V551" s="13"/>
      <c r="W551" s="13"/>
      <c r="X551" s="14">
        <f t="shared" si="329"/>
        <v>0</v>
      </c>
      <c r="Y551" s="13" t="s">
        <v>1420</v>
      </c>
      <c r="Z551" s="13" t="s">
        <v>28</v>
      </c>
      <c r="AA551" s="13" t="s">
        <v>1436</v>
      </c>
      <c r="AB551" s="13">
        <v>64</v>
      </c>
      <c r="AC551" s="13" t="s">
        <v>29</v>
      </c>
    </row>
    <row r="552" spans="1:29" x14ac:dyDescent="0.25">
      <c r="A552" s="15">
        <v>45368</v>
      </c>
      <c r="B552" s="16" t="s">
        <v>368</v>
      </c>
      <c r="C552" s="17" t="s">
        <v>954</v>
      </c>
      <c r="D552" s="17" t="s">
        <v>955</v>
      </c>
      <c r="E552" s="18">
        <v>33.880000000000003</v>
      </c>
      <c r="F552" s="12">
        <f t="shared" si="325"/>
        <v>0.31000000000000227</v>
      </c>
      <c r="G552" s="13">
        <v>33.57</v>
      </c>
      <c r="H552" s="13">
        <v>1350</v>
      </c>
      <c r="I552" s="14">
        <f t="shared" si="326"/>
        <v>45319.5</v>
      </c>
      <c r="J552" s="13"/>
      <c r="K552" s="13"/>
      <c r="L552" s="14">
        <f t="shared" si="327"/>
        <v>45319.5</v>
      </c>
      <c r="M552" s="13">
        <v>36000</v>
      </c>
      <c r="N552" s="13">
        <v>100</v>
      </c>
      <c r="O552" s="13">
        <v>319</v>
      </c>
      <c r="P552" s="13"/>
      <c r="Q552" s="13"/>
      <c r="R552" s="13"/>
      <c r="S552" s="14">
        <f t="shared" si="328"/>
        <v>8900.5</v>
      </c>
      <c r="T552" s="13">
        <v>8900.5</v>
      </c>
      <c r="U552" s="13"/>
      <c r="V552" s="13"/>
      <c r="W552" s="13"/>
      <c r="X552" s="14">
        <f t="shared" si="329"/>
        <v>0</v>
      </c>
      <c r="Y552" s="13" t="s">
        <v>1420</v>
      </c>
      <c r="Z552" s="13" t="s">
        <v>28</v>
      </c>
      <c r="AA552" s="13" t="s">
        <v>1435</v>
      </c>
      <c r="AB552" s="13">
        <v>63</v>
      </c>
      <c r="AC552" s="13" t="s">
        <v>29</v>
      </c>
    </row>
    <row r="553" spans="1:29" x14ac:dyDescent="0.25">
      <c r="A553" s="15">
        <v>45368</v>
      </c>
      <c r="B553" s="16" t="s">
        <v>368</v>
      </c>
      <c r="C553" s="17" t="s">
        <v>956</v>
      </c>
      <c r="D553" s="17" t="s">
        <v>957</v>
      </c>
      <c r="E553" s="18">
        <v>34.450000000000003</v>
      </c>
      <c r="F553" s="12">
        <f t="shared" si="325"/>
        <v>0.31000000000000227</v>
      </c>
      <c r="G553" s="13">
        <v>34.14</v>
      </c>
      <c r="H553" s="13">
        <v>1350</v>
      </c>
      <c r="I553" s="14">
        <f t="shared" si="326"/>
        <v>46089</v>
      </c>
      <c r="J553" s="13"/>
      <c r="K553" s="13"/>
      <c r="L553" s="14">
        <f t="shared" si="327"/>
        <v>46089</v>
      </c>
      <c r="M553" s="13">
        <v>36000</v>
      </c>
      <c r="N553" s="13">
        <v>100</v>
      </c>
      <c r="O553" s="13">
        <v>339</v>
      </c>
      <c r="P553" s="13"/>
      <c r="Q553" s="13"/>
      <c r="R553" s="13"/>
      <c r="S553" s="14">
        <f t="shared" si="328"/>
        <v>9650</v>
      </c>
      <c r="T553" s="13">
        <v>9650</v>
      </c>
      <c r="U553" s="13"/>
      <c r="V553" s="13"/>
      <c r="W553" s="13"/>
      <c r="X553" s="14">
        <f t="shared" si="329"/>
        <v>0</v>
      </c>
      <c r="Y553" s="13" t="s">
        <v>1420</v>
      </c>
      <c r="Z553" s="13" t="s">
        <v>28</v>
      </c>
      <c r="AA553" s="13" t="s">
        <v>1430</v>
      </c>
      <c r="AB553" s="13">
        <v>58</v>
      </c>
      <c r="AC553" s="13" t="s">
        <v>29</v>
      </c>
    </row>
    <row r="554" spans="1:29" x14ac:dyDescent="0.25">
      <c r="A554" s="15">
        <v>45368</v>
      </c>
      <c r="B554" s="16" t="s">
        <v>368</v>
      </c>
      <c r="C554" s="17" t="s">
        <v>958</v>
      </c>
      <c r="D554" s="17" t="s">
        <v>959</v>
      </c>
      <c r="E554" s="18">
        <v>34.729999999999997</v>
      </c>
      <c r="F554" s="12">
        <f t="shared" si="325"/>
        <v>0.33999999999999631</v>
      </c>
      <c r="G554" s="13">
        <v>34.39</v>
      </c>
      <c r="H554" s="13">
        <v>1350</v>
      </c>
      <c r="I554" s="14">
        <f t="shared" si="326"/>
        <v>46426.5</v>
      </c>
      <c r="J554" s="13"/>
      <c r="K554" s="13"/>
      <c r="L554" s="14">
        <f t="shared" si="327"/>
        <v>46426.5</v>
      </c>
      <c r="M554" s="13">
        <v>36000</v>
      </c>
      <c r="N554" s="13">
        <v>400</v>
      </c>
      <c r="O554" s="13">
        <v>326</v>
      </c>
      <c r="P554" s="13"/>
      <c r="Q554" s="13"/>
      <c r="R554" s="13"/>
      <c r="S554" s="14">
        <f t="shared" si="328"/>
        <v>9700.5</v>
      </c>
      <c r="T554" s="13">
        <v>9700.5</v>
      </c>
      <c r="U554" s="13"/>
      <c r="V554" s="13"/>
      <c r="W554" s="13"/>
      <c r="X554" s="14">
        <f t="shared" si="329"/>
        <v>0</v>
      </c>
      <c r="Y554" s="13" t="s">
        <v>1437</v>
      </c>
      <c r="Z554" s="13" t="s">
        <v>28</v>
      </c>
      <c r="AA554" s="13" t="s">
        <v>1430</v>
      </c>
      <c r="AB554" s="13">
        <v>69</v>
      </c>
      <c r="AC554" s="13" t="s">
        <v>29</v>
      </c>
    </row>
    <row r="555" spans="1:29" x14ac:dyDescent="0.25">
      <c r="A555" s="15">
        <v>45368</v>
      </c>
      <c r="B555" s="16" t="s">
        <v>368</v>
      </c>
      <c r="C555" s="17" t="s">
        <v>960</v>
      </c>
      <c r="D555" s="17" t="s">
        <v>83</v>
      </c>
      <c r="E555" s="18">
        <v>42.14</v>
      </c>
      <c r="F555" s="12">
        <f t="shared" si="325"/>
        <v>0.43999999999999773</v>
      </c>
      <c r="G555" s="13">
        <v>41.7</v>
      </c>
      <c r="H555" s="13">
        <v>1350</v>
      </c>
      <c r="I555" s="14">
        <f t="shared" si="326"/>
        <v>56295.000000000007</v>
      </c>
      <c r="J555" s="13"/>
      <c r="K555" s="13"/>
      <c r="L555" s="14">
        <f t="shared" si="327"/>
        <v>56295.000000000007</v>
      </c>
      <c r="M555" s="13">
        <v>42000</v>
      </c>
      <c r="N555" s="13">
        <v>1400</v>
      </c>
      <c r="O555" s="13">
        <v>345</v>
      </c>
      <c r="P555" s="13"/>
      <c r="Q555" s="13"/>
      <c r="R555" s="13"/>
      <c r="S555" s="14">
        <f t="shared" si="328"/>
        <v>12550.000000000007</v>
      </c>
      <c r="T555" s="13">
        <v>12550</v>
      </c>
      <c r="U555" s="13"/>
      <c r="V555" s="13"/>
      <c r="W555" s="13"/>
      <c r="X555" s="14">
        <f t="shared" si="329"/>
        <v>7.2759576141834259E-12</v>
      </c>
      <c r="Y555" s="13" t="s">
        <v>1420</v>
      </c>
      <c r="Z555" s="13" t="s">
        <v>28</v>
      </c>
      <c r="AA555" s="13" t="s">
        <v>1199</v>
      </c>
      <c r="AB555" s="13">
        <v>53</v>
      </c>
      <c r="AC555" s="13" t="s">
        <v>29</v>
      </c>
    </row>
    <row r="556" spans="1:29" x14ac:dyDescent="0.25">
      <c r="A556" s="15">
        <v>45368</v>
      </c>
      <c r="B556" s="16" t="s">
        <v>368</v>
      </c>
      <c r="C556" s="17" t="s">
        <v>961</v>
      </c>
      <c r="D556" s="17" t="s">
        <v>962</v>
      </c>
      <c r="E556" s="18">
        <v>33.86</v>
      </c>
      <c r="F556" s="12">
        <f t="shared" si="325"/>
        <v>0.28999999999999915</v>
      </c>
      <c r="G556" s="13">
        <v>33.57</v>
      </c>
      <c r="H556" s="13">
        <v>1350</v>
      </c>
      <c r="I556" s="14">
        <f t="shared" si="326"/>
        <v>45319.5</v>
      </c>
      <c r="J556" s="13"/>
      <c r="K556" s="13"/>
      <c r="L556" s="14">
        <f t="shared" si="327"/>
        <v>45319.5</v>
      </c>
      <c r="M556" s="13">
        <v>36000</v>
      </c>
      <c r="N556" s="13"/>
      <c r="O556" s="13">
        <v>369</v>
      </c>
      <c r="P556" s="13"/>
      <c r="Q556" s="13"/>
      <c r="R556" s="13"/>
      <c r="S556" s="14">
        <f t="shared" si="328"/>
        <v>8950.5</v>
      </c>
      <c r="T556" s="13">
        <v>8950.5</v>
      </c>
      <c r="U556" s="13"/>
      <c r="V556" s="13"/>
      <c r="W556" s="13"/>
      <c r="X556" s="14">
        <f t="shared" si="329"/>
        <v>0</v>
      </c>
      <c r="Y556" s="13" t="s">
        <v>1420</v>
      </c>
      <c r="Z556" s="13" t="s">
        <v>28</v>
      </c>
      <c r="AA556" s="13" t="s">
        <v>1427</v>
      </c>
      <c r="AB556" s="13">
        <v>55</v>
      </c>
      <c r="AC556" s="13" t="s">
        <v>29</v>
      </c>
    </row>
    <row r="557" spans="1:29" x14ac:dyDescent="0.25">
      <c r="A557" s="15">
        <v>45368</v>
      </c>
      <c r="B557" s="16" t="s">
        <v>368</v>
      </c>
      <c r="C557" s="17" t="s">
        <v>963</v>
      </c>
      <c r="D557" s="17" t="s">
        <v>964</v>
      </c>
      <c r="E557" s="18">
        <v>35.020000000000003</v>
      </c>
      <c r="F557" s="12">
        <f t="shared" si="325"/>
        <v>0.42000000000000171</v>
      </c>
      <c r="G557" s="13">
        <v>34.6</v>
      </c>
      <c r="H557" s="13">
        <v>1350</v>
      </c>
      <c r="I557" s="14">
        <f t="shared" si="326"/>
        <v>46710</v>
      </c>
      <c r="J557" s="13"/>
      <c r="K557" s="13"/>
      <c r="L557" s="14">
        <f t="shared" si="327"/>
        <v>46710</v>
      </c>
      <c r="M557" s="13">
        <v>34859</v>
      </c>
      <c r="N557" s="13">
        <v>1200</v>
      </c>
      <c r="O557" s="13">
        <v>351</v>
      </c>
      <c r="P557" s="13"/>
      <c r="Q557" s="13"/>
      <c r="R557" s="13"/>
      <c r="S557" s="14">
        <f t="shared" si="328"/>
        <v>10300</v>
      </c>
      <c r="T557" s="13">
        <v>10300</v>
      </c>
      <c r="U557" s="13"/>
      <c r="V557" s="13"/>
      <c r="W557" s="13"/>
      <c r="X557" s="14">
        <f t="shared" si="329"/>
        <v>0</v>
      </c>
      <c r="Y557" s="13" t="s">
        <v>1420</v>
      </c>
      <c r="Z557" s="13" t="s">
        <v>28</v>
      </c>
      <c r="AA557" s="13" t="s">
        <v>1433</v>
      </c>
      <c r="AB557" s="13">
        <v>61</v>
      </c>
      <c r="AC557" s="13" t="s">
        <v>29</v>
      </c>
    </row>
    <row r="558" spans="1:29" x14ac:dyDescent="0.25">
      <c r="A558" s="15">
        <v>45368</v>
      </c>
      <c r="B558" s="16" t="s">
        <v>368</v>
      </c>
      <c r="C558" s="17" t="s">
        <v>965</v>
      </c>
      <c r="D558" s="17" t="s">
        <v>966</v>
      </c>
      <c r="E558" s="18">
        <v>40.909999999999997</v>
      </c>
      <c r="F558" s="12">
        <f t="shared" si="325"/>
        <v>0.55999999999999517</v>
      </c>
      <c r="G558" s="13">
        <v>40.35</v>
      </c>
      <c r="H558" s="13">
        <v>1350</v>
      </c>
      <c r="I558" s="14">
        <f t="shared" si="326"/>
        <v>54472.5</v>
      </c>
      <c r="J558" s="13"/>
      <c r="K558" s="13"/>
      <c r="L558" s="14">
        <f t="shared" si="327"/>
        <v>54472.5</v>
      </c>
      <c r="M558" s="13">
        <v>45000</v>
      </c>
      <c r="N558" s="13">
        <v>3120</v>
      </c>
      <c r="O558" s="13">
        <v>352</v>
      </c>
      <c r="P558" s="13"/>
      <c r="Q558" s="13"/>
      <c r="R558" s="13"/>
      <c r="S558" s="14">
        <f t="shared" si="328"/>
        <v>6000.5</v>
      </c>
      <c r="T558" s="13">
        <v>6000.5</v>
      </c>
      <c r="U558" s="13"/>
      <c r="V558" s="13"/>
      <c r="W558" s="13"/>
      <c r="X558" s="14">
        <f t="shared" si="329"/>
        <v>0</v>
      </c>
      <c r="Y558" s="13" t="s">
        <v>1477</v>
      </c>
      <c r="Z558" s="13" t="s">
        <v>28</v>
      </c>
      <c r="AA558" s="13" t="s">
        <v>1490</v>
      </c>
      <c r="AB558" s="13">
        <v>81</v>
      </c>
      <c r="AC558" s="13" t="s">
        <v>29</v>
      </c>
    </row>
    <row r="559" spans="1:29" x14ac:dyDescent="0.25">
      <c r="A559" s="15">
        <v>45368</v>
      </c>
      <c r="B559" s="16" t="s">
        <v>368</v>
      </c>
      <c r="C559" s="17" t="s">
        <v>967</v>
      </c>
      <c r="D559" s="17" t="s">
        <v>968</v>
      </c>
      <c r="E559" s="18">
        <v>39.19</v>
      </c>
      <c r="F559" s="12">
        <f t="shared" si="325"/>
        <v>0.51999999999999602</v>
      </c>
      <c r="G559" s="13">
        <v>38.67</v>
      </c>
      <c r="H559" s="13">
        <v>1350</v>
      </c>
      <c r="I559" s="14">
        <f t="shared" si="326"/>
        <v>52204.5</v>
      </c>
      <c r="J559" s="13"/>
      <c r="K559" s="13"/>
      <c r="L559" s="14">
        <f t="shared" si="327"/>
        <v>52204.5</v>
      </c>
      <c r="M559" s="13">
        <v>40000</v>
      </c>
      <c r="N559" s="13">
        <v>2640</v>
      </c>
      <c r="O559" s="13">
        <v>364</v>
      </c>
      <c r="P559" s="13"/>
      <c r="Q559" s="13"/>
      <c r="R559" s="13"/>
      <c r="S559" s="14">
        <f t="shared" si="328"/>
        <v>9200.5</v>
      </c>
      <c r="T559" s="13">
        <v>9200.5</v>
      </c>
      <c r="U559" s="13"/>
      <c r="V559" s="13"/>
      <c r="W559" s="13"/>
      <c r="X559" s="14">
        <f t="shared" si="329"/>
        <v>0</v>
      </c>
      <c r="Y559" s="13" t="s">
        <v>1477</v>
      </c>
      <c r="Z559" s="13" t="s">
        <v>28</v>
      </c>
      <c r="AA559" s="13" t="s">
        <v>1491</v>
      </c>
      <c r="AB559" s="13">
        <v>82</v>
      </c>
      <c r="AC559" s="13" t="s">
        <v>29</v>
      </c>
    </row>
    <row r="560" spans="1:29" x14ac:dyDescent="0.25">
      <c r="A560" s="15">
        <v>45369</v>
      </c>
      <c r="B560" s="16" t="s">
        <v>368</v>
      </c>
      <c r="C560" s="17" t="s">
        <v>969</v>
      </c>
      <c r="D560" s="17" t="s">
        <v>970</v>
      </c>
      <c r="E560" s="18">
        <v>33.67</v>
      </c>
      <c r="F560" s="12">
        <f t="shared" si="325"/>
        <v>0.25</v>
      </c>
      <c r="G560" s="13">
        <v>33.42</v>
      </c>
      <c r="H560" s="13">
        <v>1350</v>
      </c>
      <c r="I560" s="14">
        <f t="shared" si="326"/>
        <v>45117</v>
      </c>
      <c r="J560" s="13"/>
      <c r="K560" s="13"/>
      <c r="L560" s="14">
        <f t="shared" si="327"/>
        <v>45117</v>
      </c>
      <c r="M560" s="13">
        <v>37000</v>
      </c>
      <c r="N560" s="13"/>
      <c r="O560" s="13">
        <v>367</v>
      </c>
      <c r="P560" s="13"/>
      <c r="Q560" s="13"/>
      <c r="R560" s="13"/>
      <c r="S560" s="14">
        <f t="shared" si="328"/>
        <v>7750</v>
      </c>
      <c r="T560" s="13">
        <v>7750</v>
      </c>
      <c r="U560" s="13"/>
      <c r="V560" s="13"/>
      <c r="W560" s="13"/>
      <c r="X560" s="14">
        <f t="shared" si="329"/>
        <v>0</v>
      </c>
      <c r="Y560" s="13" t="s">
        <v>1477</v>
      </c>
      <c r="Z560" s="13" t="s">
        <v>28</v>
      </c>
      <c r="AA560" s="13" t="s">
        <v>1200</v>
      </c>
      <c r="AB560" s="13">
        <v>83</v>
      </c>
      <c r="AC560" s="13" t="s">
        <v>29</v>
      </c>
    </row>
    <row r="561" spans="1:29" x14ac:dyDescent="0.25">
      <c r="A561" s="15">
        <v>45369</v>
      </c>
      <c r="B561" s="16" t="s">
        <v>368</v>
      </c>
      <c r="C561" s="17" t="s">
        <v>971</v>
      </c>
      <c r="D561" s="17" t="s">
        <v>972</v>
      </c>
      <c r="E561" s="18">
        <v>42.81</v>
      </c>
      <c r="F561" s="12">
        <f t="shared" si="325"/>
        <v>0.35000000000000142</v>
      </c>
      <c r="G561" s="13">
        <v>42.46</v>
      </c>
      <c r="H561" s="13">
        <v>1350</v>
      </c>
      <c r="I561" s="14">
        <f t="shared" si="326"/>
        <v>57321</v>
      </c>
      <c r="J561" s="13"/>
      <c r="K561" s="13"/>
      <c r="L561" s="14">
        <f t="shared" si="327"/>
        <v>57321</v>
      </c>
      <c r="M561" s="13">
        <v>43000</v>
      </c>
      <c r="N561" s="13">
        <v>500</v>
      </c>
      <c r="O561" s="13">
        <v>321</v>
      </c>
      <c r="P561" s="13"/>
      <c r="Q561" s="13"/>
      <c r="R561" s="13"/>
      <c r="S561" s="14">
        <f t="shared" si="328"/>
        <v>13500</v>
      </c>
      <c r="T561" s="13">
        <v>13500</v>
      </c>
      <c r="U561" s="13"/>
      <c r="V561" s="13"/>
      <c r="W561" s="13"/>
      <c r="X561" s="14">
        <f t="shared" si="329"/>
        <v>0</v>
      </c>
      <c r="Y561" s="13" t="s">
        <v>1477</v>
      </c>
      <c r="Z561" s="13" t="s">
        <v>28</v>
      </c>
      <c r="AA561" s="13" t="s">
        <v>1200</v>
      </c>
      <c r="AB561" s="13">
        <v>84</v>
      </c>
      <c r="AC561" s="13" t="s">
        <v>29</v>
      </c>
    </row>
    <row r="562" spans="1:29" x14ac:dyDescent="0.25">
      <c r="A562" s="15">
        <v>45369</v>
      </c>
      <c r="B562" s="16" t="s">
        <v>368</v>
      </c>
      <c r="C562" s="17" t="s">
        <v>973</v>
      </c>
      <c r="D562" s="17" t="s">
        <v>974</v>
      </c>
      <c r="E562" s="18">
        <v>42.07</v>
      </c>
      <c r="F562" s="12">
        <f t="shared" si="325"/>
        <v>0.50999999999999801</v>
      </c>
      <c r="G562" s="13">
        <v>41.56</v>
      </c>
      <c r="H562" s="13">
        <v>1350</v>
      </c>
      <c r="I562" s="14">
        <f t="shared" si="326"/>
        <v>56106</v>
      </c>
      <c r="J562" s="13"/>
      <c r="K562" s="13"/>
      <c r="L562" s="14">
        <f t="shared" si="327"/>
        <v>56106</v>
      </c>
      <c r="M562" s="13">
        <v>45000</v>
      </c>
      <c r="N562" s="13">
        <v>2520</v>
      </c>
      <c r="O562" s="13">
        <v>336</v>
      </c>
      <c r="P562" s="13"/>
      <c r="Q562" s="13"/>
      <c r="R562" s="13">
        <v>550</v>
      </c>
      <c r="S562" s="14">
        <f t="shared" si="328"/>
        <v>7700</v>
      </c>
      <c r="T562" s="13">
        <v>7700</v>
      </c>
      <c r="U562" s="13"/>
      <c r="V562" s="13"/>
      <c r="W562" s="13"/>
      <c r="X562" s="14">
        <f t="shared" si="329"/>
        <v>0</v>
      </c>
      <c r="Y562" s="13" t="s">
        <v>1477</v>
      </c>
      <c r="Z562" s="13" t="s">
        <v>28</v>
      </c>
      <c r="AA562" s="13" t="s">
        <v>1492</v>
      </c>
      <c r="AB562" s="13">
        <v>85</v>
      </c>
      <c r="AC562" s="13" t="s">
        <v>29</v>
      </c>
    </row>
    <row r="564" spans="1:29" x14ac:dyDescent="0.25">
      <c r="A564" s="15">
        <v>45358</v>
      </c>
      <c r="B564" s="48" t="s">
        <v>389</v>
      </c>
      <c r="C564" s="17" t="s">
        <v>390</v>
      </c>
      <c r="D564" s="17" t="s">
        <v>391</v>
      </c>
      <c r="E564" s="18">
        <v>43.67</v>
      </c>
      <c r="F564" s="12">
        <f t="shared" ref="F564:F570" si="330">SUM(E564-G564)</f>
        <v>0.10000000000000142</v>
      </c>
      <c r="G564" s="13">
        <v>43.57</v>
      </c>
      <c r="H564" s="13">
        <v>1725</v>
      </c>
      <c r="I564" s="14">
        <f t="shared" ref="I564:I570" si="331">G564*H564</f>
        <v>75158.25</v>
      </c>
      <c r="J564" s="13"/>
      <c r="K564" s="13"/>
      <c r="L564" s="14">
        <f t="shared" ref="L564:L570" si="332">I564+J564+K564</f>
        <v>75158.25</v>
      </c>
      <c r="M564" s="13">
        <v>38000</v>
      </c>
      <c r="N564" s="13"/>
      <c r="O564" s="13">
        <v>358</v>
      </c>
      <c r="P564" s="13"/>
      <c r="Q564" s="13"/>
      <c r="R564" s="13"/>
      <c r="S564" s="14">
        <f t="shared" ref="S564:S570" si="333">L564-M564-N564-O564-P564-Q564-R564</f>
        <v>36800.25</v>
      </c>
      <c r="T564" s="13">
        <v>36800.25</v>
      </c>
      <c r="U564" s="13"/>
      <c r="V564" s="13"/>
      <c r="W564" s="13"/>
      <c r="X564" s="14">
        <f t="shared" ref="X564:X570" si="334">S564-T564-U564-V564-W564</f>
        <v>0</v>
      </c>
      <c r="Y564" s="13" t="s">
        <v>565</v>
      </c>
      <c r="Z564" s="13" t="s">
        <v>28</v>
      </c>
      <c r="AA564" s="13" t="s">
        <v>566</v>
      </c>
      <c r="AB564" s="13">
        <v>26</v>
      </c>
      <c r="AC564" s="13" t="s">
        <v>29</v>
      </c>
    </row>
    <row r="565" spans="1:29" x14ac:dyDescent="0.25">
      <c r="A565" s="15">
        <v>45358</v>
      </c>
      <c r="B565" s="48" t="s">
        <v>389</v>
      </c>
      <c r="C565" s="17" t="s">
        <v>392</v>
      </c>
      <c r="D565" s="17" t="s">
        <v>393</v>
      </c>
      <c r="E565" s="18">
        <v>41.81</v>
      </c>
      <c r="F565" s="12">
        <f t="shared" si="330"/>
        <v>0.17999999999999972</v>
      </c>
      <c r="G565" s="13">
        <v>41.63</v>
      </c>
      <c r="H565" s="13">
        <v>1725</v>
      </c>
      <c r="I565" s="14">
        <f t="shared" si="331"/>
        <v>71811.75</v>
      </c>
      <c r="J565" s="13"/>
      <c r="K565" s="13"/>
      <c r="L565" s="14">
        <f t="shared" si="332"/>
        <v>71811.75</v>
      </c>
      <c r="M565" s="13">
        <v>40000</v>
      </c>
      <c r="N565" s="13"/>
      <c r="O565" s="13">
        <v>361</v>
      </c>
      <c r="P565" s="13"/>
      <c r="Q565" s="13"/>
      <c r="R565" s="13"/>
      <c r="S565" s="14">
        <f t="shared" si="333"/>
        <v>31450.75</v>
      </c>
      <c r="T565" s="13">
        <v>31450.7</v>
      </c>
      <c r="U565" s="13"/>
      <c r="V565" s="13"/>
      <c r="W565" s="13"/>
      <c r="X565" s="14">
        <f t="shared" si="334"/>
        <v>4.9999999999272404E-2</v>
      </c>
      <c r="Y565" s="13" t="s">
        <v>480</v>
      </c>
      <c r="Z565" s="13" t="s">
        <v>28</v>
      </c>
      <c r="AA565" s="13" t="s">
        <v>478</v>
      </c>
      <c r="AB565" s="13">
        <v>24</v>
      </c>
      <c r="AC565" s="13" t="s">
        <v>29</v>
      </c>
    </row>
    <row r="566" spans="1:29" x14ac:dyDescent="0.25">
      <c r="A566" s="15">
        <v>45358</v>
      </c>
      <c r="B566" s="48" t="s">
        <v>389</v>
      </c>
      <c r="C566" s="17" t="s">
        <v>394</v>
      </c>
      <c r="D566" s="17" t="s">
        <v>395</v>
      </c>
      <c r="E566" s="18">
        <v>37.74</v>
      </c>
      <c r="F566" s="12">
        <f t="shared" si="330"/>
        <v>0.19000000000000483</v>
      </c>
      <c r="G566" s="13">
        <v>37.549999999999997</v>
      </c>
      <c r="H566" s="13">
        <v>1725</v>
      </c>
      <c r="I566" s="14">
        <f t="shared" si="331"/>
        <v>64773.749999999993</v>
      </c>
      <c r="J566" s="13"/>
      <c r="K566" s="13"/>
      <c r="L566" s="14">
        <f t="shared" si="332"/>
        <v>64773.749999999993</v>
      </c>
      <c r="M566" s="13">
        <v>48000</v>
      </c>
      <c r="N566" s="13"/>
      <c r="O566" s="13">
        <v>373</v>
      </c>
      <c r="P566" s="13"/>
      <c r="Q566" s="13"/>
      <c r="R566" s="13"/>
      <c r="S566" s="14">
        <f t="shared" si="333"/>
        <v>16400.749999999993</v>
      </c>
      <c r="T566" s="13">
        <v>16400.75</v>
      </c>
      <c r="U566" s="13"/>
      <c r="V566" s="13"/>
      <c r="W566" s="13"/>
      <c r="X566" s="14">
        <f t="shared" si="334"/>
        <v>-7.2759576141834259E-12</v>
      </c>
      <c r="Y566" s="13" t="s">
        <v>565</v>
      </c>
      <c r="Z566" s="13" t="s">
        <v>28</v>
      </c>
      <c r="AA566" s="13" t="s">
        <v>567</v>
      </c>
      <c r="AB566" s="13">
        <v>27</v>
      </c>
      <c r="AC566" s="13" t="s">
        <v>29</v>
      </c>
    </row>
    <row r="567" spans="1:29" x14ac:dyDescent="0.25">
      <c r="A567" s="15">
        <v>45359</v>
      </c>
      <c r="B567" s="48" t="s">
        <v>389</v>
      </c>
      <c r="C567" s="17" t="s">
        <v>396</v>
      </c>
      <c r="D567" s="17" t="s">
        <v>172</v>
      </c>
      <c r="E567" s="18">
        <v>24.05</v>
      </c>
      <c r="F567" s="12">
        <f t="shared" si="330"/>
        <v>0.15000000000000213</v>
      </c>
      <c r="G567" s="13">
        <v>23.9</v>
      </c>
      <c r="H567" s="13">
        <v>1800</v>
      </c>
      <c r="I567" s="14">
        <f t="shared" si="331"/>
        <v>43020</v>
      </c>
      <c r="J567" s="13"/>
      <c r="K567" s="13"/>
      <c r="L567" s="14">
        <f t="shared" si="332"/>
        <v>43020</v>
      </c>
      <c r="M567" s="13">
        <v>29000</v>
      </c>
      <c r="N567" s="13"/>
      <c r="O567" s="13">
        <v>320</v>
      </c>
      <c r="P567" s="13"/>
      <c r="Q567" s="13"/>
      <c r="R567" s="13"/>
      <c r="S567" s="14">
        <f t="shared" si="333"/>
        <v>13700</v>
      </c>
      <c r="T567" s="13">
        <v>13700</v>
      </c>
      <c r="U567" s="13"/>
      <c r="V567" s="13"/>
      <c r="W567" s="13"/>
      <c r="X567" s="14">
        <f t="shared" si="334"/>
        <v>0</v>
      </c>
      <c r="Y567" s="13" t="s">
        <v>1477</v>
      </c>
      <c r="Z567" s="13" t="s">
        <v>28</v>
      </c>
      <c r="AA567" s="13" t="s">
        <v>1486</v>
      </c>
      <c r="AB567" s="13">
        <v>34</v>
      </c>
      <c r="AC567" s="13" t="s">
        <v>29</v>
      </c>
    </row>
    <row r="568" spans="1:29" x14ac:dyDescent="0.25">
      <c r="A568" s="15">
        <v>45359</v>
      </c>
      <c r="B568" s="48" t="s">
        <v>389</v>
      </c>
      <c r="C568" s="17" t="s">
        <v>397</v>
      </c>
      <c r="D568" s="17" t="s">
        <v>234</v>
      </c>
      <c r="E568" s="18">
        <v>30.18</v>
      </c>
      <c r="F568" s="12">
        <f t="shared" si="330"/>
        <v>0.12999999999999901</v>
      </c>
      <c r="G568" s="13">
        <v>30.05</v>
      </c>
      <c r="H568" s="13">
        <v>1800</v>
      </c>
      <c r="I568" s="14">
        <f t="shared" si="331"/>
        <v>54090</v>
      </c>
      <c r="J568" s="13"/>
      <c r="K568" s="13"/>
      <c r="L568" s="14">
        <f t="shared" si="332"/>
        <v>54090</v>
      </c>
      <c r="M568" s="13">
        <v>33500</v>
      </c>
      <c r="N568" s="13"/>
      <c r="O568" s="13">
        <v>340</v>
      </c>
      <c r="P568" s="13"/>
      <c r="Q568" s="13"/>
      <c r="R568" s="13"/>
      <c r="S568" s="14">
        <f t="shared" si="333"/>
        <v>20250</v>
      </c>
      <c r="T568" s="13">
        <v>20250</v>
      </c>
      <c r="U568" s="13"/>
      <c r="V568" s="13"/>
      <c r="W568" s="13"/>
      <c r="X568" s="14">
        <f t="shared" si="334"/>
        <v>0</v>
      </c>
      <c r="Y568" s="13" t="s">
        <v>667</v>
      </c>
      <c r="Z568" s="13" t="s">
        <v>28</v>
      </c>
      <c r="AA568" s="13" t="s">
        <v>979</v>
      </c>
      <c r="AB568" s="13">
        <v>28</v>
      </c>
      <c r="AC568" s="13" t="s">
        <v>29</v>
      </c>
    </row>
    <row r="569" spans="1:29" x14ac:dyDescent="0.25">
      <c r="A569" s="15">
        <v>45359</v>
      </c>
      <c r="B569" s="48" t="s">
        <v>389</v>
      </c>
      <c r="C569" s="17" t="s">
        <v>398</v>
      </c>
      <c r="D569" s="17" t="s">
        <v>242</v>
      </c>
      <c r="E569" s="18">
        <v>17.760000000000002</v>
      </c>
      <c r="F569" s="12">
        <f t="shared" si="330"/>
        <v>3.0000000000001137E-2</v>
      </c>
      <c r="G569" s="13">
        <v>17.73</v>
      </c>
      <c r="H569" s="13">
        <v>1800</v>
      </c>
      <c r="I569" s="14">
        <f t="shared" si="331"/>
        <v>31914</v>
      </c>
      <c r="J569" s="13"/>
      <c r="K569" s="13"/>
      <c r="L569" s="14">
        <f t="shared" si="332"/>
        <v>31914</v>
      </c>
      <c r="M569" s="13">
        <v>7000</v>
      </c>
      <c r="N569" s="13"/>
      <c r="O569" s="13">
        <v>364</v>
      </c>
      <c r="P569" s="13"/>
      <c r="Q569" s="13"/>
      <c r="R569" s="13"/>
      <c r="S569" s="14">
        <f t="shared" si="333"/>
        <v>24550</v>
      </c>
      <c r="T569" s="13">
        <v>24550</v>
      </c>
      <c r="U569" s="13"/>
      <c r="V569" s="13"/>
      <c r="W569" s="13"/>
      <c r="X569" s="14">
        <f t="shared" si="334"/>
        <v>0</v>
      </c>
      <c r="Y569" s="13" t="s">
        <v>975</v>
      </c>
      <c r="Z569" s="13" t="s">
        <v>28</v>
      </c>
      <c r="AA569" s="13" t="s">
        <v>273</v>
      </c>
      <c r="AB569" s="13">
        <v>29</v>
      </c>
      <c r="AC569" s="13" t="s">
        <v>29</v>
      </c>
    </row>
    <row r="570" spans="1:29" x14ac:dyDescent="0.25">
      <c r="A570" s="15">
        <v>45360</v>
      </c>
      <c r="B570" s="48" t="s">
        <v>389</v>
      </c>
      <c r="C570" s="17" t="s">
        <v>399</v>
      </c>
      <c r="D570" s="17" t="s">
        <v>311</v>
      </c>
      <c r="E570" s="18">
        <v>41.17</v>
      </c>
      <c r="F570" s="12">
        <f t="shared" si="330"/>
        <v>0.23000000000000398</v>
      </c>
      <c r="G570" s="13">
        <v>40.94</v>
      </c>
      <c r="H570" s="13">
        <v>1725</v>
      </c>
      <c r="I570" s="14">
        <f t="shared" si="331"/>
        <v>70621.5</v>
      </c>
      <c r="J570" s="13"/>
      <c r="K570" s="13"/>
      <c r="L570" s="14">
        <f t="shared" si="332"/>
        <v>70621.5</v>
      </c>
      <c r="M570" s="13">
        <v>50000</v>
      </c>
      <c r="N570" s="13"/>
      <c r="O570" s="13">
        <v>321</v>
      </c>
      <c r="P570" s="13"/>
      <c r="Q570" s="13"/>
      <c r="R570" s="13"/>
      <c r="S570" s="14">
        <f t="shared" si="333"/>
        <v>20300.5</v>
      </c>
      <c r="T570" s="13">
        <v>20300.5</v>
      </c>
      <c r="U570" s="13"/>
      <c r="V570" s="13"/>
      <c r="W570" s="13"/>
      <c r="X570" s="14">
        <f t="shared" si="334"/>
        <v>0</v>
      </c>
      <c r="Y570" s="13" t="s">
        <v>467</v>
      </c>
      <c r="Z570" s="13" t="s">
        <v>28</v>
      </c>
      <c r="AA570" s="13" t="s">
        <v>479</v>
      </c>
      <c r="AB570" s="13">
        <v>25</v>
      </c>
      <c r="AC570" s="13" t="s">
        <v>29</v>
      </c>
    </row>
    <row r="571" spans="1:29" x14ac:dyDescent="0.25">
      <c r="A571" s="15">
        <v>45381</v>
      </c>
      <c r="B571" s="48" t="s">
        <v>389</v>
      </c>
      <c r="C571" s="17" t="s">
        <v>1382</v>
      </c>
      <c r="D571" s="17" t="s">
        <v>1383</v>
      </c>
      <c r="E571" s="18">
        <v>41.56</v>
      </c>
      <c r="F571" s="12">
        <f t="shared" ref="F571:F572" si="335">SUM(E571-G571)</f>
        <v>0.13000000000000256</v>
      </c>
      <c r="G571" s="13">
        <v>41.43</v>
      </c>
      <c r="H571" s="13">
        <v>1680</v>
      </c>
      <c r="I571" s="14">
        <f t="shared" ref="I571:I572" si="336">G571*H571</f>
        <v>69602.399999999994</v>
      </c>
      <c r="J571" s="13"/>
      <c r="K571" s="13"/>
      <c r="L571" s="14">
        <f t="shared" ref="L571:L572" si="337">I571+J571+K571</f>
        <v>69602.399999999994</v>
      </c>
      <c r="M571" s="13">
        <v>59000</v>
      </c>
      <c r="N571" s="13"/>
      <c r="O571" s="13">
        <v>352</v>
      </c>
      <c r="P571" s="13"/>
      <c r="Q571" s="13"/>
      <c r="R571" s="13"/>
      <c r="S571" s="14">
        <f t="shared" ref="S571:S572" si="338">L571-M571-N571-O571-P571-Q571-R571</f>
        <v>10250.399999999994</v>
      </c>
      <c r="T571" s="13">
        <v>10250.4</v>
      </c>
      <c r="U571" s="13"/>
      <c r="V571" s="13"/>
      <c r="W571" s="13"/>
      <c r="X571" s="14">
        <f t="shared" ref="X571:X572" si="339">S571-T571-U571-V571-W571</f>
        <v>-5.4569682106375694E-12</v>
      </c>
      <c r="Y571" s="13" t="s">
        <v>1477</v>
      </c>
      <c r="Z571" s="13" t="s">
        <v>28</v>
      </c>
      <c r="AA571" s="13" t="s">
        <v>766</v>
      </c>
      <c r="AB571" s="13">
        <v>32</v>
      </c>
      <c r="AC571" s="13" t="s">
        <v>29</v>
      </c>
    </row>
    <row r="572" spans="1:29" x14ac:dyDescent="0.25">
      <c r="A572" s="15">
        <v>45381</v>
      </c>
      <c r="B572" s="48" t="s">
        <v>389</v>
      </c>
      <c r="C572" s="17" t="s">
        <v>1384</v>
      </c>
      <c r="D572" s="17" t="s">
        <v>742</v>
      </c>
      <c r="E572" s="18">
        <v>42.08</v>
      </c>
      <c r="F572" s="12">
        <f t="shared" si="335"/>
        <v>0.14000000000000057</v>
      </c>
      <c r="G572" s="13">
        <v>41.94</v>
      </c>
      <c r="H572" s="13">
        <v>1680</v>
      </c>
      <c r="I572" s="14">
        <f t="shared" si="336"/>
        <v>70459.199999999997</v>
      </c>
      <c r="J572" s="13"/>
      <c r="K572" s="13"/>
      <c r="L572" s="14">
        <f t="shared" si="337"/>
        <v>70459.199999999997</v>
      </c>
      <c r="M572" s="13">
        <v>60000</v>
      </c>
      <c r="N572" s="13"/>
      <c r="O572" s="13">
        <v>359</v>
      </c>
      <c r="P572" s="13"/>
      <c r="Q572" s="13"/>
      <c r="R572" s="13"/>
      <c r="S572" s="14">
        <f t="shared" si="338"/>
        <v>10100.199999999997</v>
      </c>
      <c r="T572" s="13">
        <v>10100.200000000001</v>
      </c>
      <c r="U572" s="13"/>
      <c r="V572" s="13"/>
      <c r="W572" s="13"/>
      <c r="X572" s="14">
        <f t="shared" si="339"/>
        <v>-3.637978807091713E-12</v>
      </c>
      <c r="Y572" s="13" t="s">
        <v>1477</v>
      </c>
      <c r="Z572" s="13" t="s">
        <v>28</v>
      </c>
      <c r="AA572" s="13" t="s">
        <v>766</v>
      </c>
      <c r="AB572" s="13">
        <v>33</v>
      </c>
      <c r="AC572" s="13" t="s">
        <v>29</v>
      </c>
    </row>
    <row r="574" spans="1:29" x14ac:dyDescent="0.25">
      <c r="A574" s="15">
        <v>45363</v>
      </c>
      <c r="B574" s="48" t="s">
        <v>602</v>
      </c>
      <c r="C574" s="17" t="s">
        <v>603</v>
      </c>
      <c r="D574" s="17" t="s">
        <v>604</v>
      </c>
      <c r="E574" s="18">
        <v>30.31</v>
      </c>
      <c r="F574" s="12">
        <f t="shared" ref="F574:F575" si="340">SUM(E574-G574)</f>
        <v>0</v>
      </c>
      <c r="G574" s="13">
        <v>30.31</v>
      </c>
      <c r="H574" s="13">
        <v>2950</v>
      </c>
      <c r="I574" s="14">
        <f t="shared" ref="I574:I575" si="341">G574*H574</f>
        <v>89414.5</v>
      </c>
      <c r="J574" s="13"/>
      <c r="K574" s="13"/>
      <c r="L574" s="14">
        <f t="shared" ref="L574:L575" si="342">I574+J574+K574</f>
        <v>89414.5</v>
      </c>
      <c r="M574" s="13">
        <v>50000</v>
      </c>
      <c r="N574" s="13"/>
      <c r="O574" s="13">
        <v>320</v>
      </c>
      <c r="P574" s="13"/>
      <c r="Q574" s="13"/>
      <c r="R574" s="13">
        <v>894</v>
      </c>
      <c r="S574" s="14">
        <f t="shared" ref="S574:S575" si="343">L574-M574-N574-O574-P574-Q574-R574</f>
        <v>38200.5</v>
      </c>
      <c r="T574" s="13">
        <v>38200.5</v>
      </c>
      <c r="U574" s="13"/>
      <c r="V574" s="13"/>
      <c r="W574" s="13"/>
      <c r="X574" s="14">
        <f t="shared" ref="X574:X575" si="344">S574-T574-U574-V574-W574</f>
        <v>0</v>
      </c>
      <c r="Y574" s="13" t="s">
        <v>1055</v>
      </c>
      <c r="Z574" s="13" t="s">
        <v>28</v>
      </c>
      <c r="AA574" s="13" t="s">
        <v>1057</v>
      </c>
      <c r="AB574" s="13">
        <v>66</v>
      </c>
      <c r="AC574" s="13" t="s">
        <v>29</v>
      </c>
    </row>
    <row r="575" spans="1:29" x14ac:dyDescent="0.25">
      <c r="A575" s="15">
        <v>45363</v>
      </c>
      <c r="B575" s="48" t="s">
        <v>602</v>
      </c>
      <c r="C575" s="17" t="s">
        <v>605</v>
      </c>
      <c r="D575" s="17" t="s">
        <v>606</v>
      </c>
      <c r="E575" s="18">
        <v>30.11</v>
      </c>
      <c r="F575" s="12">
        <f t="shared" si="340"/>
        <v>0</v>
      </c>
      <c r="G575" s="13">
        <v>30.11</v>
      </c>
      <c r="H575" s="13">
        <v>2950</v>
      </c>
      <c r="I575" s="14">
        <f t="shared" si="341"/>
        <v>88824.5</v>
      </c>
      <c r="J575" s="13"/>
      <c r="K575" s="13"/>
      <c r="L575" s="14">
        <f t="shared" si="342"/>
        <v>88824.5</v>
      </c>
      <c r="M575" s="13">
        <v>50000</v>
      </c>
      <c r="N575" s="13"/>
      <c r="O575" s="13">
        <v>374</v>
      </c>
      <c r="P575" s="13"/>
      <c r="Q575" s="13"/>
      <c r="R575" s="13"/>
      <c r="S575" s="14">
        <f t="shared" si="343"/>
        <v>38450.5</v>
      </c>
      <c r="T575" s="13">
        <v>38450.5</v>
      </c>
      <c r="U575" s="13"/>
      <c r="V575" s="13"/>
      <c r="W575" s="13"/>
      <c r="X575" s="14">
        <f t="shared" si="344"/>
        <v>0</v>
      </c>
      <c r="Y575" s="13" t="s">
        <v>1437</v>
      </c>
      <c r="Z575" s="13" t="s">
        <v>28</v>
      </c>
      <c r="AA575" s="13" t="s">
        <v>1057</v>
      </c>
      <c r="AB575" s="13">
        <v>75</v>
      </c>
      <c r="AC575" s="13" t="s">
        <v>29</v>
      </c>
    </row>
    <row r="576" spans="1:29" x14ac:dyDescent="0.25">
      <c r="A576" s="15">
        <v>45380</v>
      </c>
      <c r="B576" s="48" t="s">
        <v>602</v>
      </c>
      <c r="C576" s="17" t="s">
        <v>1374</v>
      </c>
      <c r="D576" s="17" t="s">
        <v>1375</v>
      </c>
      <c r="E576" s="18">
        <v>24.84</v>
      </c>
      <c r="F576" s="12">
        <f t="shared" ref="F576:F579" si="345">SUM(E576-G576)</f>
        <v>0</v>
      </c>
      <c r="G576" s="13">
        <v>24.84</v>
      </c>
      <c r="H576" s="13">
        <v>2950</v>
      </c>
      <c r="I576" s="14">
        <f t="shared" ref="I576:I579" si="346">G576*H576</f>
        <v>73278</v>
      </c>
      <c r="J576" s="13"/>
      <c r="K576" s="13"/>
      <c r="L576" s="14">
        <f t="shared" ref="L576:L579" si="347">I576+J576+K576</f>
        <v>73278</v>
      </c>
      <c r="M576" s="13">
        <v>50000</v>
      </c>
      <c r="N576" s="13"/>
      <c r="O576" s="13">
        <v>328</v>
      </c>
      <c r="P576" s="13"/>
      <c r="Q576" s="13"/>
      <c r="R576" s="13"/>
      <c r="S576" s="14">
        <f t="shared" ref="S576:S579" si="348">L576-M576-N576-O576-P576-Q576-R576</f>
        <v>22950</v>
      </c>
      <c r="T576" s="13">
        <v>22950</v>
      </c>
      <c r="U576" s="13"/>
      <c r="V576" s="13"/>
      <c r="W576" s="13"/>
      <c r="X576" s="14">
        <f t="shared" ref="X576:X579" si="349">S576-T576-U576-V576-W576</f>
        <v>0</v>
      </c>
      <c r="Y576" s="13" t="s">
        <v>1437</v>
      </c>
      <c r="Z576" s="13" t="s">
        <v>28</v>
      </c>
      <c r="AA576" s="13" t="s">
        <v>1462</v>
      </c>
      <c r="AB576" s="13">
        <v>80</v>
      </c>
      <c r="AC576" s="13" t="s">
        <v>29</v>
      </c>
    </row>
    <row r="577" spans="1:30" x14ac:dyDescent="0.25">
      <c r="A577" s="15">
        <v>45380</v>
      </c>
      <c r="B577" s="48" t="s">
        <v>602</v>
      </c>
      <c r="C577" s="17" t="s">
        <v>1376</v>
      </c>
      <c r="D577" s="17" t="s">
        <v>1377</v>
      </c>
      <c r="E577" s="18">
        <v>25.06</v>
      </c>
      <c r="F577" s="12">
        <f t="shared" si="345"/>
        <v>0</v>
      </c>
      <c r="G577" s="13">
        <v>25.06</v>
      </c>
      <c r="H577" s="13">
        <v>2950</v>
      </c>
      <c r="I577" s="14">
        <f t="shared" si="346"/>
        <v>73927</v>
      </c>
      <c r="J577" s="13"/>
      <c r="K577" s="13"/>
      <c r="L577" s="14">
        <f t="shared" si="347"/>
        <v>73927</v>
      </c>
      <c r="M577" s="13">
        <v>50000</v>
      </c>
      <c r="N577" s="13"/>
      <c r="O577" s="13">
        <v>327</v>
      </c>
      <c r="P577" s="13"/>
      <c r="Q577" s="13"/>
      <c r="R577" s="13"/>
      <c r="S577" s="14">
        <f t="shared" si="348"/>
        <v>23600</v>
      </c>
      <c r="T577" s="13">
        <v>23600</v>
      </c>
      <c r="U577" s="13"/>
      <c r="V577" s="13"/>
      <c r="W577" s="13"/>
      <c r="X577" s="14">
        <f t="shared" si="349"/>
        <v>0</v>
      </c>
      <c r="Y577" s="13" t="s">
        <v>1437</v>
      </c>
      <c r="Z577" s="13" t="s">
        <v>28</v>
      </c>
      <c r="AA577" s="13" t="s">
        <v>1457</v>
      </c>
      <c r="AB577" s="13">
        <v>74</v>
      </c>
      <c r="AC577" s="13" t="s">
        <v>29</v>
      </c>
    </row>
    <row r="578" spans="1:30" x14ac:dyDescent="0.25">
      <c r="A578" s="15">
        <v>45382</v>
      </c>
      <c r="B578" s="48" t="s">
        <v>602</v>
      </c>
      <c r="C578" s="17" t="s">
        <v>1378</v>
      </c>
      <c r="D578" s="17" t="s">
        <v>1379</v>
      </c>
      <c r="E578" s="18">
        <v>25.25</v>
      </c>
      <c r="F578" s="12">
        <f t="shared" si="345"/>
        <v>0.125</v>
      </c>
      <c r="G578" s="13">
        <v>25.125</v>
      </c>
      <c r="H578" s="13">
        <v>2950</v>
      </c>
      <c r="I578" s="14">
        <f t="shared" si="346"/>
        <v>74118.75</v>
      </c>
      <c r="J578" s="13"/>
      <c r="K578" s="13"/>
      <c r="L578" s="14">
        <f t="shared" si="347"/>
        <v>74118.75</v>
      </c>
      <c r="M578" s="13">
        <v>50000</v>
      </c>
      <c r="N578" s="13"/>
      <c r="O578" s="13">
        <v>368</v>
      </c>
      <c r="P578" s="13"/>
      <c r="Q578" s="13"/>
      <c r="R578" s="13">
        <v>750</v>
      </c>
      <c r="S578" s="14">
        <f t="shared" si="348"/>
        <v>23000.75</v>
      </c>
      <c r="T578" s="13">
        <v>23000.75</v>
      </c>
      <c r="U578" s="13"/>
      <c r="V578" s="13"/>
      <c r="W578" s="13"/>
      <c r="X578" s="14">
        <f t="shared" si="349"/>
        <v>0</v>
      </c>
      <c r="Y578" s="13" t="s">
        <v>1503</v>
      </c>
      <c r="Z578" s="13" t="s">
        <v>28</v>
      </c>
      <c r="AA578" s="13" t="s">
        <v>1511</v>
      </c>
      <c r="AB578" s="13">
        <v>86</v>
      </c>
      <c r="AC578" s="13" t="s">
        <v>29</v>
      </c>
    </row>
    <row r="579" spans="1:30" x14ac:dyDescent="0.25">
      <c r="A579" s="15">
        <v>45382</v>
      </c>
      <c r="B579" s="48" t="s">
        <v>602</v>
      </c>
      <c r="C579" s="17" t="s">
        <v>1380</v>
      </c>
      <c r="D579" s="17" t="s">
        <v>1381</v>
      </c>
      <c r="E579" s="18">
        <v>30.55</v>
      </c>
      <c r="F579" s="12">
        <f t="shared" si="345"/>
        <v>0</v>
      </c>
      <c r="G579" s="13">
        <v>30.55</v>
      </c>
      <c r="H579" s="13">
        <v>2950</v>
      </c>
      <c r="I579" s="14">
        <f t="shared" si="346"/>
        <v>90122.5</v>
      </c>
      <c r="J579" s="13"/>
      <c r="K579" s="13"/>
      <c r="L579" s="14">
        <f t="shared" si="347"/>
        <v>90122.5</v>
      </c>
      <c r="M579" s="13">
        <v>73480</v>
      </c>
      <c r="N579" s="13"/>
      <c r="O579" s="13">
        <v>342</v>
      </c>
      <c r="P579" s="13"/>
      <c r="Q579" s="13"/>
      <c r="R579" s="13"/>
      <c r="S579" s="14">
        <f t="shared" si="348"/>
        <v>16300.5</v>
      </c>
      <c r="T579" s="13">
        <v>16300.5</v>
      </c>
      <c r="U579" s="13"/>
      <c r="V579" s="13"/>
      <c r="W579" s="13"/>
      <c r="X579" s="14">
        <f t="shared" si="349"/>
        <v>0</v>
      </c>
      <c r="Y579" s="13" t="s">
        <v>1437</v>
      </c>
      <c r="Z579" s="13" t="s">
        <v>28</v>
      </c>
      <c r="AA579" s="13" t="s">
        <v>1453</v>
      </c>
      <c r="AB579" s="13">
        <v>69</v>
      </c>
      <c r="AC579" s="13" t="s">
        <v>29</v>
      </c>
      <c r="AD579" s="40" t="s">
        <v>1556</v>
      </c>
    </row>
    <row r="581" spans="1:30" x14ac:dyDescent="0.25">
      <c r="A581" s="36">
        <v>45367</v>
      </c>
      <c r="B581" s="37" t="s">
        <v>898</v>
      </c>
      <c r="C581" s="38" t="s">
        <v>899</v>
      </c>
      <c r="D581" s="38" t="s">
        <v>900</v>
      </c>
      <c r="E581" s="39">
        <v>40.1</v>
      </c>
      <c r="F581" s="12">
        <f t="shared" ref="F581:F582" si="350">SUM(E581-G581)</f>
        <v>0.60000000000000142</v>
      </c>
      <c r="G581" s="13">
        <v>39.5</v>
      </c>
      <c r="H581" s="13">
        <v>1700</v>
      </c>
      <c r="I581" s="14">
        <f t="shared" ref="I581:I582" si="351">G581*H581</f>
        <v>67150</v>
      </c>
      <c r="J581" s="13"/>
      <c r="K581" s="13"/>
      <c r="L581" s="14">
        <f t="shared" ref="L581:L582" si="352">I581+J581+K581</f>
        <v>67150</v>
      </c>
      <c r="M581" s="13">
        <v>34000</v>
      </c>
      <c r="N581" s="13">
        <v>3600</v>
      </c>
      <c r="O581" s="13">
        <v>350</v>
      </c>
      <c r="P581" s="13"/>
      <c r="Q581" s="13"/>
      <c r="R581" s="13"/>
      <c r="S581" s="14">
        <f t="shared" ref="S581:S582" si="353">L581-M581-N581-O581-P581-Q581-R581</f>
        <v>29200</v>
      </c>
      <c r="T581" s="13">
        <v>29200</v>
      </c>
      <c r="U581" s="13"/>
      <c r="V581" s="13"/>
      <c r="W581" s="13"/>
      <c r="X581" s="14">
        <f t="shared" ref="X581:X582" si="354">S581-T581-U581-V581-W581</f>
        <v>0</v>
      </c>
      <c r="Y581" s="13" t="s">
        <v>975</v>
      </c>
      <c r="Z581" s="13" t="s">
        <v>28</v>
      </c>
      <c r="AA581" s="13" t="s">
        <v>283</v>
      </c>
      <c r="AB581" s="13">
        <v>65</v>
      </c>
      <c r="AC581" s="13" t="s">
        <v>29</v>
      </c>
    </row>
    <row r="582" spans="1:30" x14ac:dyDescent="0.25">
      <c r="A582" s="36">
        <v>45369</v>
      </c>
      <c r="B582" s="37" t="s">
        <v>898</v>
      </c>
      <c r="C582" s="38" t="s">
        <v>901</v>
      </c>
      <c r="D582" s="38" t="s">
        <v>902</v>
      </c>
      <c r="E582" s="39">
        <v>30.99</v>
      </c>
      <c r="F582" s="12">
        <f t="shared" si="350"/>
        <v>0.29999999999999716</v>
      </c>
      <c r="G582" s="13">
        <v>30.69</v>
      </c>
      <c r="H582" s="13">
        <v>1650</v>
      </c>
      <c r="I582" s="14">
        <f t="shared" si="351"/>
        <v>50638.5</v>
      </c>
      <c r="J582" s="13"/>
      <c r="K582" s="13"/>
      <c r="L582" s="14">
        <f t="shared" si="352"/>
        <v>50638.5</v>
      </c>
      <c r="M582" s="13">
        <v>35000</v>
      </c>
      <c r="N582" s="13"/>
      <c r="O582" s="13">
        <v>332</v>
      </c>
      <c r="P582" s="13"/>
      <c r="Q582" s="13"/>
      <c r="R582" s="13">
        <v>506</v>
      </c>
      <c r="S582" s="14">
        <f t="shared" si="353"/>
        <v>14800.5</v>
      </c>
      <c r="T582" s="13">
        <v>14800.5</v>
      </c>
      <c r="U582" s="13"/>
      <c r="V582" s="13"/>
      <c r="W582" s="13"/>
      <c r="X582" s="14">
        <f t="shared" si="354"/>
        <v>0</v>
      </c>
      <c r="Y582" s="13" t="s">
        <v>1437</v>
      </c>
      <c r="Z582" s="13" t="s">
        <v>28</v>
      </c>
      <c r="AA582" s="13" t="s">
        <v>1454</v>
      </c>
      <c r="AB582" s="13">
        <v>70</v>
      </c>
      <c r="AC582" s="13" t="s">
        <v>29</v>
      </c>
    </row>
    <row r="583" spans="1:30" x14ac:dyDescent="0.25">
      <c r="A583" s="15">
        <v>45370</v>
      </c>
      <c r="B583" s="16" t="s">
        <v>1009</v>
      </c>
      <c r="C583" s="17" t="s">
        <v>1010</v>
      </c>
      <c r="D583" s="17" t="s">
        <v>1011</v>
      </c>
      <c r="E583" s="18">
        <v>40.29</v>
      </c>
      <c r="F583" s="12">
        <f t="shared" ref="F583:F584" si="355">SUM(E583-G583)</f>
        <v>0.57000000000000028</v>
      </c>
      <c r="G583" s="13">
        <v>39.72</v>
      </c>
      <c r="H583" s="13">
        <v>1650</v>
      </c>
      <c r="I583" s="14">
        <f t="shared" ref="I583:I584" si="356">G583*H583</f>
        <v>65538</v>
      </c>
      <c r="J583" s="13"/>
      <c r="K583" s="13"/>
      <c r="L583" s="14">
        <f t="shared" ref="L583:L584" si="357">I583+J583+K583</f>
        <v>65538</v>
      </c>
      <c r="M583" s="13">
        <v>56000</v>
      </c>
      <c r="N583" s="13">
        <v>3240</v>
      </c>
      <c r="O583" s="13">
        <v>348</v>
      </c>
      <c r="P583" s="13"/>
      <c r="Q583" s="13"/>
      <c r="R583" s="13"/>
      <c r="S583" s="14">
        <f t="shared" ref="S583:S584" si="358">L583-M583-N583-O583-P583-Q583-R583</f>
        <v>5950</v>
      </c>
      <c r="T583" s="13">
        <v>5950</v>
      </c>
      <c r="U583" s="13"/>
      <c r="V583" s="13"/>
      <c r="W583" s="13"/>
      <c r="X583" s="14">
        <f t="shared" ref="X583:X584" si="359">S583-T583-U583-V583-W583</f>
        <v>0</v>
      </c>
      <c r="Y583" s="13" t="s">
        <v>1477</v>
      </c>
      <c r="Z583" s="13" t="s">
        <v>28</v>
      </c>
      <c r="AA583" s="13" t="s">
        <v>814</v>
      </c>
      <c r="AB583" s="13">
        <v>82</v>
      </c>
      <c r="AC583" s="13" t="s">
        <v>29</v>
      </c>
    </row>
    <row r="584" spans="1:30" x14ac:dyDescent="0.25">
      <c r="A584" s="15">
        <v>45371</v>
      </c>
      <c r="B584" s="16" t="s">
        <v>1009</v>
      </c>
      <c r="C584" s="17" t="s">
        <v>1012</v>
      </c>
      <c r="D584" s="17" t="s">
        <v>1013</v>
      </c>
      <c r="E584" s="18">
        <v>40.340000000000003</v>
      </c>
      <c r="F584" s="12">
        <f t="shared" si="355"/>
        <v>0.48000000000000398</v>
      </c>
      <c r="G584" s="13">
        <v>39.86</v>
      </c>
      <c r="H584" s="13">
        <v>1650</v>
      </c>
      <c r="I584" s="14">
        <f t="shared" si="356"/>
        <v>65769</v>
      </c>
      <c r="J584" s="13"/>
      <c r="K584" s="13"/>
      <c r="L584" s="14">
        <f t="shared" si="357"/>
        <v>65769</v>
      </c>
      <c r="M584" s="13">
        <v>55000</v>
      </c>
      <c r="N584" s="13">
        <v>1800</v>
      </c>
      <c r="O584" s="13">
        <v>362</v>
      </c>
      <c r="P584" s="13"/>
      <c r="Q584" s="13"/>
      <c r="R584" s="13">
        <v>657</v>
      </c>
      <c r="S584" s="14">
        <f t="shared" si="358"/>
        <v>7950</v>
      </c>
      <c r="T584" s="13">
        <v>7950</v>
      </c>
      <c r="U584" s="13"/>
      <c r="V584" s="13"/>
      <c r="W584" s="13"/>
      <c r="X584" s="14">
        <f t="shared" si="359"/>
        <v>0</v>
      </c>
      <c r="Y584" s="13" t="s">
        <v>1503</v>
      </c>
      <c r="Z584" s="13" t="s">
        <v>28</v>
      </c>
      <c r="AA584" s="13" t="s">
        <v>1508</v>
      </c>
      <c r="AB584" s="13">
        <v>85</v>
      </c>
      <c r="AC584" s="13" t="s">
        <v>29</v>
      </c>
    </row>
    <row r="585" spans="1:30" s="53" customFormat="1" x14ac:dyDescent="0.25">
      <c r="A585" s="47">
        <v>45372</v>
      </c>
      <c r="B585" s="48" t="s">
        <v>898</v>
      </c>
      <c r="C585" s="49" t="s">
        <v>1147</v>
      </c>
      <c r="D585" s="49" t="s">
        <v>1148</v>
      </c>
      <c r="E585" s="50">
        <v>41.49</v>
      </c>
      <c r="F585" s="51">
        <f t="shared" ref="F585:F589" si="360">SUM(E585-G585)</f>
        <v>41.49</v>
      </c>
      <c r="G585" s="46"/>
      <c r="H585" s="46"/>
      <c r="I585" s="52">
        <f t="shared" ref="I585:I589" si="361">G585*H585</f>
        <v>0</v>
      </c>
      <c r="J585" s="46"/>
      <c r="K585" s="46"/>
      <c r="L585" s="52">
        <f t="shared" ref="L585:L589" si="362">I585+J585+K585</f>
        <v>0</v>
      </c>
      <c r="M585" s="46"/>
      <c r="N585" s="46"/>
      <c r="O585" s="46"/>
      <c r="P585" s="46"/>
      <c r="Q585" s="46"/>
      <c r="R585" s="46"/>
      <c r="S585" s="52">
        <f t="shared" ref="S585:S589" si="363">L585-M585-N585-O585-P585-Q585-R585</f>
        <v>0</v>
      </c>
      <c r="T585" s="46"/>
      <c r="U585" s="46"/>
      <c r="V585" s="46"/>
      <c r="W585" s="46"/>
      <c r="X585" s="52">
        <f t="shared" ref="X585:X589" si="364">S585-T585-U585-V585-W585</f>
        <v>0</v>
      </c>
      <c r="Y585" s="46"/>
      <c r="Z585" s="46" t="s">
        <v>28</v>
      </c>
      <c r="AA585" s="46"/>
      <c r="AB585" s="46"/>
      <c r="AC585" s="46" t="s">
        <v>29</v>
      </c>
    </row>
    <row r="586" spans="1:30" x14ac:dyDescent="0.25">
      <c r="A586" s="15">
        <v>45373</v>
      </c>
      <c r="B586" s="16" t="s">
        <v>898</v>
      </c>
      <c r="C586" s="17" t="s">
        <v>1149</v>
      </c>
      <c r="D586" s="17" t="s">
        <v>1150</v>
      </c>
      <c r="E586" s="18">
        <v>29.54</v>
      </c>
      <c r="F586" s="12">
        <f t="shared" si="360"/>
        <v>5.0000000000000711E-2</v>
      </c>
      <c r="G586" s="13">
        <v>29.49</v>
      </c>
      <c r="H586" s="13">
        <v>1650</v>
      </c>
      <c r="I586" s="14">
        <f t="shared" si="361"/>
        <v>48658.5</v>
      </c>
      <c r="J586" s="13"/>
      <c r="K586" s="13"/>
      <c r="L586" s="14">
        <f t="shared" si="362"/>
        <v>48658.5</v>
      </c>
      <c r="M586" s="13">
        <v>10000</v>
      </c>
      <c r="N586" s="13"/>
      <c r="O586" s="13">
        <v>358</v>
      </c>
      <c r="P586" s="13"/>
      <c r="Q586" s="13"/>
      <c r="R586" s="13"/>
      <c r="S586" s="14">
        <f t="shared" si="363"/>
        <v>38300.5</v>
      </c>
      <c r="T586" s="13">
        <v>38300.5</v>
      </c>
      <c r="U586" s="13"/>
      <c r="V586" s="13"/>
      <c r="W586" s="13"/>
      <c r="X586" s="14">
        <f t="shared" si="364"/>
        <v>0</v>
      </c>
      <c r="Y586" s="13" t="s">
        <v>1477</v>
      </c>
      <c r="Z586" s="13" t="s">
        <v>28</v>
      </c>
      <c r="AA586" s="13" t="s">
        <v>1480</v>
      </c>
      <c r="AB586" s="13">
        <v>83</v>
      </c>
      <c r="AC586" s="13" t="s">
        <v>29</v>
      </c>
    </row>
    <row r="587" spans="1:30" x14ac:dyDescent="0.25">
      <c r="A587" s="15">
        <v>45374</v>
      </c>
      <c r="B587" s="16" t="s">
        <v>898</v>
      </c>
      <c r="C587" s="17" t="s">
        <v>1151</v>
      </c>
      <c r="D587" s="17" t="s">
        <v>1152</v>
      </c>
      <c r="E587" s="18">
        <v>29.88</v>
      </c>
      <c r="F587" s="12">
        <f t="shared" si="360"/>
        <v>0.33999999999999986</v>
      </c>
      <c r="G587" s="13">
        <v>29.54</v>
      </c>
      <c r="H587" s="13">
        <v>1650</v>
      </c>
      <c r="I587" s="14">
        <f t="shared" si="361"/>
        <v>48741</v>
      </c>
      <c r="J587" s="13"/>
      <c r="K587" s="13"/>
      <c r="L587" s="14">
        <f t="shared" si="362"/>
        <v>48741</v>
      </c>
      <c r="M587" s="13">
        <v>32000</v>
      </c>
      <c r="N587" s="13">
        <v>400</v>
      </c>
      <c r="O587" s="13">
        <v>341</v>
      </c>
      <c r="P587" s="13"/>
      <c r="Q587" s="13"/>
      <c r="R587" s="13"/>
      <c r="S587" s="14">
        <f t="shared" si="363"/>
        <v>16000</v>
      </c>
      <c r="T587" s="13">
        <v>16000</v>
      </c>
      <c r="U587" s="13"/>
      <c r="V587" s="13"/>
      <c r="W587" s="13"/>
      <c r="X587" s="14">
        <f t="shared" si="364"/>
        <v>0</v>
      </c>
      <c r="Y587" s="13" t="s">
        <v>1503</v>
      </c>
      <c r="Z587" s="13" t="s">
        <v>28</v>
      </c>
      <c r="AA587" s="13" t="s">
        <v>1507</v>
      </c>
      <c r="AB587" s="13">
        <v>84</v>
      </c>
      <c r="AC587" s="13" t="s">
        <v>29</v>
      </c>
    </row>
    <row r="588" spans="1:30" s="33" customFormat="1" x14ac:dyDescent="0.25">
      <c r="A588" s="26">
        <v>45375</v>
      </c>
      <c r="B588" s="27" t="s">
        <v>898</v>
      </c>
      <c r="C588" s="28" t="s">
        <v>1153</v>
      </c>
      <c r="D588" s="28" t="s">
        <v>1154</v>
      </c>
      <c r="E588" s="29">
        <v>34</v>
      </c>
      <c r="F588" s="30">
        <f t="shared" si="360"/>
        <v>0.17999999999999972</v>
      </c>
      <c r="G588" s="31">
        <v>33.82</v>
      </c>
      <c r="H588" s="31">
        <v>1625</v>
      </c>
      <c r="I588" s="32">
        <f t="shared" si="361"/>
        <v>54957.5</v>
      </c>
      <c r="J588" s="31"/>
      <c r="K588" s="31"/>
      <c r="L588" s="32">
        <f t="shared" si="362"/>
        <v>54957.5</v>
      </c>
      <c r="M588" s="31">
        <v>35000</v>
      </c>
      <c r="N588" s="31"/>
      <c r="O588" s="31">
        <v>357</v>
      </c>
      <c r="P588" s="31"/>
      <c r="Q588" s="31"/>
      <c r="R588" s="31"/>
      <c r="S588" s="32">
        <f t="shared" si="363"/>
        <v>19600.5</v>
      </c>
      <c r="T588" s="31">
        <v>19600.5</v>
      </c>
      <c r="U588" s="31"/>
      <c r="V588" s="31"/>
      <c r="W588" s="31"/>
      <c r="X588" s="32">
        <f t="shared" si="364"/>
        <v>0</v>
      </c>
      <c r="Y588" s="31" t="s">
        <v>1437</v>
      </c>
      <c r="Z588" s="31" t="s">
        <v>28</v>
      </c>
      <c r="AA588" s="31" t="s">
        <v>1455</v>
      </c>
      <c r="AB588" s="31">
        <v>71</v>
      </c>
      <c r="AC588" s="31" t="s">
        <v>29</v>
      </c>
    </row>
    <row r="589" spans="1:30" x14ac:dyDescent="0.25">
      <c r="A589" s="15">
        <v>45375</v>
      </c>
      <c r="B589" s="16" t="s">
        <v>898</v>
      </c>
      <c r="C589" s="17" t="s">
        <v>1155</v>
      </c>
      <c r="D589" s="17" t="s">
        <v>1156</v>
      </c>
      <c r="E589" s="18">
        <v>40.61</v>
      </c>
      <c r="F589" s="12">
        <f t="shared" si="360"/>
        <v>0.40999999999999659</v>
      </c>
      <c r="G589" s="13">
        <v>40.200000000000003</v>
      </c>
      <c r="H589" s="13">
        <v>1600</v>
      </c>
      <c r="I589" s="14">
        <f t="shared" si="361"/>
        <v>64320.000000000007</v>
      </c>
      <c r="J589" s="13"/>
      <c r="K589" s="13"/>
      <c r="L589" s="14">
        <f t="shared" si="362"/>
        <v>64320.000000000007</v>
      </c>
      <c r="M589" s="13">
        <v>0</v>
      </c>
      <c r="N589" s="13">
        <v>1100</v>
      </c>
      <c r="O589" s="13">
        <v>320</v>
      </c>
      <c r="P589" s="13"/>
      <c r="Q589" s="13"/>
      <c r="R589" s="13"/>
      <c r="S589" s="14">
        <f t="shared" si="363"/>
        <v>62900.000000000007</v>
      </c>
      <c r="T589" s="13">
        <v>62900</v>
      </c>
      <c r="U589" s="13"/>
      <c r="V589" s="13"/>
      <c r="W589" s="13"/>
      <c r="X589" s="14">
        <f t="shared" si="364"/>
        <v>7.2759576141834259E-12</v>
      </c>
      <c r="Y589" s="13" t="s">
        <v>1437</v>
      </c>
      <c r="Z589" s="13" t="s">
        <v>28</v>
      </c>
      <c r="AA589" s="13" t="s">
        <v>1201</v>
      </c>
      <c r="AB589" s="13">
        <v>73</v>
      </c>
      <c r="AC589" s="13" t="s">
        <v>29</v>
      </c>
    </row>
    <row r="590" spans="1:30" x14ac:dyDescent="0.25">
      <c r="A590" s="15">
        <v>45380</v>
      </c>
      <c r="B590" s="16" t="s">
        <v>898</v>
      </c>
      <c r="C590" s="17" t="s">
        <v>1217</v>
      </c>
      <c r="D590" s="17" t="s">
        <v>1218</v>
      </c>
      <c r="E590" s="18">
        <v>39.81</v>
      </c>
      <c r="F590" s="12">
        <f t="shared" ref="F590:F591" si="365">SUM(E590-G590)</f>
        <v>0.35000000000000142</v>
      </c>
      <c r="G590" s="13">
        <v>39.46</v>
      </c>
      <c r="H590" s="13">
        <v>1600</v>
      </c>
      <c r="I590" s="14">
        <f t="shared" ref="I590:I591" si="366">G590*H590</f>
        <v>63136</v>
      </c>
      <c r="J590" s="13"/>
      <c r="K590" s="13"/>
      <c r="L590" s="14">
        <f t="shared" ref="L590:L591" si="367">I590+J590+K590</f>
        <v>63136</v>
      </c>
      <c r="M590" s="13">
        <v>30000</v>
      </c>
      <c r="N590" s="13">
        <v>500</v>
      </c>
      <c r="O590" s="13">
        <v>336</v>
      </c>
      <c r="P590" s="13"/>
      <c r="Q590" s="13"/>
      <c r="R590" s="13"/>
      <c r="S590" s="14">
        <f t="shared" ref="S590:S591" si="368">L590-M590-N590-O590-P590-Q590-R590</f>
        <v>32300</v>
      </c>
      <c r="T590" s="13">
        <v>32300</v>
      </c>
      <c r="U590" s="13"/>
      <c r="V590" s="13"/>
      <c r="W590" s="13"/>
      <c r="X590" s="14">
        <f t="shared" ref="X590:X591" si="369">S590-T590-U590-V590-W590</f>
        <v>0</v>
      </c>
      <c r="Y590" s="13" t="s">
        <v>1437</v>
      </c>
      <c r="Z590" s="13" t="s">
        <v>28</v>
      </c>
      <c r="AA590" s="13" t="s">
        <v>1456</v>
      </c>
      <c r="AB590" s="13">
        <v>72</v>
      </c>
      <c r="AC590" s="13" t="s">
        <v>29</v>
      </c>
    </row>
    <row r="591" spans="1:30" x14ac:dyDescent="0.25">
      <c r="A591" s="15">
        <v>45381</v>
      </c>
      <c r="B591" s="16" t="s">
        <v>898</v>
      </c>
      <c r="C591" s="17" t="s">
        <v>1219</v>
      </c>
      <c r="D591" s="17" t="s">
        <v>1220</v>
      </c>
      <c r="E591" s="18">
        <v>36.42</v>
      </c>
      <c r="F591" s="12">
        <f t="shared" si="365"/>
        <v>0.34000000000000341</v>
      </c>
      <c r="G591" s="13">
        <v>36.08</v>
      </c>
      <c r="H591" s="13">
        <v>1600</v>
      </c>
      <c r="I591" s="14">
        <f t="shared" si="366"/>
        <v>57728</v>
      </c>
      <c r="J591" s="13"/>
      <c r="K591" s="13"/>
      <c r="L591" s="14">
        <f t="shared" si="367"/>
        <v>57728</v>
      </c>
      <c r="M591" s="13">
        <v>4500</v>
      </c>
      <c r="N591" s="13">
        <v>400</v>
      </c>
      <c r="O591" s="13">
        <v>328</v>
      </c>
      <c r="P591" s="13"/>
      <c r="Q591" s="13"/>
      <c r="R591" s="13"/>
      <c r="S591" s="14">
        <f t="shared" si="368"/>
        <v>52500</v>
      </c>
      <c r="T591" s="13">
        <v>52500</v>
      </c>
      <c r="U591" s="13"/>
      <c r="V591" s="13"/>
      <c r="W591" s="13"/>
      <c r="X591" s="14">
        <f t="shared" si="369"/>
        <v>0</v>
      </c>
      <c r="Y591" s="13" t="s">
        <v>1560</v>
      </c>
      <c r="Z591" s="13" t="s">
        <v>28</v>
      </c>
      <c r="AA591" s="13" t="s">
        <v>475</v>
      </c>
      <c r="AB591" s="13">
        <v>24</v>
      </c>
      <c r="AC591" s="13" t="s">
        <v>29</v>
      </c>
    </row>
    <row r="593" spans="1:29" x14ac:dyDescent="0.25">
      <c r="A593" s="15">
        <v>45373</v>
      </c>
      <c r="B593" s="48" t="s">
        <v>1186</v>
      </c>
      <c r="C593" s="17" t="s">
        <v>1187</v>
      </c>
      <c r="D593" s="17" t="s">
        <v>1188</v>
      </c>
      <c r="E593" s="18">
        <v>34.1</v>
      </c>
      <c r="F593" s="12">
        <f t="shared" ref="F593" si="370">SUM(E593-G593)</f>
        <v>0.31000000000000227</v>
      </c>
      <c r="G593" s="13">
        <v>33.79</v>
      </c>
      <c r="H593" s="13">
        <v>1250</v>
      </c>
      <c r="I593" s="14">
        <f t="shared" ref="I593" si="371">G593*H593</f>
        <v>42237.5</v>
      </c>
      <c r="J593" s="13"/>
      <c r="K593" s="13"/>
      <c r="L593" s="14">
        <f t="shared" ref="L593" si="372">I593+J593+K593</f>
        <v>42237.5</v>
      </c>
      <c r="M593" s="13">
        <v>30000</v>
      </c>
      <c r="N593" s="13"/>
      <c r="O593" s="13">
        <v>337</v>
      </c>
      <c r="P593" s="13"/>
      <c r="Q593" s="13"/>
      <c r="R593" s="13"/>
      <c r="S593" s="14">
        <f t="shared" ref="S593" si="373">L593-M593-N593-O593-P593-Q593-R593</f>
        <v>11900.5</v>
      </c>
      <c r="T593" s="13">
        <v>11900.5</v>
      </c>
      <c r="U593" s="13"/>
      <c r="V593" s="13"/>
      <c r="W593" s="13"/>
      <c r="X593" s="14">
        <f t="shared" ref="X593" si="374">S593-T593-U593-V593-W593</f>
        <v>0</v>
      </c>
      <c r="Y593" s="13" t="s">
        <v>1503</v>
      </c>
      <c r="Z593" s="13" t="s">
        <v>28</v>
      </c>
      <c r="AA593" s="13" t="s">
        <v>1509</v>
      </c>
      <c r="AB593" s="13">
        <v>93</v>
      </c>
      <c r="AC593" s="13" t="s">
        <v>29</v>
      </c>
    </row>
    <row r="594" spans="1:29" x14ac:dyDescent="0.25">
      <c r="A594" s="15">
        <v>45379</v>
      </c>
      <c r="B594" s="48" t="s">
        <v>1186</v>
      </c>
      <c r="C594" s="17" t="s">
        <v>1358</v>
      </c>
      <c r="D594" s="17" t="s">
        <v>1359</v>
      </c>
      <c r="E594" s="18">
        <v>40.729999999999997</v>
      </c>
      <c r="F594" s="12">
        <f t="shared" ref="F594:F601" si="375">SUM(E594-G594)</f>
        <v>0.36999999999999744</v>
      </c>
      <c r="G594" s="13">
        <v>40.36</v>
      </c>
      <c r="H594" s="13">
        <v>1250</v>
      </c>
      <c r="I594" s="14">
        <f t="shared" ref="I594:I601" si="376">G594*H594</f>
        <v>50450</v>
      </c>
      <c r="J594" s="13"/>
      <c r="K594" s="13"/>
      <c r="L594" s="14">
        <f t="shared" ref="L594:L601" si="377">I594+J594+K594</f>
        <v>50450</v>
      </c>
      <c r="M594" s="13">
        <v>34000</v>
      </c>
      <c r="N594" s="13">
        <v>700</v>
      </c>
      <c r="O594" s="13">
        <v>350</v>
      </c>
      <c r="P594" s="13"/>
      <c r="Q594" s="13"/>
      <c r="R594" s="13"/>
      <c r="S594" s="14">
        <f t="shared" ref="S594:S601" si="378">L594-M594-N594-O594-P594-Q594-R594</f>
        <v>15400</v>
      </c>
      <c r="T594" s="13">
        <v>15400</v>
      </c>
      <c r="U594" s="13"/>
      <c r="V594" s="13"/>
      <c r="W594" s="13"/>
      <c r="X594" s="14">
        <f t="shared" ref="X594:X601" si="379">S594-T594-U594-V594-W594</f>
        <v>0</v>
      </c>
      <c r="Y594" s="13" t="s">
        <v>1503</v>
      </c>
      <c r="Z594" s="13" t="s">
        <v>28</v>
      </c>
      <c r="AA594" s="13" t="s">
        <v>1505</v>
      </c>
      <c r="AB594" s="13">
        <v>91</v>
      </c>
      <c r="AC594" s="13" t="s">
        <v>29</v>
      </c>
    </row>
    <row r="595" spans="1:29" x14ac:dyDescent="0.25">
      <c r="A595" s="15">
        <v>45380</v>
      </c>
      <c r="B595" s="48" t="s">
        <v>1186</v>
      </c>
      <c r="C595" s="17" t="s">
        <v>1360</v>
      </c>
      <c r="D595" s="17" t="s">
        <v>1361</v>
      </c>
      <c r="E595" s="18">
        <v>39.770000000000003</v>
      </c>
      <c r="F595" s="12">
        <f t="shared" si="375"/>
        <v>0.30000000000000426</v>
      </c>
      <c r="G595" s="13">
        <v>39.47</v>
      </c>
      <c r="H595" s="13">
        <v>1250</v>
      </c>
      <c r="I595" s="14">
        <f t="shared" si="376"/>
        <v>49337.5</v>
      </c>
      <c r="J595" s="13"/>
      <c r="K595" s="13"/>
      <c r="L595" s="14">
        <f t="shared" si="377"/>
        <v>49337.5</v>
      </c>
      <c r="M595" s="13">
        <v>31000</v>
      </c>
      <c r="N595" s="13"/>
      <c r="O595" s="13">
        <v>337</v>
      </c>
      <c r="P595" s="13"/>
      <c r="Q595" s="13"/>
      <c r="R595" s="13"/>
      <c r="S595" s="14">
        <f t="shared" si="378"/>
        <v>18000.5</v>
      </c>
      <c r="T595" s="13">
        <v>18000.5</v>
      </c>
      <c r="U595" s="13"/>
      <c r="V595" s="13"/>
      <c r="W595" s="13"/>
      <c r="X595" s="14">
        <f t="shared" si="379"/>
        <v>0</v>
      </c>
      <c r="Y595" s="13" t="s">
        <v>1503</v>
      </c>
      <c r="Z595" s="13" t="s">
        <v>28</v>
      </c>
      <c r="AA595" s="13" t="s">
        <v>1510</v>
      </c>
      <c r="AB595" s="13">
        <v>94</v>
      </c>
      <c r="AC595" s="13" t="s">
        <v>29</v>
      </c>
    </row>
    <row r="596" spans="1:29" x14ac:dyDescent="0.25">
      <c r="A596" s="15">
        <v>45380</v>
      </c>
      <c r="B596" s="48" t="s">
        <v>1186</v>
      </c>
      <c r="C596" s="17" t="s">
        <v>1362</v>
      </c>
      <c r="D596" s="17" t="s">
        <v>1363</v>
      </c>
      <c r="E596" s="18">
        <v>34.36</v>
      </c>
      <c r="F596" s="12">
        <f t="shared" si="375"/>
        <v>0.36999999999999744</v>
      </c>
      <c r="G596" s="13">
        <v>33.99</v>
      </c>
      <c r="H596" s="13">
        <v>1250</v>
      </c>
      <c r="I596" s="14">
        <f t="shared" si="376"/>
        <v>42487.5</v>
      </c>
      <c r="J596" s="13"/>
      <c r="K596" s="13"/>
      <c r="L596" s="14">
        <f t="shared" si="377"/>
        <v>42487.5</v>
      </c>
      <c r="M596" s="13">
        <v>30000</v>
      </c>
      <c r="N596" s="13">
        <v>700</v>
      </c>
      <c r="O596" s="13">
        <v>337</v>
      </c>
      <c r="P596" s="13"/>
      <c r="Q596" s="13"/>
      <c r="R596" s="13"/>
      <c r="S596" s="14">
        <f t="shared" si="378"/>
        <v>11450.5</v>
      </c>
      <c r="T596" s="13">
        <v>11450.5</v>
      </c>
      <c r="U596" s="13"/>
      <c r="V596" s="13"/>
      <c r="W596" s="13"/>
      <c r="X596" s="14">
        <f t="shared" si="379"/>
        <v>0</v>
      </c>
      <c r="Y596" s="13" t="s">
        <v>1494</v>
      </c>
      <c r="Z596" s="13" t="s">
        <v>28</v>
      </c>
      <c r="AA596" s="13" t="s">
        <v>1495</v>
      </c>
      <c r="AB596" s="13">
        <v>87</v>
      </c>
      <c r="AC596" s="13" t="s">
        <v>29</v>
      </c>
    </row>
    <row r="597" spans="1:29" x14ac:dyDescent="0.25">
      <c r="A597" s="15">
        <v>45381</v>
      </c>
      <c r="B597" s="48" t="s">
        <v>1186</v>
      </c>
      <c r="C597" s="17" t="s">
        <v>1364</v>
      </c>
      <c r="D597" s="17" t="s">
        <v>1365</v>
      </c>
      <c r="E597" s="18">
        <v>41.67</v>
      </c>
      <c r="F597" s="12">
        <f t="shared" si="375"/>
        <v>0.32999999999999829</v>
      </c>
      <c r="G597" s="13">
        <v>41.34</v>
      </c>
      <c r="H597" s="13">
        <v>1250</v>
      </c>
      <c r="I597" s="14">
        <f t="shared" si="376"/>
        <v>51675.000000000007</v>
      </c>
      <c r="J597" s="13"/>
      <c r="K597" s="13"/>
      <c r="L597" s="14">
        <f t="shared" si="377"/>
        <v>51675.000000000007</v>
      </c>
      <c r="M597" s="13">
        <v>0</v>
      </c>
      <c r="N597" s="13">
        <v>300</v>
      </c>
      <c r="O597" s="13">
        <v>325</v>
      </c>
      <c r="P597" s="13"/>
      <c r="Q597" s="13"/>
      <c r="R597" s="13"/>
      <c r="S597" s="14">
        <f t="shared" si="378"/>
        <v>51050.000000000007</v>
      </c>
      <c r="T597" s="13">
        <v>51050</v>
      </c>
      <c r="U597" s="13"/>
      <c r="V597" s="13"/>
      <c r="W597" s="13"/>
      <c r="X597" s="14">
        <f t="shared" si="379"/>
        <v>7.2759576141834259E-12</v>
      </c>
      <c r="Y597" s="13" t="s">
        <v>1420</v>
      </c>
      <c r="Z597" s="13" t="s">
        <v>28</v>
      </c>
      <c r="AA597" s="13" t="s">
        <v>1424</v>
      </c>
      <c r="AB597" s="13">
        <v>51</v>
      </c>
      <c r="AC597" s="13" t="s">
        <v>29</v>
      </c>
    </row>
    <row r="598" spans="1:29" x14ac:dyDescent="0.25">
      <c r="A598" s="15">
        <v>45381</v>
      </c>
      <c r="B598" s="48" t="s">
        <v>1186</v>
      </c>
      <c r="C598" s="17" t="s">
        <v>1366</v>
      </c>
      <c r="D598" s="17" t="s">
        <v>1367</v>
      </c>
      <c r="E598" s="18">
        <v>40.69</v>
      </c>
      <c r="F598" s="12">
        <f t="shared" si="375"/>
        <v>0.50999999999999801</v>
      </c>
      <c r="G598" s="13">
        <v>40.18</v>
      </c>
      <c r="H598" s="13">
        <v>1250</v>
      </c>
      <c r="I598" s="14">
        <f t="shared" si="376"/>
        <v>50225</v>
      </c>
      <c r="J598" s="13"/>
      <c r="K598" s="13"/>
      <c r="L598" s="14">
        <f t="shared" si="377"/>
        <v>50225</v>
      </c>
      <c r="M598" s="13">
        <v>32000</v>
      </c>
      <c r="N598" s="13">
        <v>2520</v>
      </c>
      <c r="O598" s="13">
        <v>355</v>
      </c>
      <c r="P598" s="13"/>
      <c r="Q598" s="13"/>
      <c r="R598" s="13"/>
      <c r="S598" s="14">
        <f t="shared" si="378"/>
        <v>15350</v>
      </c>
      <c r="T598" s="13">
        <v>15350</v>
      </c>
      <c r="U598" s="13"/>
      <c r="V598" s="13"/>
      <c r="W598" s="13"/>
      <c r="X598" s="14">
        <f t="shared" si="379"/>
        <v>0</v>
      </c>
      <c r="Y598" s="13" t="s">
        <v>1530</v>
      </c>
      <c r="Z598" s="13" t="s">
        <v>28</v>
      </c>
      <c r="AA598" s="13" t="s">
        <v>1497</v>
      </c>
      <c r="AB598" s="13">
        <v>98</v>
      </c>
      <c r="AC598" s="13" t="s">
        <v>29</v>
      </c>
    </row>
    <row r="599" spans="1:29" x14ac:dyDescent="0.25">
      <c r="A599" s="15">
        <v>45382</v>
      </c>
      <c r="B599" s="48" t="s">
        <v>1186</v>
      </c>
      <c r="C599" s="17" t="s">
        <v>1368</v>
      </c>
      <c r="D599" s="17" t="s">
        <v>1369</v>
      </c>
      <c r="E599" s="18">
        <v>30.33</v>
      </c>
      <c r="F599" s="12">
        <f t="shared" si="375"/>
        <v>0</v>
      </c>
      <c r="G599" s="13">
        <v>30.33</v>
      </c>
      <c r="H599" s="13">
        <v>1250</v>
      </c>
      <c r="I599" s="14">
        <f t="shared" si="376"/>
        <v>37912.5</v>
      </c>
      <c r="J599" s="13"/>
      <c r="K599" s="13"/>
      <c r="L599" s="14">
        <f t="shared" si="377"/>
        <v>37912.5</v>
      </c>
      <c r="M599" s="13">
        <v>28000</v>
      </c>
      <c r="N599" s="13"/>
      <c r="O599" s="13">
        <v>362</v>
      </c>
      <c r="P599" s="13"/>
      <c r="Q599" s="13"/>
      <c r="R599" s="13"/>
      <c r="S599" s="14">
        <f t="shared" si="378"/>
        <v>9550.5</v>
      </c>
      <c r="T599" s="13">
        <v>9550.5</v>
      </c>
      <c r="U599" s="13"/>
      <c r="V599" s="13"/>
      <c r="W599" s="13"/>
      <c r="X599" s="14">
        <f t="shared" si="379"/>
        <v>0</v>
      </c>
      <c r="Y599" s="13" t="s">
        <v>1503</v>
      </c>
      <c r="Z599" s="13" t="s">
        <v>28</v>
      </c>
      <c r="AA599" s="13" t="s">
        <v>1506</v>
      </c>
      <c r="AB599" s="13">
        <v>92</v>
      </c>
      <c r="AC599" s="13" t="s">
        <v>29</v>
      </c>
    </row>
    <row r="600" spans="1:29" x14ac:dyDescent="0.25">
      <c r="A600" s="15">
        <v>45382</v>
      </c>
      <c r="B600" s="48" t="s">
        <v>1186</v>
      </c>
      <c r="C600" s="17" t="s">
        <v>1370</v>
      </c>
      <c r="D600" s="17" t="s">
        <v>1371</v>
      </c>
      <c r="E600" s="18">
        <v>35.31</v>
      </c>
      <c r="F600" s="12">
        <f t="shared" si="375"/>
        <v>0</v>
      </c>
      <c r="G600" s="13">
        <v>35.31</v>
      </c>
      <c r="H600" s="13">
        <v>1250</v>
      </c>
      <c r="I600" s="14">
        <f t="shared" si="376"/>
        <v>44137.5</v>
      </c>
      <c r="J600" s="13"/>
      <c r="K600" s="13"/>
      <c r="L600" s="14">
        <f t="shared" si="377"/>
        <v>44137.5</v>
      </c>
      <c r="M600" s="13">
        <v>30000</v>
      </c>
      <c r="N600" s="13"/>
      <c r="O600" s="13">
        <v>337</v>
      </c>
      <c r="P600" s="13"/>
      <c r="Q600" s="13"/>
      <c r="R600" s="13"/>
      <c r="S600" s="14">
        <f t="shared" si="378"/>
        <v>13800.5</v>
      </c>
      <c r="T600" s="13">
        <v>13800.5</v>
      </c>
      <c r="U600" s="13"/>
      <c r="V600" s="13"/>
      <c r="W600" s="13"/>
      <c r="X600" s="14">
        <f t="shared" si="379"/>
        <v>0</v>
      </c>
      <c r="Y600" s="13" t="s">
        <v>1494</v>
      </c>
      <c r="Z600" s="13" t="s">
        <v>28</v>
      </c>
      <c r="AA600" s="13" t="s">
        <v>1496</v>
      </c>
      <c r="AB600" s="13">
        <v>88</v>
      </c>
      <c r="AC600" s="13" t="s">
        <v>29</v>
      </c>
    </row>
    <row r="601" spans="1:29" x14ac:dyDescent="0.25">
      <c r="A601" s="15">
        <v>45382</v>
      </c>
      <c r="B601" s="48" t="s">
        <v>1186</v>
      </c>
      <c r="C601" s="17" t="s">
        <v>1372</v>
      </c>
      <c r="D601" s="17" t="s">
        <v>1373</v>
      </c>
      <c r="E601" s="18">
        <v>33.69</v>
      </c>
      <c r="F601" s="12">
        <f t="shared" si="375"/>
        <v>0.26999999999999602</v>
      </c>
      <c r="G601" s="13">
        <v>33.42</v>
      </c>
      <c r="H601" s="13">
        <v>1250</v>
      </c>
      <c r="I601" s="14">
        <f t="shared" si="376"/>
        <v>41775</v>
      </c>
      <c r="J601" s="13"/>
      <c r="K601" s="13"/>
      <c r="L601" s="14">
        <f t="shared" si="377"/>
        <v>41775</v>
      </c>
      <c r="M601" s="13">
        <v>32000</v>
      </c>
      <c r="N601" s="13"/>
      <c r="O601" s="13">
        <v>325</v>
      </c>
      <c r="P601" s="13"/>
      <c r="Q601" s="13"/>
      <c r="R601" s="13"/>
      <c r="S601" s="14">
        <f t="shared" si="378"/>
        <v>9450</v>
      </c>
      <c r="T601" s="13">
        <v>9450</v>
      </c>
      <c r="U601" s="13"/>
      <c r="V601" s="13"/>
      <c r="W601" s="13"/>
      <c r="X601" s="14">
        <f t="shared" si="379"/>
        <v>0</v>
      </c>
      <c r="Y601" s="13" t="s">
        <v>1494</v>
      </c>
      <c r="Z601" s="13" t="s">
        <v>28</v>
      </c>
      <c r="AA601" s="13" t="s">
        <v>1497</v>
      </c>
      <c r="AB601" s="13">
        <v>89</v>
      </c>
      <c r="AC601" s="13" t="s">
        <v>29</v>
      </c>
    </row>
  </sheetData>
  <pageMargins left="0.7" right="0.7" top="0.75" bottom="0.75" header="0.3" footer="0.3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2" max="2" width="29" customWidth="1"/>
    <col min="3" max="3" width="15.85546875" customWidth="1"/>
    <col min="4" max="4" width="15.140625" customWidth="1"/>
    <col min="10" max="10" width="10.7109375" customWidth="1"/>
  </cols>
  <sheetData/>
  <pageMargins left="0.91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JK 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cp:lastPrinted>2024-05-07T11:36:50Z</cp:lastPrinted>
  <dcterms:created xsi:type="dcterms:W3CDTF">2024-03-01T13:41:18Z</dcterms:created>
  <dcterms:modified xsi:type="dcterms:W3CDTF">2024-06-03T09:46:34Z</dcterms:modified>
</cp:coreProperties>
</file>