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2" i="1"/>
  <c r="L62" s="1"/>
  <c r="S62" s="1"/>
  <c r="X62" s="1"/>
  <c r="F62"/>
  <c r="I61"/>
  <c r="L61" s="1"/>
  <c r="S61" s="1"/>
  <c r="X61" s="1"/>
  <c r="F61"/>
  <c r="I66"/>
  <c r="L66" s="1"/>
  <c r="S66" s="1"/>
  <c r="X66" s="1"/>
  <c r="F66"/>
  <c r="I46"/>
  <c r="L46" s="1"/>
  <c r="S46" s="1"/>
  <c r="X46" s="1"/>
  <c r="F46"/>
  <c r="I45"/>
  <c r="L45" s="1"/>
  <c r="S45" s="1"/>
  <c r="X45" s="1"/>
  <c r="F45"/>
  <c r="I44"/>
  <c r="L44" s="1"/>
  <c r="S44" s="1"/>
  <c r="X44" s="1"/>
  <c r="F44"/>
  <c r="I43"/>
  <c r="L43" s="1"/>
  <c r="S43" s="1"/>
  <c r="X43" s="1"/>
  <c r="F43"/>
  <c r="I42"/>
  <c r="L42" s="1"/>
  <c r="S42" s="1"/>
  <c r="X42" s="1"/>
  <c r="F42"/>
  <c r="I37" l="1"/>
  <c r="L37" s="1"/>
  <c r="S37" s="1"/>
  <c r="X37" s="1"/>
  <c r="F37"/>
  <c r="I29" l="1"/>
  <c r="L29" s="1"/>
  <c r="S29" s="1"/>
  <c r="X29" s="1"/>
  <c r="F29"/>
  <c r="I28"/>
  <c r="L28" s="1"/>
  <c r="S28" s="1"/>
  <c r="X28" s="1"/>
  <c r="F28"/>
  <c r="I27"/>
  <c r="L27" s="1"/>
  <c r="S27" s="1"/>
  <c r="X27" s="1"/>
  <c r="F27"/>
  <c r="I64"/>
  <c r="L64" s="1"/>
  <c r="S64" s="1"/>
  <c r="X64" s="1"/>
  <c r="F64"/>
  <c r="I32"/>
  <c r="L32" s="1"/>
  <c r="S32" s="1"/>
  <c r="X32" s="1"/>
  <c r="F32"/>
  <c r="I36"/>
  <c r="L36" s="1"/>
  <c r="S36" s="1"/>
  <c r="X36" s="1"/>
  <c r="F36"/>
  <c r="I35"/>
  <c r="L35" s="1"/>
  <c r="S35" s="1"/>
  <c r="X35" s="1"/>
  <c r="F35"/>
  <c r="I19"/>
  <c r="L19" s="1"/>
  <c r="S19" s="1"/>
  <c r="X19" s="1"/>
  <c r="F19"/>
  <c r="I18"/>
  <c r="L18" s="1"/>
  <c r="S18" s="1"/>
  <c r="X18" s="1"/>
  <c r="F18"/>
  <c r="I17"/>
  <c r="L17" s="1"/>
  <c r="S17" s="1"/>
  <c r="X17" s="1"/>
  <c r="F17"/>
  <c r="L16"/>
  <c r="S16" s="1"/>
  <c r="X16" s="1"/>
  <c r="I16"/>
  <c r="F16"/>
  <c r="I15"/>
  <c r="L15" s="1"/>
  <c r="S15" s="1"/>
  <c r="X15" s="1"/>
  <c r="F15"/>
  <c r="I14"/>
  <c r="L14" s="1"/>
  <c r="S14" s="1"/>
  <c r="X14" s="1"/>
  <c r="F14"/>
  <c r="I13"/>
  <c r="L13" s="1"/>
  <c r="S13" s="1"/>
  <c r="X13" s="1"/>
  <c r="F13"/>
  <c r="I26"/>
  <c r="L26" s="1"/>
  <c r="S26" s="1"/>
  <c r="X26" s="1"/>
  <c r="F26"/>
  <c r="I25"/>
  <c r="L25" s="1"/>
  <c r="S25" s="1"/>
  <c r="X25" s="1"/>
  <c r="F25"/>
  <c r="I24"/>
  <c r="L24" s="1"/>
  <c r="S24" s="1"/>
  <c r="X24" s="1"/>
  <c r="F24"/>
  <c r="I23"/>
  <c r="L23" s="1"/>
  <c r="S23" s="1"/>
  <c r="X23" s="1"/>
  <c r="F23"/>
  <c r="I22"/>
  <c r="L22" s="1"/>
  <c r="S22" s="1"/>
  <c r="X22" s="1"/>
  <c r="F22"/>
  <c r="I21"/>
  <c r="L21" s="1"/>
  <c r="S21" s="1"/>
  <c r="X21" s="1"/>
  <c r="F21"/>
  <c r="I20"/>
  <c r="L20" s="1"/>
  <c r="S20" s="1"/>
  <c r="X20" s="1"/>
  <c r="F20"/>
  <c r="I60" l="1"/>
  <c r="L60" s="1"/>
  <c r="S60" s="1"/>
  <c r="X60" s="1"/>
  <c r="F60"/>
  <c r="I59"/>
  <c r="L59" s="1"/>
  <c r="S59" s="1"/>
  <c r="X59" s="1"/>
  <c r="F59"/>
  <c r="I58"/>
  <c r="L58" s="1"/>
  <c r="S58" s="1"/>
  <c r="X58" s="1"/>
  <c r="F58"/>
  <c r="I57"/>
  <c r="L57" s="1"/>
  <c r="S57" s="1"/>
  <c r="X57" s="1"/>
  <c r="F57"/>
  <c r="I56"/>
  <c r="L56" s="1"/>
  <c r="S56" s="1"/>
  <c r="X56" s="1"/>
  <c r="F56"/>
  <c r="I55"/>
  <c r="L55" s="1"/>
  <c r="S55" s="1"/>
  <c r="X55" s="1"/>
  <c r="F55"/>
  <c r="I54"/>
  <c r="L54" s="1"/>
  <c r="S54" s="1"/>
  <c r="X54" s="1"/>
  <c r="F54"/>
  <c r="I52"/>
  <c r="L52" s="1"/>
  <c r="S52" s="1"/>
  <c r="X52" s="1"/>
  <c r="F52"/>
  <c r="I41"/>
  <c r="L41" s="1"/>
  <c r="S41" s="1"/>
  <c r="X41" s="1"/>
  <c r="F41"/>
  <c r="I51" l="1"/>
  <c r="L51" s="1"/>
  <c r="S51" s="1"/>
  <c r="X51" s="1"/>
  <c r="F51"/>
  <c r="I50"/>
  <c r="L50" s="1"/>
  <c r="S50" s="1"/>
  <c r="X50" s="1"/>
  <c r="F50"/>
  <c r="I49"/>
  <c r="L49" s="1"/>
  <c r="S49" s="1"/>
  <c r="X49" s="1"/>
  <c r="F49"/>
  <c r="I48"/>
  <c r="L48" s="1"/>
  <c r="S48" s="1"/>
  <c r="X48" s="1"/>
  <c r="F48"/>
  <c r="I40"/>
  <c r="L40" s="1"/>
  <c r="S40" s="1"/>
  <c r="X40" s="1"/>
  <c r="F40"/>
  <c r="I39"/>
  <c r="L39" s="1"/>
  <c r="S39" s="1"/>
  <c r="X39" s="1"/>
  <c r="F39"/>
  <c r="I34"/>
  <c r="L34" s="1"/>
  <c r="S34" s="1"/>
  <c r="X34" s="1"/>
  <c r="F34"/>
  <c r="I31"/>
  <c r="L31" s="1"/>
  <c r="S31" s="1"/>
  <c r="X31" s="1"/>
  <c r="F31"/>
  <c r="I12"/>
  <c r="L12" s="1"/>
  <c r="S12" s="1"/>
  <c r="X12" s="1"/>
  <c r="F12"/>
  <c r="I11"/>
  <c r="L11" s="1"/>
  <c r="S11" s="1"/>
  <c r="X11" s="1"/>
  <c r="F11"/>
  <c r="I10"/>
  <c r="L10" s="1"/>
  <c r="S10" s="1"/>
  <c r="X10" s="1"/>
  <c r="F10"/>
  <c r="I9"/>
  <c r="L9" s="1"/>
  <c r="S9" s="1"/>
  <c r="X9" s="1"/>
  <c r="F9"/>
  <c r="I8"/>
  <c r="L8" s="1"/>
  <c r="S8" s="1"/>
  <c r="X8" s="1"/>
  <c r="F8"/>
  <c r="I7"/>
  <c r="L7" s="1"/>
  <c r="S7" s="1"/>
  <c r="X7" s="1"/>
  <c r="F7"/>
  <c r="I6"/>
  <c r="L6" s="1"/>
  <c r="S6" s="1"/>
  <c r="X6" s="1"/>
  <c r="F6"/>
  <c r="I5"/>
  <c r="L5" s="1"/>
  <c r="S5" s="1"/>
  <c r="X5" s="1"/>
  <c r="F5"/>
  <c r="I4"/>
  <c r="L4" s="1"/>
  <c r="S4" s="1"/>
  <c r="X4" s="1"/>
  <c r="F4"/>
  <c r="I3"/>
  <c r="L3" s="1"/>
  <c r="S3" s="1"/>
  <c r="X3" s="1"/>
  <c r="F3"/>
  <c r="I2"/>
  <c r="L2" s="1"/>
  <c r="S2" s="1"/>
  <c r="X2" s="1"/>
  <c r="F2"/>
</calcChain>
</file>

<file path=xl/sharedStrings.xml><?xml version="1.0" encoding="utf-8"?>
<sst xmlns="http://schemas.openxmlformats.org/spreadsheetml/2006/main" count="331" uniqueCount="163">
  <si>
    <t>Date</t>
  </si>
  <si>
    <t>Particulars</t>
  </si>
  <si>
    <t>INVOICE NO.</t>
  </si>
  <si>
    <t>TRUCK NO.</t>
  </si>
  <si>
    <t xml:space="preserve">QTY </t>
  </si>
  <si>
    <t>SHORTAGE</t>
  </si>
  <si>
    <t>RCV WT</t>
  </si>
  <si>
    <t>RATE</t>
  </si>
  <si>
    <t>AMT</t>
  </si>
  <si>
    <t>Van Vibhag</t>
  </si>
  <si>
    <t>Garrenty</t>
  </si>
  <si>
    <t>AMOUNT</t>
  </si>
  <si>
    <t xml:space="preserve">AD </t>
  </si>
  <si>
    <t>SHORT</t>
  </si>
  <si>
    <t>GADDI</t>
  </si>
  <si>
    <t>CUT PAYMENT</t>
  </si>
  <si>
    <t>DALA</t>
  </si>
  <si>
    <t>TDS</t>
  </si>
  <si>
    <t>TOTAL AMT</t>
  </si>
  <si>
    <t>NEFT</t>
  </si>
  <si>
    <t>CHQ</t>
  </si>
  <si>
    <t>DIESEL</t>
  </si>
  <si>
    <t>PAYMENT HOLD</t>
  </si>
  <si>
    <t>CASH</t>
  </si>
  <si>
    <t>PAYMENT DATE</t>
  </si>
  <si>
    <t>PAYMENT THROUGH</t>
  </si>
  <si>
    <t>PARTY NAME</t>
  </si>
  <si>
    <t>PAGE NO.</t>
  </si>
  <si>
    <t>RTGS THROUGH</t>
  </si>
  <si>
    <t>SRF Limited</t>
  </si>
  <si>
    <t>B-394</t>
  </si>
  <si>
    <t xml:space="preserve">RJ32GD6482 </t>
  </si>
  <si>
    <t>B-395</t>
  </si>
  <si>
    <t xml:space="preserve">RJ14GJ5167 </t>
  </si>
  <si>
    <t>B-396</t>
  </si>
  <si>
    <t xml:space="preserve">RJ14GJ7338 </t>
  </si>
  <si>
    <t>B-397</t>
  </si>
  <si>
    <t xml:space="preserve">RJ14GP3429 </t>
  </si>
  <si>
    <t>B-398</t>
  </si>
  <si>
    <t>RJ52GA3992</t>
  </si>
  <si>
    <t>B-399</t>
  </si>
  <si>
    <t xml:space="preserve">RJ14GR9525 </t>
  </si>
  <si>
    <t>B-400</t>
  </si>
  <si>
    <t xml:space="preserve">RJ52GB1820 </t>
  </si>
  <si>
    <t>B-401</t>
  </si>
  <si>
    <t>RJ52GA9265</t>
  </si>
  <si>
    <t>B-402</t>
  </si>
  <si>
    <t xml:space="preserve">RJ02GB4218 </t>
  </si>
  <si>
    <t>B-403</t>
  </si>
  <si>
    <t xml:space="preserve">RJ29GB5035 </t>
  </si>
  <si>
    <t>B-404</t>
  </si>
  <si>
    <t xml:space="preserve">BR02GA6854 </t>
  </si>
  <si>
    <t>V K ROAD LINES</t>
  </si>
  <si>
    <t>VKRPNB-GANDHI</t>
  </si>
  <si>
    <t>Bhola Ram Papers &amp; Power Private Limited</t>
  </si>
  <si>
    <t>VKCPL/24-25/310</t>
  </si>
  <si>
    <t xml:space="preserve">UP38T8045 </t>
  </si>
  <si>
    <t>J K Cement</t>
  </si>
  <si>
    <t>VK/24-25/93</t>
  </si>
  <si>
    <t xml:space="preserve">MP09HH8171 </t>
  </si>
  <si>
    <t>Cavendish Industries Ltd</t>
  </si>
  <si>
    <t>K484</t>
  </si>
  <si>
    <t>RJ52GB1496</t>
  </si>
  <si>
    <t>K488</t>
  </si>
  <si>
    <t xml:space="preserve">PB11CJ2892 </t>
  </si>
  <si>
    <t>NAINI PAPER LIMITED</t>
  </si>
  <si>
    <t>K485</t>
  </si>
  <si>
    <t xml:space="preserve">RJ52GA2929 </t>
  </si>
  <si>
    <t>K486</t>
  </si>
  <si>
    <t xml:space="preserve">RJ32GD2829 </t>
  </si>
  <si>
    <t>K487</t>
  </si>
  <si>
    <t xml:space="preserve">UP30AT6498 </t>
  </si>
  <si>
    <t>K489</t>
  </si>
  <si>
    <t>UP22T4701</t>
  </si>
  <si>
    <t>04.06.24</t>
  </si>
  <si>
    <t>GUDIYA AGARWAL</t>
  </si>
  <si>
    <t>K491</t>
  </si>
  <si>
    <t>PB46M9282</t>
  </si>
  <si>
    <t>K490</t>
  </si>
  <si>
    <t xml:space="preserve">UP21CT4915 </t>
  </si>
  <si>
    <t>SVP Industries Limited</t>
  </si>
  <si>
    <t>K492</t>
  </si>
  <si>
    <t xml:space="preserve">RJ32GD9480 </t>
  </si>
  <si>
    <t>K493</t>
  </si>
  <si>
    <t xml:space="preserve">HR58C7446 </t>
  </si>
  <si>
    <t>K494</t>
  </si>
  <si>
    <t xml:space="preserve">HR39F9819 </t>
  </si>
  <si>
    <t>K495</t>
  </si>
  <si>
    <t xml:space="preserve">HR39F2329 </t>
  </si>
  <si>
    <t>K496</t>
  </si>
  <si>
    <t xml:space="preserve">HR39F5878 </t>
  </si>
  <si>
    <t>K497</t>
  </si>
  <si>
    <t xml:space="preserve">HR39F5481 </t>
  </si>
  <si>
    <t>K498</t>
  </si>
  <si>
    <t xml:space="preserve">UK17CA4481 </t>
  </si>
  <si>
    <t>B-405</t>
  </si>
  <si>
    <t xml:space="preserve">RJ52GA8293 </t>
  </si>
  <si>
    <t>B-406</t>
  </si>
  <si>
    <t xml:space="preserve">RJ52GB2893 </t>
  </si>
  <si>
    <t>B-407</t>
  </si>
  <si>
    <t xml:space="preserve">RJ14GQ8716 </t>
  </si>
  <si>
    <t>B-408</t>
  </si>
  <si>
    <t xml:space="preserve">RJ52GA7944 </t>
  </si>
  <si>
    <t>B-409</t>
  </si>
  <si>
    <t>RJ32GD3411</t>
  </si>
  <si>
    <t>B-410</t>
  </si>
  <si>
    <t xml:space="preserve">RJ52GA9620 </t>
  </si>
  <si>
    <t>B-411</t>
  </si>
  <si>
    <t>RJ52GB1938</t>
  </si>
  <si>
    <t>B-412</t>
  </si>
  <si>
    <t xml:space="preserve">RJ29GB1343 </t>
  </si>
  <si>
    <t>B-413</t>
  </si>
  <si>
    <t xml:space="preserve">RJ33GA2819 </t>
  </si>
  <si>
    <t>B-414</t>
  </si>
  <si>
    <t xml:space="preserve">RJ40GA5088 </t>
  </si>
  <si>
    <t>B-415</t>
  </si>
  <si>
    <t xml:space="preserve">RJ40GB7743 </t>
  </si>
  <si>
    <t>B-416</t>
  </si>
  <si>
    <t xml:space="preserve">RJ52GA9078 </t>
  </si>
  <si>
    <t>B-417</t>
  </si>
  <si>
    <t xml:space="preserve">RJ40GA5236 </t>
  </si>
  <si>
    <t>B-418</t>
  </si>
  <si>
    <t>RJ29GB3558</t>
  </si>
  <si>
    <t>VK/24-25/94</t>
  </si>
  <si>
    <t xml:space="preserve">MP53ZC6485 </t>
  </si>
  <si>
    <t>VK/24-25/95</t>
  </si>
  <si>
    <t xml:space="preserve">MP19ZC4509 </t>
  </si>
  <si>
    <t>VKCPL/24-25/311</t>
  </si>
  <si>
    <t xml:space="preserve">UP38T5300 </t>
  </si>
  <si>
    <t>Kanpur Fertilizer &amp; Chemicals Ltd.</t>
  </si>
  <si>
    <t>VKCPL/24-25/312</t>
  </si>
  <si>
    <t xml:space="preserve">UP95T3954 </t>
  </si>
  <si>
    <t>05.06.24</t>
  </si>
  <si>
    <t>MAHAVEER PRASAD GURJAR</t>
  </si>
  <si>
    <t>CHAND ROAD LINES</t>
  </si>
  <si>
    <t>SULTAN SINGH</t>
  </si>
  <si>
    <t>SAHAB KHAN</t>
  </si>
  <si>
    <t>GOKUL</t>
  </si>
  <si>
    <t>B-419</t>
  </si>
  <si>
    <t>RJ40GB4643</t>
  </si>
  <si>
    <t>B-420</t>
  </si>
  <si>
    <t xml:space="preserve">RJ52GA4534 </t>
  </si>
  <si>
    <t>B-421</t>
  </si>
  <si>
    <t xml:space="preserve">RJ14GQ8608 </t>
  </si>
  <si>
    <t>VK/24-25/96</t>
  </si>
  <si>
    <t xml:space="preserve">MP19HA5696 </t>
  </si>
  <si>
    <t>K502</t>
  </si>
  <si>
    <t xml:space="preserve">HR63D3226 </t>
  </si>
  <si>
    <t>K503</t>
  </si>
  <si>
    <t xml:space="preserve">PB05AQ9656 </t>
  </si>
  <si>
    <t>K504</t>
  </si>
  <si>
    <t xml:space="preserve">RJ32GD6479 </t>
  </si>
  <si>
    <t>K505</t>
  </si>
  <si>
    <t xml:space="preserve">UP15ET4141 </t>
  </si>
  <si>
    <t>K506</t>
  </si>
  <si>
    <t xml:space="preserve">HR58B2588 </t>
  </si>
  <si>
    <t>RSWM LIMITED (UNIT-2)</t>
  </si>
  <si>
    <t>K501</t>
  </si>
  <si>
    <t xml:space="preserve">RJ14GP3430 </t>
  </si>
  <si>
    <t>K499</t>
  </si>
  <si>
    <t xml:space="preserve">RJ52GB7072 </t>
  </si>
  <si>
    <t>K500</t>
  </si>
  <si>
    <t xml:space="preserve">PB03BK6366 </t>
  </si>
</sst>
</file>

<file path=xl/styles.xml><?xml version="1.0" encoding="utf-8"?>
<styleSheet xmlns="http://schemas.openxmlformats.org/spreadsheetml/2006/main">
  <numFmts count="3">
    <numFmt numFmtId="164" formatCode="0.000;[Red]0.000"/>
    <numFmt numFmtId="165" formatCode="0.00;[Red]0.00"/>
    <numFmt numFmtId="166" formatCode="dd\-mmm\-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6" fontId="4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  <xf numFmtId="2" fontId="5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C66"/>
  <sheetViews>
    <sheetView tabSelected="1" workbookViewId="0">
      <pane ySplit="1" topLeftCell="A16" activePane="bottomLeft" state="frozen"/>
      <selection pane="bottomLeft" activeCell="A33" sqref="A1:XFD1048576"/>
    </sheetView>
  </sheetViews>
  <sheetFormatPr defaultRowHeight="15"/>
  <cols>
    <col min="2" max="2" width="36.85546875" bestFit="1" customWidth="1"/>
    <col min="3" max="3" width="18.140625" customWidth="1"/>
    <col min="4" max="4" width="12.85546875" customWidth="1"/>
    <col min="16" max="16" width="20.140625" customWidth="1"/>
    <col min="23" max="23" width="14" bestFit="1" customWidth="1"/>
    <col min="25" max="25" width="20.85546875" customWidth="1"/>
    <col min="26" max="26" width="19.5703125" bestFit="1" customWidth="1"/>
    <col min="27" max="27" width="29.85546875" customWidth="1"/>
    <col min="29" max="29" width="16.42578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8" t="s">
        <v>27</v>
      </c>
      <c r="AC1" s="7" t="s">
        <v>28</v>
      </c>
    </row>
    <row r="2" spans="1:29">
      <c r="A2" s="9">
        <v>45445</v>
      </c>
      <c r="B2" s="10" t="s">
        <v>29</v>
      </c>
      <c r="C2" s="11" t="s">
        <v>30</v>
      </c>
      <c r="D2" s="11" t="s">
        <v>31</v>
      </c>
      <c r="E2" s="12">
        <v>41.96</v>
      </c>
      <c r="F2" s="13">
        <f t="shared" ref="F2:F12" si="0">SUM(E2-G2)</f>
        <v>41.96</v>
      </c>
      <c r="G2" s="8"/>
      <c r="H2" s="8"/>
      <c r="I2" s="14">
        <f t="shared" ref="I2:I12" si="1">G2*H2</f>
        <v>0</v>
      </c>
      <c r="J2" s="8"/>
      <c r="K2" s="8"/>
      <c r="L2" s="14">
        <f t="shared" ref="L2:L12" si="2">I2+J2+K2</f>
        <v>0</v>
      </c>
      <c r="M2" s="8"/>
      <c r="N2" s="8"/>
      <c r="O2" s="8"/>
      <c r="P2" s="8"/>
      <c r="Q2" s="8"/>
      <c r="R2" s="8"/>
      <c r="S2" s="14">
        <f t="shared" ref="S2:S12" si="3">L2-M2-N2-O2-P2-Q2-R2</f>
        <v>0</v>
      </c>
      <c r="T2" s="8"/>
      <c r="U2" s="8"/>
      <c r="V2" s="8"/>
      <c r="W2" s="8"/>
      <c r="X2" s="14">
        <f t="shared" ref="X2:X12" si="4">S2-T2-U2-V2-W2</f>
        <v>0</v>
      </c>
      <c r="Y2" s="8"/>
      <c r="Z2" s="8" t="s">
        <v>52</v>
      </c>
      <c r="AA2" s="8"/>
      <c r="AB2" s="8"/>
      <c r="AC2" s="8" t="s">
        <v>53</v>
      </c>
    </row>
    <row r="3" spans="1:29">
      <c r="A3" s="9">
        <v>45445</v>
      </c>
      <c r="B3" s="10" t="s">
        <v>29</v>
      </c>
      <c r="C3" s="11" t="s">
        <v>32</v>
      </c>
      <c r="D3" s="11" t="s">
        <v>33</v>
      </c>
      <c r="E3" s="12">
        <v>41.75</v>
      </c>
      <c r="F3" s="13">
        <f t="shared" si="0"/>
        <v>41.75</v>
      </c>
      <c r="G3" s="8"/>
      <c r="H3" s="8"/>
      <c r="I3" s="14">
        <f t="shared" si="1"/>
        <v>0</v>
      </c>
      <c r="J3" s="8"/>
      <c r="K3" s="8"/>
      <c r="L3" s="14">
        <f t="shared" si="2"/>
        <v>0</v>
      </c>
      <c r="M3" s="8"/>
      <c r="N3" s="8"/>
      <c r="O3" s="8"/>
      <c r="P3" s="8"/>
      <c r="Q3" s="8"/>
      <c r="R3" s="8"/>
      <c r="S3" s="14">
        <f t="shared" si="3"/>
        <v>0</v>
      </c>
      <c r="T3" s="8"/>
      <c r="U3" s="8"/>
      <c r="V3" s="8"/>
      <c r="W3" s="8"/>
      <c r="X3" s="14">
        <f t="shared" si="4"/>
        <v>0</v>
      </c>
      <c r="Y3" s="8"/>
      <c r="Z3" s="8" t="s">
        <v>52</v>
      </c>
      <c r="AA3" s="8"/>
      <c r="AB3" s="8"/>
      <c r="AC3" s="8" t="s">
        <v>53</v>
      </c>
    </row>
    <row r="4" spans="1:29">
      <c r="A4" s="9">
        <v>45445</v>
      </c>
      <c r="B4" s="10" t="s">
        <v>29</v>
      </c>
      <c r="C4" s="11" t="s">
        <v>34</v>
      </c>
      <c r="D4" s="11" t="s">
        <v>35</v>
      </c>
      <c r="E4" s="12">
        <v>41.58</v>
      </c>
      <c r="F4" s="13">
        <f t="shared" si="0"/>
        <v>0</v>
      </c>
      <c r="G4" s="8">
        <v>41.58</v>
      </c>
      <c r="H4" s="8">
        <v>1300</v>
      </c>
      <c r="I4" s="14">
        <f t="shared" si="1"/>
        <v>54054</v>
      </c>
      <c r="J4" s="8"/>
      <c r="K4" s="8"/>
      <c r="L4" s="14">
        <f t="shared" si="2"/>
        <v>54054</v>
      </c>
      <c r="M4" s="8">
        <v>44000</v>
      </c>
      <c r="N4" s="8"/>
      <c r="O4" s="8">
        <v>304</v>
      </c>
      <c r="P4" s="8"/>
      <c r="Q4" s="8"/>
      <c r="R4" s="8"/>
      <c r="S4" s="14">
        <f t="shared" si="3"/>
        <v>9750</v>
      </c>
      <c r="T4" s="8">
        <v>9750</v>
      </c>
      <c r="U4" s="8"/>
      <c r="V4" s="8"/>
      <c r="W4" s="8"/>
      <c r="X4" s="14">
        <f t="shared" si="4"/>
        <v>0</v>
      </c>
      <c r="Y4" s="8" t="s">
        <v>132</v>
      </c>
      <c r="Z4" s="8" t="s">
        <v>52</v>
      </c>
      <c r="AA4" s="8" t="s">
        <v>135</v>
      </c>
      <c r="AB4" s="8">
        <v>68</v>
      </c>
      <c r="AC4" s="8" t="s">
        <v>53</v>
      </c>
    </row>
    <row r="5" spans="1:29">
      <c r="A5" s="9">
        <v>45445</v>
      </c>
      <c r="B5" s="10" t="s">
        <v>29</v>
      </c>
      <c r="C5" s="11" t="s">
        <v>36</v>
      </c>
      <c r="D5" s="11" t="s">
        <v>37</v>
      </c>
      <c r="E5" s="12">
        <v>41.15</v>
      </c>
      <c r="F5" s="13">
        <f t="shared" si="0"/>
        <v>41.15</v>
      </c>
      <c r="G5" s="8"/>
      <c r="H5" s="8"/>
      <c r="I5" s="14">
        <f t="shared" si="1"/>
        <v>0</v>
      </c>
      <c r="J5" s="8"/>
      <c r="K5" s="8"/>
      <c r="L5" s="14">
        <f t="shared" si="2"/>
        <v>0</v>
      </c>
      <c r="M5" s="8"/>
      <c r="N5" s="8"/>
      <c r="O5" s="8"/>
      <c r="P5" s="8"/>
      <c r="Q5" s="8"/>
      <c r="R5" s="8"/>
      <c r="S5" s="14">
        <f t="shared" si="3"/>
        <v>0</v>
      </c>
      <c r="T5" s="8"/>
      <c r="U5" s="8"/>
      <c r="V5" s="8"/>
      <c r="W5" s="8"/>
      <c r="X5" s="14">
        <f t="shared" si="4"/>
        <v>0</v>
      </c>
      <c r="Y5" s="8"/>
      <c r="Z5" s="8" t="s">
        <v>52</v>
      </c>
      <c r="AA5" s="8"/>
      <c r="AB5" s="8"/>
      <c r="AC5" s="8" t="s">
        <v>53</v>
      </c>
    </row>
    <row r="6" spans="1:29">
      <c r="A6" s="9">
        <v>45445</v>
      </c>
      <c r="B6" s="10" t="s">
        <v>29</v>
      </c>
      <c r="C6" s="11" t="s">
        <v>38</v>
      </c>
      <c r="D6" s="11" t="s">
        <v>39</v>
      </c>
      <c r="E6" s="12">
        <v>34.85</v>
      </c>
      <c r="F6" s="13">
        <f t="shared" si="0"/>
        <v>0.12000000000000455</v>
      </c>
      <c r="G6" s="8">
        <v>34.729999999999997</v>
      </c>
      <c r="H6" s="8">
        <v>1300</v>
      </c>
      <c r="I6" s="14">
        <f t="shared" si="1"/>
        <v>45148.999999999993</v>
      </c>
      <c r="J6" s="8"/>
      <c r="K6" s="8"/>
      <c r="L6" s="14">
        <f t="shared" si="2"/>
        <v>45148.999999999993</v>
      </c>
      <c r="M6" s="8">
        <v>35000</v>
      </c>
      <c r="N6" s="8"/>
      <c r="O6" s="8">
        <v>349</v>
      </c>
      <c r="P6" s="8"/>
      <c r="Q6" s="8"/>
      <c r="R6" s="8"/>
      <c r="S6" s="14">
        <f t="shared" si="3"/>
        <v>9799.9999999999927</v>
      </c>
      <c r="T6" s="8">
        <v>9800</v>
      </c>
      <c r="U6" s="8"/>
      <c r="V6" s="8"/>
      <c r="W6" s="8"/>
      <c r="X6" s="14">
        <f t="shared" si="4"/>
        <v>-7.2759576141834259E-12</v>
      </c>
      <c r="Y6" s="8" t="s">
        <v>132</v>
      </c>
      <c r="Z6" s="8" t="s">
        <v>52</v>
      </c>
      <c r="AA6" s="8" t="s">
        <v>137</v>
      </c>
      <c r="AB6" s="8">
        <v>70</v>
      </c>
      <c r="AC6" s="8" t="s">
        <v>53</v>
      </c>
    </row>
    <row r="7" spans="1:29">
      <c r="A7" s="9">
        <v>45445</v>
      </c>
      <c r="B7" s="10" t="s">
        <v>29</v>
      </c>
      <c r="C7" s="11" t="s">
        <v>40</v>
      </c>
      <c r="D7" s="11" t="s">
        <v>41</v>
      </c>
      <c r="E7" s="12">
        <v>41.83</v>
      </c>
      <c r="F7" s="13">
        <f t="shared" si="0"/>
        <v>41.83</v>
      </c>
      <c r="G7" s="8"/>
      <c r="H7" s="8"/>
      <c r="I7" s="14">
        <f t="shared" si="1"/>
        <v>0</v>
      </c>
      <c r="J7" s="8"/>
      <c r="K7" s="8"/>
      <c r="L7" s="14">
        <f t="shared" si="2"/>
        <v>0</v>
      </c>
      <c r="M7" s="8"/>
      <c r="N7" s="8"/>
      <c r="O7" s="8"/>
      <c r="P7" s="8"/>
      <c r="Q7" s="8"/>
      <c r="R7" s="8"/>
      <c r="S7" s="14">
        <f t="shared" si="3"/>
        <v>0</v>
      </c>
      <c r="T7" s="8"/>
      <c r="U7" s="8"/>
      <c r="V7" s="8"/>
      <c r="W7" s="8"/>
      <c r="X7" s="14">
        <f t="shared" si="4"/>
        <v>0</v>
      </c>
      <c r="Y7" s="8"/>
      <c r="Z7" s="8" t="s">
        <v>52</v>
      </c>
      <c r="AA7" s="8"/>
      <c r="AB7" s="8"/>
      <c r="AC7" s="8" t="s">
        <v>53</v>
      </c>
    </row>
    <row r="8" spans="1:29">
      <c r="A8" s="9">
        <v>45445</v>
      </c>
      <c r="B8" s="10" t="s">
        <v>29</v>
      </c>
      <c r="C8" s="11" t="s">
        <v>42</v>
      </c>
      <c r="D8" s="11" t="s">
        <v>43</v>
      </c>
      <c r="E8" s="12">
        <v>41.36</v>
      </c>
      <c r="F8" s="13">
        <f t="shared" si="0"/>
        <v>0</v>
      </c>
      <c r="G8" s="8">
        <v>41.36</v>
      </c>
      <c r="H8" s="8">
        <v>1300</v>
      </c>
      <c r="I8" s="14">
        <f t="shared" si="1"/>
        <v>53768</v>
      </c>
      <c r="J8" s="8"/>
      <c r="K8" s="8"/>
      <c r="L8" s="14">
        <f t="shared" si="2"/>
        <v>53768</v>
      </c>
      <c r="M8" s="8">
        <v>43000</v>
      </c>
      <c r="N8" s="8"/>
      <c r="O8" s="8">
        <v>318</v>
      </c>
      <c r="P8" s="8"/>
      <c r="Q8" s="8"/>
      <c r="R8" s="8"/>
      <c r="S8" s="14">
        <f t="shared" si="3"/>
        <v>10450</v>
      </c>
      <c r="T8" s="8">
        <v>10450</v>
      </c>
      <c r="U8" s="8"/>
      <c r="V8" s="8"/>
      <c r="W8" s="8"/>
      <c r="X8" s="14">
        <f t="shared" si="4"/>
        <v>0</v>
      </c>
      <c r="Y8" s="8" t="s">
        <v>132</v>
      </c>
      <c r="Z8" s="8" t="s">
        <v>52</v>
      </c>
      <c r="AA8" s="8" t="s">
        <v>133</v>
      </c>
      <c r="AB8" s="8">
        <v>63</v>
      </c>
      <c r="AC8" s="8" t="s">
        <v>53</v>
      </c>
    </row>
    <row r="9" spans="1:29">
      <c r="A9" s="9">
        <v>45445</v>
      </c>
      <c r="B9" s="10" t="s">
        <v>29</v>
      </c>
      <c r="C9" s="11" t="s">
        <v>44</v>
      </c>
      <c r="D9" s="11" t="s">
        <v>45</v>
      </c>
      <c r="E9" s="12">
        <v>41.4</v>
      </c>
      <c r="F9" s="13">
        <f t="shared" si="0"/>
        <v>41.4</v>
      </c>
      <c r="G9" s="8"/>
      <c r="H9" s="8"/>
      <c r="I9" s="14">
        <f t="shared" si="1"/>
        <v>0</v>
      </c>
      <c r="J9" s="8"/>
      <c r="K9" s="8"/>
      <c r="L9" s="14">
        <f t="shared" si="2"/>
        <v>0</v>
      </c>
      <c r="M9" s="8"/>
      <c r="N9" s="8"/>
      <c r="O9" s="8"/>
      <c r="P9" s="8"/>
      <c r="Q9" s="8"/>
      <c r="R9" s="8"/>
      <c r="S9" s="14">
        <f t="shared" si="3"/>
        <v>0</v>
      </c>
      <c r="T9" s="8"/>
      <c r="U9" s="8"/>
      <c r="V9" s="8"/>
      <c r="W9" s="8"/>
      <c r="X9" s="14">
        <f t="shared" si="4"/>
        <v>0</v>
      </c>
      <c r="Y9" s="8"/>
      <c r="Z9" s="8" t="s">
        <v>52</v>
      </c>
      <c r="AA9" s="8"/>
      <c r="AB9" s="8"/>
      <c r="AC9" s="8" t="s">
        <v>53</v>
      </c>
    </row>
    <row r="10" spans="1:29">
      <c r="A10" s="9">
        <v>45445</v>
      </c>
      <c r="B10" s="10" t="s">
        <v>29</v>
      </c>
      <c r="C10" s="11" t="s">
        <v>46</v>
      </c>
      <c r="D10" s="11" t="s">
        <v>47</v>
      </c>
      <c r="E10" s="12">
        <v>32.97</v>
      </c>
      <c r="F10" s="13">
        <f t="shared" si="0"/>
        <v>0</v>
      </c>
      <c r="G10" s="8">
        <v>32.97</v>
      </c>
      <c r="H10" s="8">
        <v>1300</v>
      </c>
      <c r="I10" s="14">
        <f t="shared" si="1"/>
        <v>42861</v>
      </c>
      <c r="J10" s="8"/>
      <c r="K10" s="8"/>
      <c r="L10" s="14">
        <f t="shared" si="2"/>
        <v>42861</v>
      </c>
      <c r="M10" s="8">
        <v>34000</v>
      </c>
      <c r="N10" s="8"/>
      <c r="O10" s="8">
        <v>311</v>
      </c>
      <c r="P10" s="8"/>
      <c r="Q10" s="8"/>
      <c r="R10" s="8"/>
      <c r="S10" s="14">
        <f t="shared" si="3"/>
        <v>8550</v>
      </c>
      <c r="T10" s="8">
        <v>8550</v>
      </c>
      <c r="U10" s="8"/>
      <c r="V10" s="8"/>
      <c r="W10" s="8"/>
      <c r="X10" s="14">
        <f t="shared" si="4"/>
        <v>0</v>
      </c>
      <c r="Y10" s="8" t="s">
        <v>132</v>
      </c>
      <c r="Z10" s="8" t="s">
        <v>52</v>
      </c>
      <c r="AA10" s="8" t="s">
        <v>136</v>
      </c>
      <c r="AB10" s="8">
        <v>69</v>
      </c>
      <c r="AC10" s="8" t="s">
        <v>53</v>
      </c>
    </row>
    <row r="11" spans="1:29">
      <c r="A11" s="9">
        <v>45445</v>
      </c>
      <c r="B11" s="10" t="s">
        <v>29</v>
      </c>
      <c r="C11" s="11" t="s">
        <v>48</v>
      </c>
      <c r="D11" s="11" t="s">
        <v>49</v>
      </c>
      <c r="E11" s="12">
        <v>40.270000000000003</v>
      </c>
      <c r="F11" s="13">
        <f t="shared" si="0"/>
        <v>40.270000000000003</v>
      </c>
      <c r="G11" s="8"/>
      <c r="H11" s="8"/>
      <c r="I11" s="14">
        <f t="shared" si="1"/>
        <v>0</v>
      </c>
      <c r="J11" s="8"/>
      <c r="K11" s="8"/>
      <c r="L11" s="14">
        <f t="shared" si="2"/>
        <v>0</v>
      </c>
      <c r="M11" s="8"/>
      <c r="N11" s="8"/>
      <c r="O11" s="8"/>
      <c r="P11" s="8"/>
      <c r="Q11" s="8"/>
      <c r="R11" s="8"/>
      <c r="S11" s="14">
        <f t="shared" si="3"/>
        <v>0</v>
      </c>
      <c r="T11" s="8"/>
      <c r="U11" s="8"/>
      <c r="V11" s="8"/>
      <c r="W11" s="8"/>
      <c r="X11" s="14">
        <f t="shared" si="4"/>
        <v>0</v>
      </c>
      <c r="Y11" s="8"/>
      <c r="Z11" s="8" t="s">
        <v>52</v>
      </c>
      <c r="AA11" s="8"/>
      <c r="AB11" s="8"/>
      <c r="AC11" s="8" t="s">
        <v>53</v>
      </c>
    </row>
    <row r="12" spans="1:29">
      <c r="A12" s="9">
        <v>45445</v>
      </c>
      <c r="B12" s="10" t="s">
        <v>29</v>
      </c>
      <c r="C12" s="11" t="s">
        <v>50</v>
      </c>
      <c r="D12" s="11" t="s">
        <v>51</v>
      </c>
      <c r="E12" s="12">
        <v>30.54</v>
      </c>
      <c r="F12" s="13">
        <f t="shared" si="0"/>
        <v>30.54</v>
      </c>
      <c r="G12" s="8"/>
      <c r="H12" s="8"/>
      <c r="I12" s="14">
        <f t="shared" si="1"/>
        <v>0</v>
      </c>
      <c r="J12" s="8"/>
      <c r="K12" s="8"/>
      <c r="L12" s="14">
        <f t="shared" si="2"/>
        <v>0</v>
      </c>
      <c r="M12" s="8"/>
      <c r="N12" s="8"/>
      <c r="O12" s="8"/>
      <c r="P12" s="8"/>
      <c r="Q12" s="8"/>
      <c r="R12" s="8"/>
      <c r="S12" s="14">
        <f t="shared" si="3"/>
        <v>0</v>
      </c>
      <c r="T12" s="8"/>
      <c r="U12" s="8"/>
      <c r="V12" s="8"/>
      <c r="W12" s="8"/>
      <c r="X12" s="14">
        <f t="shared" si="4"/>
        <v>0</v>
      </c>
      <c r="Y12" s="8"/>
      <c r="Z12" s="8" t="s">
        <v>52</v>
      </c>
      <c r="AA12" s="8"/>
      <c r="AB12" s="8"/>
      <c r="AC12" s="8" t="s">
        <v>53</v>
      </c>
    </row>
    <row r="13" spans="1:29">
      <c r="A13" s="9">
        <v>45446</v>
      </c>
      <c r="B13" s="10" t="s">
        <v>29</v>
      </c>
      <c r="C13" s="11" t="s">
        <v>95</v>
      </c>
      <c r="D13" s="11" t="s">
        <v>96</v>
      </c>
      <c r="E13" s="12">
        <v>41.91</v>
      </c>
      <c r="F13" s="13">
        <f t="shared" ref="F13:F19" si="5">SUM(E13-G13)</f>
        <v>41.91</v>
      </c>
      <c r="G13" s="8"/>
      <c r="H13" s="8"/>
      <c r="I13" s="14">
        <f t="shared" ref="I13:I19" si="6">G13*H13</f>
        <v>0</v>
      </c>
      <c r="J13" s="8"/>
      <c r="K13" s="8"/>
      <c r="L13" s="14">
        <f t="shared" ref="L13:L19" si="7">I13+J13+K13</f>
        <v>0</v>
      </c>
      <c r="M13" s="8"/>
      <c r="N13" s="8"/>
      <c r="O13" s="8"/>
      <c r="P13" s="8"/>
      <c r="Q13" s="8"/>
      <c r="R13" s="8"/>
      <c r="S13" s="14">
        <f t="shared" ref="S13:S19" si="8">L13-M13-N13-O13-P13-Q13-R13</f>
        <v>0</v>
      </c>
      <c r="T13" s="8"/>
      <c r="U13" s="8"/>
      <c r="V13" s="8"/>
      <c r="W13" s="8"/>
      <c r="X13" s="14">
        <f t="shared" ref="X13:X19" si="9">S13-T13-U13-V13-W13</f>
        <v>0</v>
      </c>
      <c r="Y13" s="8"/>
      <c r="Z13" s="8" t="s">
        <v>52</v>
      </c>
      <c r="AA13" s="8"/>
      <c r="AB13" s="8"/>
      <c r="AC13" s="8" t="s">
        <v>53</v>
      </c>
    </row>
    <row r="14" spans="1:29">
      <c r="A14" s="9">
        <v>45446</v>
      </c>
      <c r="B14" s="10" t="s">
        <v>29</v>
      </c>
      <c r="C14" s="11" t="s">
        <v>97</v>
      </c>
      <c r="D14" s="11" t="s">
        <v>98</v>
      </c>
      <c r="E14" s="12">
        <v>42.25</v>
      </c>
      <c r="F14" s="13">
        <f t="shared" si="5"/>
        <v>42.25</v>
      </c>
      <c r="G14" s="8"/>
      <c r="H14" s="8"/>
      <c r="I14" s="14">
        <f t="shared" si="6"/>
        <v>0</v>
      </c>
      <c r="J14" s="8"/>
      <c r="K14" s="8"/>
      <c r="L14" s="14">
        <f t="shared" si="7"/>
        <v>0</v>
      </c>
      <c r="M14" s="8"/>
      <c r="N14" s="8"/>
      <c r="O14" s="8"/>
      <c r="P14" s="8"/>
      <c r="Q14" s="8"/>
      <c r="R14" s="8"/>
      <c r="S14" s="14">
        <f t="shared" si="8"/>
        <v>0</v>
      </c>
      <c r="T14" s="8"/>
      <c r="U14" s="8"/>
      <c r="V14" s="8"/>
      <c r="W14" s="8"/>
      <c r="X14" s="14">
        <f t="shared" si="9"/>
        <v>0</v>
      </c>
      <c r="Y14" s="8"/>
      <c r="Z14" s="8" t="s">
        <v>52</v>
      </c>
      <c r="AA14" s="8"/>
      <c r="AB14" s="8"/>
      <c r="AC14" s="8" t="s">
        <v>53</v>
      </c>
    </row>
    <row r="15" spans="1:29">
      <c r="A15" s="9">
        <v>45446</v>
      </c>
      <c r="B15" s="10" t="s">
        <v>29</v>
      </c>
      <c r="C15" s="11" t="s">
        <v>99</v>
      </c>
      <c r="D15" s="11" t="s">
        <v>100</v>
      </c>
      <c r="E15" s="12">
        <v>42.14</v>
      </c>
      <c r="F15" s="13">
        <f t="shared" si="5"/>
        <v>42.14</v>
      </c>
      <c r="G15" s="8"/>
      <c r="H15" s="8"/>
      <c r="I15" s="14">
        <f t="shared" si="6"/>
        <v>0</v>
      </c>
      <c r="J15" s="8"/>
      <c r="K15" s="8"/>
      <c r="L15" s="14">
        <f t="shared" si="7"/>
        <v>0</v>
      </c>
      <c r="M15" s="8"/>
      <c r="N15" s="8"/>
      <c r="O15" s="8"/>
      <c r="P15" s="8"/>
      <c r="Q15" s="8"/>
      <c r="R15" s="8"/>
      <c r="S15" s="14">
        <f t="shared" si="8"/>
        <v>0</v>
      </c>
      <c r="T15" s="8"/>
      <c r="U15" s="8"/>
      <c r="V15" s="8"/>
      <c r="W15" s="8"/>
      <c r="X15" s="14">
        <f t="shared" si="9"/>
        <v>0</v>
      </c>
      <c r="Y15" s="8"/>
      <c r="Z15" s="8" t="s">
        <v>52</v>
      </c>
      <c r="AA15" s="8"/>
      <c r="AB15" s="8"/>
      <c r="AC15" s="8" t="s">
        <v>53</v>
      </c>
    </row>
    <row r="16" spans="1:29">
      <c r="A16" s="9">
        <v>45446</v>
      </c>
      <c r="B16" s="10" t="s">
        <v>29</v>
      </c>
      <c r="C16" s="11" t="s">
        <v>101</v>
      </c>
      <c r="D16" s="11" t="s">
        <v>102</v>
      </c>
      <c r="E16" s="12">
        <v>41.33</v>
      </c>
      <c r="F16" s="13">
        <f t="shared" si="5"/>
        <v>41.33</v>
      </c>
      <c r="G16" s="8"/>
      <c r="H16" s="8"/>
      <c r="I16" s="14">
        <f t="shared" si="6"/>
        <v>0</v>
      </c>
      <c r="J16" s="8"/>
      <c r="K16" s="8"/>
      <c r="L16" s="14">
        <f t="shared" si="7"/>
        <v>0</v>
      </c>
      <c r="M16" s="8"/>
      <c r="N16" s="8"/>
      <c r="O16" s="8"/>
      <c r="P16" s="8"/>
      <c r="Q16" s="8"/>
      <c r="R16" s="8"/>
      <c r="S16" s="14">
        <f t="shared" si="8"/>
        <v>0</v>
      </c>
      <c r="T16" s="8"/>
      <c r="U16" s="8"/>
      <c r="V16" s="8"/>
      <c r="W16" s="8"/>
      <c r="X16" s="14">
        <f t="shared" si="9"/>
        <v>0</v>
      </c>
      <c r="Y16" s="8"/>
      <c r="Z16" s="8" t="s">
        <v>52</v>
      </c>
      <c r="AA16" s="8"/>
      <c r="AB16" s="8"/>
      <c r="AC16" s="8" t="s">
        <v>53</v>
      </c>
    </row>
    <row r="17" spans="1:29">
      <c r="A17" s="9">
        <v>45446</v>
      </c>
      <c r="B17" s="10" t="s">
        <v>29</v>
      </c>
      <c r="C17" s="11" t="s">
        <v>103</v>
      </c>
      <c r="D17" s="11" t="s">
        <v>104</v>
      </c>
      <c r="E17" s="12">
        <v>41.95</v>
      </c>
      <c r="F17" s="13">
        <f t="shared" si="5"/>
        <v>41.95</v>
      </c>
      <c r="G17" s="8"/>
      <c r="H17" s="8"/>
      <c r="I17" s="14">
        <f t="shared" si="6"/>
        <v>0</v>
      </c>
      <c r="J17" s="8"/>
      <c r="K17" s="8"/>
      <c r="L17" s="14">
        <f t="shared" si="7"/>
        <v>0</v>
      </c>
      <c r="M17" s="8"/>
      <c r="N17" s="8"/>
      <c r="O17" s="8"/>
      <c r="P17" s="8"/>
      <c r="Q17" s="8"/>
      <c r="R17" s="8"/>
      <c r="S17" s="14">
        <f t="shared" si="8"/>
        <v>0</v>
      </c>
      <c r="T17" s="8"/>
      <c r="U17" s="8"/>
      <c r="V17" s="8"/>
      <c r="W17" s="8"/>
      <c r="X17" s="14">
        <f t="shared" si="9"/>
        <v>0</v>
      </c>
      <c r="Y17" s="8"/>
      <c r="Z17" s="8" t="s">
        <v>52</v>
      </c>
      <c r="AA17" s="8"/>
      <c r="AB17" s="8"/>
      <c r="AC17" s="8" t="s">
        <v>53</v>
      </c>
    </row>
    <row r="18" spans="1:29">
      <c r="A18" s="9">
        <v>45446</v>
      </c>
      <c r="B18" s="10" t="s">
        <v>29</v>
      </c>
      <c r="C18" s="11" t="s">
        <v>105</v>
      </c>
      <c r="D18" s="11" t="s">
        <v>106</v>
      </c>
      <c r="E18" s="12">
        <v>41.76</v>
      </c>
      <c r="F18" s="13">
        <f t="shared" si="5"/>
        <v>41.76</v>
      </c>
      <c r="G18" s="8"/>
      <c r="H18" s="8"/>
      <c r="I18" s="14">
        <f t="shared" si="6"/>
        <v>0</v>
      </c>
      <c r="J18" s="8"/>
      <c r="K18" s="8"/>
      <c r="L18" s="14">
        <f t="shared" si="7"/>
        <v>0</v>
      </c>
      <c r="M18" s="8"/>
      <c r="N18" s="8"/>
      <c r="O18" s="8"/>
      <c r="P18" s="8"/>
      <c r="Q18" s="8"/>
      <c r="R18" s="8"/>
      <c r="S18" s="14">
        <f t="shared" si="8"/>
        <v>0</v>
      </c>
      <c r="T18" s="8"/>
      <c r="U18" s="8"/>
      <c r="V18" s="8"/>
      <c r="W18" s="8"/>
      <c r="X18" s="14">
        <f t="shared" si="9"/>
        <v>0</v>
      </c>
      <c r="Y18" s="8"/>
      <c r="Z18" s="8" t="s">
        <v>52</v>
      </c>
      <c r="AA18" s="8"/>
      <c r="AB18" s="8"/>
      <c r="AC18" s="8" t="s">
        <v>53</v>
      </c>
    </row>
    <row r="19" spans="1:29">
      <c r="A19" s="9">
        <v>45446</v>
      </c>
      <c r="B19" s="10" t="s">
        <v>29</v>
      </c>
      <c r="C19" s="11" t="s">
        <v>107</v>
      </c>
      <c r="D19" s="11" t="s">
        <v>108</v>
      </c>
      <c r="E19" s="12">
        <v>41.22</v>
      </c>
      <c r="F19" s="13">
        <f t="shared" si="5"/>
        <v>41.22</v>
      </c>
      <c r="G19" s="8"/>
      <c r="H19" s="8"/>
      <c r="I19" s="14">
        <f t="shared" si="6"/>
        <v>0</v>
      </c>
      <c r="J19" s="8"/>
      <c r="K19" s="8"/>
      <c r="L19" s="14">
        <f t="shared" si="7"/>
        <v>0</v>
      </c>
      <c r="M19" s="8"/>
      <c r="N19" s="8"/>
      <c r="O19" s="8"/>
      <c r="P19" s="8"/>
      <c r="Q19" s="8"/>
      <c r="R19" s="8"/>
      <c r="S19" s="14">
        <f t="shared" si="8"/>
        <v>0</v>
      </c>
      <c r="T19" s="8"/>
      <c r="U19" s="8"/>
      <c r="V19" s="8"/>
      <c r="W19" s="8"/>
      <c r="X19" s="14">
        <f t="shared" si="9"/>
        <v>0</v>
      </c>
      <c r="Y19" s="8"/>
      <c r="Z19" s="8" t="s">
        <v>52</v>
      </c>
      <c r="AA19" s="8"/>
      <c r="AB19" s="8"/>
      <c r="AC19" s="8" t="s">
        <v>53</v>
      </c>
    </row>
    <row r="20" spans="1:29">
      <c r="A20" s="9">
        <v>45446</v>
      </c>
      <c r="B20" s="10" t="s">
        <v>29</v>
      </c>
      <c r="C20" s="11" t="s">
        <v>109</v>
      </c>
      <c r="D20" s="11" t="s">
        <v>110</v>
      </c>
      <c r="E20" s="12">
        <v>41.07</v>
      </c>
      <c r="F20" s="13">
        <f t="shared" ref="F20:F26" si="10">SUM(E20-G20)</f>
        <v>41.07</v>
      </c>
      <c r="G20" s="8"/>
      <c r="H20" s="8"/>
      <c r="I20" s="14">
        <f t="shared" ref="I20:I26" si="11">G20*H20</f>
        <v>0</v>
      </c>
      <c r="J20" s="8"/>
      <c r="K20" s="8"/>
      <c r="L20" s="14">
        <f t="shared" ref="L20:L26" si="12">I20+J20+K20</f>
        <v>0</v>
      </c>
      <c r="M20" s="8"/>
      <c r="N20" s="8"/>
      <c r="O20" s="8"/>
      <c r="P20" s="8"/>
      <c r="Q20" s="8"/>
      <c r="R20" s="8"/>
      <c r="S20" s="14">
        <f t="shared" ref="S20:S26" si="13">L20-M20-N20-O20-P20-Q20-R20</f>
        <v>0</v>
      </c>
      <c r="T20" s="8"/>
      <c r="U20" s="8"/>
      <c r="V20" s="8"/>
      <c r="W20" s="8"/>
      <c r="X20" s="14">
        <f t="shared" ref="X20:X26" si="14">S20-T20-U20-V20-W20</f>
        <v>0</v>
      </c>
      <c r="Y20" s="8"/>
      <c r="Z20" s="8" t="s">
        <v>52</v>
      </c>
      <c r="AA20" s="8"/>
      <c r="AB20" s="8"/>
      <c r="AC20" s="8" t="s">
        <v>53</v>
      </c>
    </row>
    <row r="21" spans="1:29">
      <c r="A21" s="9">
        <v>45446</v>
      </c>
      <c r="B21" s="10" t="s">
        <v>29</v>
      </c>
      <c r="C21" s="11" t="s">
        <v>111</v>
      </c>
      <c r="D21" s="11" t="s">
        <v>112</v>
      </c>
      <c r="E21" s="12">
        <v>34.880000000000003</v>
      </c>
      <c r="F21" s="13">
        <f t="shared" si="10"/>
        <v>34.880000000000003</v>
      </c>
      <c r="G21" s="8"/>
      <c r="H21" s="8"/>
      <c r="I21" s="14">
        <f t="shared" si="11"/>
        <v>0</v>
      </c>
      <c r="J21" s="8"/>
      <c r="K21" s="8"/>
      <c r="L21" s="14">
        <f t="shared" si="12"/>
        <v>0</v>
      </c>
      <c r="M21" s="8"/>
      <c r="N21" s="8"/>
      <c r="O21" s="8"/>
      <c r="P21" s="8"/>
      <c r="Q21" s="8"/>
      <c r="R21" s="8"/>
      <c r="S21" s="14">
        <f t="shared" si="13"/>
        <v>0</v>
      </c>
      <c r="T21" s="8"/>
      <c r="U21" s="8"/>
      <c r="V21" s="8"/>
      <c r="W21" s="8"/>
      <c r="X21" s="14">
        <f t="shared" si="14"/>
        <v>0</v>
      </c>
      <c r="Y21" s="8"/>
      <c r="Z21" s="8" t="s">
        <v>52</v>
      </c>
      <c r="AA21" s="8"/>
      <c r="AB21" s="8"/>
      <c r="AC21" s="8" t="s">
        <v>53</v>
      </c>
    </row>
    <row r="22" spans="1:29">
      <c r="A22" s="9">
        <v>45446</v>
      </c>
      <c r="B22" s="10" t="s">
        <v>29</v>
      </c>
      <c r="C22" s="11" t="s">
        <v>113</v>
      </c>
      <c r="D22" s="11" t="s">
        <v>114</v>
      </c>
      <c r="E22" s="12">
        <v>42.34</v>
      </c>
      <c r="F22" s="13">
        <f t="shared" si="10"/>
        <v>42.34</v>
      </c>
      <c r="G22" s="8"/>
      <c r="H22" s="8"/>
      <c r="I22" s="14">
        <f t="shared" si="11"/>
        <v>0</v>
      </c>
      <c r="J22" s="8"/>
      <c r="K22" s="8"/>
      <c r="L22" s="14">
        <f t="shared" si="12"/>
        <v>0</v>
      </c>
      <c r="M22" s="8"/>
      <c r="N22" s="8"/>
      <c r="O22" s="8"/>
      <c r="P22" s="8"/>
      <c r="Q22" s="8"/>
      <c r="R22" s="8"/>
      <c r="S22" s="14">
        <f t="shared" si="13"/>
        <v>0</v>
      </c>
      <c r="T22" s="8"/>
      <c r="U22" s="8"/>
      <c r="V22" s="8"/>
      <c r="W22" s="8"/>
      <c r="X22" s="14">
        <f t="shared" si="14"/>
        <v>0</v>
      </c>
      <c r="Y22" s="8"/>
      <c r="Z22" s="8" t="s">
        <v>52</v>
      </c>
      <c r="AA22" s="8"/>
      <c r="AB22" s="8"/>
      <c r="AC22" s="8" t="s">
        <v>53</v>
      </c>
    </row>
    <row r="23" spans="1:29">
      <c r="A23" s="9">
        <v>45446</v>
      </c>
      <c r="B23" s="10" t="s">
        <v>29</v>
      </c>
      <c r="C23" s="11" t="s">
        <v>115</v>
      </c>
      <c r="D23" s="11" t="s">
        <v>116</v>
      </c>
      <c r="E23" s="12">
        <v>35.28</v>
      </c>
      <c r="F23" s="13">
        <f t="shared" si="10"/>
        <v>35.28</v>
      </c>
      <c r="G23" s="8"/>
      <c r="H23" s="8"/>
      <c r="I23" s="14">
        <f t="shared" si="11"/>
        <v>0</v>
      </c>
      <c r="J23" s="8"/>
      <c r="K23" s="8"/>
      <c r="L23" s="14">
        <f t="shared" si="12"/>
        <v>0</v>
      </c>
      <c r="M23" s="8"/>
      <c r="N23" s="8"/>
      <c r="O23" s="8"/>
      <c r="P23" s="8"/>
      <c r="Q23" s="8"/>
      <c r="R23" s="8"/>
      <c r="S23" s="14">
        <f t="shared" si="13"/>
        <v>0</v>
      </c>
      <c r="T23" s="8"/>
      <c r="U23" s="8"/>
      <c r="V23" s="8"/>
      <c r="W23" s="8"/>
      <c r="X23" s="14">
        <f t="shared" si="14"/>
        <v>0</v>
      </c>
      <c r="Y23" s="8"/>
      <c r="Z23" s="8" t="s">
        <v>52</v>
      </c>
      <c r="AA23" s="8"/>
      <c r="AB23" s="8"/>
      <c r="AC23" s="8" t="s">
        <v>53</v>
      </c>
    </row>
    <row r="24" spans="1:29">
      <c r="A24" s="9">
        <v>45446</v>
      </c>
      <c r="B24" s="10" t="s">
        <v>29</v>
      </c>
      <c r="C24" s="11" t="s">
        <v>117</v>
      </c>
      <c r="D24" s="11" t="s">
        <v>118</v>
      </c>
      <c r="E24" s="12">
        <v>39.94</v>
      </c>
      <c r="F24" s="13">
        <f t="shared" si="10"/>
        <v>39.94</v>
      </c>
      <c r="G24" s="8"/>
      <c r="H24" s="8"/>
      <c r="I24" s="14">
        <f t="shared" si="11"/>
        <v>0</v>
      </c>
      <c r="J24" s="8"/>
      <c r="K24" s="8"/>
      <c r="L24" s="14">
        <f t="shared" si="12"/>
        <v>0</v>
      </c>
      <c r="M24" s="8"/>
      <c r="N24" s="8"/>
      <c r="O24" s="8"/>
      <c r="P24" s="8"/>
      <c r="Q24" s="8"/>
      <c r="R24" s="8"/>
      <c r="S24" s="14">
        <f t="shared" si="13"/>
        <v>0</v>
      </c>
      <c r="T24" s="8"/>
      <c r="U24" s="8"/>
      <c r="V24" s="8"/>
      <c r="W24" s="8"/>
      <c r="X24" s="14">
        <f t="shared" si="14"/>
        <v>0</v>
      </c>
      <c r="Y24" s="8"/>
      <c r="Z24" s="8" t="s">
        <v>52</v>
      </c>
      <c r="AA24" s="8"/>
      <c r="AB24" s="8"/>
      <c r="AC24" s="8" t="s">
        <v>53</v>
      </c>
    </row>
    <row r="25" spans="1:29">
      <c r="A25" s="9">
        <v>45447</v>
      </c>
      <c r="B25" s="10" t="s">
        <v>29</v>
      </c>
      <c r="C25" s="11" t="s">
        <v>119</v>
      </c>
      <c r="D25" s="11" t="s">
        <v>120</v>
      </c>
      <c r="E25" s="12">
        <v>41.84</v>
      </c>
      <c r="F25" s="13">
        <f t="shared" si="10"/>
        <v>41.84</v>
      </c>
      <c r="G25" s="8"/>
      <c r="H25" s="8"/>
      <c r="I25" s="14">
        <f t="shared" si="11"/>
        <v>0</v>
      </c>
      <c r="J25" s="8"/>
      <c r="K25" s="8"/>
      <c r="L25" s="14">
        <f t="shared" si="12"/>
        <v>0</v>
      </c>
      <c r="M25" s="8"/>
      <c r="N25" s="8"/>
      <c r="O25" s="8"/>
      <c r="P25" s="8"/>
      <c r="Q25" s="8"/>
      <c r="R25" s="8"/>
      <c r="S25" s="14">
        <f t="shared" si="13"/>
        <v>0</v>
      </c>
      <c r="T25" s="8"/>
      <c r="U25" s="8"/>
      <c r="V25" s="8"/>
      <c r="W25" s="8"/>
      <c r="X25" s="14">
        <f t="shared" si="14"/>
        <v>0</v>
      </c>
      <c r="Y25" s="8"/>
      <c r="Z25" s="8" t="s">
        <v>52</v>
      </c>
      <c r="AA25" s="8"/>
      <c r="AB25" s="8"/>
      <c r="AC25" s="8" t="s">
        <v>53</v>
      </c>
    </row>
    <row r="26" spans="1:29">
      <c r="A26" s="9">
        <v>45447</v>
      </c>
      <c r="B26" s="10" t="s">
        <v>29</v>
      </c>
      <c r="C26" s="11" t="s">
        <v>121</v>
      </c>
      <c r="D26" s="11" t="s">
        <v>122</v>
      </c>
      <c r="E26" s="12">
        <v>40.5</v>
      </c>
      <c r="F26" s="13">
        <f t="shared" si="10"/>
        <v>40.5</v>
      </c>
      <c r="G26" s="8"/>
      <c r="H26" s="8"/>
      <c r="I26" s="14">
        <f t="shared" si="11"/>
        <v>0</v>
      </c>
      <c r="J26" s="8"/>
      <c r="K26" s="8"/>
      <c r="L26" s="14">
        <f t="shared" si="12"/>
        <v>0</v>
      </c>
      <c r="M26" s="8"/>
      <c r="N26" s="8"/>
      <c r="O26" s="8"/>
      <c r="P26" s="8"/>
      <c r="Q26" s="8"/>
      <c r="R26" s="8"/>
      <c r="S26" s="14">
        <f t="shared" si="13"/>
        <v>0</v>
      </c>
      <c r="T26" s="8"/>
      <c r="U26" s="8"/>
      <c r="V26" s="8"/>
      <c r="W26" s="8"/>
      <c r="X26" s="14">
        <f t="shared" si="14"/>
        <v>0</v>
      </c>
      <c r="Y26" s="8"/>
      <c r="Z26" s="8" t="s">
        <v>52</v>
      </c>
      <c r="AA26" s="8"/>
      <c r="AB26" s="8"/>
      <c r="AC26" s="8" t="s">
        <v>53</v>
      </c>
    </row>
    <row r="27" spans="1:29">
      <c r="A27" s="9">
        <v>45448</v>
      </c>
      <c r="B27" s="10" t="s">
        <v>29</v>
      </c>
      <c r="C27" s="11" t="s">
        <v>138</v>
      </c>
      <c r="D27" s="11" t="s">
        <v>139</v>
      </c>
      <c r="E27" s="12">
        <v>41.97</v>
      </c>
      <c r="F27" s="13">
        <f t="shared" ref="F27:F29" si="15">SUM(E27-G27)</f>
        <v>41.97</v>
      </c>
      <c r="G27" s="8"/>
      <c r="H27" s="8"/>
      <c r="I27" s="14">
        <f t="shared" ref="I27:I29" si="16">G27*H27</f>
        <v>0</v>
      </c>
      <c r="J27" s="8"/>
      <c r="K27" s="8"/>
      <c r="L27" s="14">
        <f t="shared" ref="L27:L29" si="17">I27+J27+K27</f>
        <v>0</v>
      </c>
      <c r="M27" s="8"/>
      <c r="N27" s="8"/>
      <c r="O27" s="8"/>
      <c r="P27" s="8"/>
      <c r="Q27" s="8"/>
      <c r="R27" s="8"/>
      <c r="S27" s="14">
        <f t="shared" ref="S27:S29" si="18">L27-M27-N27-O27-P27-Q27-R27</f>
        <v>0</v>
      </c>
      <c r="T27" s="8"/>
      <c r="U27" s="8"/>
      <c r="V27" s="8"/>
      <c r="W27" s="8"/>
      <c r="X27" s="14">
        <f t="shared" ref="X27:X29" si="19">S27-T27-U27-V27-W27</f>
        <v>0</v>
      </c>
      <c r="Y27" s="8"/>
      <c r="Z27" s="8" t="s">
        <v>52</v>
      </c>
      <c r="AA27" s="8"/>
      <c r="AB27" s="8"/>
      <c r="AC27" s="8" t="s">
        <v>53</v>
      </c>
    </row>
    <row r="28" spans="1:29">
      <c r="A28" s="9">
        <v>45448</v>
      </c>
      <c r="B28" s="10" t="s">
        <v>29</v>
      </c>
      <c r="C28" s="11" t="s">
        <v>140</v>
      </c>
      <c r="D28" s="11" t="s">
        <v>141</v>
      </c>
      <c r="E28" s="12">
        <v>42.38</v>
      </c>
      <c r="F28" s="13">
        <f t="shared" si="15"/>
        <v>42.38</v>
      </c>
      <c r="G28" s="8"/>
      <c r="H28" s="8"/>
      <c r="I28" s="14">
        <f t="shared" si="16"/>
        <v>0</v>
      </c>
      <c r="J28" s="8"/>
      <c r="K28" s="8"/>
      <c r="L28" s="14">
        <f t="shared" si="17"/>
        <v>0</v>
      </c>
      <c r="M28" s="8"/>
      <c r="N28" s="8"/>
      <c r="O28" s="8"/>
      <c r="P28" s="8"/>
      <c r="Q28" s="8"/>
      <c r="R28" s="8"/>
      <c r="S28" s="14">
        <f t="shared" si="18"/>
        <v>0</v>
      </c>
      <c r="T28" s="8"/>
      <c r="U28" s="8"/>
      <c r="V28" s="8"/>
      <c r="W28" s="8"/>
      <c r="X28" s="14">
        <f t="shared" si="19"/>
        <v>0</v>
      </c>
      <c r="Y28" s="8"/>
      <c r="Z28" s="8" t="s">
        <v>52</v>
      </c>
      <c r="AA28" s="8"/>
      <c r="AB28" s="8"/>
      <c r="AC28" s="8" t="s">
        <v>53</v>
      </c>
    </row>
    <row r="29" spans="1:29">
      <c r="A29" s="9">
        <v>45448</v>
      </c>
      <c r="B29" s="10" t="s">
        <v>29</v>
      </c>
      <c r="C29" s="11" t="s">
        <v>142</v>
      </c>
      <c r="D29" s="11" t="s">
        <v>143</v>
      </c>
      <c r="E29" s="12">
        <v>40.93</v>
      </c>
      <c r="F29" s="13">
        <f t="shared" si="15"/>
        <v>40.93</v>
      </c>
      <c r="G29" s="8"/>
      <c r="H29" s="8"/>
      <c r="I29" s="14">
        <f t="shared" si="16"/>
        <v>0</v>
      </c>
      <c r="J29" s="8"/>
      <c r="K29" s="8"/>
      <c r="L29" s="14">
        <f t="shared" si="17"/>
        <v>0</v>
      </c>
      <c r="M29" s="8"/>
      <c r="N29" s="8"/>
      <c r="O29" s="8"/>
      <c r="P29" s="8"/>
      <c r="Q29" s="8"/>
      <c r="R29" s="8"/>
      <c r="S29" s="14">
        <f t="shared" si="18"/>
        <v>0</v>
      </c>
      <c r="T29" s="8"/>
      <c r="U29" s="8"/>
      <c r="V29" s="8"/>
      <c r="W29" s="8"/>
      <c r="X29" s="14">
        <f t="shared" si="19"/>
        <v>0</v>
      </c>
      <c r="Y29" s="8"/>
      <c r="Z29" s="8" t="s">
        <v>52</v>
      </c>
      <c r="AA29" s="8"/>
      <c r="AB29" s="8"/>
      <c r="AC29" s="8" t="s">
        <v>53</v>
      </c>
    </row>
    <row r="31" spans="1:29">
      <c r="A31" s="9">
        <v>45445</v>
      </c>
      <c r="B31" s="10" t="s">
        <v>54</v>
      </c>
      <c r="C31" s="11" t="s">
        <v>55</v>
      </c>
      <c r="D31" s="11" t="s">
        <v>56</v>
      </c>
      <c r="E31" s="12">
        <v>35.21</v>
      </c>
      <c r="F31" s="13">
        <f t="shared" ref="F31" si="20">SUM(E31-G31)</f>
        <v>0</v>
      </c>
      <c r="G31" s="8">
        <v>35.21</v>
      </c>
      <c r="H31" s="8">
        <v>1550</v>
      </c>
      <c r="I31" s="14">
        <f t="shared" ref="I31" si="21">G31*H31</f>
        <v>54575.5</v>
      </c>
      <c r="J31" s="8"/>
      <c r="K31" s="8"/>
      <c r="L31" s="14">
        <f t="shared" ref="L31" si="22">I31+J31+K31</f>
        <v>54575.5</v>
      </c>
      <c r="M31" s="8">
        <v>23000</v>
      </c>
      <c r="N31" s="8"/>
      <c r="O31" s="8">
        <v>325</v>
      </c>
      <c r="P31" s="8"/>
      <c r="Q31" s="8"/>
      <c r="R31" s="8"/>
      <c r="S31" s="14">
        <f t="shared" ref="S31" si="23">L31-M31-N31-O31-P31-Q31-R31</f>
        <v>31250.5</v>
      </c>
      <c r="T31" s="8">
        <v>31250</v>
      </c>
      <c r="U31" s="8"/>
      <c r="V31" s="8"/>
      <c r="W31" s="8"/>
      <c r="X31" s="14">
        <f t="shared" ref="X31" si="24">S31-T31-U31-V31-W31</f>
        <v>0.5</v>
      </c>
      <c r="Y31" s="8" t="s">
        <v>132</v>
      </c>
      <c r="Z31" s="8" t="s">
        <v>52</v>
      </c>
      <c r="AA31" s="8" t="s">
        <v>134</v>
      </c>
      <c r="AB31" s="8">
        <v>98</v>
      </c>
      <c r="AC31" s="8" t="s">
        <v>53</v>
      </c>
    </row>
    <row r="32" spans="1:29">
      <c r="A32" s="9">
        <v>45446</v>
      </c>
      <c r="B32" s="10" t="s">
        <v>54</v>
      </c>
      <c r="C32" s="11" t="s">
        <v>127</v>
      </c>
      <c r="D32" s="11" t="s">
        <v>128</v>
      </c>
      <c r="E32" s="12">
        <v>29.99</v>
      </c>
      <c r="F32" s="13">
        <f t="shared" ref="F32" si="25">SUM(E32-G32)</f>
        <v>29.99</v>
      </c>
      <c r="G32" s="8"/>
      <c r="H32" s="8"/>
      <c r="I32" s="14">
        <f t="shared" ref="I32" si="26">G32*H32</f>
        <v>0</v>
      </c>
      <c r="J32" s="8"/>
      <c r="K32" s="8"/>
      <c r="L32" s="14">
        <f t="shared" ref="L32" si="27">I32+J32+K32</f>
        <v>0</v>
      </c>
      <c r="M32" s="8"/>
      <c r="N32" s="8"/>
      <c r="O32" s="8"/>
      <c r="P32" s="8"/>
      <c r="Q32" s="8"/>
      <c r="R32" s="8"/>
      <c r="S32" s="14">
        <f t="shared" ref="S32" si="28">L32-M32-N32-O32-P32-Q32-R32</f>
        <v>0</v>
      </c>
      <c r="T32" s="8"/>
      <c r="U32" s="8"/>
      <c r="V32" s="8"/>
      <c r="W32" s="8"/>
      <c r="X32" s="14">
        <f t="shared" ref="X32" si="29">S32-T32-U32-V32-W32</f>
        <v>0</v>
      </c>
      <c r="Y32" s="8"/>
      <c r="Z32" s="8" t="s">
        <v>52</v>
      </c>
      <c r="AA32" s="8"/>
      <c r="AB32" s="8"/>
      <c r="AC32" s="8" t="s">
        <v>53</v>
      </c>
    </row>
    <row r="34" spans="1:29" s="15" customFormat="1">
      <c r="A34" s="9">
        <v>45445</v>
      </c>
      <c r="B34" s="10" t="s">
        <v>57</v>
      </c>
      <c r="C34" s="11" t="s">
        <v>58</v>
      </c>
      <c r="D34" s="11" t="s">
        <v>59</v>
      </c>
      <c r="E34" s="12">
        <v>30.66</v>
      </c>
      <c r="F34" s="13">
        <f t="shared" ref="F34:F36" si="30">SUM(E34-G34)</f>
        <v>0</v>
      </c>
      <c r="G34" s="8">
        <v>30.66</v>
      </c>
      <c r="H34" s="8">
        <v>1350</v>
      </c>
      <c r="I34" s="14">
        <f t="shared" ref="I34:I36" si="31">G34*H34</f>
        <v>41391</v>
      </c>
      <c r="J34" s="8"/>
      <c r="K34" s="8"/>
      <c r="L34" s="14">
        <f t="shared" ref="L34:L36" si="32">I34+J34+K34</f>
        <v>41391</v>
      </c>
      <c r="M34" s="8">
        <v>28500</v>
      </c>
      <c r="N34" s="8"/>
      <c r="O34" s="8">
        <v>341</v>
      </c>
      <c r="P34" s="8"/>
      <c r="Q34" s="8"/>
      <c r="R34" s="8"/>
      <c r="S34" s="14">
        <f t="shared" ref="S34:S36" si="33">L34-M34-N34-O34-P34-Q34-R34</f>
        <v>12550</v>
      </c>
      <c r="T34" s="8">
        <v>12550</v>
      </c>
      <c r="U34" s="8"/>
      <c r="V34" s="8"/>
      <c r="W34" s="8"/>
      <c r="X34" s="14">
        <f t="shared" ref="X34:X36" si="34">S34-T34-U34-V34-W34</f>
        <v>0</v>
      </c>
      <c r="Y34" s="8" t="s">
        <v>74</v>
      </c>
      <c r="Z34" s="8" t="s">
        <v>52</v>
      </c>
      <c r="AA34" s="8" t="s">
        <v>75</v>
      </c>
      <c r="AB34" s="8">
        <v>41</v>
      </c>
      <c r="AC34" s="8" t="s">
        <v>53</v>
      </c>
    </row>
    <row r="35" spans="1:29" s="16" customFormat="1">
      <c r="A35" s="9">
        <v>45447</v>
      </c>
      <c r="B35" s="10" t="s">
        <v>57</v>
      </c>
      <c r="C35" s="11" t="s">
        <v>123</v>
      </c>
      <c r="D35" s="11" t="s">
        <v>124</v>
      </c>
      <c r="E35" s="12">
        <v>35.32</v>
      </c>
      <c r="F35" s="13">
        <f t="shared" si="30"/>
        <v>35.32</v>
      </c>
      <c r="G35" s="8"/>
      <c r="H35" s="8"/>
      <c r="I35" s="14">
        <f t="shared" si="31"/>
        <v>0</v>
      </c>
      <c r="J35" s="8"/>
      <c r="K35" s="8"/>
      <c r="L35" s="14">
        <f t="shared" si="32"/>
        <v>0</v>
      </c>
      <c r="M35" s="8"/>
      <c r="N35" s="8"/>
      <c r="O35" s="8"/>
      <c r="P35" s="8"/>
      <c r="Q35" s="8"/>
      <c r="R35" s="8"/>
      <c r="S35" s="14">
        <f t="shared" si="33"/>
        <v>0</v>
      </c>
      <c r="T35" s="8"/>
      <c r="U35" s="8"/>
      <c r="V35" s="8"/>
      <c r="W35" s="8"/>
      <c r="X35" s="14">
        <f t="shared" si="34"/>
        <v>0</v>
      </c>
      <c r="Y35" s="8"/>
      <c r="Z35" s="8" t="s">
        <v>52</v>
      </c>
      <c r="AA35" s="8"/>
      <c r="AB35" s="8"/>
      <c r="AC35" s="8" t="s">
        <v>53</v>
      </c>
    </row>
    <row r="36" spans="1:29" s="16" customFormat="1">
      <c r="A36" s="9">
        <v>45447</v>
      </c>
      <c r="B36" s="10" t="s">
        <v>57</v>
      </c>
      <c r="C36" s="11" t="s">
        <v>125</v>
      </c>
      <c r="D36" s="11" t="s">
        <v>126</v>
      </c>
      <c r="E36" s="12">
        <v>31.86</v>
      </c>
      <c r="F36" s="13">
        <f t="shared" si="30"/>
        <v>31.86</v>
      </c>
      <c r="G36" s="8"/>
      <c r="H36" s="8"/>
      <c r="I36" s="14">
        <f t="shared" si="31"/>
        <v>0</v>
      </c>
      <c r="J36" s="8"/>
      <c r="K36" s="8"/>
      <c r="L36" s="14">
        <f t="shared" si="32"/>
        <v>0</v>
      </c>
      <c r="M36" s="8"/>
      <c r="N36" s="8"/>
      <c r="O36" s="8"/>
      <c r="P36" s="8"/>
      <c r="Q36" s="8"/>
      <c r="R36" s="8"/>
      <c r="S36" s="14">
        <f t="shared" si="33"/>
        <v>0</v>
      </c>
      <c r="T36" s="8"/>
      <c r="U36" s="8"/>
      <c r="V36" s="8"/>
      <c r="W36" s="8"/>
      <c r="X36" s="14">
        <f t="shared" si="34"/>
        <v>0</v>
      </c>
      <c r="Y36" s="8"/>
      <c r="Z36" s="8" t="s">
        <v>52</v>
      </c>
      <c r="AA36" s="8"/>
      <c r="AB36" s="8"/>
      <c r="AC36" s="8" t="s">
        <v>53</v>
      </c>
    </row>
    <row r="37" spans="1:29" s="16" customFormat="1">
      <c r="A37" s="9">
        <v>45448</v>
      </c>
      <c r="B37" s="10" t="s">
        <v>57</v>
      </c>
      <c r="C37" s="11" t="s">
        <v>144</v>
      </c>
      <c r="D37" s="11" t="s">
        <v>145</v>
      </c>
      <c r="E37" s="12">
        <v>27.5</v>
      </c>
      <c r="F37" s="13">
        <f t="shared" ref="F37" si="35">SUM(E37-G37)</f>
        <v>27.5</v>
      </c>
      <c r="G37" s="8"/>
      <c r="H37" s="8"/>
      <c r="I37" s="14">
        <f t="shared" ref="I37" si="36">G37*H37</f>
        <v>0</v>
      </c>
      <c r="J37" s="8"/>
      <c r="K37" s="8"/>
      <c r="L37" s="14">
        <f t="shared" ref="L37" si="37">I37+J37+K37</f>
        <v>0</v>
      </c>
      <c r="M37" s="8"/>
      <c r="N37" s="8"/>
      <c r="O37" s="8"/>
      <c r="P37" s="8"/>
      <c r="Q37" s="8"/>
      <c r="R37" s="8"/>
      <c r="S37" s="14">
        <f t="shared" ref="S37" si="38">L37-M37-N37-O37-P37-Q37-R37</f>
        <v>0</v>
      </c>
      <c r="T37" s="8"/>
      <c r="U37" s="8"/>
      <c r="V37" s="8"/>
      <c r="W37" s="8"/>
      <c r="X37" s="14">
        <f t="shared" ref="X37" si="39">S37-T37-U37-V37-W37</f>
        <v>0</v>
      </c>
      <c r="Y37" s="8"/>
      <c r="Z37" s="8" t="s">
        <v>52</v>
      </c>
      <c r="AA37" s="8"/>
      <c r="AB37" s="8"/>
      <c r="AC37" s="8" t="s">
        <v>53</v>
      </c>
    </row>
    <row r="39" spans="1:29">
      <c r="A39" s="9">
        <v>45445</v>
      </c>
      <c r="B39" s="10" t="s">
        <v>60</v>
      </c>
      <c r="C39" s="11" t="s">
        <v>61</v>
      </c>
      <c r="D39" s="11" t="s">
        <v>62</v>
      </c>
      <c r="E39" s="12">
        <v>41.22</v>
      </c>
      <c r="F39" s="13">
        <f t="shared" ref="F39:F40" si="40">SUM(E39-G39)</f>
        <v>41.22</v>
      </c>
      <c r="G39" s="8"/>
      <c r="H39" s="8"/>
      <c r="I39" s="14">
        <f t="shared" ref="I39:I40" si="41">G39*H39</f>
        <v>0</v>
      </c>
      <c r="J39" s="8"/>
      <c r="K39" s="8"/>
      <c r="L39" s="14">
        <f t="shared" ref="L39:L40" si="42">I39+J39+K39</f>
        <v>0</v>
      </c>
      <c r="M39" s="8"/>
      <c r="N39" s="8"/>
      <c r="O39" s="8"/>
      <c r="P39" s="8"/>
      <c r="Q39" s="8"/>
      <c r="R39" s="8"/>
      <c r="S39" s="14">
        <f t="shared" ref="S39:S40" si="43">L39-M39-N39-O39-P39-Q39-R39</f>
        <v>0</v>
      </c>
      <c r="T39" s="8"/>
      <c r="U39" s="8"/>
      <c r="V39" s="8"/>
      <c r="W39" s="8"/>
      <c r="X39" s="14">
        <f t="shared" ref="X39:X40" si="44">S39-T39-U39-V39-W39</f>
        <v>0</v>
      </c>
      <c r="Y39" s="8"/>
      <c r="Z39" s="8" t="s">
        <v>52</v>
      </c>
      <c r="AA39" s="8"/>
      <c r="AB39" s="8"/>
      <c r="AC39" s="8" t="s">
        <v>53</v>
      </c>
    </row>
    <row r="40" spans="1:29">
      <c r="A40" s="9">
        <v>45445</v>
      </c>
      <c r="B40" s="10" t="s">
        <v>60</v>
      </c>
      <c r="C40" s="11" t="s">
        <v>63</v>
      </c>
      <c r="D40" s="11" t="s">
        <v>64</v>
      </c>
      <c r="E40" s="12">
        <v>41.81</v>
      </c>
      <c r="F40" s="13">
        <f t="shared" si="40"/>
        <v>41.81</v>
      </c>
      <c r="G40" s="8"/>
      <c r="H40" s="8"/>
      <c r="I40" s="14">
        <f t="shared" si="41"/>
        <v>0</v>
      </c>
      <c r="J40" s="8"/>
      <c r="K40" s="8"/>
      <c r="L40" s="14">
        <f t="shared" si="42"/>
        <v>0</v>
      </c>
      <c r="M40" s="8"/>
      <c r="N40" s="8"/>
      <c r="O40" s="8"/>
      <c r="P40" s="8"/>
      <c r="Q40" s="8"/>
      <c r="R40" s="8"/>
      <c r="S40" s="14">
        <f t="shared" si="43"/>
        <v>0</v>
      </c>
      <c r="T40" s="8"/>
      <c r="U40" s="8"/>
      <c r="V40" s="8"/>
      <c r="W40" s="8"/>
      <c r="X40" s="14">
        <f t="shared" si="44"/>
        <v>0</v>
      </c>
      <c r="Y40" s="8"/>
      <c r="Z40" s="8" t="s">
        <v>52</v>
      </c>
      <c r="AA40" s="8"/>
      <c r="AB40" s="8"/>
      <c r="AC40" s="8" t="s">
        <v>53</v>
      </c>
    </row>
    <row r="41" spans="1:29">
      <c r="A41" s="9">
        <v>45446</v>
      </c>
      <c r="B41" s="10" t="s">
        <v>60</v>
      </c>
      <c r="C41" s="11" t="s">
        <v>76</v>
      </c>
      <c r="D41" s="11" t="s">
        <v>77</v>
      </c>
      <c r="E41" s="12">
        <v>33.770000000000003</v>
      </c>
      <c r="F41" s="13">
        <f t="shared" ref="F41" si="45">SUM(E41-G41)</f>
        <v>33.770000000000003</v>
      </c>
      <c r="G41" s="8"/>
      <c r="H41" s="8"/>
      <c r="I41" s="14">
        <f t="shared" ref="I41" si="46">G41*H41</f>
        <v>0</v>
      </c>
      <c r="J41" s="8"/>
      <c r="K41" s="8"/>
      <c r="L41" s="14">
        <f t="shared" ref="L41" si="47">I41+J41+K41</f>
        <v>0</v>
      </c>
      <c r="M41" s="8"/>
      <c r="N41" s="8"/>
      <c r="O41" s="8"/>
      <c r="P41" s="8"/>
      <c r="Q41" s="8"/>
      <c r="R41" s="8"/>
      <c r="S41" s="14">
        <f t="shared" ref="S41" si="48">L41-M41-N41-O41-P41-Q41-R41</f>
        <v>0</v>
      </c>
      <c r="T41" s="8"/>
      <c r="U41" s="8"/>
      <c r="V41" s="8"/>
      <c r="W41" s="8"/>
      <c r="X41" s="14">
        <f t="shared" ref="X41" si="49">S41-T41-U41-V41-W41</f>
        <v>0</v>
      </c>
      <c r="Y41" s="8"/>
      <c r="Z41" s="8" t="s">
        <v>52</v>
      </c>
      <c r="AA41" s="8"/>
      <c r="AB41" s="8"/>
      <c r="AC41" s="8" t="s">
        <v>53</v>
      </c>
    </row>
    <row r="42" spans="1:29">
      <c r="A42" s="9">
        <v>45448</v>
      </c>
      <c r="B42" s="10" t="s">
        <v>60</v>
      </c>
      <c r="C42" s="11" t="s">
        <v>146</v>
      </c>
      <c r="D42" s="11" t="s">
        <v>147</v>
      </c>
      <c r="E42" s="12">
        <v>37.479999999999997</v>
      </c>
      <c r="F42" s="13">
        <f t="shared" ref="F42:F46" si="50">SUM(E42-G42)</f>
        <v>37.479999999999997</v>
      </c>
      <c r="G42" s="8"/>
      <c r="H42" s="8"/>
      <c r="I42" s="14">
        <f t="shared" ref="I42:I46" si="51">G42*H42</f>
        <v>0</v>
      </c>
      <c r="J42" s="8"/>
      <c r="K42" s="8"/>
      <c r="L42" s="14">
        <f t="shared" ref="L42:L46" si="52">I42+J42+K42</f>
        <v>0</v>
      </c>
      <c r="M42" s="8"/>
      <c r="N42" s="8"/>
      <c r="O42" s="8"/>
      <c r="P42" s="8"/>
      <c r="Q42" s="8"/>
      <c r="R42" s="8"/>
      <c r="S42" s="14">
        <f t="shared" ref="S42:S46" si="53">L42-M42-N42-O42-P42-Q42-R42</f>
        <v>0</v>
      </c>
      <c r="T42" s="8"/>
      <c r="U42" s="8"/>
      <c r="V42" s="8"/>
      <c r="W42" s="8"/>
      <c r="X42" s="14">
        <f t="shared" ref="X42:X46" si="54">S42-T42-U42-V42-W42</f>
        <v>0</v>
      </c>
      <c r="Y42" s="8"/>
      <c r="Z42" s="8" t="s">
        <v>52</v>
      </c>
      <c r="AA42" s="8"/>
      <c r="AB42" s="8"/>
      <c r="AC42" s="8" t="s">
        <v>53</v>
      </c>
    </row>
    <row r="43" spans="1:29">
      <c r="A43" s="9">
        <v>45449</v>
      </c>
      <c r="B43" s="10" t="s">
        <v>60</v>
      </c>
      <c r="C43" s="11" t="s">
        <v>148</v>
      </c>
      <c r="D43" s="11" t="s">
        <v>149</v>
      </c>
      <c r="E43" s="12">
        <v>41.97</v>
      </c>
      <c r="F43" s="13">
        <f t="shared" si="50"/>
        <v>41.97</v>
      </c>
      <c r="G43" s="8"/>
      <c r="H43" s="8"/>
      <c r="I43" s="14">
        <f t="shared" si="51"/>
        <v>0</v>
      </c>
      <c r="J43" s="8"/>
      <c r="K43" s="8"/>
      <c r="L43" s="14">
        <f t="shared" si="52"/>
        <v>0</v>
      </c>
      <c r="M43" s="8"/>
      <c r="N43" s="8"/>
      <c r="O43" s="8"/>
      <c r="P43" s="8"/>
      <c r="Q43" s="8"/>
      <c r="R43" s="8"/>
      <c r="S43" s="14">
        <f t="shared" si="53"/>
        <v>0</v>
      </c>
      <c r="T43" s="8"/>
      <c r="U43" s="8"/>
      <c r="V43" s="8"/>
      <c r="W43" s="8"/>
      <c r="X43" s="14">
        <f t="shared" si="54"/>
        <v>0</v>
      </c>
      <c r="Y43" s="8"/>
      <c r="Z43" s="8" t="s">
        <v>52</v>
      </c>
      <c r="AA43" s="8"/>
      <c r="AB43" s="8"/>
      <c r="AC43" s="8" t="s">
        <v>53</v>
      </c>
    </row>
    <row r="44" spans="1:29">
      <c r="A44" s="9">
        <v>45449</v>
      </c>
      <c r="B44" s="10" t="s">
        <v>60</v>
      </c>
      <c r="C44" s="11" t="s">
        <v>150</v>
      </c>
      <c r="D44" s="11" t="s">
        <v>151</v>
      </c>
      <c r="E44" s="12">
        <v>41.99</v>
      </c>
      <c r="F44" s="13">
        <f t="shared" si="50"/>
        <v>41.99</v>
      </c>
      <c r="G44" s="8"/>
      <c r="H44" s="8"/>
      <c r="I44" s="14">
        <f t="shared" si="51"/>
        <v>0</v>
      </c>
      <c r="J44" s="8"/>
      <c r="K44" s="8"/>
      <c r="L44" s="14">
        <f t="shared" si="52"/>
        <v>0</v>
      </c>
      <c r="M44" s="8"/>
      <c r="N44" s="8"/>
      <c r="O44" s="8"/>
      <c r="P44" s="8"/>
      <c r="Q44" s="8"/>
      <c r="R44" s="8"/>
      <c r="S44" s="14">
        <f t="shared" si="53"/>
        <v>0</v>
      </c>
      <c r="T44" s="8"/>
      <c r="U44" s="8"/>
      <c r="V44" s="8"/>
      <c r="W44" s="8"/>
      <c r="X44" s="14">
        <f t="shared" si="54"/>
        <v>0</v>
      </c>
      <c r="Y44" s="8"/>
      <c r="Z44" s="8" t="s">
        <v>52</v>
      </c>
      <c r="AA44" s="8"/>
      <c r="AB44" s="8"/>
      <c r="AC44" s="8" t="s">
        <v>53</v>
      </c>
    </row>
    <row r="45" spans="1:29">
      <c r="A45" s="9">
        <v>45449</v>
      </c>
      <c r="B45" s="10" t="s">
        <v>60</v>
      </c>
      <c r="C45" s="11" t="s">
        <v>152</v>
      </c>
      <c r="D45" s="11" t="s">
        <v>153</v>
      </c>
      <c r="E45" s="12">
        <v>23.72</v>
      </c>
      <c r="F45" s="13">
        <f t="shared" si="50"/>
        <v>23.72</v>
      </c>
      <c r="G45" s="8"/>
      <c r="H45" s="8"/>
      <c r="I45" s="14">
        <f t="shared" si="51"/>
        <v>0</v>
      </c>
      <c r="J45" s="8"/>
      <c r="K45" s="8"/>
      <c r="L45" s="14">
        <f t="shared" si="52"/>
        <v>0</v>
      </c>
      <c r="M45" s="8"/>
      <c r="N45" s="8"/>
      <c r="O45" s="8"/>
      <c r="P45" s="8"/>
      <c r="Q45" s="8"/>
      <c r="R45" s="8"/>
      <c r="S45" s="14">
        <f t="shared" si="53"/>
        <v>0</v>
      </c>
      <c r="T45" s="8"/>
      <c r="U45" s="8"/>
      <c r="V45" s="8"/>
      <c r="W45" s="8"/>
      <c r="X45" s="14">
        <f t="shared" si="54"/>
        <v>0</v>
      </c>
      <c r="Y45" s="8"/>
      <c r="Z45" s="8" t="s">
        <v>52</v>
      </c>
      <c r="AA45" s="8"/>
      <c r="AB45" s="8"/>
      <c r="AC45" s="8" t="s">
        <v>53</v>
      </c>
    </row>
    <row r="46" spans="1:29">
      <c r="A46" s="9">
        <v>45449</v>
      </c>
      <c r="B46" s="10" t="s">
        <v>60</v>
      </c>
      <c r="C46" s="11" t="s">
        <v>154</v>
      </c>
      <c r="D46" s="11" t="s">
        <v>155</v>
      </c>
      <c r="E46" s="12">
        <v>29.88</v>
      </c>
      <c r="F46" s="13">
        <f t="shared" si="50"/>
        <v>29.88</v>
      </c>
      <c r="G46" s="8"/>
      <c r="H46" s="8"/>
      <c r="I46" s="14">
        <f t="shared" si="51"/>
        <v>0</v>
      </c>
      <c r="J46" s="8"/>
      <c r="K46" s="8"/>
      <c r="L46" s="14">
        <f t="shared" si="52"/>
        <v>0</v>
      </c>
      <c r="M46" s="8"/>
      <c r="N46" s="8"/>
      <c r="O46" s="8"/>
      <c r="P46" s="8"/>
      <c r="Q46" s="8"/>
      <c r="R46" s="8"/>
      <c r="S46" s="14">
        <f t="shared" si="53"/>
        <v>0</v>
      </c>
      <c r="T46" s="8"/>
      <c r="U46" s="8"/>
      <c r="V46" s="8"/>
      <c r="W46" s="8"/>
      <c r="X46" s="14">
        <f t="shared" si="54"/>
        <v>0</v>
      </c>
      <c r="Y46" s="8"/>
      <c r="Z46" s="8" t="s">
        <v>52</v>
      </c>
      <c r="AA46" s="8"/>
      <c r="AB46" s="8"/>
      <c r="AC46" s="8" t="s">
        <v>53</v>
      </c>
    </row>
    <row r="48" spans="1:29">
      <c r="A48" s="9">
        <v>45445</v>
      </c>
      <c r="B48" s="10" t="s">
        <v>65</v>
      </c>
      <c r="C48" s="11" t="s">
        <v>66</v>
      </c>
      <c r="D48" s="11" t="s">
        <v>67</v>
      </c>
      <c r="E48" s="12">
        <v>42.78</v>
      </c>
      <c r="F48" s="13">
        <f t="shared" ref="F48:F51" si="55">SUM(E48-G48)</f>
        <v>42.78</v>
      </c>
      <c r="G48" s="8"/>
      <c r="H48" s="8"/>
      <c r="I48" s="14">
        <f t="shared" ref="I48:I51" si="56">G48*H48</f>
        <v>0</v>
      </c>
      <c r="J48" s="8"/>
      <c r="K48" s="8"/>
      <c r="L48" s="14">
        <f t="shared" ref="L48:L51" si="57">I48+J48+K48</f>
        <v>0</v>
      </c>
      <c r="M48" s="8"/>
      <c r="N48" s="8"/>
      <c r="O48" s="8"/>
      <c r="P48" s="8"/>
      <c r="Q48" s="8"/>
      <c r="R48" s="8"/>
      <c r="S48" s="14">
        <f t="shared" ref="S48:S51" si="58">L48-M48-N48-O48-P48-Q48-R48</f>
        <v>0</v>
      </c>
      <c r="T48" s="8"/>
      <c r="U48" s="8"/>
      <c r="V48" s="8"/>
      <c r="W48" s="8"/>
      <c r="X48" s="14">
        <f t="shared" ref="X48:X51" si="59">S48-T48-U48-V48-W48</f>
        <v>0</v>
      </c>
      <c r="Y48" s="8"/>
      <c r="Z48" s="8" t="s">
        <v>52</v>
      </c>
      <c r="AA48" s="8"/>
      <c r="AB48" s="8"/>
      <c r="AC48" s="8" t="s">
        <v>53</v>
      </c>
    </row>
    <row r="49" spans="1:29">
      <c r="A49" s="9">
        <v>45445</v>
      </c>
      <c r="B49" s="10" t="s">
        <v>65</v>
      </c>
      <c r="C49" s="11" t="s">
        <v>68</v>
      </c>
      <c r="D49" s="11" t="s">
        <v>69</v>
      </c>
      <c r="E49" s="12">
        <v>41</v>
      </c>
      <c r="F49" s="13">
        <f t="shared" si="55"/>
        <v>41</v>
      </c>
      <c r="G49" s="8"/>
      <c r="H49" s="8"/>
      <c r="I49" s="14">
        <f t="shared" si="56"/>
        <v>0</v>
      </c>
      <c r="J49" s="8"/>
      <c r="K49" s="8"/>
      <c r="L49" s="14">
        <f t="shared" si="57"/>
        <v>0</v>
      </c>
      <c r="M49" s="8"/>
      <c r="N49" s="8"/>
      <c r="O49" s="8"/>
      <c r="P49" s="8"/>
      <c r="Q49" s="8"/>
      <c r="R49" s="8"/>
      <c r="S49" s="14">
        <f t="shared" si="58"/>
        <v>0</v>
      </c>
      <c r="T49" s="8"/>
      <c r="U49" s="8"/>
      <c r="V49" s="8"/>
      <c r="W49" s="8"/>
      <c r="X49" s="14">
        <f t="shared" si="59"/>
        <v>0</v>
      </c>
      <c r="Y49" s="8"/>
      <c r="Z49" s="8" t="s">
        <v>52</v>
      </c>
      <c r="AA49" s="8"/>
      <c r="AB49" s="8"/>
      <c r="AC49" s="8" t="s">
        <v>53</v>
      </c>
    </row>
    <row r="50" spans="1:29">
      <c r="A50" s="9">
        <v>45445</v>
      </c>
      <c r="B50" s="10" t="s">
        <v>65</v>
      </c>
      <c r="C50" s="11" t="s">
        <v>70</v>
      </c>
      <c r="D50" s="11" t="s">
        <v>71</v>
      </c>
      <c r="E50" s="12">
        <v>30.91</v>
      </c>
      <c r="F50" s="13">
        <f t="shared" si="55"/>
        <v>30.91</v>
      </c>
      <c r="G50" s="8"/>
      <c r="H50" s="8"/>
      <c r="I50" s="14">
        <f t="shared" si="56"/>
        <v>0</v>
      </c>
      <c r="J50" s="8"/>
      <c r="K50" s="8"/>
      <c r="L50" s="14">
        <f t="shared" si="57"/>
        <v>0</v>
      </c>
      <c r="M50" s="8"/>
      <c r="N50" s="8"/>
      <c r="O50" s="8"/>
      <c r="P50" s="8"/>
      <c r="Q50" s="8"/>
      <c r="R50" s="8"/>
      <c r="S50" s="14">
        <f t="shared" si="58"/>
        <v>0</v>
      </c>
      <c r="T50" s="8"/>
      <c r="U50" s="8"/>
      <c r="V50" s="8"/>
      <c r="W50" s="8"/>
      <c r="X50" s="14">
        <f t="shared" si="59"/>
        <v>0</v>
      </c>
      <c r="Y50" s="8"/>
      <c r="Z50" s="8" t="s">
        <v>52</v>
      </c>
      <c r="AA50" s="8"/>
      <c r="AB50" s="8"/>
      <c r="AC50" s="8" t="s">
        <v>53</v>
      </c>
    </row>
    <row r="51" spans="1:29">
      <c r="A51" s="9">
        <v>45445</v>
      </c>
      <c r="B51" s="10" t="s">
        <v>65</v>
      </c>
      <c r="C51" s="11" t="s">
        <v>72</v>
      </c>
      <c r="D51" s="11" t="s">
        <v>73</v>
      </c>
      <c r="E51" s="12">
        <v>34.15</v>
      </c>
      <c r="F51" s="13">
        <f t="shared" si="55"/>
        <v>34.15</v>
      </c>
      <c r="G51" s="8"/>
      <c r="H51" s="8"/>
      <c r="I51" s="14">
        <f t="shared" si="56"/>
        <v>0</v>
      </c>
      <c r="J51" s="8"/>
      <c r="K51" s="8"/>
      <c r="L51" s="14">
        <f t="shared" si="57"/>
        <v>0</v>
      </c>
      <c r="M51" s="8"/>
      <c r="N51" s="8"/>
      <c r="O51" s="8"/>
      <c r="P51" s="8"/>
      <c r="Q51" s="8"/>
      <c r="R51" s="8"/>
      <c r="S51" s="14">
        <f t="shared" si="58"/>
        <v>0</v>
      </c>
      <c r="T51" s="8"/>
      <c r="U51" s="8"/>
      <c r="V51" s="8"/>
      <c r="W51" s="8"/>
      <c r="X51" s="14">
        <f t="shared" si="59"/>
        <v>0</v>
      </c>
      <c r="Y51" s="8"/>
      <c r="Z51" s="8" t="s">
        <v>52</v>
      </c>
      <c r="AA51" s="8"/>
      <c r="AB51" s="8"/>
      <c r="AC51" s="8" t="s">
        <v>53</v>
      </c>
    </row>
    <row r="52" spans="1:29">
      <c r="A52" s="9">
        <v>45446</v>
      </c>
      <c r="B52" s="10" t="s">
        <v>65</v>
      </c>
      <c r="C52" s="11" t="s">
        <v>78</v>
      </c>
      <c r="D52" s="11" t="s">
        <v>79</v>
      </c>
      <c r="E52" s="12">
        <v>38.19</v>
      </c>
      <c r="F52" s="13">
        <f t="shared" ref="F52" si="60">SUM(E52-G52)</f>
        <v>38.19</v>
      </c>
      <c r="G52" s="8"/>
      <c r="H52" s="8"/>
      <c r="I52" s="14">
        <f t="shared" ref="I52" si="61">G52*H52</f>
        <v>0</v>
      </c>
      <c r="J52" s="8"/>
      <c r="K52" s="8"/>
      <c r="L52" s="14">
        <f t="shared" ref="L52" si="62">I52+J52+K52</f>
        <v>0</v>
      </c>
      <c r="M52" s="8"/>
      <c r="N52" s="8"/>
      <c r="O52" s="8"/>
      <c r="P52" s="8"/>
      <c r="Q52" s="8"/>
      <c r="R52" s="8"/>
      <c r="S52" s="14">
        <f t="shared" ref="S52" si="63">L52-M52-N52-O52-P52-Q52-R52</f>
        <v>0</v>
      </c>
      <c r="T52" s="8"/>
      <c r="U52" s="8"/>
      <c r="V52" s="8"/>
      <c r="W52" s="8"/>
      <c r="X52" s="14">
        <f t="shared" ref="X52" si="64">S52-T52-U52-V52-W52</f>
        <v>0</v>
      </c>
      <c r="Y52" s="8"/>
      <c r="Z52" s="8" t="s">
        <v>52</v>
      </c>
      <c r="AA52" s="8"/>
      <c r="AB52" s="8"/>
      <c r="AC52" s="8" t="s">
        <v>53</v>
      </c>
    </row>
    <row r="54" spans="1:29">
      <c r="A54" s="9">
        <v>45447</v>
      </c>
      <c r="B54" s="10" t="s">
        <v>80</v>
      </c>
      <c r="C54" s="11" t="s">
        <v>81</v>
      </c>
      <c r="D54" s="11" t="s">
        <v>82</v>
      </c>
      <c r="E54" s="12">
        <v>41.15</v>
      </c>
      <c r="F54" s="13">
        <f t="shared" ref="F54:F58" si="65">SUM(E54-G54)</f>
        <v>41.15</v>
      </c>
      <c r="G54" s="8"/>
      <c r="H54" s="8"/>
      <c r="I54" s="14">
        <f t="shared" ref="I54:I58" si="66">G54*H54</f>
        <v>0</v>
      </c>
      <c r="J54" s="8"/>
      <c r="K54" s="8"/>
      <c r="L54" s="14">
        <f t="shared" ref="L54:L58" si="67">I54+J54+K54</f>
        <v>0</v>
      </c>
      <c r="M54" s="8"/>
      <c r="N54" s="8"/>
      <c r="O54" s="8"/>
      <c r="P54" s="8"/>
      <c r="Q54" s="8"/>
      <c r="R54" s="8"/>
      <c r="S54" s="14">
        <f t="shared" ref="S54:S58" si="68">L54-M54-N54-O54-P54-Q54-R54</f>
        <v>0</v>
      </c>
      <c r="T54" s="8"/>
      <c r="U54" s="8"/>
      <c r="V54" s="8"/>
      <c r="W54" s="8"/>
      <c r="X54" s="14">
        <f t="shared" ref="X54:X58" si="69">S54-T54-U54-V54-W54</f>
        <v>0</v>
      </c>
      <c r="Y54" s="8"/>
      <c r="Z54" s="8" t="s">
        <v>52</v>
      </c>
      <c r="AA54" s="8"/>
      <c r="AB54" s="8"/>
      <c r="AC54" s="8" t="s">
        <v>53</v>
      </c>
    </row>
    <row r="55" spans="1:29">
      <c r="A55" s="9">
        <v>45447</v>
      </c>
      <c r="B55" s="10" t="s">
        <v>80</v>
      </c>
      <c r="C55" s="11" t="s">
        <v>83</v>
      </c>
      <c r="D55" s="11" t="s">
        <v>84</v>
      </c>
      <c r="E55" s="12">
        <v>42.27</v>
      </c>
      <c r="F55" s="13">
        <f t="shared" si="65"/>
        <v>42.27</v>
      </c>
      <c r="G55" s="8"/>
      <c r="H55" s="8"/>
      <c r="I55" s="14">
        <f t="shared" si="66"/>
        <v>0</v>
      </c>
      <c r="J55" s="8"/>
      <c r="K55" s="8"/>
      <c r="L55" s="14">
        <f t="shared" si="67"/>
        <v>0</v>
      </c>
      <c r="M55" s="8"/>
      <c r="N55" s="8"/>
      <c r="O55" s="8"/>
      <c r="P55" s="8"/>
      <c r="Q55" s="8"/>
      <c r="R55" s="8"/>
      <c r="S55" s="14">
        <f t="shared" si="68"/>
        <v>0</v>
      </c>
      <c r="T55" s="8"/>
      <c r="U55" s="8"/>
      <c r="V55" s="8"/>
      <c r="W55" s="8"/>
      <c r="X55" s="14">
        <f t="shared" si="69"/>
        <v>0</v>
      </c>
      <c r="Y55" s="8"/>
      <c r="Z55" s="8" t="s">
        <v>52</v>
      </c>
      <c r="AA55" s="8"/>
      <c r="AB55" s="8"/>
      <c r="AC55" s="8" t="s">
        <v>53</v>
      </c>
    </row>
    <row r="56" spans="1:29">
      <c r="A56" s="9">
        <v>45447</v>
      </c>
      <c r="B56" s="10" t="s">
        <v>80</v>
      </c>
      <c r="C56" s="11" t="s">
        <v>85</v>
      </c>
      <c r="D56" s="11" t="s">
        <v>86</v>
      </c>
      <c r="E56" s="12">
        <v>20.89</v>
      </c>
      <c r="F56" s="13">
        <f t="shared" si="65"/>
        <v>20.89</v>
      </c>
      <c r="G56" s="8"/>
      <c r="H56" s="8"/>
      <c r="I56" s="14">
        <f t="shared" si="66"/>
        <v>0</v>
      </c>
      <c r="J56" s="8"/>
      <c r="K56" s="8"/>
      <c r="L56" s="14">
        <f t="shared" si="67"/>
        <v>0</v>
      </c>
      <c r="M56" s="8"/>
      <c r="N56" s="8"/>
      <c r="O56" s="8"/>
      <c r="P56" s="8"/>
      <c r="Q56" s="8"/>
      <c r="R56" s="8"/>
      <c r="S56" s="14">
        <f t="shared" si="68"/>
        <v>0</v>
      </c>
      <c r="T56" s="8"/>
      <c r="U56" s="8"/>
      <c r="V56" s="8"/>
      <c r="W56" s="8"/>
      <c r="X56" s="14">
        <f t="shared" si="69"/>
        <v>0</v>
      </c>
      <c r="Y56" s="8"/>
      <c r="Z56" s="8" t="s">
        <v>52</v>
      </c>
      <c r="AA56" s="8"/>
      <c r="AB56" s="8"/>
      <c r="AC56" s="8" t="s">
        <v>53</v>
      </c>
    </row>
    <row r="57" spans="1:29">
      <c r="A57" s="9">
        <v>45447</v>
      </c>
      <c r="B57" s="10" t="s">
        <v>80</v>
      </c>
      <c r="C57" s="11" t="s">
        <v>87</v>
      </c>
      <c r="D57" s="11" t="s">
        <v>88</v>
      </c>
      <c r="E57" s="12">
        <v>20.99</v>
      </c>
      <c r="F57" s="13">
        <f t="shared" si="65"/>
        <v>20.99</v>
      </c>
      <c r="G57" s="8"/>
      <c r="H57" s="8"/>
      <c r="I57" s="14">
        <f t="shared" si="66"/>
        <v>0</v>
      </c>
      <c r="J57" s="8"/>
      <c r="K57" s="8"/>
      <c r="L57" s="14">
        <f t="shared" si="67"/>
        <v>0</v>
      </c>
      <c r="M57" s="8"/>
      <c r="N57" s="8"/>
      <c r="O57" s="8"/>
      <c r="P57" s="8"/>
      <c r="Q57" s="8"/>
      <c r="R57" s="8"/>
      <c r="S57" s="14">
        <f t="shared" si="68"/>
        <v>0</v>
      </c>
      <c r="T57" s="8"/>
      <c r="U57" s="8"/>
      <c r="V57" s="8"/>
      <c r="W57" s="8"/>
      <c r="X57" s="14">
        <f t="shared" si="69"/>
        <v>0</v>
      </c>
      <c r="Y57" s="8"/>
      <c r="Z57" s="8" t="s">
        <v>52</v>
      </c>
      <c r="AA57" s="8"/>
      <c r="AB57" s="8"/>
      <c r="AC57" s="8" t="s">
        <v>53</v>
      </c>
    </row>
    <row r="58" spans="1:29">
      <c r="A58" s="9">
        <v>45447</v>
      </c>
      <c r="B58" s="10" t="s">
        <v>80</v>
      </c>
      <c r="C58" s="11" t="s">
        <v>89</v>
      </c>
      <c r="D58" s="11" t="s">
        <v>90</v>
      </c>
      <c r="E58" s="12">
        <v>19.850000000000001</v>
      </c>
      <c r="F58" s="13">
        <f t="shared" si="65"/>
        <v>19.850000000000001</v>
      </c>
      <c r="G58" s="8"/>
      <c r="H58" s="8"/>
      <c r="I58" s="14">
        <f t="shared" si="66"/>
        <v>0</v>
      </c>
      <c r="J58" s="8"/>
      <c r="K58" s="8"/>
      <c r="L58" s="14">
        <f t="shared" si="67"/>
        <v>0</v>
      </c>
      <c r="M58" s="8"/>
      <c r="N58" s="8"/>
      <c r="O58" s="8"/>
      <c r="P58" s="8"/>
      <c r="Q58" s="8"/>
      <c r="R58" s="8"/>
      <c r="S58" s="14">
        <f t="shared" si="68"/>
        <v>0</v>
      </c>
      <c r="T58" s="8"/>
      <c r="U58" s="8"/>
      <c r="V58" s="8"/>
      <c r="W58" s="8"/>
      <c r="X58" s="14">
        <f t="shared" si="69"/>
        <v>0</v>
      </c>
      <c r="Y58" s="8"/>
      <c r="Z58" s="8" t="s">
        <v>52</v>
      </c>
      <c r="AA58" s="8"/>
      <c r="AB58" s="8"/>
      <c r="AC58" s="8" t="s">
        <v>53</v>
      </c>
    </row>
    <row r="59" spans="1:29">
      <c r="A59" s="9">
        <v>45447</v>
      </c>
      <c r="B59" s="10" t="s">
        <v>80</v>
      </c>
      <c r="C59" s="11" t="s">
        <v>91</v>
      </c>
      <c r="D59" s="11" t="s">
        <v>92</v>
      </c>
      <c r="E59" s="12">
        <v>20.53</v>
      </c>
      <c r="F59" s="13">
        <f t="shared" ref="F59:F60" si="70">SUM(E59-G59)</f>
        <v>20.53</v>
      </c>
      <c r="G59" s="8"/>
      <c r="H59" s="8"/>
      <c r="I59" s="14">
        <f t="shared" ref="I59:I60" si="71">G59*H59</f>
        <v>0</v>
      </c>
      <c r="J59" s="8"/>
      <c r="K59" s="8"/>
      <c r="L59" s="14">
        <f t="shared" ref="L59:L60" si="72">I59+J59+K59</f>
        <v>0</v>
      </c>
      <c r="M59" s="8"/>
      <c r="N59" s="8"/>
      <c r="O59" s="8"/>
      <c r="P59" s="8"/>
      <c r="Q59" s="8"/>
      <c r="R59" s="8"/>
      <c r="S59" s="14">
        <f t="shared" ref="S59:S60" si="73">L59-M59-N59-O59-P59-Q59-R59</f>
        <v>0</v>
      </c>
      <c r="T59" s="8"/>
      <c r="U59" s="8"/>
      <c r="V59" s="8"/>
      <c r="W59" s="8"/>
      <c r="X59" s="14">
        <f t="shared" ref="X59:X60" si="74">S59-T59-U59-V59-W59</f>
        <v>0</v>
      </c>
      <c r="Y59" s="8"/>
      <c r="Z59" s="8" t="s">
        <v>52</v>
      </c>
      <c r="AA59" s="8"/>
      <c r="AB59" s="8"/>
      <c r="AC59" s="8" t="s">
        <v>53</v>
      </c>
    </row>
    <row r="60" spans="1:29">
      <c r="A60" s="9">
        <v>45447</v>
      </c>
      <c r="B60" s="10" t="s">
        <v>80</v>
      </c>
      <c r="C60" s="11" t="s">
        <v>93</v>
      </c>
      <c r="D60" s="11" t="s">
        <v>94</v>
      </c>
      <c r="E60" s="12">
        <v>34.72</v>
      </c>
      <c r="F60" s="13">
        <f t="shared" si="70"/>
        <v>34.72</v>
      </c>
      <c r="G60" s="8"/>
      <c r="H60" s="8"/>
      <c r="I60" s="14">
        <f t="shared" si="71"/>
        <v>0</v>
      </c>
      <c r="J60" s="8"/>
      <c r="K60" s="8"/>
      <c r="L60" s="14">
        <f t="shared" si="72"/>
        <v>0</v>
      </c>
      <c r="M60" s="8"/>
      <c r="N60" s="8"/>
      <c r="O60" s="8"/>
      <c r="P60" s="8"/>
      <c r="Q60" s="8"/>
      <c r="R60" s="8"/>
      <c r="S60" s="14">
        <f t="shared" si="73"/>
        <v>0</v>
      </c>
      <c r="T60" s="8"/>
      <c r="U60" s="8"/>
      <c r="V60" s="8"/>
      <c r="W60" s="8"/>
      <c r="X60" s="14">
        <f t="shared" si="74"/>
        <v>0</v>
      </c>
      <c r="Y60" s="8"/>
      <c r="Z60" s="8" t="s">
        <v>52</v>
      </c>
      <c r="AA60" s="8"/>
      <c r="AB60" s="8"/>
      <c r="AC60" s="8" t="s">
        <v>53</v>
      </c>
    </row>
    <row r="61" spans="1:29">
      <c r="A61" s="9">
        <v>45448</v>
      </c>
      <c r="B61" s="10" t="s">
        <v>80</v>
      </c>
      <c r="C61" s="11" t="s">
        <v>159</v>
      </c>
      <c r="D61" s="11" t="s">
        <v>160</v>
      </c>
      <c r="E61" s="12">
        <v>41.3</v>
      </c>
      <c r="F61" s="13">
        <f t="shared" ref="F61:F62" si="75">SUM(E61-G61)</f>
        <v>41.3</v>
      </c>
      <c r="G61" s="8"/>
      <c r="H61" s="8"/>
      <c r="I61" s="14">
        <f t="shared" ref="I61:I62" si="76">G61*H61</f>
        <v>0</v>
      </c>
      <c r="J61" s="8"/>
      <c r="K61" s="8"/>
      <c r="L61" s="14">
        <f t="shared" ref="L61:L62" si="77">I61+J61+K61</f>
        <v>0</v>
      </c>
      <c r="M61" s="8"/>
      <c r="N61" s="8"/>
      <c r="O61" s="8"/>
      <c r="P61" s="8"/>
      <c r="Q61" s="8"/>
      <c r="R61" s="8"/>
      <c r="S61" s="14">
        <f t="shared" ref="S61:S62" si="78">L61-M61-N61-O61-P61-Q61-R61</f>
        <v>0</v>
      </c>
      <c r="T61" s="8"/>
      <c r="U61" s="8"/>
      <c r="V61" s="8"/>
      <c r="W61" s="8"/>
      <c r="X61" s="14">
        <f t="shared" ref="X61:X62" si="79">S61-T61-U61-V61-W61</f>
        <v>0</v>
      </c>
      <c r="Y61" s="8"/>
      <c r="Z61" s="8" t="s">
        <v>52</v>
      </c>
      <c r="AA61" s="8"/>
      <c r="AB61" s="8"/>
      <c r="AC61" s="8" t="s">
        <v>53</v>
      </c>
    </row>
    <row r="62" spans="1:29">
      <c r="A62" s="9">
        <v>45448</v>
      </c>
      <c r="B62" s="10" t="s">
        <v>80</v>
      </c>
      <c r="C62" s="11" t="s">
        <v>161</v>
      </c>
      <c r="D62" s="11" t="s">
        <v>162</v>
      </c>
      <c r="E62" s="12">
        <v>34.909999999999997</v>
      </c>
      <c r="F62" s="13">
        <f t="shared" si="75"/>
        <v>34.909999999999997</v>
      </c>
      <c r="G62" s="8"/>
      <c r="H62" s="8"/>
      <c r="I62" s="14">
        <f t="shared" si="76"/>
        <v>0</v>
      </c>
      <c r="J62" s="8"/>
      <c r="K62" s="8"/>
      <c r="L62" s="14">
        <f t="shared" si="77"/>
        <v>0</v>
      </c>
      <c r="M62" s="8"/>
      <c r="N62" s="8"/>
      <c r="O62" s="8"/>
      <c r="P62" s="8"/>
      <c r="Q62" s="8"/>
      <c r="R62" s="8"/>
      <c r="S62" s="14">
        <f t="shared" si="78"/>
        <v>0</v>
      </c>
      <c r="T62" s="8"/>
      <c r="U62" s="8"/>
      <c r="V62" s="8"/>
      <c r="W62" s="8"/>
      <c r="X62" s="14">
        <f t="shared" si="79"/>
        <v>0</v>
      </c>
      <c r="Y62" s="8"/>
      <c r="Z62" s="8" t="s">
        <v>52</v>
      </c>
      <c r="AA62" s="8"/>
      <c r="AB62" s="8"/>
      <c r="AC62" s="8" t="s">
        <v>53</v>
      </c>
    </row>
    <row r="64" spans="1:29">
      <c r="A64" s="9">
        <v>45447</v>
      </c>
      <c r="B64" s="10" t="s">
        <v>129</v>
      </c>
      <c r="C64" s="11" t="s">
        <v>130</v>
      </c>
      <c r="D64" s="11" t="s">
        <v>131</v>
      </c>
      <c r="E64" s="12">
        <v>25.3</v>
      </c>
      <c r="F64" s="13">
        <f t="shared" ref="F64" si="80">SUM(E64-G64)</f>
        <v>25.3</v>
      </c>
      <c r="G64" s="8"/>
      <c r="H64" s="8"/>
      <c r="I64" s="14">
        <f t="shared" ref="I64" si="81">G64*H64</f>
        <v>0</v>
      </c>
      <c r="J64" s="8"/>
      <c r="K64" s="8"/>
      <c r="L64" s="14">
        <f t="shared" ref="L64" si="82">I64+J64+K64</f>
        <v>0</v>
      </c>
      <c r="M64" s="8"/>
      <c r="N64" s="8"/>
      <c r="O64" s="8"/>
      <c r="P64" s="8"/>
      <c r="Q64" s="8"/>
      <c r="R64" s="8"/>
      <c r="S64" s="14">
        <f t="shared" ref="S64" si="83">L64-M64-N64-O64-P64-Q64-R64</f>
        <v>0</v>
      </c>
      <c r="T64" s="8"/>
      <c r="U64" s="8"/>
      <c r="V64" s="8"/>
      <c r="W64" s="8"/>
      <c r="X64" s="14">
        <f t="shared" ref="X64" si="84">S64-T64-U64-V64-W64</f>
        <v>0</v>
      </c>
      <c r="Y64" s="8"/>
      <c r="Z64" s="8" t="s">
        <v>52</v>
      </c>
      <c r="AA64" s="8"/>
      <c r="AB64" s="8"/>
      <c r="AC64" s="8" t="s">
        <v>53</v>
      </c>
    </row>
    <row r="66" spans="1:29">
      <c r="A66" s="9">
        <v>45448</v>
      </c>
      <c r="B66" s="10" t="s">
        <v>156</v>
      </c>
      <c r="C66" s="11" t="s">
        <v>157</v>
      </c>
      <c r="D66" s="11" t="s">
        <v>158</v>
      </c>
      <c r="E66" s="12">
        <v>42.69</v>
      </c>
      <c r="F66" s="13">
        <f t="shared" ref="F66" si="85">SUM(E66-G66)</f>
        <v>42.69</v>
      </c>
      <c r="G66" s="8"/>
      <c r="H66" s="8"/>
      <c r="I66" s="14">
        <f t="shared" ref="I66" si="86">G66*H66</f>
        <v>0</v>
      </c>
      <c r="J66" s="8"/>
      <c r="K66" s="8"/>
      <c r="L66" s="14">
        <f t="shared" ref="L66" si="87">I66+J66+K66</f>
        <v>0</v>
      </c>
      <c r="M66" s="8"/>
      <c r="N66" s="8"/>
      <c r="O66" s="8"/>
      <c r="P66" s="8"/>
      <c r="Q66" s="8"/>
      <c r="R66" s="8"/>
      <c r="S66" s="14">
        <f t="shared" ref="S66" si="88">L66-M66-N66-O66-P66-Q66-R66</f>
        <v>0</v>
      </c>
      <c r="T66" s="8"/>
      <c r="U66" s="8"/>
      <c r="V66" s="8"/>
      <c r="W66" s="8"/>
      <c r="X66" s="14">
        <f t="shared" ref="X66" si="89">S66-T66-U66-V66-W66</f>
        <v>0</v>
      </c>
      <c r="Y66" s="8"/>
      <c r="Z66" s="8" t="s">
        <v>52</v>
      </c>
      <c r="AA66" s="8"/>
      <c r="AB66" s="8"/>
      <c r="AC66" s="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SHUBHAM YADAV</cp:lastModifiedBy>
  <dcterms:created xsi:type="dcterms:W3CDTF">2024-06-03T06:32:34Z</dcterms:created>
  <dcterms:modified xsi:type="dcterms:W3CDTF">2024-06-07T08:01:15Z</dcterms:modified>
</cp:coreProperties>
</file>