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s\Year 2\Winter\DAB 402 Capstone\Capstone group6\"/>
    </mc:Choice>
  </mc:AlternateContent>
  <xr:revisionPtr revIDLastSave="0" documentId="13_ncr:1_{1A120010-CC12-47FD-8AB8-F9EE088EC577}" xr6:coauthVersionLast="47" xr6:coauthVersionMax="47" xr10:uidLastSave="{00000000-0000-0000-0000-000000000000}"/>
  <bookViews>
    <workbookView xWindow="-108" yWindow="-108" windowWidth="23256" windowHeight="12720" xr2:uid="{7A433066-5D97-49CA-A450-94E75923AE52}"/>
  </bookViews>
  <sheets>
    <sheet name="Sheet1" sheetId="1" r:id="rId1"/>
  </sheets>
  <definedNames>
    <definedName name="DISPLAY_WEEK">Sheet1!$D$5</definedName>
    <definedName name="PROJECT_START">Sheet1!$D$4</definedName>
    <definedName name="TASK_END" localSheetId="0">Sheet1!$E$10</definedName>
    <definedName name="TASK_PROGRESS" localSheetId="0">Sheet1!$C$10</definedName>
    <definedName name="TASK_START" localSheetId="0">Sheet1!$D$10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16" i="1"/>
  <c r="D17" i="1" s="1"/>
  <c r="E17" i="1" s="1"/>
  <c r="D18" i="1" s="1"/>
  <c r="E18" i="1" s="1"/>
  <c r="D20" i="1" s="1"/>
  <c r="E20" i="1" s="1"/>
  <c r="D21" i="1" s="1"/>
  <c r="E21" i="1" s="1"/>
  <c r="E10" i="1"/>
  <c r="D22" i="1" l="1"/>
  <c r="D11" i="1"/>
  <c r="E11" i="1" s="1"/>
  <c r="D12" i="1" s="1"/>
  <c r="E22" i="1" l="1"/>
  <c r="D23" i="1" s="1"/>
  <c r="E23" i="1" s="1"/>
  <c r="D24" i="1" s="1"/>
  <c r="E24" i="1" s="1"/>
  <c r="D26" i="1" s="1"/>
  <c r="E26" i="1" s="1"/>
  <c r="D27" i="1" s="1"/>
  <c r="E27" i="1" s="1"/>
  <c r="E12" i="1"/>
  <c r="D13" i="1" s="1"/>
  <c r="E13" i="1" l="1"/>
  <c r="D14" i="1" s="1"/>
  <c r="E14" i="1" s="1"/>
  <c r="G6" i="1" l="1"/>
  <c r="G8" i="1"/>
  <c r="H7" i="1"/>
  <c r="I7" i="1" s="1"/>
  <c r="I8" i="1" l="1"/>
  <c r="J7" i="1"/>
  <c r="H8" i="1"/>
  <c r="J8" i="1" l="1"/>
  <c r="K7" i="1"/>
  <c r="K8" i="1" l="1"/>
  <c r="L7" i="1"/>
  <c r="L8" i="1" l="1"/>
  <c r="M7" i="1"/>
  <c r="M8" i="1" l="1"/>
  <c r="N7" i="1"/>
  <c r="O7" i="1" s="1"/>
  <c r="P7" i="1" s="1"/>
  <c r="Q7" i="1" s="1"/>
  <c r="R7" i="1" s="1"/>
  <c r="S7" i="1" s="1"/>
  <c r="T7" i="1" s="1"/>
  <c r="N6" i="1" l="1"/>
  <c r="N8" i="1"/>
  <c r="O8" i="1" l="1"/>
  <c r="P8" i="1" l="1"/>
  <c r="Q8" i="1" l="1"/>
  <c r="R8" i="1" l="1"/>
  <c r="S8" i="1" l="1"/>
  <c r="U7" i="1" l="1"/>
  <c r="V7" i="1" s="1"/>
  <c r="W7" i="1" s="1"/>
  <c r="X7" i="1" s="1"/>
  <c r="Y7" i="1" s="1"/>
  <c r="Z7" i="1" s="1"/>
  <c r="AA7" i="1" s="1"/>
  <c r="AB7" i="1" s="1"/>
  <c r="T8" i="1"/>
  <c r="AB6" i="1" l="1"/>
  <c r="AC7" i="1"/>
  <c r="AD7" i="1" s="1"/>
  <c r="U8" i="1"/>
  <c r="U6" i="1"/>
  <c r="AE7" i="1" l="1"/>
  <c r="AD8" i="1"/>
  <c r="AC8" i="1"/>
  <c r="V8" i="1"/>
  <c r="AE8" i="1" l="1"/>
  <c r="AF7" i="1"/>
  <c r="W8" i="1"/>
  <c r="AG7" i="1" l="1"/>
  <c r="AF8" i="1"/>
  <c r="X8" i="1"/>
  <c r="AH7" i="1" l="1"/>
  <c r="AG8" i="1"/>
  <c r="Y8" i="1"/>
  <c r="AH8" i="1" l="1"/>
  <c r="AI7" i="1"/>
  <c r="Z8" i="1"/>
  <c r="AJ7" i="1" l="1"/>
  <c r="AI6" i="1"/>
  <c r="AI8" i="1"/>
  <c r="AA8" i="1"/>
  <c r="AB8" i="1"/>
  <c r="AJ8" i="1" l="1"/>
  <c r="AK7" i="1"/>
  <c r="AK8" i="1" l="1"/>
  <c r="AL7" i="1"/>
  <c r="AM7" i="1" l="1"/>
  <c r="AL8" i="1"/>
  <c r="AM8" i="1" l="1"/>
  <c r="AN7" i="1"/>
  <c r="AO7" i="1" l="1"/>
  <c r="AN8" i="1"/>
  <c r="AO8" i="1" l="1"/>
  <c r="AP7" i="1"/>
  <c r="AP6" i="1" l="1"/>
  <c r="AQ7" i="1"/>
  <c r="AP8" i="1"/>
  <c r="AQ8" i="1" l="1"/>
  <c r="AR7" i="1"/>
  <c r="AS7" i="1" l="1"/>
  <c r="AR8" i="1"/>
  <c r="AS8" i="1" l="1"/>
  <c r="AT7" i="1"/>
  <c r="AU7" i="1" l="1"/>
  <c r="AT8" i="1"/>
  <c r="AU8" i="1" l="1"/>
  <c r="AV7" i="1"/>
  <c r="AV8" i="1" l="1"/>
  <c r="AW7" i="1"/>
  <c r="AX7" i="1" l="1"/>
  <c r="AW8" i="1"/>
  <c r="AW6" i="1"/>
  <c r="AX8" i="1" l="1"/>
  <c r="AY7" i="1"/>
  <c r="AY8" i="1" l="1"/>
  <c r="AZ7" i="1"/>
  <c r="BA7" i="1" l="1"/>
  <c r="AZ8" i="1"/>
  <c r="BA8" i="1" l="1"/>
  <c r="BB7" i="1"/>
  <c r="BB8" i="1" l="1"/>
  <c r="BC7" i="1"/>
  <c r="BC8" i="1" l="1"/>
  <c r="BD7" i="1"/>
  <c r="BD6" i="1" l="1"/>
  <c r="BD8" i="1"/>
  <c r="BE7" i="1"/>
  <c r="BE8" i="1" l="1"/>
  <c r="BF7" i="1"/>
  <c r="BF8" i="1" l="1"/>
  <c r="BG7" i="1"/>
  <c r="BH7" i="1" l="1"/>
  <c r="BG8" i="1"/>
  <c r="BI7" i="1" l="1"/>
  <c r="BH8" i="1"/>
  <c r="BI8" i="1" l="1"/>
  <c r="BJ7" i="1"/>
  <c r="BK7" i="1" l="1"/>
  <c r="BJ8" i="1"/>
  <c r="BK6" i="1" l="1"/>
  <c r="BK8" i="1"/>
  <c r="BL7" i="1"/>
  <c r="BM7" i="1" l="1"/>
  <c r="BL8" i="1"/>
  <c r="BN7" i="1" l="1"/>
  <c r="BM8" i="1"/>
  <c r="BO7" i="1" l="1"/>
  <c r="BN8" i="1"/>
  <c r="BP7" i="1" l="1"/>
  <c r="BO8" i="1"/>
  <c r="BQ7" i="1" l="1"/>
  <c r="BP8" i="1"/>
  <c r="BR7" i="1" l="1"/>
  <c r="BQ8" i="1"/>
  <c r="BR6" i="1" l="1"/>
  <c r="BR8" i="1"/>
  <c r="BS7" i="1"/>
  <c r="BS8" i="1" l="1"/>
  <c r="BT7" i="1"/>
  <c r="BT8" i="1" l="1"/>
  <c r="BU7" i="1"/>
  <c r="BU8" i="1" l="1"/>
  <c r="BV7" i="1"/>
  <c r="BV8" i="1" l="1"/>
  <c r="BW7" i="1"/>
  <c r="BX7" i="1" l="1"/>
  <c r="BW8" i="1"/>
  <c r="BY7" i="1" l="1"/>
  <c r="BX8" i="1"/>
  <c r="BZ7" i="1" l="1"/>
  <c r="BY6" i="1"/>
  <c r="BY8" i="1"/>
  <c r="CA7" i="1" l="1"/>
  <c r="BZ8" i="1"/>
  <c r="CB7" i="1" l="1"/>
  <c r="CA8" i="1"/>
  <c r="CB8" i="1" l="1"/>
  <c r="CC7" i="1"/>
  <c r="CC8" i="1" l="1"/>
  <c r="CD7" i="1"/>
  <c r="CD8" i="1" l="1"/>
  <c r="CE7" i="1"/>
  <c r="CE8" i="1" l="1"/>
  <c r="CF7" i="1"/>
  <c r="CF8" i="1" l="1"/>
  <c r="CF6" i="1"/>
  <c r="CG7" i="1"/>
  <c r="CG8" i="1" l="1"/>
  <c r="CH7" i="1"/>
  <c r="CI7" i="1" l="1"/>
  <c r="CH8" i="1"/>
  <c r="CI8" i="1" l="1"/>
  <c r="CJ7" i="1"/>
  <c r="CK7" i="1" l="1"/>
  <c r="CJ8" i="1"/>
  <c r="CK8" i="1" l="1"/>
  <c r="CL7" i="1"/>
  <c r="CL8" i="1" l="1"/>
  <c r="CM7" i="1"/>
  <c r="CN7" i="1" l="1"/>
  <c r="CM6" i="1"/>
  <c r="CM8" i="1"/>
  <c r="CN8" i="1" l="1"/>
  <c r="CO7" i="1"/>
  <c r="CO8" i="1" l="1"/>
  <c r="CP7" i="1"/>
  <c r="CQ7" i="1" l="1"/>
  <c r="CP8" i="1"/>
  <c r="CQ8" i="1" l="1"/>
  <c r="CR7" i="1"/>
  <c r="CS7" i="1" l="1"/>
  <c r="CS8" i="1" s="1"/>
  <c r="CR8" i="1"/>
</calcChain>
</file>

<file path=xl/sharedStrings.xml><?xml version="1.0" encoding="utf-8"?>
<sst xmlns="http://schemas.openxmlformats.org/spreadsheetml/2006/main" count="43" uniqueCount="37">
  <si>
    <t>TASK</t>
  </si>
  <si>
    <t>ASSIGNED TO</t>
  </si>
  <si>
    <t>START DATE</t>
  </si>
  <si>
    <t>END DATE</t>
  </si>
  <si>
    <t>PROGRESS</t>
  </si>
  <si>
    <t>PROJECT TITLE</t>
  </si>
  <si>
    <t>Ideation and research</t>
  </si>
  <si>
    <t>PHASE 1:PLANNING</t>
  </si>
  <si>
    <t>dataset approval</t>
  </si>
  <si>
    <t>collecting and developing the dataset</t>
  </si>
  <si>
    <t>business problem analysis</t>
  </si>
  <si>
    <t>identify the factors</t>
  </si>
  <si>
    <t>all members</t>
  </si>
  <si>
    <t>PHASE 2:CLEANING</t>
  </si>
  <si>
    <t>data merging</t>
  </si>
  <si>
    <t>dataset  cleaning</t>
  </si>
  <si>
    <t xml:space="preserve">joyal patel </t>
  </si>
  <si>
    <t>Harshkumar Dineshbhai Patel</t>
  </si>
  <si>
    <t>Ezekiel Ayeni</t>
  </si>
  <si>
    <t>Jyoti bala</t>
  </si>
  <si>
    <t xml:space="preserve"> Harshkumar Dineshbhai Patel and joyal patel</t>
  </si>
  <si>
    <t>dataset analysis  and project planner</t>
  </si>
  <si>
    <t>Raihaanah and Ezekiel Ayeni</t>
  </si>
  <si>
    <t>PHASE 3:PROJECT DEVELOPING</t>
  </si>
  <si>
    <t>EXPLORATORY DATA ANALYSIS</t>
  </si>
  <si>
    <t>LOGICAL ANALYSIS</t>
  </si>
  <si>
    <t xml:space="preserve"> EXCEL ANALYSIS</t>
  </si>
  <si>
    <t>TABLEAU</t>
  </si>
  <si>
    <t>DASHBOARD CREATING</t>
  </si>
  <si>
    <t>PRESENTATION</t>
  </si>
  <si>
    <t xml:space="preserve"> PHASE 4:REPORT MAKING</t>
  </si>
  <si>
    <t>REPORT</t>
  </si>
  <si>
    <t>EZekiel Ayeni</t>
  </si>
  <si>
    <t>Jyoti bala and Raihaanah</t>
  </si>
  <si>
    <t>PROJECT START:</t>
  </si>
  <si>
    <t>DISPLAY WEEK:</t>
  </si>
  <si>
    <t>PRICE PREDICTION OF AIRBNB - 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</si>
</sst>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yyyy/mm/dd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9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/>
    <xf numFmtId="165" fontId="0" fillId="0" borderId="3" xfId="0" applyNumberFormat="1" applyBorder="1" applyAlignment="1">
      <alignment horizontal="center"/>
    </xf>
    <xf numFmtId="164" fontId="2" fillId="2" borderId="0" xfId="0" applyNumberFormat="1" applyFont="1" applyFill="1" applyAlignment="1">
      <alignment shrinkToFit="1"/>
    </xf>
    <xf numFmtId="164" fontId="2" fillId="2" borderId="4" xfId="0" applyNumberFormat="1" applyFont="1" applyFill="1" applyBorder="1" applyAlignment="1">
      <alignment shrinkToFit="1"/>
    </xf>
    <xf numFmtId="164" fontId="2" fillId="2" borderId="5" xfId="0" applyNumberFormat="1" applyFont="1" applyFill="1" applyBorder="1" applyAlignment="1">
      <alignment shrinkToFit="1"/>
    </xf>
    <xf numFmtId="164" fontId="2" fillId="2" borderId="6" xfId="0" applyNumberFormat="1" applyFont="1" applyFill="1" applyBorder="1" applyAlignment="1">
      <alignment shrinkToFit="1"/>
    </xf>
    <xf numFmtId="164" fontId="2" fillId="2" borderId="7" xfId="0" applyNumberFormat="1" applyFont="1" applyFill="1" applyBorder="1" applyAlignment="1">
      <alignment shrinkToFit="1"/>
    </xf>
    <xf numFmtId="164" fontId="2" fillId="2" borderId="1" xfId="0" applyNumberFormat="1" applyFont="1" applyFill="1" applyBorder="1" applyAlignment="1">
      <alignment shrinkToFit="1"/>
    </xf>
    <xf numFmtId="164" fontId="2" fillId="2" borderId="8" xfId="0" applyNumberFormat="1" applyFont="1" applyFill="1" applyBorder="1" applyAlignment="1">
      <alignment shrinkToFit="1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left" indent="1"/>
    </xf>
    <xf numFmtId="0" fontId="0" fillId="8" borderId="1" xfId="0" applyFill="1" applyBorder="1" applyAlignment="1">
      <alignment horizontal="left" inden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left" indent="1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4" borderId="0" xfId="0" applyFont="1" applyFill="1"/>
    <xf numFmtId="0" fontId="5" fillId="4" borderId="0" xfId="0" applyFont="1" applyFill="1" applyAlignment="1">
      <alignment shrinkToFit="1"/>
    </xf>
    <xf numFmtId="0" fontId="0" fillId="0" borderId="5" xfId="0" applyBorder="1"/>
    <xf numFmtId="0" fontId="0" fillId="12" borderId="1" xfId="0" applyFill="1" applyBorder="1"/>
    <xf numFmtId="0" fontId="5" fillId="4" borderId="5" xfId="0" applyFont="1" applyFill="1" applyBorder="1" applyAlignment="1">
      <alignment shrinkToFit="1"/>
    </xf>
    <xf numFmtId="15" fontId="0" fillId="2" borderId="7" xfId="0" applyNumberForma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8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15" fontId="0" fillId="2" borderId="5" xfId="0" applyNumberFormat="1" applyFill="1" applyBorder="1" applyAlignment="1">
      <alignment horizontal="center"/>
    </xf>
    <xf numFmtId="15" fontId="0" fillId="2" borderId="6" xfId="0" applyNumberForma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5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E0000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5" horiz="1" max="100" page="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2</xdr:row>
          <xdr:rowOff>160020</xdr:rowOff>
        </xdr:from>
        <xdr:to>
          <xdr:col>26</xdr:col>
          <xdr:colOff>68580</xdr:colOff>
          <xdr:row>4</xdr:row>
          <xdr:rowOff>167640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0936-F1BF-46A1-B75B-057423D6A376}">
  <sheetPr codeName="Sheet1"/>
  <dimension ref="A1:CS27"/>
  <sheetViews>
    <sheetView showGridLines="0" tabSelected="1" topLeftCell="A2" zoomScale="87" zoomScaleNormal="70" workbookViewId="0">
      <selection activeCell="D6" sqref="D6"/>
    </sheetView>
  </sheetViews>
  <sheetFormatPr defaultRowHeight="14.4" x14ac:dyDescent="0.3"/>
  <cols>
    <col min="1" max="1" width="34" customWidth="1"/>
    <col min="2" max="2" width="37.33203125" style="18" customWidth="1"/>
    <col min="3" max="3" width="18.33203125" customWidth="1"/>
    <col min="4" max="4" width="15.44140625" customWidth="1"/>
    <col min="5" max="5" width="10.77734375" customWidth="1"/>
    <col min="6" max="95" width="2.88671875" customWidth="1"/>
    <col min="96" max="96" width="3" bestFit="1" customWidth="1"/>
    <col min="97" max="97" width="2.88671875" customWidth="1"/>
  </cols>
  <sheetData>
    <row r="1" spans="1:97" x14ac:dyDescent="0.3">
      <c r="CR1" s="32"/>
    </row>
    <row r="2" spans="1:97" ht="23.4" x14ac:dyDescent="0.45">
      <c r="A2" s="1" t="s">
        <v>5</v>
      </c>
      <c r="B2" t="s">
        <v>36</v>
      </c>
    </row>
    <row r="4" spans="1:97" x14ac:dyDescent="0.3">
      <c r="C4" t="s">
        <v>34</v>
      </c>
      <c r="D4" s="7">
        <v>44935</v>
      </c>
    </row>
    <row r="5" spans="1:97" x14ac:dyDescent="0.3">
      <c r="C5" t="s">
        <v>35</v>
      </c>
      <c r="D5" s="28">
        <v>8</v>
      </c>
    </row>
    <row r="6" spans="1:97" x14ac:dyDescent="0.3">
      <c r="G6" s="40">
        <f>G7</f>
        <v>44984</v>
      </c>
      <c r="H6" s="41"/>
      <c r="I6" s="41"/>
      <c r="J6" s="41"/>
      <c r="K6" s="41"/>
      <c r="L6" s="41"/>
      <c r="M6" s="42"/>
      <c r="N6" s="40">
        <f t="shared" ref="N6" si="0">N7</f>
        <v>44991</v>
      </c>
      <c r="O6" s="41"/>
      <c r="P6" s="41"/>
      <c r="Q6" s="41"/>
      <c r="R6" s="41"/>
      <c r="S6" s="41"/>
      <c r="T6" s="42"/>
      <c r="U6" s="37">
        <f t="shared" ref="U6" si="1">U7</f>
        <v>44998</v>
      </c>
      <c r="V6" s="38"/>
      <c r="W6" s="38"/>
      <c r="X6" s="38"/>
      <c r="Y6" s="38"/>
      <c r="Z6" s="38"/>
      <c r="AA6" s="38"/>
      <c r="AB6" s="37">
        <f t="shared" ref="AB6" si="2">AB7</f>
        <v>45005</v>
      </c>
      <c r="AC6" s="38"/>
      <c r="AD6" s="38"/>
      <c r="AE6" s="38"/>
      <c r="AF6" s="38"/>
      <c r="AG6" s="38"/>
      <c r="AH6" s="39"/>
      <c r="AI6" s="37">
        <f t="shared" ref="AI6" si="3">AI7</f>
        <v>45012</v>
      </c>
      <c r="AJ6" s="38"/>
      <c r="AK6" s="38"/>
      <c r="AL6" s="38"/>
      <c r="AM6" s="38"/>
      <c r="AN6" s="38"/>
      <c r="AO6" s="39"/>
      <c r="AP6" s="37">
        <f t="shared" ref="AP6" si="4">AP7</f>
        <v>45019</v>
      </c>
      <c r="AQ6" s="38"/>
      <c r="AR6" s="38"/>
      <c r="AS6" s="38"/>
      <c r="AT6" s="38"/>
      <c r="AU6" s="38"/>
      <c r="AV6" s="39"/>
      <c r="AW6" s="37">
        <f t="shared" ref="AW6" si="5">AW7</f>
        <v>45026</v>
      </c>
      <c r="AX6" s="38"/>
      <c r="AY6" s="38"/>
      <c r="AZ6" s="38"/>
      <c r="BA6" s="38"/>
      <c r="BB6" s="38"/>
      <c r="BC6" s="39"/>
      <c r="BD6" s="37">
        <f t="shared" ref="BD6" si="6">BD7</f>
        <v>45033</v>
      </c>
      <c r="BE6" s="38"/>
      <c r="BF6" s="38"/>
      <c r="BG6" s="38"/>
      <c r="BH6" s="38"/>
      <c r="BI6" s="38"/>
      <c r="BJ6" s="39"/>
      <c r="BK6" s="37">
        <f t="shared" ref="BK6" si="7">BK7</f>
        <v>45040</v>
      </c>
      <c r="BL6" s="38"/>
      <c r="BM6" s="38"/>
      <c r="BN6" s="38"/>
      <c r="BO6" s="38"/>
      <c r="BP6" s="38"/>
      <c r="BQ6" s="39"/>
      <c r="BR6" s="37">
        <f t="shared" ref="BR6" si="8">BR7</f>
        <v>45047</v>
      </c>
      <c r="BS6" s="38"/>
      <c r="BT6" s="38"/>
      <c r="BU6" s="38"/>
      <c r="BV6" s="38"/>
      <c r="BW6" s="38"/>
      <c r="BX6" s="39"/>
      <c r="BY6" s="37">
        <f t="shared" ref="BY6" si="9">BY7</f>
        <v>45054</v>
      </c>
      <c r="BZ6" s="38"/>
      <c r="CA6" s="38"/>
      <c r="CB6" s="38"/>
      <c r="CC6" s="38"/>
      <c r="CD6" s="38"/>
      <c r="CE6" s="39"/>
      <c r="CF6" s="37">
        <f t="shared" ref="CF6" si="10">CF7</f>
        <v>45061</v>
      </c>
      <c r="CG6" s="38"/>
      <c r="CH6" s="38"/>
      <c r="CI6" s="38"/>
      <c r="CJ6" s="38"/>
      <c r="CK6" s="38"/>
      <c r="CL6" s="39"/>
      <c r="CM6" s="37">
        <f t="shared" ref="CM6" si="11">CM7</f>
        <v>45068</v>
      </c>
      <c r="CN6" s="38"/>
      <c r="CO6" s="38"/>
      <c r="CP6" s="38"/>
      <c r="CQ6" s="38"/>
      <c r="CR6" s="38"/>
      <c r="CS6" s="39"/>
    </row>
    <row r="7" spans="1:97" x14ac:dyDescent="0.3">
      <c r="G7" s="12">
        <f>$D$4-WEEKDAY(PROJECT_START,3)+(DISPLAY_WEEK-1)*7</f>
        <v>44984</v>
      </c>
      <c r="H7" s="13">
        <f>G7+1</f>
        <v>44985</v>
      </c>
      <c r="I7" s="13">
        <f t="shared" ref="I7:AH7" si="12">H7+1</f>
        <v>44986</v>
      </c>
      <c r="J7" s="13">
        <f t="shared" si="12"/>
        <v>44987</v>
      </c>
      <c r="K7" s="13">
        <f t="shared" si="12"/>
        <v>44988</v>
      </c>
      <c r="L7" s="13">
        <f t="shared" si="12"/>
        <v>44989</v>
      </c>
      <c r="M7" s="14">
        <f t="shared" si="12"/>
        <v>44990</v>
      </c>
      <c r="N7" s="9">
        <f t="shared" si="12"/>
        <v>44991</v>
      </c>
      <c r="O7" s="10">
        <f t="shared" si="12"/>
        <v>44992</v>
      </c>
      <c r="P7" s="10">
        <f t="shared" si="12"/>
        <v>44993</v>
      </c>
      <c r="Q7" s="10">
        <f t="shared" si="12"/>
        <v>44994</v>
      </c>
      <c r="R7" s="10">
        <f t="shared" si="12"/>
        <v>44995</v>
      </c>
      <c r="S7" s="10">
        <f t="shared" si="12"/>
        <v>44996</v>
      </c>
      <c r="T7" s="11">
        <f t="shared" si="12"/>
        <v>44997</v>
      </c>
      <c r="U7" s="12">
        <f t="shared" si="12"/>
        <v>44998</v>
      </c>
      <c r="V7" s="13">
        <f t="shared" si="12"/>
        <v>44999</v>
      </c>
      <c r="W7" s="13">
        <f t="shared" si="12"/>
        <v>45000</v>
      </c>
      <c r="X7" s="13">
        <f t="shared" si="12"/>
        <v>45001</v>
      </c>
      <c r="Y7" s="13">
        <f t="shared" si="12"/>
        <v>45002</v>
      </c>
      <c r="Z7" s="13">
        <f t="shared" si="12"/>
        <v>45003</v>
      </c>
      <c r="AA7" s="13">
        <f t="shared" si="12"/>
        <v>45004</v>
      </c>
      <c r="AB7" s="12">
        <f t="shared" si="12"/>
        <v>45005</v>
      </c>
      <c r="AC7" s="13">
        <f t="shared" si="12"/>
        <v>45006</v>
      </c>
      <c r="AD7" s="13">
        <f t="shared" si="12"/>
        <v>45007</v>
      </c>
      <c r="AE7" s="13">
        <f t="shared" si="12"/>
        <v>45008</v>
      </c>
      <c r="AF7" s="13">
        <f t="shared" si="12"/>
        <v>45009</v>
      </c>
      <c r="AG7" s="13">
        <f t="shared" si="12"/>
        <v>45010</v>
      </c>
      <c r="AH7" s="14">
        <f t="shared" si="12"/>
        <v>45011</v>
      </c>
      <c r="AI7" s="12">
        <f t="shared" ref="AI7:AV7" si="13">AH7+1</f>
        <v>45012</v>
      </c>
      <c r="AJ7" s="13">
        <f t="shared" si="13"/>
        <v>45013</v>
      </c>
      <c r="AK7" s="13">
        <f t="shared" si="13"/>
        <v>45014</v>
      </c>
      <c r="AL7" s="13">
        <f t="shared" si="13"/>
        <v>45015</v>
      </c>
      <c r="AM7" s="13">
        <f t="shared" si="13"/>
        <v>45016</v>
      </c>
      <c r="AN7" s="13">
        <f t="shared" si="13"/>
        <v>45017</v>
      </c>
      <c r="AO7" s="14">
        <f t="shared" si="13"/>
        <v>45018</v>
      </c>
      <c r="AP7" s="12">
        <f t="shared" si="13"/>
        <v>45019</v>
      </c>
      <c r="AQ7" s="13">
        <f t="shared" si="13"/>
        <v>45020</v>
      </c>
      <c r="AR7" s="13">
        <f t="shared" si="13"/>
        <v>45021</v>
      </c>
      <c r="AS7" s="13">
        <f t="shared" si="13"/>
        <v>45022</v>
      </c>
      <c r="AT7" s="13">
        <f t="shared" si="13"/>
        <v>45023</v>
      </c>
      <c r="AU7" s="13">
        <f t="shared" si="13"/>
        <v>45024</v>
      </c>
      <c r="AV7" s="14">
        <f t="shared" si="13"/>
        <v>45025</v>
      </c>
      <c r="AW7" s="12">
        <f t="shared" ref="AW7:BX7" si="14">AV7+1</f>
        <v>45026</v>
      </c>
      <c r="AX7" s="13">
        <f t="shared" si="14"/>
        <v>45027</v>
      </c>
      <c r="AY7" s="13">
        <f t="shared" si="14"/>
        <v>45028</v>
      </c>
      <c r="AZ7" s="13">
        <f t="shared" si="14"/>
        <v>45029</v>
      </c>
      <c r="BA7" s="13">
        <f t="shared" si="14"/>
        <v>45030</v>
      </c>
      <c r="BB7" s="13">
        <f t="shared" si="14"/>
        <v>45031</v>
      </c>
      <c r="BC7" s="14">
        <f t="shared" si="14"/>
        <v>45032</v>
      </c>
      <c r="BD7" s="12">
        <f t="shared" si="14"/>
        <v>45033</v>
      </c>
      <c r="BE7" s="13">
        <f t="shared" si="14"/>
        <v>45034</v>
      </c>
      <c r="BF7" s="13">
        <f t="shared" si="14"/>
        <v>45035</v>
      </c>
      <c r="BG7" s="13">
        <f t="shared" si="14"/>
        <v>45036</v>
      </c>
      <c r="BH7" s="13">
        <f t="shared" si="14"/>
        <v>45037</v>
      </c>
      <c r="BI7" s="13">
        <f t="shared" si="14"/>
        <v>45038</v>
      </c>
      <c r="BJ7" s="14">
        <f t="shared" si="14"/>
        <v>45039</v>
      </c>
      <c r="BK7" s="12">
        <f t="shared" si="14"/>
        <v>45040</v>
      </c>
      <c r="BL7" s="13">
        <f t="shared" si="14"/>
        <v>45041</v>
      </c>
      <c r="BM7" s="13">
        <f t="shared" si="14"/>
        <v>45042</v>
      </c>
      <c r="BN7" s="13">
        <f t="shared" si="14"/>
        <v>45043</v>
      </c>
      <c r="BO7" s="13">
        <f t="shared" si="14"/>
        <v>45044</v>
      </c>
      <c r="BP7" s="13">
        <f t="shared" si="14"/>
        <v>45045</v>
      </c>
      <c r="BQ7" s="14">
        <f t="shared" si="14"/>
        <v>45046</v>
      </c>
      <c r="BR7" s="12">
        <f t="shared" si="14"/>
        <v>45047</v>
      </c>
      <c r="BS7" s="13">
        <f t="shared" si="14"/>
        <v>45048</v>
      </c>
      <c r="BT7" s="13">
        <f t="shared" si="14"/>
        <v>45049</v>
      </c>
      <c r="BU7" s="13">
        <f t="shared" si="14"/>
        <v>45050</v>
      </c>
      <c r="BV7" s="13">
        <f t="shared" si="14"/>
        <v>45051</v>
      </c>
      <c r="BW7" s="13">
        <f t="shared" si="14"/>
        <v>45052</v>
      </c>
      <c r="BX7" s="14">
        <f t="shared" si="14"/>
        <v>45053</v>
      </c>
      <c r="BY7" s="12">
        <f t="shared" ref="BY7:CE7" si="15">BX7+1</f>
        <v>45054</v>
      </c>
      <c r="BZ7" s="13">
        <f t="shared" si="15"/>
        <v>45055</v>
      </c>
      <c r="CA7" s="13">
        <f t="shared" si="15"/>
        <v>45056</v>
      </c>
      <c r="CB7" s="13">
        <f t="shared" si="15"/>
        <v>45057</v>
      </c>
      <c r="CC7" s="13">
        <f t="shared" si="15"/>
        <v>45058</v>
      </c>
      <c r="CD7" s="13">
        <f t="shared" si="15"/>
        <v>45059</v>
      </c>
      <c r="CE7" s="14">
        <f t="shared" si="15"/>
        <v>45060</v>
      </c>
      <c r="CF7" s="12">
        <f t="shared" ref="CF7:CL7" si="16">CE7+1</f>
        <v>45061</v>
      </c>
      <c r="CG7" s="13">
        <f t="shared" si="16"/>
        <v>45062</v>
      </c>
      <c r="CH7" s="13">
        <f t="shared" si="16"/>
        <v>45063</v>
      </c>
      <c r="CI7" s="13">
        <f t="shared" si="16"/>
        <v>45064</v>
      </c>
      <c r="CJ7" s="13">
        <f t="shared" si="16"/>
        <v>45065</v>
      </c>
      <c r="CK7" s="13">
        <f t="shared" si="16"/>
        <v>45066</v>
      </c>
      <c r="CL7" s="14">
        <f t="shared" si="16"/>
        <v>45067</v>
      </c>
      <c r="CM7" s="12">
        <f t="shared" ref="CM7:CS7" si="17">CL7+1</f>
        <v>45068</v>
      </c>
      <c r="CN7" s="13">
        <f t="shared" si="17"/>
        <v>45069</v>
      </c>
      <c r="CO7" s="13">
        <f t="shared" si="17"/>
        <v>45070</v>
      </c>
      <c r="CP7" s="13">
        <f t="shared" si="17"/>
        <v>45071</v>
      </c>
      <c r="CQ7" s="13">
        <f t="shared" si="17"/>
        <v>45072</v>
      </c>
      <c r="CR7" s="8">
        <f t="shared" si="17"/>
        <v>45073</v>
      </c>
      <c r="CS7" s="13">
        <f t="shared" si="17"/>
        <v>45074</v>
      </c>
    </row>
    <row r="8" spans="1:97" s="15" customFormat="1" x14ac:dyDescent="0.3">
      <c r="A8" s="15" t="s">
        <v>0</v>
      </c>
      <c r="B8" s="19" t="s">
        <v>1</v>
      </c>
      <c r="C8" s="16" t="s">
        <v>4</v>
      </c>
      <c r="D8" s="16" t="s">
        <v>2</v>
      </c>
      <c r="E8" s="16" t="s">
        <v>3</v>
      </c>
      <c r="G8" s="33" t="str">
        <f>LEFT(TEXT(G7,"ddd"),1)</f>
        <v>M</v>
      </c>
      <c r="H8" s="33" t="str">
        <f t="shared" ref="H8:AC8" si="18">LEFT(TEXT(H7,"ddd"),1)</f>
        <v>T</v>
      </c>
      <c r="I8" s="33" t="str">
        <f t="shared" si="18"/>
        <v>W</v>
      </c>
      <c r="J8" s="33" t="str">
        <f t="shared" si="18"/>
        <v>T</v>
      </c>
      <c r="K8" s="33" t="str">
        <f t="shared" si="18"/>
        <v>F</v>
      </c>
      <c r="L8" s="33" t="str">
        <f t="shared" si="18"/>
        <v>S</v>
      </c>
      <c r="M8" s="33" t="str">
        <f t="shared" si="18"/>
        <v>S</v>
      </c>
      <c r="N8" s="33" t="str">
        <f t="shared" si="18"/>
        <v>M</v>
      </c>
      <c r="O8" s="33" t="str">
        <f t="shared" si="18"/>
        <v>T</v>
      </c>
      <c r="P8" s="33" t="str">
        <f t="shared" si="18"/>
        <v>W</v>
      </c>
      <c r="Q8" s="33" t="str">
        <f t="shared" si="18"/>
        <v>T</v>
      </c>
      <c r="R8" s="33" t="str">
        <f t="shared" si="18"/>
        <v>F</v>
      </c>
      <c r="S8" s="33" t="str">
        <f t="shared" si="18"/>
        <v>S</v>
      </c>
      <c r="T8" s="33" t="str">
        <f t="shared" si="18"/>
        <v>S</v>
      </c>
      <c r="U8" s="36" t="str">
        <f t="shared" si="18"/>
        <v>M</v>
      </c>
      <c r="V8" s="36" t="str">
        <f t="shared" si="18"/>
        <v>T</v>
      </c>
      <c r="W8" s="36" t="str">
        <f t="shared" si="18"/>
        <v>W</v>
      </c>
      <c r="X8" s="36" t="str">
        <f t="shared" si="18"/>
        <v>T</v>
      </c>
      <c r="Y8" s="36" t="str">
        <f t="shared" si="18"/>
        <v>F</v>
      </c>
      <c r="Z8" s="36" t="str">
        <f t="shared" si="18"/>
        <v>S</v>
      </c>
      <c r="AA8" s="36" t="str">
        <f t="shared" si="18"/>
        <v>S</v>
      </c>
      <c r="AB8" s="36" t="str">
        <f t="shared" si="18"/>
        <v>M</v>
      </c>
      <c r="AC8" s="36" t="str">
        <f t="shared" si="18"/>
        <v>T</v>
      </c>
      <c r="AD8" s="36" t="str">
        <f t="shared" ref="AD8" si="19">LEFT(TEXT(AD7,"ddd"),1)</f>
        <v>W</v>
      </c>
      <c r="AE8" s="36" t="str">
        <f t="shared" ref="AE8" si="20">LEFT(TEXT(AE7,"ddd"),1)</f>
        <v>T</v>
      </c>
      <c r="AF8" s="36" t="str">
        <f t="shared" ref="AF8" si="21">LEFT(TEXT(AF7,"ddd"),1)</f>
        <v>F</v>
      </c>
      <c r="AG8" s="36" t="str">
        <f t="shared" ref="AG8" si="22">LEFT(TEXT(AG7,"ddd"),1)</f>
        <v>S</v>
      </c>
      <c r="AH8" s="36" t="str">
        <f t="shared" ref="AH8" si="23">LEFT(TEXT(AH7,"ddd"),1)</f>
        <v>S</v>
      </c>
      <c r="AI8" s="36" t="str">
        <f t="shared" ref="AI8" si="24">LEFT(TEXT(AI7,"ddd"),1)</f>
        <v>M</v>
      </c>
      <c r="AJ8" s="36" t="str">
        <f t="shared" ref="AJ8" si="25">LEFT(TEXT(AJ7,"ddd"),1)</f>
        <v>T</v>
      </c>
      <c r="AK8" s="36" t="str">
        <f t="shared" ref="AK8" si="26">LEFT(TEXT(AK7,"ddd"),1)</f>
        <v>W</v>
      </c>
      <c r="AL8" s="36" t="str">
        <f t="shared" ref="AL8" si="27">LEFT(TEXT(AL7,"ddd"),1)</f>
        <v>T</v>
      </c>
      <c r="AM8" s="36" t="str">
        <f t="shared" ref="AM8" si="28">LEFT(TEXT(AM7,"ddd"),1)</f>
        <v>F</v>
      </c>
      <c r="AN8" s="36" t="str">
        <f t="shared" ref="AN8" si="29">LEFT(TEXT(AN7,"ddd"),1)</f>
        <v>S</v>
      </c>
      <c r="AO8" s="36" t="str">
        <f t="shared" ref="AO8" si="30">LEFT(TEXT(AO7,"ddd"),1)</f>
        <v>S</v>
      </c>
      <c r="AP8" s="36" t="str">
        <f t="shared" ref="AP8" si="31">LEFT(TEXT(AP7,"ddd"),1)</f>
        <v>M</v>
      </c>
      <c r="AQ8" s="36" t="str">
        <f t="shared" ref="AQ8" si="32">LEFT(TEXT(AQ7,"ddd"),1)</f>
        <v>T</v>
      </c>
      <c r="AR8" s="36" t="str">
        <f t="shared" ref="AR8" si="33">LEFT(TEXT(AR7,"ddd"),1)</f>
        <v>W</v>
      </c>
      <c r="AS8" s="36" t="str">
        <f t="shared" ref="AS8" si="34">LEFT(TEXT(AS7,"ddd"),1)</f>
        <v>T</v>
      </c>
      <c r="AT8" s="36" t="str">
        <f t="shared" ref="AT8" si="35">LEFT(TEXT(AT7,"ddd"),1)</f>
        <v>F</v>
      </c>
      <c r="AU8" s="36" t="str">
        <f t="shared" ref="AU8" si="36">LEFT(TEXT(AU7,"ddd"),1)</f>
        <v>S</v>
      </c>
      <c r="AV8" s="36" t="str">
        <f t="shared" ref="AV8" si="37">LEFT(TEXT(AV7,"ddd"),1)</f>
        <v>S</v>
      </c>
      <c r="AW8" s="36" t="str">
        <f t="shared" ref="AW8" si="38">LEFT(TEXT(AW7,"ddd"),1)</f>
        <v>M</v>
      </c>
      <c r="AX8" s="36" t="str">
        <f t="shared" ref="AX8" si="39">LEFT(TEXT(AX7,"ddd"),1)</f>
        <v>T</v>
      </c>
      <c r="AY8" s="36" t="str">
        <f t="shared" ref="AY8" si="40">LEFT(TEXT(AY7,"ddd"),1)</f>
        <v>W</v>
      </c>
      <c r="AZ8" s="36" t="str">
        <f t="shared" ref="AZ8" si="41">LEFT(TEXT(AZ7,"ddd"),1)</f>
        <v>T</v>
      </c>
      <c r="BA8" s="36" t="str">
        <f t="shared" ref="BA8" si="42">LEFT(TEXT(BA7,"ddd"),1)</f>
        <v>F</v>
      </c>
      <c r="BB8" s="36" t="str">
        <f t="shared" ref="BB8" si="43">LEFT(TEXT(BB7,"ddd"),1)</f>
        <v>S</v>
      </c>
      <c r="BC8" s="36" t="str">
        <f t="shared" ref="BC8" si="44">LEFT(TEXT(BC7,"ddd"),1)</f>
        <v>S</v>
      </c>
      <c r="BD8" s="36" t="str">
        <f t="shared" ref="BD8" si="45">LEFT(TEXT(BD7,"ddd"),1)</f>
        <v>M</v>
      </c>
      <c r="BE8" s="36" t="str">
        <f t="shared" ref="BE8" si="46">LEFT(TEXT(BE7,"ddd"),1)</f>
        <v>T</v>
      </c>
      <c r="BF8" s="36" t="str">
        <f t="shared" ref="BF8" si="47">LEFT(TEXT(BF7,"ddd"),1)</f>
        <v>W</v>
      </c>
      <c r="BG8" s="36" t="str">
        <f t="shared" ref="BG8" si="48">LEFT(TEXT(BG7,"ddd"),1)</f>
        <v>T</v>
      </c>
      <c r="BH8" s="36" t="str">
        <f t="shared" ref="BH8" si="49">LEFT(TEXT(BH7,"ddd"),1)</f>
        <v>F</v>
      </c>
      <c r="BI8" s="36" t="str">
        <f t="shared" ref="BI8" si="50">LEFT(TEXT(BI7,"ddd"),1)</f>
        <v>S</v>
      </c>
      <c r="BJ8" s="36" t="str">
        <f t="shared" ref="BJ8" si="51">LEFT(TEXT(BJ7,"ddd"),1)</f>
        <v>S</v>
      </c>
      <c r="BK8" s="36" t="str">
        <f t="shared" ref="BK8" si="52">LEFT(TEXT(BK7,"ddd"),1)</f>
        <v>M</v>
      </c>
      <c r="BL8" s="36" t="str">
        <f t="shared" ref="BL8" si="53">LEFT(TEXT(BL7,"ddd"),1)</f>
        <v>T</v>
      </c>
      <c r="BM8" s="36" t="str">
        <f t="shared" ref="BM8" si="54">LEFT(TEXT(BM7,"ddd"),1)</f>
        <v>W</v>
      </c>
      <c r="BN8" s="36" t="str">
        <f t="shared" ref="BN8" si="55">LEFT(TEXT(BN7,"ddd"),1)</f>
        <v>T</v>
      </c>
      <c r="BO8" s="36" t="str">
        <f t="shared" ref="BO8" si="56">LEFT(TEXT(BO7,"ddd"),1)</f>
        <v>F</v>
      </c>
      <c r="BP8" s="36" t="str">
        <f t="shared" ref="BP8" si="57">LEFT(TEXT(BP7,"ddd"),1)</f>
        <v>S</v>
      </c>
      <c r="BQ8" s="36" t="str">
        <f t="shared" ref="BQ8" si="58">LEFT(TEXT(BQ7,"ddd"),1)</f>
        <v>S</v>
      </c>
      <c r="BR8" s="36" t="str">
        <f t="shared" ref="BR8" si="59">LEFT(TEXT(BR7,"ddd"),1)</f>
        <v>M</v>
      </c>
      <c r="BS8" s="36" t="str">
        <f t="shared" ref="BS8" si="60">LEFT(TEXT(BS7,"ddd"),1)</f>
        <v>T</v>
      </c>
      <c r="BT8" s="36" t="str">
        <f t="shared" ref="BT8" si="61">LEFT(TEXT(BT7,"ddd"),1)</f>
        <v>W</v>
      </c>
      <c r="BU8" s="36" t="str">
        <f t="shared" ref="BU8" si="62">LEFT(TEXT(BU7,"ddd"),1)</f>
        <v>T</v>
      </c>
      <c r="BV8" s="36" t="str">
        <f t="shared" ref="BV8" si="63">LEFT(TEXT(BV7,"ddd"),1)</f>
        <v>F</v>
      </c>
      <c r="BW8" s="36" t="str">
        <f t="shared" ref="BW8" si="64">LEFT(TEXT(BW7,"ddd"),1)</f>
        <v>S</v>
      </c>
      <c r="BX8" s="36" t="str">
        <f t="shared" ref="BX8" si="65">LEFT(TEXT(BX7,"ddd"),1)</f>
        <v>S</v>
      </c>
      <c r="BY8" s="36" t="str">
        <f t="shared" ref="BY8" si="66">LEFT(TEXT(BY7,"ddd"),1)</f>
        <v>M</v>
      </c>
      <c r="BZ8" s="36" t="str">
        <f t="shared" ref="BZ8" si="67">LEFT(TEXT(BZ7,"ddd"),1)</f>
        <v>T</v>
      </c>
      <c r="CA8" s="36" t="str">
        <f t="shared" ref="CA8" si="68">LEFT(TEXT(CA7,"ddd"),1)</f>
        <v>W</v>
      </c>
      <c r="CB8" s="36" t="str">
        <f t="shared" ref="CB8" si="69">LEFT(TEXT(CB7,"ddd"),1)</f>
        <v>T</v>
      </c>
      <c r="CC8" s="36" t="str">
        <f t="shared" ref="CC8" si="70">LEFT(TEXT(CC7,"ddd"),1)</f>
        <v>F</v>
      </c>
      <c r="CD8" s="36" t="str">
        <f t="shared" ref="CD8" si="71">LEFT(TEXT(CD7,"ddd"),1)</f>
        <v>S</v>
      </c>
      <c r="CE8" s="36" t="str">
        <f t="shared" ref="CE8" si="72">LEFT(TEXT(CE7,"ddd"),1)</f>
        <v>S</v>
      </c>
      <c r="CF8" s="36" t="str">
        <f t="shared" ref="CF8" si="73">LEFT(TEXT(CF7,"ddd"),1)</f>
        <v>M</v>
      </c>
      <c r="CG8" s="36" t="str">
        <f t="shared" ref="CG8" si="74">LEFT(TEXT(CG7,"ddd"),1)</f>
        <v>T</v>
      </c>
      <c r="CH8" s="36" t="str">
        <f t="shared" ref="CH8" si="75">LEFT(TEXT(CH7,"ddd"),1)</f>
        <v>W</v>
      </c>
      <c r="CI8" s="36" t="str">
        <f t="shared" ref="CI8" si="76">LEFT(TEXT(CI7,"ddd"),1)</f>
        <v>T</v>
      </c>
      <c r="CJ8" s="36" t="str">
        <f t="shared" ref="CJ8" si="77">LEFT(TEXT(CJ7,"ddd"),1)</f>
        <v>F</v>
      </c>
      <c r="CK8" s="36" t="str">
        <f t="shared" ref="CK8" si="78">LEFT(TEXT(CK7,"ddd"),1)</f>
        <v>S</v>
      </c>
      <c r="CL8" s="36" t="str">
        <f t="shared" ref="CL8" si="79">LEFT(TEXT(CL7,"ddd"),1)</f>
        <v>S</v>
      </c>
      <c r="CM8" s="36" t="str">
        <f t="shared" ref="CM8" si="80">LEFT(TEXT(CM7,"ddd"),1)</f>
        <v>M</v>
      </c>
      <c r="CN8" s="36" t="str">
        <f t="shared" ref="CN8" si="81">LEFT(TEXT(CN7,"ddd"),1)</f>
        <v>T</v>
      </c>
      <c r="CO8" s="36" t="str">
        <f t="shared" ref="CO8" si="82">LEFT(TEXT(CO7,"ddd"),1)</f>
        <v>W</v>
      </c>
      <c r="CP8" s="36" t="str">
        <f t="shared" ref="CP8" si="83">LEFT(TEXT(CP7,"ddd"),1)</f>
        <v>T</v>
      </c>
      <c r="CQ8" s="36" t="str">
        <f t="shared" ref="CQ8" si="84">LEFT(TEXT(CQ7,"ddd"),1)</f>
        <v>F</v>
      </c>
      <c r="CR8" s="33" t="str">
        <f t="shared" ref="CR8" si="85">LEFT(TEXT(CR7,"ddd"),1)</f>
        <v>S</v>
      </c>
      <c r="CS8" s="36" t="str">
        <f t="shared" ref="CS8" si="86">LEFT(TEXT(CS7,"ddd"),1)</f>
        <v>S</v>
      </c>
    </row>
    <row r="9" spans="1:97" s="2" customFormat="1" x14ac:dyDescent="0.3">
      <c r="A9" s="17" t="s">
        <v>7</v>
      </c>
      <c r="B9" s="20"/>
      <c r="D9" s="3"/>
      <c r="E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</row>
    <row r="10" spans="1:97" s="2" customFormat="1" x14ac:dyDescent="0.3">
      <c r="A10" s="26" t="s">
        <v>6</v>
      </c>
      <c r="B10" s="20" t="s">
        <v>12</v>
      </c>
      <c r="C10" s="4">
        <v>1</v>
      </c>
      <c r="D10" s="5">
        <v>44936</v>
      </c>
      <c r="E10" s="5">
        <f>D10+1</f>
        <v>44937</v>
      </c>
    </row>
    <row r="11" spans="1:97" s="2" customFormat="1" x14ac:dyDescent="0.3">
      <c r="A11" s="26" t="s">
        <v>8</v>
      </c>
      <c r="B11" s="20" t="s">
        <v>12</v>
      </c>
      <c r="C11" s="4">
        <v>1</v>
      </c>
      <c r="D11" s="5">
        <f>E10+1</f>
        <v>44938</v>
      </c>
      <c r="E11" s="5">
        <f>D11+4</f>
        <v>44942</v>
      </c>
    </row>
    <row r="12" spans="1:97" s="2" customFormat="1" x14ac:dyDescent="0.3">
      <c r="A12" s="26" t="s">
        <v>9</v>
      </c>
      <c r="B12" s="29" t="s">
        <v>16</v>
      </c>
      <c r="C12" s="4">
        <v>1</v>
      </c>
      <c r="D12" s="5">
        <f t="shared" ref="D12:D13" si="87">E11+1</f>
        <v>44943</v>
      </c>
      <c r="E12" s="5">
        <f>D12+2</f>
        <v>44945</v>
      </c>
    </row>
    <row r="13" spans="1:97" s="2" customFormat="1" x14ac:dyDescent="0.3">
      <c r="A13" s="26" t="s">
        <v>10</v>
      </c>
      <c r="B13" s="31" t="s">
        <v>17</v>
      </c>
      <c r="C13" s="4">
        <v>1</v>
      </c>
      <c r="D13" s="5">
        <f t="shared" si="87"/>
        <v>44946</v>
      </c>
      <c r="E13" s="5">
        <f>D13+8</f>
        <v>44954</v>
      </c>
    </row>
    <row r="14" spans="1:97" s="2" customFormat="1" x14ac:dyDescent="0.3">
      <c r="A14" s="26" t="s">
        <v>11</v>
      </c>
      <c r="B14" s="30" t="s">
        <v>18</v>
      </c>
      <c r="C14" s="4">
        <v>1</v>
      </c>
      <c r="D14" s="5">
        <f>E13+1</f>
        <v>44955</v>
      </c>
      <c r="E14" s="5">
        <f>D14+2</f>
        <v>44957</v>
      </c>
    </row>
    <row r="15" spans="1:97" s="2" customFormat="1" x14ac:dyDescent="0.3">
      <c r="A15" s="21" t="s">
        <v>13</v>
      </c>
      <c r="B15" s="20"/>
      <c r="D15" s="3"/>
      <c r="E15" s="3"/>
    </row>
    <row r="16" spans="1:97" s="2" customFormat="1" x14ac:dyDescent="0.3">
      <c r="A16" s="27" t="s">
        <v>14</v>
      </c>
      <c r="B16" s="20" t="s">
        <v>19</v>
      </c>
      <c r="C16" s="4">
        <v>1</v>
      </c>
      <c r="D16" s="5">
        <v>44958</v>
      </c>
      <c r="E16" s="5">
        <f>D16+5</f>
        <v>44963</v>
      </c>
      <c r="AD16" s="35"/>
      <c r="AE16" s="35"/>
      <c r="AF16" s="35"/>
      <c r="AG16" s="35"/>
    </row>
    <row r="17" spans="1:97" s="2" customFormat="1" x14ac:dyDescent="0.3">
      <c r="A17" s="27" t="s">
        <v>15</v>
      </c>
      <c r="B17" s="20" t="s">
        <v>20</v>
      </c>
      <c r="C17" s="4">
        <v>1</v>
      </c>
      <c r="D17" s="5">
        <f>E16+1</f>
        <v>44964</v>
      </c>
      <c r="E17" s="5">
        <f>D17+4</f>
        <v>44968</v>
      </c>
    </row>
    <row r="18" spans="1:97" s="2" customFormat="1" x14ac:dyDescent="0.3">
      <c r="A18" s="27" t="s">
        <v>21</v>
      </c>
      <c r="B18" s="20" t="s">
        <v>22</v>
      </c>
      <c r="C18" s="4">
        <v>1</v>
      </c>
      <c r="D18" s="5">
        <f>E17+1</f>
        <v>44969</v>
      </c>
      <c r="E18" s="5">
        <f>D18+7</f>
        <v>44976</v>
      </c>
    </row>
    <row r="19" spans="1:97" s="2" customFormat="1" x14ac:dyDescent="0.3">
      <c r="A19" s="22" t="s">
        <v>23</v>
      </c>
      <c r="B19" s="20"/>
      <c r="C19" s="4"/>
      <c r="D19" s="5"/>
      <c r="E19" s="5"/>
    </row>
    <row r="20" spans="1:97" s="2" customFormat="1" x14ac:dyDescent="0.3">
      <c r="A20" s="23" t="s">
        <v>24</v>
      </c>
      <c r="B20" s="20" t="s">
        <v>19</v>
      </c>
      <c r="C20" s="4">
        <v>0.8</v>
      </c>
      <c r="D20" s="5">
        <f>E18+1</f>
        <v>44977</v>
      </c>
      <c r="E20" s="5">
        <f>D20+8</f>
        <v>44985</v>
      </c>
    </row>
    <row r="21" spans="1:97" s="2" customFormat="1" x14ac:dyDescent="0.3">
      <c r="A21" s="23" t="s">
        <v>25</v>
      </c>
      <c r="B21" s="20" t="s">
        <v>20</v>
      </c>
      <c r="C21" s="4">
        <v>0.25</v>
      </c>
      <c r="D21" s="5">
        <f t="shared" ref="D21:D27" si="88">E20+1</f>
        <v>44986</v>
      </c>
      <c r="E21" s="5">
        <f>D21+4</f>
        <v>44990</v>
      </c>
    </row>
    <row r="22" spans="1:97" s="2" customFormat="1" x14ac:dyDescent="0.3">
      <c r="A22" s="23" t="s">
        <v>26</v>
      </c>
      <c r="B22" s="20" t="s">
        <v>12</v>
      </c>
      <c r="C22" s="4"/>
      <c r="D22" s="5">
        <f t="shared" si="88"/>
        <v>44991</v>
      </c>
      <c r="E22" s="5">
        <f>D22+4</f>
        <v>44995</v>
      </c>
    </row>
    <row r="23" spans="1:97" s="2" customFormat="1" x14ac:dyDescent="0.3">
      <c r="A23" s="23" t="s">
        <v>27</v>
      </c>
      <c r="B23" s="20" t="s">
        <v>22</v>
      </c>
      <c r="C23" s="4"/>
      <c r="D23" s="5">
        <f t="shared" si="88"/>
        <v>44996</v>
      </c>
      <c r="E23" s="5">
        <f t="shared" ref="E23:E26" si="89">D23+7</f>
        <v>45003</v>
      </c>
    </row>
    <row r="24" spans="1:97" s="2" customFormat="1" x14ac:dyDescent="0.3">
      <c r="A24" s="23" t="s">
        <v>28</v>
      </c>
      <c r="B24" s="20" t="s">
        <v>19</v>
      </c>
      <c r="C24" s="4"/>
      <c r="D24" s="5">
        <f t="shared" si="88"/>
        <v>45004</v>
      </c>
      <c r="E24" s="5">
        <f>D24+6</f>
        <v>45010</v>
      </c>
    </row>
    <row r="25" spans="1:97" s="2" customFormat="1" x14ac:dyDescent="0.3">
      <c r="A25" s="24" t="s">
        <v>30</v>
      </c>
      <c r="B25" s="20"/>
      <c r="C25" s="4"/>
      <c r="D25" s="5"/>
      <c r="E25" s="5"/>
    </row>
    <row r="26" spans="1:97" s="2" customFormat="1" x14ac:dyDescent="0.3">
      <c r="A26" s="25" t="s">
        <v>29</v>
      </c>
      <c r="B26" s="20" t="s">
        <v>32</v>
      </c>
      <c r="C26" s="4"/>
      <c r="D26" s="5">
        <f>E24+1</f>
        <v>45011</v>
      </c>
      <c r="E26" s="5">
        <f t="shared" si="89"/>
        <v>45018</v>
      </c>
    </row>
    <row r="27" spans="1:97" s="2" customFormat="1" ht="19.8" customHeight="1" x14ac:dyDescent="0.3">
      <c r="A27" s="25" t="s">
        <v>31</v>
      </c>
      <c r="B27" s="20" t="s">
        <v>33</v>
      </c>
      <c r="C27" s="4"/>
      <c r="D27" s="5">
        <f t="shared" si="88"/>
        <v>45019</v>
      </c>
      <c r="E27" s="5">
        <f>D27+6</f>
        <v>45025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</row>
  </sheetData>
  <mergeCells count="13">
    <mergeCell ref="CM6:CS6"/>
    <mergeCell ref="BD6:BJ6"/>
    <mergeCell ref="BK6:BQ6"/>
    <mergeCell ref="BR6:BX6"/>
    <mergeCell ref="BY6:CE6"/>
    <mergeCell ref="CF6:CL6"/>
    <mergeCell ref="AB6:AH6"/>
    <mergeCell ref="AI6:AO6"/>
    <mergeCell ref="AP6:AV6"/>
    <mergeCell ref="AW6:BC6"/>
    <mergeCell ref="G6:M6"/>
    <mergeCell ref="N6:T6"/>
    <mergeCell ref="U6:AA6"/>
  </mergeCells>
  <conditionalFormatting sqref="C12:C14 C10 C16:C27">
    <cfRule type="dataBar" priority="10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{A2E2C563-26BE-47A7-83BA-981E0A8435DD}</x14:id>
        </ext>
      </extLst>
    </cfRule>
  </conditionalFormatting>
  <conditionalFormatting sqref="G9:AC27 AI9:AJ27 AP9:AQ27 AW9:AX27 BD9:BE27 BK9:BL27 BR9:BS27 BY9:BZ27 CF9:CG27 CM9:CN27">
    <cfRule type="expression" dxfId="4" priority="8">
      <formula>AND(G$7&gt;=$D9,G$7&lt;=$E9)</formula>
    </cfRule>
  </conditionalFormatting>
  <conditionalFormatting sqref="G9:CS27">
    <cfRule type="expression" dxfId="3" priority="1">
      <formula>1*AND(G$7&gt;=TASK_START,G$7&lt;=TASK_START+(TASK_PROGRESS*(TASK_END-TASK-START+1))-1)</formula>
    </cfRule>
    <cfRule type="expression" dxfId="2" priority="4">
      <formula>AND(G$7&gt;=$D9,G$7&lt;=$E$9)</formula>
    </cfRule>
    <cfRule type="expression" dxfId="1" priority="7">
      <formula>AND(G$7&gt;=$D9,G$7&lt;=$E9)</formula>
    </cfRule>
  </conditionalFormatting>
  <conditionalFormatting sqref="G7:CS27">
    <cfRule type="expression" dxfId="0" priority="6">
      <formula>G$7=TODAY()</formula>
    </cfRule>
  </conditionalFormatting>
  <conditionalFormatting sqref="C11">
    <cfRule type="dataBar" priority="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{2C71F8DE-8F57-46EB-B999-AC603EB8F53A}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Scroll Bar 10">
              <controlPr defaultSize="0" autoPict="0">
                <anchor moveWithCells="1">
                  <from>
                    <xdr:col>5</xdr:col>
                    <xdr:colOff>175260</xdr:colOff>
                    <xdr:row>2</xdr:row>
                    <xdr:rowOff>160020</xdr:rowOff>
                  </from>
                  <to>
                    <xdr:col>26</xdr:col>
                    <xdr:colOff>68580</xdr:colOff>
                    <xdr:row>4</xdr:row>
                    <xdr:rowOff>167640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E2C563-26BE-47A7-83BA-981E0A843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C12:C14 C10 C16:C27</xm:sqref>
        </x14:conditionalFormatting>
        <x14:conditionalFormatting xmlns:xm="http://schemas.microsoft.com/office/excel/2006/main">
          <x14:cfRule type="dataBar" id="{2C71F8DE-8F57-46EB-B999-AC603EB8F53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16478</dc:creator>
  <cp:lastModifiedBy>user</cp:lastModifiedBy>
  <dcterms:created xsi:type="dcterms:W3CDTF">2023-02-08T00:51:51Z</dcterms:created>
  <dcterms:modified xsi:type="dcterms:W3CDTF">2023-03-04T02:53:31Z</dcterms:modified>
</cp:coreProperties>
</file>