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TK9Ww1X5lvw3nYoBMHhNhXJ1f2ZImG8sL4iSuotOwig="/>
    </ext>
  </extLst>
</workbook>
</file>

<file path=xl/sharedStrings.xml><?xml version="1.0" encoding="utf-8"?>
<sst xmlns="http://schemas.openxmlformats.org/spreadsheetml/2006/main" count="88" uniqueCount="63">
  <si>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</si>
  <si>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</si>
  <si>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</si>
  <si>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</si>
  <si>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</si>
  <si>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</si>
  <si>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</si>
  <si>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</si>
  <si>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</si>
  <si>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</si>
  <si>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</si>
  <si>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</si>
  <si>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</si>
  <si>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</si>
  <si>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</si>
  <si>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</si>
  <si>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Mantener el registro de un nuevo usuario</t>
  </si>
  <si>
    <t>El usuario puede acceder y aprovechar de los beneficios que ofrece el aplicativo</t>
  </si>
  <si>
    <t>Para acceder a todas las funciones que brinda el programa.</t>
  </si>
  <si>
    <t>Piedad Gallardo</t>
  </si>
  <si>
    <t>Creación de un Log In que permita el registro de usuarios</t>
  </si>
  <si>
    <t>Gerardo Troya</t>
  </si>
  <si>
    <t>-</t>
  </si>
  <si>
    <t>Alta</t>
  </si>
  <si>
    <t>No iniciado</t>
  </si>
  <si>
    <t>Prueba con Usuario y Contraseña de administrador y empleados.</t>
  </si>
  <si>
    <t>Registro de un nuevo usuario</t>
  </si>
  <si>
    <t>REQ002</t>
  </si>
  <si>
    <t>Mantener organizado el inventario.</t>
  </si>
  <si>
    <t>Conocer el número de unidades de cada prenda.</t>
  </si>
  <si>
    <t>Para conocer el stock disponible</t>
  </si>
  <si>
    <t>Mediante el registro detallado de la cantidad y talla de los productos</t>
  </si>
  <si>
    <t>Daniel Palacios</t>
  </si>
  <si>
    <t>Prueba comparando los datos obtenidos con los registros previos.</t>
  </si>
  <si>
    <t>Organización de Inventario.</t>
  </si>
  <si>
    <t>REQ003</t>
  </si>
  <si>
    <t>Crear un sistema de fácil uso.</t>
  </si>
  <si>
    <t>Que el programa desarrollado sea simple y efectivo.</t>
  </si>
  <si>
    <t>Para agilizar el proceso de compra y venta de mercadería.</t>
  </si>
  <si>
    <t>Creación de un sistema amigable para cualquier usuario sin necesidad de conocimientos avanzados</t>
  </si>
  <si>
    <t>Presentando el prototipo al cliente y que este evalúe lo intuitivo del programa.</t>
  </si>
  <si>
    <t>Sistema fácil de utilizar.</t>
  </si>
  <si>
    <t>REQ004</t>
  </si>
  <si>
    <t>Crear un menú de herramientas intuitivo.</t>
  </si>
  <si>
    <t>Que las funciones del programa organizadas en un menú sean intuitivas y que trabajen conforme a sus necesidades.</t>
  </si>
  <si>
    <t>Para agilizar el proceso de consulta de cada elemento del stock.</t>
  </si>
  <si>
    <t>La implementación de opciones intuitivas que no den lugar a dudas en su funcionamiento.</t>
  </si>
  <si>
    <t>Prueba presentando el prototipo al cliente y a usuarios para que estos evalúen la simplicidad de las opciones presentadas en el menú.</t>
  </si>
  <si>
    <t>Sistema Intuitivo-Menú de Herramientas.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</si>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</sst>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9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3" fillId="0" fontId="6" numFmtId="164" xfId="0" applyAlignment="1" applyBorder="1" applyFont="1" applyNumberFormat="1">
      <alignment horizontal="center" shrinkToFit="0" vertical="center" wrapText="1"/>
    </xf>
    <xf borderId="2" fillId="0" fontId="6" numFmtId="165" xfId="0" applyAlignment="1" applyBorder="1" applyFont="1" applyNumberForma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10" fillId="3" fontId="9" numFmtId="0" xfId="0" applyAlignment="1" applyBorder="1" applyFill="1" applyFont="1">
      <alignment horizontal="center" shrinkToFit="0" vertical="center" wrapText="1"/>
    </xf>
    <xf borderId="11" fillId="0" fontId="10" numFmtId="0" xfId="0" applyBorder="1" applyFont="1"/>
    <xf borderId="12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13" fillId="3" fontId="2" numFmtId="0" xfId="0" applyBorder="1" applyFont="1"/>
    <xf borderId="14" fillId="3" fontId="8" numFmtId="0" xfId="0" applyAlignment="1" applyBorder="1" applyFont="1">
      <alignment horizontal="left" shrinkToFit="0" vertical="center" wrapText="1"/>
    </xf>
    <xf borderId="14" fillId="3" fontId="1" numFmtId="0" xfId="0" applyBorder="1" applyFont="1"/>
    <xf borderId="14" fillId="3" fontId="2" numFmtId="0" xfId="0" applyBorder="1" applyFont="1"/>
    <xf borderId="15" fillId="3" fontId="2" numFmtId="0" xfId="0" applyBorder="1" applyFont="1"/>
    <xf borderId="16" fillId="3" fontId="2" numFmtId="0" xfId="0" applyBorder="1" applyFont="1"/>
    <xf borderId="5" fillId="4" fontId="11" numFmtId="0" xfId="0" applyAlignment="1" applyBorder="1" applyFill="1" applyFont="1">
      <alignment horizontal="center" vertical="center"/>
    </xf>
    <xf borderId="17" fillId="3" fontId="12" numFmtId="0" xfId="0" applyAlignment="1" applyBorder="1" applyFont="1">
      <alignment vertical="center"/>
    </xf>
    <xf borderId="10" fillId="4" fontId="11" numFmtId="0" xfId="0" applyAlignment="1" applyBorder="1" applyFont="1">
      <alignment horizontal="center" vertical="center"/>
    </xf>
    <xf borderId="17" fillId="3" fontId="2" numFmtId="0" xfId="0" applyBorder="1" applyFont="1"/>
    <xf borderId="18" fillId="3" fontId="2" numFmtId="0" xfId="0" applyBorder="1" applyFont="1"/>
    <xf borderId="5" fillId="5" fontId="13" numFmtId="0" xfId="0" applyAlignment="1" applyBorder="1" applyFill="1" applyFont="1">
      <alignment horizontal="center" readingOrder="0" vertical="center"/>
    </xf>
    <xf borderId="17" fillId="3" fontId="1" numFmtId="0" xfId="0" applyAlignment="1" applyBorder="1" applyFont="1">
      <alignment shrinkToFit="0" vertical="center" wrapText="1"/>
    </xf>
    <xf borderId="10" fillId="5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vertical="center"/>
    </xf>
    <xf borderId="17" fillId="3" fontId="13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5" fillId="5" fontId="13" numFmtId="0" xfId="0" applyAlignment="1" applyBorder="1" applyFont="1">
      <alignment horizontal="center" vertical="center"/>
    </xf>
    <xf borderId="19" fillId="6" fontId="1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20" fillId="7" fontId="14" numFmtId="0" xfId="0" applyAlignment="1" applyBorder="1" applyFill="1" applyFont="1">
      <alignment horizontal="center" vertical="center"/>
    </xf>
    <xf borderId="30" fillId="2" fontId="13" numFmtId="0" xfId="0" applyAlignment="1" applyBorder="1" applyFont="1">
      <alignment horizontal="center" vertical="center"/>
    </xf>
    <xf borderId="31" fillId="0" fontId="10" numFmtId="0" xfId="0" applyBorder="1" applyFont="1"/>
    <xf borderId="32" fillId="0" fontId="10" numFmtId="0" xfId="0" applyBorder="1" applyFont="1"/>
    <xf borderId="33" fillId="0" fontId="10" numFmtId="0" xfId="0" applyBorder="1" applyFont="1"/>
    <xf borderId="34" fillId="0" fontId="10" numFmtId="0" xfId="0" applyBorder="1" applyFont="1"/>
    <xf borderId="35" fillId="0" fontId="10" numFmtId="0" xfId="0" applyBorder="1" applyFont="1"/>
    <xf borderId="20" fillId="4" fontId="1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36" fillId="3" fontId="2" numFmtId="0" xfId="0" applyBorder="1" applyFont="1"/>
    <xf borderId="37" fillId="3" fontId="2" numFmtId="0" xfId="0" applyBorder="1" applyFont="1"/>
    <xf borderId="38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3.0</v>
      </c>
      <c r="J6" s="9" t="s">
        <v>22</v>
      </c>
      <c r="K6" s="10" t="s">
        <v>23</v>
      </c>
      <c r="L6" s="11" t="s">
        <v>24</v>
      </c>
      <c r="M6" s="12" t="s">
        <v>25</v>
      </c>
      <c r="N6" s="9" t="s">
        <v>22</v>
      </c>
      <c r="O6" s="9" t="s">
        <v>26</v>
      </c>
    </row>
    <row r="7" ht="72.0" customHeight="1">
      <c r="B7" s="13" t="s">
        <v>27</v>
      </c>
      <c r="C7" s="14" t="s">
        <v>28</v>
      </c>
      <c r="D7" s="15" t="s">
        <v>29</v>
      </c>
      <c r="E7" s="15" t="s">
        <v>30</v>
      </c>
      <c r="F7" s="9" t="s">
        <v>19</v>
      </c>
      <c r="G7" s="15" t="s">
        <v>31</v>
      </c>
      <c r="H7" s="15" t="s">
        <v>32</v>
      </c>
      <c r="I7" s="15">
        <v>6.0</v>
      </c>
      <c r="J7" s="15" t="s">
        <v>22</v>
      </c>
      <c r="K7" s="9" t="s">
        <v>23</v>
      </c>
      <c r="L7" s="16" t="s">
        <v>24</v>
      </c>
      <c r="M7" s="15" t="s">
        <v>33</v>
      </c>
      <c r="N7" s="11" t="s">
        <v>22</v>
      </c>
      <c r="O7" s="15" t="s">
        <v>34</v>
      </c>
    </row>
    <row r="8" ht="66.0" customHeight="1">
      <c r="A8" s="17"/>
      <c r="B8" s="18" t="s">
        <v>35</v>
      </c>
      <c r="C8" s="11" t="s">
        <v>36</v>
      </c>
      <c r="D8" s="11" t="s">
        <v>37</v>
      </c>
      <c r="E8" s="11" t="s">
        <v>38</v>
      </c>
      <c r="F8" s="9" t="s">
        <v>19</v>
      </c>
      <c r="G8" s="11" t="s">
        <v>39</v>
      </c>
      <c r="H8" s="9" t="s">
        <v>21</v>
      </c>
      <c r="I8" s="11">
        <v>6.0</v>
      </c>
      <c r="J8" s="15" t="s">
        <v>22</v>
      </c>
      <c r="K8" s="9" t="s">
        <v>23</v>
      </c>
      <c r="L8" s="11" t="s">
        <v>24</v>
      </c>
      <c r="M8" s="11" t="s">
        <v>40</v>
      </c>
      <c r="N8" s="11" t="s">
        <v>22</v>
      </c>
      <c r="O8" s="11" t="s">
        <v>41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6.0" customHeight="1">
      <c r="B9" s="19" t="s">
        <v>42</v>
      </c>
      <c r="C9" s="11" t="s">
        <v>43</v>
      </c>
      <c r="D9" s="11" t="s">
        <v>44</v>
      </c>
      <c r="E9" s="11" t="s">
        <v>45</v>
      </c>
      <c r="F9" s="9" t="s">
        <v>19</v>
      </c>
      <c r="G9" s="11" t="s">
        <v>46</v>
      </c>
      <c r="H9" s="9" t="s">
        <v>21</v>
      </c>
      <c r="I9" s="11">
        <v>4.0</v>
      </c>
      <c r="J9" s="15" t="s">
        <v>22</v>
      </c>
      <c r="K9" s="9" t="s">
        <v>23</v>
      </c>
      <c r="L9" s="11" t="s">
        <v>24</v>
      </c>
      <c r="M9" s="11" t="s">
        <v>47</v>
      </c>
      <c r="N9" s="11" t="s">
        <v>22</v>
      </c>
      <c r="O9" s="11" t="s">
        <v>48</v>
      </c>
    </row>
    <row r="10" ht="66.0" customHeight="1">
      <c r="B10" s="20"/>
      <c r="C10" s="21"/>
      <c r="D10" s="21"/>
      <c r="E10" s="21"/>
      <c r="F10" s="21"/>
      <c r="G10" s="21"/>
      <c r="H10" s="21"/>
      <c r="I10" s="21"/>
      <c r="J10" s="22"/>
      <c r="K10" s="23"/>
      <c r="L10" s="21"/>
      <c r="M10" s="21"/>
      <c r="N10" s="21"/>
      <c r="O10" s="21"/>
    </row>
    <row r="11" ht="78.0" customHeight="1">
      <c r="B11" s="24"/>
      <c r="C11" s="21"/>
      <c r="D11" s="21"/>
      <c r="E11" s="21"/>
      <c r="F11" s="21"/>
      <c r="G11" s="21"/>
      <c r="H11" s="21"/>
      <c r="I11" s="21"/>
      <c r="J11" s="22"/>
      <c r="K11" s="23"/>
      <c r="L11" s="21"/>
      <c r="M11" s="21"/>
      <c r="N11" s="21"/>
      <c r="O11" s="21"/>
    </row>
    <row r="12" ht="101.25" customHeight="1">
      <c r="B12" s="24"/>
      <c r="C12" s="23"/>
      <c r="D12" s="23"/>
      <c r="E12" s="23"/>
      <c r="F12" s="21"/>
      <c r="G12" s="23"/>
      <c r="H12" s="23"/>
      <c r="I12" s="23"/>
      <c r="J12" s="25"/>
      <c r="K12" s="23"/>
      <c r="L12" s="23"/>
      <c r="M12" s="23"/>
      <c r="N12" s="23"/>
      <c r="O12" s="23"/>
    </row>
    <row r="13" ht="55.5" customHeight="1">
      <c r="B13" s="24"/>
      <c r="C13" s="23"/>
      <c r="D13" s="23"/>
      <c r="E13" s="23"/>
      <c r="F13" s="23"/>
      <c r="G13" s="23"/>
      <c r="H13" s="23"/>
      <c r="I13" s="23"/>
      <c r="J13" s="26"/>
      <c r="K13" s="23"/>
      <c r="L13" s="23"/>
      <c r="M13" s="27"/>
      <c r="N13" s="27"/>
      <c r="O13" s="27"/>
    </row>
    <row r="14" ht="97.5" customHeight="1">
      <c r="B14" s="24"/>
      <c r="C14" s="23"/>
      <c r="D14" s="23"/>
      <c r="E14" s="23"/>
      <c r="F14" s="23"/>
      <c r="G14" s="23"/>
      <c r="H14" s="23"/>
      <c r="I14" s="28"/>
      <c r="J14" s="29"/>
      <c r="K14" s="30"/>
      <c r="L14" s="23"/>
      <c r="M14" s="23"/>
      <c r="N14" s="23"/>
      <c r="O14" s="23"/>
    </row>
    <row r="15" ht="72.0" customHeight="1"/>
    <row r="16" ht="65.25" customHeight="1">
      <c r="I16" s="1"/>
      <c r="J16" s="1"/>
      <c r="K16" s="31"/>
      <c r="L16" s="3"/>
    </row>
    <row r="17" ht="64.5" customHeight="1">
      <c r="I17" s="1"/>
      <c r="J17" s="1"/>
      <c r="K17" s="31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32" t="s">
        <v>23</v>
      </c>
      <c r="L21" s="33" t="s">
        <v>24</v>
      </c>
      <c r="M21" s="5"/>
    </row>
    <row r="22" ht="19.5" customHeight="1">
      <c r="I22" s="1"/>
      <c r="J22" s="1"/>
      <c r="K22" s="32" t="s">
        <v>49</v>
      </c>
      <c r="L22" s="33" t="s">
        <v>50</v>
      </c>
      <c r="M22" s="5"/>
    </row>
    <row r="23" ht="19.5" customHeight="1">
      <c r="I23" s="1"/>
      <c r="J23" s="1"/>
      <c r="K23" s="32" t="s">
        <v>51</v>
      </c>
      <c r="L23" s="33" t="s">
        <v>52</v>
      </c>
      <c r="M23" s="5"/>
    </row>
    <row r="24" ht="19.5" customHeight="1">
      <c r="I24" s="1"/>
      <c r="J24" s="1"/>
      <c r="K24" s="32"/>
      <c r="L24" s="33" t="s">
        <v>53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3"/>
      <c r="J991" s="3"/>
      <c r="K991" s="34"/>
      <c r="L991" s="3"/>
    </row>
    <row r="992" ht="15.75" customHeight="1">
      <c r="I992" s="3"/>
      <c r="J992" s="3"/>
      <c r="K992" s="34"/>
      <c r="L992" s="3"/>
    </row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L6:L8 L11:L14">
      <formula1>$L$21:$L$24</formula1>
    </dataValidation>
    <dataValidation type="list" allowBlank="1" showErrorMessage="1" sqref="K6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54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55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42</v>
      </c>
      <c r="D10" s="52"/>
      <c r="E10" s="53" t="str">
        <f>VLOOKUP(C10,'Formato descripción HU'!B6:O17,5,0)</f>
        <v>Piedad Gallardo</v>
      </c>
      <c r="F10" s="38"/>
      <c r="G10" s="54"/>
      <c r="H10" s="53" t="str">
        <f>VLOOKUP(C10,'Formato descripción HU'!B6:O17,11,0)</f>
        <v>No iniciado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56</v>
      </c>
      <c r="D12" s="52"/>
      <c r="E12" s="48" t="s">
        <v>10</v>
      </c>
      <c r="F12" s="38"/>
      <c r="G12" s="54"/>
      <c r="H12" s="48" t="s">
        <v>57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7">
        <f>VLOOKUP('Historia de Usuario'!C10,'Formato descripción HU'!B6:O17,8,0)</f>
        <v>4</v>
      </c>
      <c r="D13" s="52"/>
      <c r="E13" s="53" t="str">
        <f>VLOOKUP(C10,'Formato descripción HU'!B6:O17,10,0)</f>
        <v>Alta</v>
      </c>
      <c r="F13" s="38"/>
      <c r="G13" s="54"/>
      <c r="H13" s="53" t="str">
        <f>VLOOKUP(C10,'Formato descripción HU'!B6:O17,7,0)</f>
        <v>Gerardo Troya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8" t="s">
        <v>58</v>
      </c>
      <c r="D15" s="59" t="str">
        <f>VLOOKUP(C10,'Formato descripción HU'!B6:O17,3,0)</f>
        <v>Que las funciones del programa organizadas en un menú sean intuitivas y que trabajen conforme a sus necesidades.</v>
      </c>
      <c r="E15" s="60"/>
      <c r="F15" s="49"/>
      <c r="G15" s="58" t="s">
        <v>59</v>
      </c>
      <c r="H15" s="59" t="str">
        <f>VLOOKUP(C10,'Formato descripción HU'!B6:O17,4,0)</f>
        <v>Para agilizar el proceso de consulta de cada elemento del stock.</v>
      </c>
      <c r="I15" s="61"/>
      <c r="J15" s="60"/>
      <c r="K15" s="49"/>
      <c r="L15" s="58" t="s">
        <v>60</v>
      </c>
      <c r="M15" s="59" t="str">
        <f>VLOOKUP(C10,'Formato descripción HU'!B6:O17,6,0)</f>
        <v>La implementación de opciones intuitivas que no den lugar a dudas en su funcionamiento.</v>
      </c>
      <c r="N15" s="61"/>
      <c r="O15" s="60"/>
      <c r="P15" s="50"/>
    </row>
    <row r="16" ht="19.5" customHeight="1">
      <c r="B16" s="45"/>
      <c r="C16" s="62"/>
      <c r="D16" s="63"/>
      <c r="E16" s="64"/>
      <c r="F16" s="49"/>
      <c r="G16" s="62"/>
      <c r="H16" s="63"/>
      <c r="J16" s="64"/>
      <c r="K16" s="49"/>
      <c r="L16" s="62"/>
      <c r="M16" s="63"/>
      <c r="O16" s="64"/>
      <c r="P16" s="50"/>
    </row>
    <row r="17" ht="19.5" customHeight="1">
      <c r="B17" s="45"/>
      <c r="C17" s="65"/>
      <c r="D17" s="66"/>
      <c r="E17" s="67"/>
      <c r="F17" s="49"/>
      <c r="G17" s="65"/>
      <c r="H17" s="66"/>
      <c r="I17" s="68"/>
      <c r="J17" s="67"/>
      <c r="K17" s="49"/>
      <c r="L17" s="65"/>
      <c r="M17" s="66"/>
      <c r="N17" s="68"/>
      <c r="O17" s="67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69" t="s">
        <v>61</v>
      </c>
      <c r="D19" s="60"/>
      <c r="E19" s="70" t="str">
        <f>VLOOKUP(C10,'Formato descripción HU'!B6:O17,14,0)</f>
        <v>Sistema Intuitivo-Menú de Herramientas.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0"/>
    </row>
    <row r="20" ht="19.5" customHeight="1">
      <c r="B20" s="45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6" t="s">
        <v>62</v>
      </c>
      <c r="D22" s="60"/>
      <c r="E22" s="59" t="str">
        <f>VLOOKUP(C10,'Formato descripción HU'!B6:O17,12,0)</f>
        <v>Prueba presentando el prototipo al cliente y a usuarios para que estos evalúen la simplicidad de las opciones presentadas en el menú.</v>
      </c>
      <c r="F22" s="61"/>
      <c r="G22" s="61"/>
      <c r="H22" s="60"/>
      <c r="I22" s="49"/>
      <c r="J22" s="76" t="s">
        <v>13</v>
      </c>
      <c r="K22" s="60"/>
      <c r="L22" s="77" t="str">
        <f>VLOOKUP(C10,'Formato descripción HU'!B6:O17,13,0)</f>
        <v>-</v>
      </c>
      <c r="M22" s="61"/>
      <c r="N22" s="61"/>
      <c r="O22" s="60"/>
      <c r="P22" s="50"/>
    </row>
    <row r="23" ht="19.5" customHeight="1">
      <c r="B23" s="45"/>
      <c r="C23" s="63"/>
      <c r="D23" s="64"/>
      <c r="E23" s="63"/>
      <c r="H23" s="64"/>
      <c r="I23" s="49"/>
      <c r="J23" s="63"/>
      <c r="K23" s="64"/>
      <c r="L23" s="63"/>
      <c r="O23" s="64"/>
      <c r="P23" s="50"/>
    </row>
    <row r="24" ht="19.5" customHeight="1">
      <c r="B24" s="45"/>
      <c r="C24" s="66"/>
      <c r="D24" s="67"/>
      <c r="E24" s="66"/>
      <c r="F24" s="68"/>
      <c r="G24" s="68"/>
      <c r="H24" s="67"/>
      <c r="I24" s="49"/>
      <c r="J24" s="66"/>
      <c r="K24" s="67"/>
      <c r="L24" s="66"/>
      <c r="M24" s="68"/>
      <c r="N24" s="68"/>
      <c r="O24" s="67"/>
      <c r="P24" s="50"/>
    </row>
    <row r="25" ht="9.75" customHeight="1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0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