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aniel\Downloads\"/>
    </mc:Choice>
  </mc:AlternateContent>
  <xr:revisionPtr revIDLastSave="0" documentId="8_{F4D0ECEE-84D1-4A12-AB8E-FA00F8BE85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TK9Ww1X5lvw3nYoBMHhNhXJ1f2ZImG8sL4iSuotOwig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<sst xmlns="http://schemas.openxmlformats.org/spreadsheetml/2006/main" count="106" uniqueCount="77">
  <si>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</si>
  <si>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</si>
  <si>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</si>
  <si>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</si>
  <si>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</si>
  <si>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</si>
  <si>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</si>
  <si>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</si>
  <si>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</si>
  <si>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</si>
  <si>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</si>
  <si>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</si>
  <si>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</si>
  <si>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</si>
  <si>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</si>
  <si>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</si>
  <si>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Tener un manejo optimo y entendible para el usuario</t>
  </si>
  <si>
    <t>Tener una gestion optima y facil de entender para acceder a los diferentes aspectos del software</t>
  </si>
  <si>
    <t>ADMINISTRADOR/EMPLEADO</t>
  </si>
  <si>
    <t>Diseñando una iterface amigable con diferentes opciones</t>
  </si>
  <si>
    <t>Gerardo Troya</t>
  </si>
  <si>
    <t>Alta</t>
  </si>
  <si>
    <t>Terminado</t>
  </si>
  <si>
    <t>Validadando la opcion seleccionada por el usuario</t>
  </si>
  <si>
    <t>MENU PRINCIPAL</t>
  </si>
  <si>
    <t>REQ002</t>
  </si>
  <si>
    <t>INGRESO AL SISTEMA COMO ADMINISTRADOR O EMPLEADO</t>
  </si>
  <si>
    <t xml:space="preserve">El administrador tendra acceso total al sistema,el usuario tendra acceso al sistema restringido </t>
  </si>
  <si>
    <t xml:space="preserve">Poder ingresar al sistema </t>
  </si>
  <si>
    <t>Ingresando las credenciales pertinentes</t>
  </si>
  <si>
    <t>-</t>
  </si>
  <si>
    <t xml:space="preserve">Media </t>
  </si>
  <si>
    <t>Ingreso de usuario y contraseña</t>
  </si>
  <si>
    <t>INGRESO AL SISTEMA</t>
  </si>
  <si>
    <t>REQ003</t>
  </si>
  <si>
    <t>Llevar un registro detallado del stock que se posee (cantidad y tallas).</t>
  </si>
  <si>
    <t>Creando un documento que se modificara dentro del sistema</t>
  </si>
  <si>
    <t>En proceso</t>
  </si>
  <si>
    <t>Comprobar los registros físicos más recientes en el documento  creado, verificando si la cantidad el stock coincide.</t>
  </si>
  <si>
    <t>No iniciado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</si>
  <si>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</si>
  <si>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</si>
  <si>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</si>
  <si>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</si>
  <si>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</si>
  <si>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</si>
  <si>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</si>
  <si>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</si>
  <si>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</si>
  <si>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</si>
  <si>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</si>
  <si>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Historia de Revisión</t>
  </si>
  <si>
    <t>Fecha</t>
  </si>
  <si>
    <t>Versión</t>
  </si>
  <si>
    <t>Descripción</t>
  </si>
  <si>
    <t>Autores</t>
  </si>
  <si>
    <t>Samuel Davalos M.</t>
  </si>
  <si>
    <t>Micaela Jácome C.</t>
  </si>
  <si>
    <t>Daniel Palacios G.</t>
  </si>
  <si>
    <t>Gerardo Troya T.</t>
  </si>
  <si>
    <t>REQ004</t>
  </si>
  <si>
    <t>VISUALIZAR LOS PRODUCTOS</t>
  </si>
  <si>
    <t>Observar los productos del sistema con su respectivo codigo</t>
  </si>
  <si>
    <t>REQ005</t>
  </si>
  <si>
    <t>VISUALIZAR LAS VENTAS</t>
  </si>
  <si>
    <t>ADMINISTRADOR</t>
  </si>
  <si>
    <t>Observar las ventas totales</t>
  </si>
  <si>
    <r>
      <t>Registrar las acciones tomadas en el</t>
    </r>
    <r>
      <rPr>
        <b/>
        <sz val="11"/>
        <color theme="1"/>
        <rFont val="Arial"/>
        <family val="2"/>
        <scheme val="minor"/>
      </rPr>
      <t xml:space="preserve"> menú principal</t>
    </r>
  </si>
  <si>
    <t>Vizualizando de  las base de datos las ventas registradas</t>
  </si>
  <si>
    <t>Vizualizando los los prodcutos ingresados</t>
  </si>
  <si>
    <t>Verificando que el ingreso de los productos concuerde con los registros de la empresa y coincidan</t>
  </si>
  <si>
    <t>Verificando que las ventas concuerde con los registros de la empresa y coincidan</t>
  </si>
  <si>
    <t>Versión final</t>
  </si>
  <si>
    <t>Interfaz que me permita vizualizar los productos del sistema</t>
  </si>
  <si>
    <t>Interfaz que me permita vizualizar as ventas del sistema</t>
  </si>
  <si>
    <t>Vender los productos que se encuentra en el sistema</t>
  </si>
  <si>
    <t>VENDER PRODUCTOS DEL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</si>
</sst>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2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</font>
    <font>
      <sz val="11"/>
      <color theme="1"/>
      <name val="Arial"/>
    </font>
    <font>
      <b/>
      <i/>
      <u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0"/>
      <color rgb="FF000000"/>
      <name val="Arial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b/>
      <sz val="18"/>
      <color theme="1"/>
      <name val="Arial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Arial"/>
      <family val="2"/>
      <scheme val="minor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5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7B7B7B"/>
      </left>
      <right/>
      <top/>
      <bottom style="thin">
        <color rgb="FF7B7B7B"/>
      </bottom>
      <diagonal/>
    </border>
    <border>
      <left/>
      <right style="thin">
        <color rgb="FF7B7B7B"/>
      </right>
      <top/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B7B7B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3" fillId="3" borderId="12" xfId="0" applyFont="1" applyFill="1" applyBorder="1"/>
    <xf numFmtId="0" fontId="10" fillId="3" borderId="13" xfId="0" applyFont="1" applyFill="1" applyBorder="1" applyAlignment="1">
      <alignment horizontal="left" vertical="center" wrapText="1"/>
    </xf>
    <xf numFmtId="0" fontId="2" fillId="3" borderId="13" xfId="0" applyFont="1" applyFill="1" applyBorder="1"/>
    <xf numFmtId="0" fontId="3" fillId="3" borderId="13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13" fillId="4" borderId="3" xfId="0" applyFont="1" applyFill="1" applyBorder="1" applyAlignment="1">
      <alignment horizontal="center" vertical="center"/>
    </xf>
    <xf numFmtId="0" fontId="14" fillId="3" borderId="16" xfId="0" applyFont="1" applyFill="1" applyBorder="1" applyAlignment="1">
      <alignment vertical="center"/>
    </xf>
    <xf numFmtId="0" fontId="3" fillId="3" borderId="16" xfId="0" applyFont="1" applyFill="1" applyBorder="1"/>
    <xf numFmtId="0" fontId="3" fillId="3" borderId="17" xfId="0" applyFont="1" applyFill="1" applyBorder="1"/>
    <xf numFmtId="0" fontId="15" fillId="5" borderId="3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vertical="center" wrapText="1"/>
    </xf>
    <xf numFmtId="0" fontId="2" fillId="3" borderId="16" xfId="0" applyFont="1" applyFill="1" applyBorder="1" applyAlignment="1">
      <alignment vertical="center"/>
    </xf>
    <xf numFmtId="0" fontId="15" fillId="3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3" fillId="3" borderId="35" xfId="0" applyFont="1" applyFill="1" applyBorder="1"/>
    <xf numFmtId="0" fontId="3" fillId="3" borderId="36" xfId="0" applyFont="1" applyFill="1" applyBorder="1"/>
    <xf numFmtId="0" fontId="3" fillId="3" borderId="37" xfId="0" applyFont="1" applyFill="1" applyBorder="1"/>
    <xf numFmtId="0" fontId="0" fillId="0" borderId="0" xfId="0"/>
    <xf numFmtId="0" fontId="0" fillId="0" borderId="16" xfId="0" applyBorder="1"/>
    <xf numFmtId="0" fontId="7" fillId="0" borderId="16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14" fontId="7" fillId="0" borderId="16" xfId="0" applyNumberFormat="1" applyFont="1" applyBorder="1" applyAlignment="1">
      <alignment horizontal="center" vertical="center" wrapText="1"/>
    </xf>
    <xf numFmtId="164" fontId="7" fillId="0" borderId="16" xfId="0" applyNumberFormat="1" applyFont="1" applyBorder="1" applyAlignment="1">
      <alignment horizontal="center" vertical="center" wrapText="1"/>
    </xf>
    <xf numFmtId="14" fontId="7" fillId="0" borderId="16" xfId="0" applyNumberFormat="1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9" fillId="0" borderId="40" xfId="0" applyFont="1" applyBorder="1" applyAlignment="1">
      <alignment horizontal="center" vertical="center" wrapText="1"/>
    </xf>
    <xf numFmtId="0" fontId="19" fillId="0" borderId="41" xfId="0" applyFont="1" applyBorder="1" applyAlignment="1">
      <alignment horizontal="center" vertical="center" wrapText="1"/>
    </xf>
    <xf numFmtId="0" fontId="18" fillId="0" borderId="45" xfId="0" applyFont="1" applyBorder="1" applyAlignment="1">
      <alignment vertical="center" wrapText="1"/>
    </xf>
    <xf numFmtId="0" fontId="18" fillId="0" borderId="44" xfId="0" applyFont="1" applyBorder="1" applyAlignment="1">
      <alignment vertical="center" wrapText="1"/>
    </xf>
    <xf numFmtId="0" fontId="7" fillId="0" borderId="16" xfId="0" applyFont="1" applyBorder="1" applyAlignment="1">
      <alignment horizontal="center"/>
    </xf>
    <xf numFmtId="0" fontId="18" fillId="0" borderId="46" xfId="0" applyFont="1" applyBorder="1" applyAlignment="1">
      <alignment horizontal="center" vertical="center" wrapText="1"/>
    </xf>
    <xf numFmtId="0" fontId="18" fillId="0" borderId="43" xfId="0" applyFont="1" applyBorder="1" applyAlignment="1">
      <alignment horizontal="center" vertical="center" wrapText="1"/>
    </xf>
    <xf numFmtId="0" fontId="18" fillId="0" borderId="42" xfId="0" applyFont="1" applyBorder="1" applyAlignment="1">
      <alignment horizontal="center" vertical="center" wrapText="1"/>
    </xf>
    <xf numFmtId="15" fontId="18" fillId="0" borderId="46" xfId="0" applyNumberFormat="1" applyFont="1" applyBorder="1" applyAlignment="1">
      <alignment horizontal="center" vertical="center" wrapText="1"/>
    </xf>
    <xf numFmtId="15" fontId="18" fillId="0" borderId="43" xfId="0" applyNumberFormat="1" applyFont="1" applyBorder="1" applyAlignment="1">
      <alignment horizontal="center" vertical="center" wrapText="1"/>
    </xf>
    <xf numFmtId="15" fontId="18" fillId="0" borderId="4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/>
    <xf numFmtId="0" fontId="13" fillId="4" borderId="19" xfId="0" applyFont="1" applyFill="1" applyBorder="1" applyAlignment="1">
      <alignment horizontal="center" vertical="center"/>
    </xf>
    <xf numFmtId="0" fontId="12" fillId="0" borderId="20" xfId="0" applyFont="1" applyBorder="1"/>
    <xf numFmtId="0" fontId="12" fillId="0" borderId="23" xfId="0" applyFont="1" applyBorder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2" fillId="5" borderId="19" xfId="0" applyFont="1" applyFill="1" applyBorder="1" applyAlignment="1">
      <alignment horizontal="center" vertical="center"/>
    </xf>
    <xf numFmtId="0" fontId="12" fillId="0" borderId="21" xfId="0" applyFont="1" applyBorder="1"/>
    <xf numFmtId="0" fontId="12" fillId="0" borderId="28" xfId="0" applyFont="1" applyBorder="1"/>
    <xf numFmtId="0" fontId="13" fillId="4" borderId="9" xfId="0" applyFont="1" applyFill="1" applyBorder="1" applyAlignment="1">
      <alignment horizontal="center" vertical="center"/>
    </xf>
    <xf numFmtId="0" fontId="12" fillId="0" borderId="11" xfId="0" applyFont="1" applyBorder="1"/>
    <xf numFmtId="0" fontId="2" fillId="5" borderId="9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center" vertical="center"/>
    </xf>
    <xf numFmtId="0" fontId="12" fillId="0" borderId="22" xfId="0" applyFont="1" applyBorder="1"/>
    <xf numFmtId="0" fontId="12" fillId="0" borderId="25" xfId="0" applyFont="1" applyBorder="1"/>
    <xf numFmtId="0" fontId="15" fillId="2" borderId="29" xfId="0" applyFont="1" applyFill="1" applyBorder="1" applyAlignment="1">
      <alignment horizontal="center" vertical="center"/>
    </xf>
    <xf numFmtId="0" fontId="12" fillId="0" borderId="30" xfId="0" applyFont="1" applyBorder="1"/>
    <xf numFmtId="0" fontId="12" fillId="0" borderId="31" xfId="0" applyFont="1" applyBorder="1"/>
    <xf numFmtId="0" fontId="12" fillId="0" borderId="32" xfId="0" applyFont="1" applyBorder="1"/>
    <xf numFmtId="0" fontId="12" fillId="0" borderId="33" xfId="0" applyFont="1" applyBorder="1"/>
    <xf numFmtId="0" fontId="12" fillId="0" borderId="34" xfId="0" applyFont="1" applyBorder="1"/>
    <xf numFmtId="0" fontId="16" fillId="7" borderId="19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 wrapText="1"/>
    </xf>
    <xf numFmtId="0" fontId="12" fillId="0" borderId="10" xfId="0" applyFont="1" applyBorder="1"/>
    <xf numFmtId="0" fontId="7" fillId="0" borderId="1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38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47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50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2"/>
  <sheetViews>
    <sheetView showGridLines="0" tabSelected="1" zoomScale="48" zoomScaleNormal="100" workbookViewId="0">
      <selection activeCell="K8" sqref="K8"/>
    </sheetView>
  </sheetViews>
  <sheetFormatPr baseColWidth="10" defaultColWidth="12.59765625" defaultRowHeight="15" customHeight="1" x14ac:dyDescent="0.25"/>
  <cols>
    <col min="1" max="1" width="4.59765625" customWidth="1"/>
    <col min="2" max="2" width="14" customWidth="1"/>
    <col min="3" max="4" width="20.59765625" customWidth="1"/>
    <col min="5" max="5" width="26.59765625" customWidth="1"/>
    <col min="6" max="6" width="22.796875" customWidth="1"/>
    <col min="7" max="7" width="32.5" customWidth="1"/>
    <col min="8" max="12" width="10.59765625" customWidth="1"/>
    <col min="13" max="13" width="32.5" customWidth="1"/>
    <col min="14" max="15" width="20.59765625" customWidth="1"/>
    <col min="16" max="26" width="9.3984375" customWidth="1"/>
  </cols>
  <sheetData>
    <row r="1" spans="1:26" ht="14.4" x14ac:dyDescent="0.3">
      <c r="I1" s="1"/>
      <c r="J1" s="1"/>
      <c r="K1" s="2"/>
      <c r="L1" s="3"/>
    </row>
    <row r="2" spans="1:26" ht="14.4" x14ac:dyDescent="0.3">
      <c r="I2" s="1"/>
      <c r="J2" s="1"/>
      <c r="K2" s="2"/>
      <c r="L2" s="3"/>
    </row>
    <row r="3" spans="1:26" ht="45" customHeight="1" x14ac:dyDescent="0.25">
      <c r="B3" s="63" t="s">
        <v>0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1:26" ht="5.25" customHeight="1" x14ac:dyDescent="0.3">
      <c r="H4" s="4"/>
      <c r="I4" s="1"/>
      <c r="J4" s="1"/>
      <c r="K4" s="2"/>
      <c r="L4" s="3"/>
    </row>
    <row r="5" spans="1:26" ht="78.75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72" customHeight="1" x14ac:dyDescent="0.25">
      <c r="B6" s="7" t="s">
        <v>15</v>
      </c>
      <c r="C6" s="91" t="s">
        <v>67</v>
      </c>
      <c r="D6" s="8" t="s">
        <v>16</v>
      </c>
      <c r="E6" s="9" t="s">
        <v>17</v>
      </c>
      <c r="F6" s="9" t="s">
        <v>18</v>
      </c>
      <c r="G6" s="9" t="s">
        <v>19</v>
      </c>
      <c r="H6" s="9" t="s">
        <v>20</v>
      </c>
      <c r="I6" s="9">
        <v>1</v>
      </c>
      <c r="J6" s="9"/>
      <c r="K6" s="9" t="s">
        <v>21</v>
      </c>
      <c r="L6" s="9" t="s">
        <v>22</v>
      </c>
      <c r="M6" s="9" t="s">
        <v>23</v>
      </c>
      <c r="N6" s="9"/>
      <c r="O6" s="9" t="s">
        <v>24</v>
      </c>
    </row>
    <row r="7" spans="1:26" ht="90" customHeight="1" x14ac:dyDescent="0.25">
      <c r="B7" s="10" t="s">
        <v>25</v>
      </c>
      <c r="C7" s="11" t="s">
        <v>26</v>
      </c>
      <c r="D7" s="8" t="s">
        <v>27</v>
      </c>
      <c r="E7" s="12" t="s">
        <v>28</v>
      </c>
      <c r="F7" s="9" t="s">
        <v>18</v>
      </c>
      <c r="G7" s="12" t="s">
        <v>29</v>
      </c>
      <c r="H7" s="12" t="s">
        <v>20</v>
      </c>
      <c r="I7" s="12">
        <v>1</v>
      </c>
      <c r="J7" s="12" t="s">
        <v>30</v>
      </c>
      <c r="K7" s="13" t="s">
        <v>31</v>
      </c>
      <c r="L7" s="9" t="s">
        <v>22</v>
      </c>
      <c r="M7" s="14" t="s">
        <v>32</v>
      </c>
      <c r="N7" s="12" t="s">
        <v>30</v>
      </c>
      <c r="O7" s="12" t="s">
        <v>33</v>
      </c>
    </row>
    <row r="8" spans="1:26" ht="92.4" customHeight="1" x14ac:dyDescent="0.25">
      <c r="A8" s="15"/>
      <c r="B8" s="10" t="s">
        <v>34</v>
      </c>
      <c r="C8" s="97" t="s">
        <v>76</v>
      </c>
      <c r="D8" s="16" t="s">
        <v>75</v>
      </c>
      <c r="E8" s="9" t="s">
        <v>35</v>
      </c>
      <c r="F8" s="9" t="s">
        <v>18</v>
      </c>
      <c r="G8" s="16" t="s">
        <v>36</v>
      </c>
      <c r="H8" s="96" t="s">
        <v>20</v>
      </c>
      <c r="I8" s="9">
        <v>4</v>
      </c>
      <c r="J8" s="16"/>
      <c r="K8" s="16" t="s">
        <v>21</v>
      </c>
      <c r="L8" s="95" t="s">
        <v>22</v>
      </c>
      <c r="M8" s="9" t="s">
        <v>38</v>
      </c>
      <c r="N8" s="9" t="s">
        <v>30</v>
      </c>
      <c r="O8" s="17" t="s">
        <v>76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s="42" customFormat="1" ht="66" customHeight="1" x14ac:dyDescent="0.25">
      <c r="A9" s="15"/>
      <c r="B9" s="10" t="s">
        <v>60</v>
      </c>
      <c r="C9" s="9" t="s">
        <v>61</v>
      </c>
      <c r="D9" s="96" t="s">
        <v>73</v>
      </c>
      <c r="E9" s="9" t="s">
        <v>62</v>
      </c>
      <c r="F9" s="9" t="s">
        <v>18</v>
      </c>
      <c r="G9" s="97" t="s">
        <v>69</v>
      </c>
      <c r="H9" s="92" t="s">
        <v>20</v>
      </c>
      <c r="I9" s="90">
        <v>4</v>
      </c>
      <c r="J9" s="17"/>
      <c r="K9" s="92" t="s">
        <v>21</v>
      </c>
      <c r="L9" s="94" t="s">
        <v>22</v>
      </c>
      <c r="M9" s="101" t="s">
        <v>70</v>
      </c>
      <c r="N9" s="98"/>
      <c r="O9" s="100" t="s">
        <v>61</v>
      </c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66" customHeight="1" x14ac:dyDescent="0.25">
      <c r="B10" s="10" t="s">
        <v>63</v>
      </c>
      <c r="C10" s="9" t="s">
        <v>64</v>
      </c>
      <c r="D10" s="96" t="s">
        <v>74</v>
      </c>
      <c r="E10" s="9" t="s">
        <v>66</v>
      </c>
      <c r="F10" s="9" t="s">
        <v>65</v>
      </c>
      <c r="G10" s="97" t="s">
        <v>68</v>
      </c>
      <c r="H10" s="93" t="s">
        <v>20</v>
      </c>
      <c r="I10" s="49">
        <v>2</v>
      </c>
      <c r="J10" s="50" t="s">
        <v>30</v>
      </c>
      <c r="K10" s="93" t="s">
        <v>31</v>
      </c>
      <c r="L10" s="102" t="s">
        <v>22</v>
      </c>
      <c r="M10" s="104" t="s">
        <v>71</v>
      </c>
      <c r="N10" s="103" t="s">
        <v>30</v>
      </c>
      <c r="O10" s="99" t="s">
        <v>64</v>
      </c>
      <c r="P10" s="43"/>
      <c r="Q10" s="43"/>
    </row>
    <row r="11" spans="1:26" ht="66" customHeight="1" x14ac:dyDescent="0.25">
      <c r="B11" s="44"/>
      <c r="C11" s="45"/>
      <c r="D11" s="45"/>
      <c r="E11" s="45"/>
      <c r="F11" s="45"/>
      <c r="G11" s="45"/>
      <c r="H11" s="45"/>
      <c r="I11" s="45"/>
      <c r="J11" s="46"/>
      <c r="K11" s="45"/>
      <c r="L11" s="45"/>
      <c r="M11" s="45"/>
      <c r="N11" s="45"/>
      <c r="O11" s="45"/>
      <c r="P11" s="43"/>
      <c r="Q11" s="43"/>
    </row>
    <row r="12" spans="1:26" ht="78" customHeight="1" thickBot="1" x14ac:dyDescent="0.35">
      <c r="B12" s="56"/>
      <c r="C12" s="51" t="s">
        <v>51</v>
      </c>
      <c r="G12" s="45"/>
      <c r="H12" s="45"/>
      <c r="I12" s="45"/>
      <c r="J12" s="46"/>
      <c r="K12" s="45"/>
      <c r="L12" s="45"/>
      <c r="M12" s="45"/>
      <c r="N12" s="45"/>
      <c r="O12" s="45"/>
      <c r="P12" s="43"/>
      <c r="Q12" s="43"/>
    </row>
    <row r="13" spans="1:26" ht="111" customHeight="1" thickBot="1" x14ac:dyDescent="0.3">
      <c r="B13" s="44"/>
      <c r="C13" s="52" t="s">
        <v>52</v>
      </c>
      <c r="D13" s="53" t="s">
        <v>53</v>
      </c>
      <c r="E13" s="53" t="s">
        <v>54</v>
      </c>
      <c r="F13" s="53" t="s">
        <v>55</v>
      </c>
      <c r="G13" s="45"/>
      <c r="H13" s="45"/>
      <c r="I13" s="45"/>
      <c r="J13" s="46"/>
      <c r="K13" s="45"/>
      <c r="L13" s="45"/>
      <c r="M13" s="45"/>
      <c r="N13" s="45"/>
      <c r="O13" s="45"/>
      <c r="P13" s="43"/>
      <c r="Q13" s="43"/>
    </row>
    <row r="14" spans="1:26" ht="69" customHeight="1" x14ac:dyDescent="0.25">
      <c r="B14" s="44"/>
      <c r="C14" s="60">
        <v>45712</v>
      </c>
      <c r="D14" s="57">
        <v>3</v>
      </c>
      <c r="E14" s="57" t="s">
        <v>72</v>
      </c>
      <c r="F14" s="54" t="s">
        <v>56</v>
      </c>
      <c r="G14" s="45"/>
      <c r="H14" s="45"/>
      <c r="I14" s="45"/>
      <c r="J14" s="47"/>
      <c r="K14" s="45"/>
      <c r="L14" s="45"/>
      <c r="M14" s="47"/>
      <c r="N14" s="47"/>
      <c r="O14" s="47"/>
      <c r="P14" s="43"/>
      <c r="Q14" s="43"/>
    </row>
    <row r="15" spans="1:26" ht="97.5" customHeight="1" x14ac:dyDescent="0.25">
      <c r="B15" s="44"/>
      <c r="C15" s="61"/>
      <c r="D15" s="58"/>
      <c r="E15" s="58"/>
      <c r="F15" s="54" t="s">
        <v>57</v>
      </c>
      <c r="G15" s="45"/>
      <c r="H15" s="45"/>
      <c r="I15" s="45"/>
      <c r="J15" s="48"/>
      <c r="K15" s="45"/>
      <c r="L15" s="45"/>
      <c r="M15" s="45"/>
      <c r="N15" s="45"/>
      <c r="O15" s="45"/>
      <c r="P15" s="43"/>
      <c r="Q15" s="43"/>
    </row>
    <row r="16" spans="1:26" ht="72" customHeight="1" x14ac:dyDescent="0.25">
      <c r="B16" s="43"/>
      <c r="C16" s="61"/>
      <c r="D16" s="58"/>
      <c r="E16" s="58"/>
      <c r="F16" s="54" t="s">
        <v>58</v>
      </c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</row>
    <row r="17" spans="3:13" ht="65.25" customHeight="1" thickBot="1" x14ac:dyDescent="0.3">
      <c r="C17" s="62"/>
      <c r="D17" s="59"/>
      <c r="E17" s="59"/>
      <c r="F17" s="55" t="s">
        <v>59</v>
      </c>
      <c r="I17" s="1"/>
      <c r="J17" s="1"/>
      <c r="K17" s="18"/>
      <c r="L17" s="3"/>
    </row>
    <row r="18" spans="3:13" ht="64.5" customHeight="1" x14ac:dyDescent="0.25">
      <c r="I18" s="1"/>
      <c r="J18" s="1"/>
      <c r="K18" s="18"/>
      <c r="L18" s="3"/>
    </row>
    <row r="19" spans="3:13" ht="39.75" customHeight="1" x14ac:dyDescent="0.3">
      <c r="I19" s="1"/>
      <c r="J19" s="1"/>
      <c r="K19" s="2"/>
      <c r="L19" s="3"/>
    </row>
    <row r="20" spans="3:13" ht="39.75" customHeight="1" x14ac:dyDescent="0.3">
      <c r="I20" s="1"/>
      <c r="J20" s="1"/>
      <c r="K20" s="2"/>
      <c r="L20" s="3"/>
    </row>
    <row r="21" spans="3:13" ht="39.75" customHeight="1" x14ac:dyDescent="0.3">
      <c r="I21" s="1"/>
      <c r="J21" s="1"/>
      <c r="K21" s="2"/>
      <c r="L21" s="3"/>
    </row>
    <row r="22" spans="3:13" ht="19.5" customHeight="1" x14ac:dyDescent="0.3">
      <c r="I22" s="1"/>
      <c r="J22" s="1"/>
      <c r="K22" s="19" t="s">
        <v>21</v>
      </c>
      <c r="L22" s="20" t="s">
        <v>39</v>
      </c>
      <c r="M22" s="4"/>
    </row>
    <row r="23" spans="3:13" ht="19.5" customHeight="1" x14ac:dyDescent="0.3">
      <c r="I23" s="1"/>
      <c r="J23" s="1"/>
      <c r="K23" s="19" t="s">
        <v>31</v>
      </c>
      <c r="L23" s="20" t="s">
        <v>37</v>
      </c>
      <c r="M23" s="4"/>
    </row>
    <row r="24" spans="3:13" ht="19.5" customHeight="1" x14ac:dyDescent="0.3">
      <c r="I24" s="1"/>
      <c r="J24" s="1"/>
      <c r="K24" s="19" t="s">
        <v>40</v>
      </c>
      <c r="L24" s="20" t="s">
        <v>22</v>
      </c>
      <c r="M24" s="4"/>
    </row>
    <row r="25" spans="3:13" ht="19.5" customHeight="1" x14ac:dyDescent="0.3">
      <c r="I25" s="1"/>
      <c r="J25" s="1"/>
      <c r="K25" s="19"/>
      <c r="L25" s="20" t="s">
        <v>41</v>
      </c>
      <c r="M25" s="4"/>
    </row>
    <row r="26" spans="3:13" ht="19.5" customHeight="1" x14ac:dyDescent="0.3">
      <c r="I26" s="1"/>
      <c r="J26" s="1"/>
      <c r="K26" s="2"/>
      <c r="L26" s="3"/>
    </row>
    <row r="27" spans="3:13" ht="19.5" customHeight="1" x14ac:dyDescent="0.3">
      <c r="I27" s="1"/>
      <c r="J27" s="1"/>
      <c r="K27" s="2"/>
      <c r="L27" s="3"/>
    </row>
    <row r="28" spans="3:13" ht="19.5" customHeight="1" x14ac:dyDescent="0.3">
      <c r="I28" s="1"/>
      <c r="J28" s="1"/>
      <c r="K28" s="2"/>
      <c r="L28" s="3"/>
    </row>
    <row r="29" spans="3:13" ht="19.5" customHeight="1" x14ac:dyDescent="0.3">
      <c r="I29" s="1"/>
      <c r="J29" s="1"/>
      <c r="K29" s="2"/>
      <c r="L29" s="3"/>
    </row>
    <row r="30" spans="3:13" ht="19.5" customHeight="1" x14ac:dyDescent="0.3">
      <c r="I30" s="1"/>
      <c r="J30" s="1"/>
      <c r="K30" s="2"/>
      <c r="L30" s="3"/>
    </row>
    <row r="31" spans="3:13" ht="19.5" customHeight="1" x14ac:dyDescent="0.3">
      <c r="I31" s="1"/>
      <c r="J31" s="1"/>
      <c r="K31" s="2"/>
      <c r="L31" s="3"/>
    </row>
    <row r="32" spans="3:13" ht="19.5" customHeight="1" x14ac:dyDescent="0.3">
      <c r="I32" s="1"/>
      <c r="J32" s="1"/>
      <c r="K32" s="2"/>
      <c r="L32" s="3"/>
    </row>
    <row r="33" spans="9:12" ht="19.5" customHeight="1" x14ac:dyDescent="0.3">
      <c r="I33" s="1"/>
      <c r="J33" s="1"/>
      <c r="K33" s="2"/>
      <c r="L33" s="3"/>
    </row>
    <row r="34" spans="9:12" ht="19.5" customHeight="1" x14ac:dyDescent="0.3">
      <c r="I34" s="1"/>
      <c r="J34" s="1"/>
      <c r="K34" s="2"/>
      <c r="L34" s="3"/>
    </row>
    <row r="35" spans="9:12" ht="19.5" customHeight="1" x14ac:dyDescent="0.3">
      <c r="I35" s="1"/>
      <c r="J35" s="1"/>
      <c r="K35" s="2"/>
      <c r="L35" s="3"/>
    </row>
    <row r="36" spans="9:12" ht="19.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3">
      <c r="I990" s="1"/>
      <c r="J990" s="1"/>
      <c r="K990" s="2"/>
      <c r="L990" s="3"/>
    </row>
    <row r="991" spans="9:12" ht="15.75" customHeight="1" x14ac:dyDescent="0.3">
      <c r="I991" s="1"/>
      <c r="J991" s="1"/>
      <c r="K991" s="2"/>
      <c r="L991" s="3"/>
    </row>
    <row r="992" spans="9:12" ht="15.75" customHeight="1" x14ac:dyDescent="0.25">
      <c r="I992" s="3"/>
      <c r="J992" s="3"/>
      <c r="K992" s="21"/>
      <c r="L992" s="3"/>
    </row>
    <row r="993" spans="9:12" ht="15.75" customHeight="1" x14ac:dyDescent="0.25">
      <c r="I993" s="3"/>
      <c r="J993" s="3"/>
      <c r="K993" s="21"/>
      <c r="L993" s="3"/>
    </row>
    <row r="994" spans="9:12" ht="15.75" customHeight="1" x14ac:dyDescent="0.25"/>
    <row r="995" spans="9:12" ht="15.75" customHeight="1" x14ac:dyDescent="0.25"/>
    <row r="996" spans="9:12" ht="15.75" customHeight="1" x14ac:dyDescent="0.25"/>
    <row r="997" spans="9:12" ht="15.75" customHeight="1" x14ac:dyDescent="0.25"/>
    <row r="998" spans="9:12" ht="15.75" customHeight="1" x14ac:dyDescent="0.25"/>
    <row r="999" spans="9:12" ht="15.75" customHeight="1" x14ac:dyDescent="0.25"/>
    <row r="1000" spans="9:12" ht="15.75" customHeight="1" x14ac:dyDescent="0.25"/>
    <row r="1001" spans="9:12" ht="15.75" customHeight="1" x14ac:dyDescent="0.25"/>
    <row r="1002" spans="9:12" ht="15.75" customHeight="1" x14ac:dyDescent="0.25"/>
  </sheetData>
  <mergeCells count="4">
    <mergeCell ref="E14:E17"/>
    <mergeCell ref="D14:D17"/>
    <mergeCell ref="C14:C17"/>
    <mergeCell ref="B3:O3"/>
  </mergeCells>
  <dataValidations count="2">
    <dataValidation type="list" allowBlank="1" showErrorMessage="1" sqref="L6:L9 L12:L15" xr:uid="{00000000-0002-0000-0000-000000000000}">
      <formula1>$L$22:$L$25</formula1>
    </dataValidation>
    <dataValidation type="list" allowBlank="1" showErrorMessage="1" sqref="K6:K15" xr:uid="{00000000-0002-0000-0000-000001000000}">
      <formula1>$K$22:$K$24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26" sqref="C26"/>
    </sheetView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22"/>
      <c r="D4" s="22"/>
      <c r="E4" s="22"/>
      <c r="F4" s="4"/>
    </row>
    <row r="5" spans="2:16" ht="14.4" hidden="1" x14ac:dyDescent="0.3">
      <c r="C5" s="22"/>
      <c r="D5" s="22"/>
      <c r="E5" s="22"/>
      <c r="F5" s="4"/>
    </row>
    <row r="6" spans="2:16" ht="39.75" customHeight="1" x14ac:dyDescent="0.25">
      <c r="B6" s="88" t="s">
        <v>42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75"/>
    </row>
    <row r="7" spans="2:16" ht="9.75" customHeight="1" x14ac:dyDescent="0.25"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</row>
    <row r="8" spans="2:16" ht="9.75" customHeight="1" x14ac:dyDescent="0.3">
      <c r="B8" s="24"/>
      <c r="C8" s="25"/>
      <c r="D8" s="25"/>
      <c r="E8" s="25"/>
      <c r="F8" s="26"/>
      <c r="G8" s="27"/>
      <c r="H8" s="27"/>
      <c r="I8" s="27"/>
      <c r="J8" s="27"/>
      <c r="K8" s="27"/>
      <c r="L8" s="27"/>
      <c r="M8" s="27"/>
      <c r="N8" s="27"/>
      <c r="O8" s="27"/>
      <c r="P8" s="28"/>
    </row>
    <row r="9" spans="2:16" ht="30" customHeight="1" x14ac:dyDescent="0.25">
      <c r="B9" s="29"/>
      <c r="C9" s="30" t="s">
        <v>1</v>
      </c>
      <c r="D9" s="31"/>
      <c r="E9" s="74" t="s">
        <v>43</v>
      </c>
      <c r="F9" s="75"/>
      <c r="G9" s="31"/>
      <c r="H9" s="74" t="s">
        <v>11</v>
      </c>
      <c r="I9" s="75"/>
      <c r="J9" s="32"/>
      <c r="K9" s="32"/>
      <c r="L9" s="32"/>
      <c r="M9" s="32"/>
      <c r="N9" s="32"/>
      <c r="O9" s="32"/>
      <c r="P9" s="33"/>
    </row>
    <row r="10" spans="2:16" ht="30" customHeight="1" x14ac:dyDescent="0.25">
      <c r="B10" s="29"/>
      <c r="C10" s="34" t="s">
        <v>63</v>
      </c>
      <c r="D10" s="35"/>
      <c r="E10" s="76" t="str">
        <f>VLOOKUP(C10,'Formato descripción HU'!B6:O18,5,0)</f>
        <v>ADMINISTRADOR</v>
      </c>
      <c r="F10" s="75"/>
      <c r="G10" s="36"/>
      <c r="H10" s="76" t="str">
        <f>VLOOKUP(C10,'Formato descripción HU'!B6:O18,11,0)</f>
        <v>Terminado</v>
      </c>
      <c r="I10" s="75"/>
      <c r="J10" s="36"/>
      <c r="K10" s="32"/>
      <c r="L10" s="32"/>
      <c r="M10" s="32"/>
      <c r="N10" s="32"/>
      <c r="O10" s="32"/>
      <c r="P10" s="33"/>
    </row>
    <row r="11" spans="2:16" ht="9.75" customHeight="1" x14ac:dyDescent="0.25">
      <c r="B11" s="29"/>
      <c r="C11" s="37"/>
      <c r="D11" s="35"/>
      <c r="E11" s="38"/>
      <c r="F11" s="38"/>
      <c r="G11" s="36"/>
      <c r="H11" s="38"/>
      <c r="I11" s="38"/>
      <c r="J11" s="36"/>
      <c r="K11" s="38"/>
      <c r="L11" s="38"/>
      <c r="M11" s="32"/>
      <c r="N11" s="38"/>
      <c r="O11" s="38"/>
      <c r="P11" s="33"/>
    </row>
    <row r="12" spans="2:16" ht="30" customHeight="1" x14ac:dyDescent="0.25">
      <c r="B12" s="29"/>
      <c r="C12" s="30" t="s">
        <v>44</v>
      </c>
      <c r="D12" s="35"/>
      <c r="E12" s="74" t="s">
        <v>10</v>
      </c>
      <c r="F12" s="75"/>
      <c r="G12" s="36"/>
      <c r="H12" s="74" t="s">
        <v>45</v>
      </c>
      <c r="I12" s="75"/>
      <c r="J12" s="36"/>
      <c r="K12" s="38"/>
      <c r="L12" s="38"/>
      <c r="M12" s="32"/>
      <c r="N12" s="38"/>
      <c r="O12" s="38"/>
      <c r="P12" s="33"/>
    </row>
    <row r="13" spans="2:16" ht="30" customHeight="1" x14ac:dyDescent="0.25">
      <c r="B13" s="29"/>
      <c r="C13" s="34">
        <f>VLOOKUP('Historia de Usuario'!C10,'Formato descripción HU'!B6:O18,8,0)</f>
        <v>2</v>
      </c>
      <c r="D13" s="35"/>
      <c r="E13" s="76" t="str">
        <f>VLOOKUP(C10,'Formato descripción HU'!B6:O18,10,0)</f>
        <v xml:space="preserve">Media </v>
      </c>
      <c r="F13" s="75"/>
      <c r="G13" s="36"/>
      <c r="H13" s="76" t="str">
        <f>VLOOKUP(C10,'Formato descripción HU'!B6:O18,7,0)</f>
        <v>Gerardo Troya</v>
      </c>
      <c r="I13" s="75"/>
      <c r="J13" s="36"/>
      <c r="K13" s="38"/>
      <c r="L13" s="38"/>
      <c r="M13" s="32"/>
      <c r="N13" s="38"/>
      <c r="O13" s="38"/>
      <c r="P13" s="33"/>
    </row>
    <row r="14" spans="2:16" ht="9.75" customHeight="1" x14ac:dyDescent="0.25">
      <c r="B14" s="29"/>
      <c r="C14" s="32"/>
      <c r="D14" s="35"/>
      <c r="E14" s="32"/>
      <c r="F14" s="32"/>
      <c r="G14" s="36"/>
      <c r="H14" s="36"/>
      <c r="I14" s="32"/>
      <c r="J14" s="32"/>
      <c r="K14" s="32"/>
      <c r="L14" s="32"/>
      <c r="M14" s="32"/>
      <c r="N14" s="32"/>
      <c r="O14" s="32"/>
      <c r="P14" s="33"/>
    </row>
    <row r="15" spans="2:16" ht="19.5" customHeight="1" x14ac:dyDescent="0.25">
      <c r="B15" s="29"/>
      <c r="C15" s="78" t="s">
        <v>46</v>
      </c>
      <c r="D15" s="77" t="str">
        <f>VLOOKUP(C10,'Formato descripción HU'!B6:O18,3,0)</f>
        <v>Interfaz que me permita vizualizar as ventas del sistema</v>
      </c>
      <c r="E15" s="66"/>
      <c r="F15" s="32"/>
      <c r="G15" s="78" t="s">
        <v>47</v>
      </c>
      <c r="H15" s="77" t="str">
        <f>VLOOKUP(C10,'Formato descripción HU'!B6:O18,4,0)</f>
        <v>Observar las ventas totales</v>
      </c>
      <c r="I15" s="72"/>
      <c r="J15" s="66"/>
      <c r="K15" s="32"/>
      <c r="L15" s="78" t="s">
        <v>48</v>
      </c>
      <c r="M15" s="77" t="str">
        <f>VLOOKUP(C10,'Formato descripción HU'!B6:O18,6,0)</f>
        <v>Vizualizando de  las base de datos las ventas registradas</v>
      </c>
      <c r="N15" s="72"/>
      <c r="O15" s="66"/>
      <c r="P15" s="33"/>
    </row>
    <row r="16" spans="2:16" ht="19.5" customHeight="1" x14ac:dyDescent="0.25">
      <c r="B16" s="29"/>
      <c r="C16" s="79"/>
      <c r="D16" s="67"/>
      <c r="E16" s="68"/>
      <c r="F16" s="32"/>
      <c r="G16" s="79"/>
      <c r="H16" s="67"/>
      <c r="I16" s="64"/>
      <c r="J16" s="68"/>
      <c r="K16" s="32"/>
      <c r="L16" s="79"/>
      <c r="M16" s="67"/>
      <c r="N16" s="64"/>
      <c r="O16" s="68"/>
      <c r="P16" s="33"/>
    </row>
    <row r="17" spans="2:16" ht="19.5" customHeight="1" x14ac:dyDescent="0.25">
      <c r="B17" s="29"/>
      <c r="C17" s="80"/>
      <c r="D17" s="69"/>
      <c r="E17" s="70"/>
      <c r="F17" s="32"/>
      <c r="G17" s="80"/>
      <c r="H17" s="69"/>
      <c r="I17" s="73"/>
      <c r="J17" s="70"/>
      <c r="K17" s="32"/>
      <c r="L17" s="80"/>
      <c r="M17" s="69"/>
      <c r="N17" s="73"/>
      <c r="O17" s="70"/>
      <c r="P17" s="33"/>
    </row>
    <row r="18" spans="2:16" ht="9.75" customHeight="1" x14ac:dyDescent="0.25">
      <c r="B18" s="29"/>
      <c r="C18" s="32"/>
      <c r="D18" s="32"/>
      <c r="E18" s="32"/>
      <c r="F18" s="32"/>
      <c r="G18" s="36"/>
      <c r="H18" s="36"/>
      <c r="I18" s="36"/>
      <c r="J18" s="32"/>
      <c r="K18" s="32"/>
      <c r="L18" s="32"/>
      <c r="M18" s="32"/>
      <c r="N18" s="32"/>
      <c r="O18" s="32"/>
      <c r="P18" s="33"/>
    </row>
    <row r="19" spans="2:16" ht="19.5" customHeight="1" x14ac:dyDescent="0.25">
      <c r="B19" s="29"/>
      <c r="C19" s="87" t="s">
        <v>49</v>
      </c>
      <c r="D19" s="66"/>
      <c r="E19" s="81" t="str">
        <f>VLOOKUP(C10,'Formato descripción HU'!B6:O18,14,0)</f>
        <v>VISUALIZAR LAS VENTAS</v>
      </c>
      <c r="F19" s="82"/>
      <c r="G19" s="82"/>
      <c r="H19" s="82"/>
      <c r="I19" s="82"/>
      <c r="J19" s="82"/>
      <c r="K19" s="82"/>
      <c r="L19" s="82"/>
      <c r="M19" s="82"/>
      <c r="N19" s="82"/>
      <c r="O19" s="83"/>
      <c r="P19" s="33"/>
    </row>
    <row r="20" spans="2:16" ht="19.5" customHeight="1" x14ac:dyDescent="0.25">
      <c r="B20" s="29"/>
      <c r="C20" s="69"/>
      <c r="D20" s="70"/>
      <c r="E20" s="84"/>
      <c r="F20" s="85"/>
      <c r="G20" s="85"/>
      <c r="H20" s="85"/>
      <c r="I20" s="85"/>
      <c r="J20" s="85"/>
      <c r="K20" s="85"/>
      <c r="L20" s="85"/>
      <c r="M20" s="85"/>
      <c r="N20" s="85"/>
      <c r="O20" s="86"/>
      <c r="P20" s="33"/>
    </row>
    <row r="21" spans="2:16" ht="9.75" customHeight="1" x14ac:dyDescent="0.25">
      <c r="B21" s="29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3"/>
    </row>
    <row r="22" spans="2:16" ht="19.5" customHeight="1" x14ac:dyDescent="0.25">
      <c r="B22" s="29"/>
      <c r="C22" s="65" t="s">
        <v>50</v>
      </c>
      <c r="D22" s="66"/>
      <c r="E22" s="77" t="str">
        <f>VLOOKUP(C10,'Formato descripción HU'!B6:O18,12,0)</f>
        <v>Verificando que las ventas concuerde con los registros de la empresa y coincidan</v>
      </c>
      <c r="F22" s="72"/>
      <c r="G22" s="72"/>
      <c r="H22" s="66"/>
      <c r="I22" s="32"/>
      <c r="J22" s="65" t="s">
        <v>13</v>
      </c>
      <c r="K22" s="66"/>
      <c r="L22" s="71" t="str">
        <f>VLOOKUP(C10,'Formato descripción HU'!B6:O18,13,0)</f>
        <v>-</v>
      </c>
      <c r="M22" s="72"/>
      <c r="N22" s="72"/>
      <c r="O22" s="66"/>
      <c r="P22" s="33"/>
    </row>
    <row r="23" spans="2:16" ht="19.5" customHeight="1" x14ac:dyDescent="0.25">
      <c r="B23" s="29"/>
      <c r="C23" s="67"/>
      <c r="D23" s="68"/>
      <c r="E23" s="67"/>
      <c r="F23" s="64"/>
      <c r="G23" s="64"/>
      <c r="H23" s="68"/>
      <c r="I23" s="32"/>
      <c r="J23" s="67"/>
      <c r="K23" s="68"/>
      <c r="L23" s="67"/>
      <c r="M23" s="64"/>
      <c r="N23" s="64"/>
      <c r="O23" s="68"/>
      <c r="P23" s="33"/>
    </row>
    <row r="24" spans="2:16" ht="19.5" customHeight="1" x14ac:dyDescent="0.25">
      <c r="B24" s="29"/>
      <c r="C24" s="69"/>
      <c r="D24" s="70"/>
      <c r="E24" s="69"/>
      <c r="F24" s="73"/>
      <c r="G24" s="73"/>
      <c r="H24" s="70"/>
      <c r="I24" s="32"/>
      <c r="J24" s="69"/>
      <c r="K24" s="70"/>
      <c r="L24" s="69"/>
      <c r="M24" s="73"/>
      <c r="N24" s="73"/>
      <c r="O24" s="70"/>
      <c r="P24" s="33"/>
    </row>
    <row r="25" spans="2:16" ht="9.75" customHeight="1" x14ac:dyDescent="0.25">
      <c r="B25" s="39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1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HU'!$B$6:$B$13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Daniel Palacios</cp:lastModifiedBy>
  <dcterms:created xsi:type="dcterms:W3CDTF">2019-10-21T15:37:14Z</dcterms:created>
  <dcterms:modified xsi:type="dcterms:W3CDTF">2025-02-25T15:37:14Z</dcterms:modified>
</cp:coreProperties>
</file>