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5" yWindow="60" windowWidth="19740" windowHeight="9795"/>
  </bookViews>
  <sheets>
    <sheet name="Pre-Lab Questions" sheetId="9" r:id="rId1"/>
    <sheet name="In-Lab Modeling" sheetId="8" r:id="rId2"/>
    <sheet name="In-Lab Balance" sheetId="10" r:id="rId3"/>
    <sheet name="In-Lab Swing-Up" sheetId="12" r:id="rId4"/>
  </sheets>
  <calcPr calcId="124519"/>
</workbook>
</file>

<file path=xl/calcChain.xml><?xml version="1.0" encoding="utf-8"?>
<calcChain xmlns="http://schemas.openxmlformats.org/spreadsheetml/2006/main">
  <c r="C20" i="8"/>
  <c r="C20" i="10"/>
  <c r="C20" i="12"/>
  <c r="G15"/>
  <c r="G16"/>
  <c r="C19"/>
  <c r="C18"/>
  <c r="D15"/>
  <c r="D16"/>
  <c r="C15"/>
  <c r="C16"/>
  <c r="C19" i="10"/>
  <c r="H15"/>
  <c r="H16"/>
  <c r="G15"/>
  <c r="G16"/>
  <c r="J16" i="12"/>
  <c r="I16"/>
  <c r="H16"/>
  <c r="F16"/>
  <c r="E16"/>
  <c r="J15"/>
  <c r="I15"/>
  <c r="H15"/>
  <c r="F15"/>
  <c r="E15"/>
  <c r="M16" i="9"/>
  <c r="L16"/>
  <c r="K16"/>
  <c r="J15"/>
  <c r="I15"/>
  <c r="H15"/>
  <c r="J16" i="10"/>
  <c r="I16"/>
  <c r="F16"/>
  <c r="E16"/>
  <c r="D16"/>
  <c r="C16"/>
  <c r="J15"/>
  <c r="I15"/>
  <c r="F15"/>
  <c r="E15"/>
  <c r="D15"/>
  <c r="C15"/>
  <c r="M14" i="9"/>
  <c r="M4" s="1"/>
  <c r="F15" i="8"/>
  <c r="G15"/>
  <c r="F16"/>
  <c r="G16"/>
  <c r="C15"/>
  <c r="C18" s="1"/>
  <c r="C16"/>
  <c r="L14" i="9"/>
  <c r="L6" s="1"/>
  <c r="K14"/>
  <c r="K13" s="1"/>
  <c r="G15"/>
  <c r="F15"/>
  <c r="E15"/>
  <c r="D15"/>
  <c r="L13" l="1"/>
  <c r="M7"/>
  <c r="M11"/>
  <c r="M13"/>
  <c r="M9"/>
  <c r="M5"/>
  <c r="M12"/>
  <c r="M10"/>
  <c r="M8"/>
  <c r="M6"/>
  <c r="C18" i="10"/>
  <c r="L9" i="9"/>
  <c r="L4"/>
  <c r="L11"/>
  <c r="L5"/>
  <c r="K4"/>
  <c r="K10"/>
  <c r="K12"/>
  <c r="K8"/>
  <c r="L7"/>
  <c r="K6"/>
  <c r="L12"/>
  <c r="L10"/>
  <c r="L8"/>
  <c r="K11"/>
  <c r="K9"/>
  <c r="K7"/>
  <c r="M17"/>
  <c r="L17" l="1"/>
  <c r="I16" i="8" l="1"/>
  <c r="H16"/>
  <c r="E16"/>
  <c r="D16"/>
  <c r="I15"/>
  <c r="H15"/>
  <c r="E15"/>
  <c r="D15"/>
  <c r="C19" l="1"/>
  <c r="C15" i="9"/>
  <c r="K5"/>
  <c r="K17" l="1"/>
  <c r="K19"/>
</calcChain>
</file>

<file path=xl/sharedStrings.xml><?xml version="1.0" encoding="utf-8"?>
<sst xmlns="http://schemas.openxmlformats.org/spreadsheetml/2006/main" count="122" uniqueCount="40">
  <si>
    <t>ID</t>
  </si>
  <si>
    <t>A-1</t>
  </si>
  <si>
    <t>A-2</t>
  </si>
  <si>
    <t>A-3</t>
  </si>
  <si>
    <t>Pre-Lab Questions</t>
  </si>
  <si>
    <t>Student Name</t>
  </si>
  <si>
    <t>Overall</t>
  </si>
  <si>
    <t>Total Possible</t>
  </si>
  <si>
    <t>Average</t>
  </si>
  <si>
    <t>Std. Dev.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</si>
  <si>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</si>
  <si>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</si>
  <si>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</si>
  <si>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</si>
  <si>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</si>
  <si>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</si>
  <si>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</si>
  <si>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</si>
  <si>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</si>
  <si>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</si>
  <si>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K-3</t>
  </si>
  <si>
    <t>B-5</t>
  </si>
  <si>
    <t>B-6</t>
  </si>
  <si>
    <t>B-9</t>
  </si>
  <si>
    <t>GS-1</t>
  </si>
  <si>
    <t>GS-2</t>
  </si>
  <si>
    <t>Report Format</t>
  </si>
  <si>
    <t>SCORE for K:</t>
  </si>
  <si>
    <t>SCORE for B:</t>
  </si>
  <si>
    <t>SCORE for G:</t>
  </si>
  <si>
    <t>Lab Report Content</t>
  </si>
  <si>
    <t>Scaled</t>
  </si>
  <si>
    <t>SCORE for A:</t>
  </si>
  <si>
    <t>K-1</t>
  </si>
  <si>
    <t>Modelling</t>
  </si>
  <si>
    <t>Modeling</t>
  </si>
  <si>
    <t>Swing-Up Control</t>
  </si>
  <si>
    <t>Balance Control</t>
  </si>
  <si>
    <t>B-7</t>
  </si>
  <si>
    <t>B-2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</si>
</sst>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Protection="1"/>
    <xf numFmtId="0" fontId="0" fillId="0" borderId="2" xfId="0" applyBorder="1" applyProtection="1"/>
    <xf numFmtId="0" fontId="1" fillId="0" borderId="3" xfId="0" applyFont="1" applyBorder="1" applyProtection="1"/>
    <xf numFmtId="0" fontId="1" fillId="0" borderId="9" xfId="0" applyFont="1" applyBorder="1" applyAlignment="1" applyProtection="1">
      <alignment horizontal="center"/>
    </xf>
    <xf numFmtId="0" fontId="0" fillId="0" borderId="1" xfId="0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2" fontId="0" fillId="0" borderId="3" xfId="0" applyNumberFormat="1" applyBorder="1" applyAlignment="1" applyProtection="1">
      <alignment horizontal="center"/>
      <protection locked="0"/>
    </xf>
    <xf numFmtId="2" fontId="0" fillId="0" borderId="9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1" xfId="0" applyBorder="1" applyProtection="1">
      <protection locked="0"/>
    </xf>
    <xf numFmtId="0" fontId="1" fillId="0" borderId="10" xfId="0" applyFont="1" applyBorder="1" applyAlignment="1" applyProtection="1">
      <alignment horizontal="right"/>
      <protection locked="0"/>
    </xf>
    <xf numFmtId="0" fontId="0" fillId="0" borderId="5" xfId="0" applyBorder="1" applyProtection="1">
      <protection locked="0"/>
    </xf>
    <xf numFmtId="0" fontId="1" fillId="4" borderId="4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0" borderId="8" xfId="0" applyFont="1" applyBorder="1" applyAlignment="1" applyProtection="1">
      <alignment horizontal="right"/>
      <protection locked="0"/>
    </xf>
    <xf numFmtId="0" fontId="1" fillId="3" borderId="22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center"/>
    </xf>
    <xf numFmtId="0" fontId="0" fillId="4" borderId="27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0" fillId="4" borderId="28" xfId="0" applyFill="1" applyBorder="1" applyAlignment="1" applyProtection="1">
      <alignment horizontal="center"/>
      <protection locked="0"/>
    </xf>
    <xf numFmtId="2" fontId="0" fillId="4" borderId="24" xfId="0" applyNumberFormat="1" applyFill="1" applyBorder="1" applyAlignment="1" applyProtection="1">
      <alignment horizontal="center"/>
      <protection locked="0"/>
    </xf>
    <xf numFmtId="2" fontId="0" fillId="4" borderId="0" xfId="0" applyNumberFormat="1" applyFill="1" applyBorder="1" applyAlignment="1" applyProtection="1">
      <alignment horizontal="center"/>
      <protection locked="0"/>
    </xf>
    <xf numFmtId="2" fontId="0" fillId="4" borderId="26" xfId="0" applyNumberFormat="1" applyFill="1" applyBorder="1" applyAlignment="1" applyProtection="1">
      <alignment horizontal="center"/>
      <protection locked="0"/>
    </xf>
    <xf numFmtId="2" fontId="0" fillId="4" borderId="29" xfId="0" applyNumberFormat="1" applyFill="1" applyBorder="1" applyAlignment="1" applyProtection="1">
      <alignment horizontal="center"/>
      <protection locked="0"/>
    </xf>
    <xf numFmtId="2" fontId="0" fillId="4" borderId="30" xfId="0" applyNumberFormat="1" applyFill="1" applyBorder="1" applyAlignment="1" applyProtection="1">
      <alignment horizontal="center"/>
      <protection locked="0"/>
    </xf>
    <xf numFmtId="2" fontId="0" fillId="4" borderId="31" xfId="0" applyNumberFormat="1" applyFill="1" applyBorder="1" applyAlignment="1" applyProtection="1">
      <alignment horizontal="center"/>
      <protection locked="0"/>
    </xf>
    <xf numFmtId="2" fontId="0" fillId="4" borderId="25" xfId="0" applyNumberForma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right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6" xfId="0" applyNumberFormat="1" applyBorder="1" applyAlignment="1" applyProtection="1">
      <alignment horizontal="center"/>
      <protection locked="0"/>
    </xf>
    <xf numFmtId="2" fontId="0" fillId="0" borderId="8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2" fontId="4" fillId="5" borderId="32" xfId="0" applyNumberFormat="1" applyFont="1" applyFill="1" applyBorder="1" applyAlignment="1">
      <alignment horizontal="center"/>
    </xf>
    <xf numFmtId="2" fontId="0" fillId="0" borderId="0" xfId="0" applyNumberFormat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5" borderId="35" xfId="0" applyFont="1" applyFill="1" applyBorder="1" applyAlignment="1" applyProtection="1">
      <alignment horizontal="right"/>
      <protection locked="0"/>
    </xf>
    <xf numFmtId="2" fontId="4" fillId="5" borderId="36" xfId="0" applyNumberFormat="1" applyFont="1" applyFill="1" applyBorder="1" applyAlignment="1">
      <alignment horizontal="center"/>
    </xf>
    <xf numFmtId="0" fontId="4" fillId="5" borderId="27" xfId="0" applyFont="1" applyFill="1" applyBorder="1" applyAlignment="1" applyProtection="1">
      <alignment horizontal="right"/>
      <protection locked="0"/>
    </xf>
    <xf numFmtId="2" fontId="4" fillId="5" borderId="23" xfId="0" applyNumberFormat="1" applyFont="1" applyFill="1" applyBorder="1" applyAlignment="1">
      <alignment horizontal="center"/>
    </xf>
    <xf numFmtId="0" fontId="4" fillId="5" borderId="37" xfId="0" applyFont="1" applyFill="1" applyBorder="1" applyAlignment="1" applyProtection="1">
      <alignment horizontal="right"/>
      <protection locked="0"/>
    </xf>
    <xf numFmtId="2" fontId="4" fillId="5" borderId="38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Fill="1" applyBorder="1" applyAlignment="1">
      <alignment horizontal="center"/>
    </xf>
    <xf numFmtId="0" fontId="4" fillId="0" borderId="11" xfId="0" applyFont="1" applyBorder="1" applyAlignment="1" applyProtection="1">
      <alignment horizontal="right"/>
      <protection locked="0"/>
    </xf>
    <xf numFmtId="2" fontId="0" fillId="4" borderId="39" xfId="0" applyNumberFormat="1" applyFill="1" applyBorder="1" applyAlignment="1" applyProtection="1">
      <alignment horizontal="center"/>
      <protection locked="0"/>
    </xf>
    <xf numFmtId="2" fontId="0" fillId="4" borderId="6" xfId="0" applyNumberFormat="1" applyFill="1" applyBorder="1" applyAlignment="1" applyProtection="1">
      <alignment horizontal="center"/>
      <protection locked="0"/>
    </xf>
    <xf numFmtId="0" fontId="1" fillId="0" borderId="40" xfId="0" applyFont="1" applyBorder="1" applyAlignment="1" applyProtection="1">
      <alignment horizontal="center"/>
      <protection locked="0"/>
    </xf>
    <xf numFmtId="0" fontId="1" fillId="0" borderId="41" xfId="0" applyFont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center"/>
    </xf>
    <xf numFmtId="0" fontId="0" fillId="4" borderId="12" xfId="0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right"/>
      <protection locked="0"/>
    </xf>
    <xf numFmtId="0" fontId="4" fillId="5" borderId="46" xfId="0" applyFont="1" applyFill="1" applyBorder="1" applyAlignment="1" applyProtection="1">
      <alignment horizontal="right"/>
      <protection locked="0"/>
    </xf>
    <xf numFmtId="0" fontId="4" fillId="5" borderId="12" xfId="0" applyFont="1" applyFill="1" applyBorder="1" applyAlignment="1" applyProtection="1">
      <alignment horizontal="right"/>
      <protection locked="0"/>
    </xf>
    <xf numFmtId="0" fontId="4" fillId="5" borderId="45" xfId="0" applyFont="1" applyFill="1" applyBorder="1" applyAlignment="1" applyProtection="1">
      <alignment horizontal="right"/>
      <protection locked="0"/>
    </xf>
    <xf numFmtId="0" fontId="0" fillId="0" borderId="47" xfId="0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right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0" fillId="0" borderId="49" xfId="0" applyBorder="1" applyAlignment="1">
      <alignment horizontal="right"/>
    </xf>
    <xf numFmtId="0" fontId="4" fillId="5" borderId="42" xfId="0" applyFont="1" applyFill="1" applyBorder="1" applyAlignment="1">
      <alignment horizontal="right"/>
    </xf>
    <xf numFmtId="0" fontId="0" fillId="0" borderId="32" xfId="0" applyBorder="1"/>
    <xf numFmtId="0" fontId="3" fillId="2" borderId="43" xfId="0" applyFont="1" applyFill="1" applyBorder="1" applyAlignment="1" applyProtection="1">
      <alignment horizontal="center"/>
    </xf>
    <xf numFmtId="0" fontId="3" fillId="2" borderId="15" xfId="0" applyFont="1" applyFill="1" applyBorder="1" applyProtection="1"/>
    <xf numFmtId="0" fontId="3" fillId="2" borderId="15" xfId="0" applyFont="1" applyFill="1" applyBorder="1" applyAlignment="1" applyProtection="1">
      <alignment horizontal="center"/>
    </xf>
    <xf numFmtId="0" fontId="0" fillId="3" borderId="17" xfId="0" applyFill="1" applyBorder="1" applyAlignment="1" applyProtection="1">
      <alignment horizontal="center"/>
    </xf>
    <xf numFmtId="0" fontId="0" fillId="3" borderId="18" xfId="0" applyFill="1" applyBorder="1" applyProtection="1"/>
    <xf numFmtId="0" fontId="0" fillId="3" borderId="19" xfId="0" applyFill="1" applyBorder="1" applyProtection="1"/>
    <xf numFmtId="0" fontId="2" fillId="2" borderId="44" xfId="0" applyFont="1" applyFill="1" applyBorder="1" applyAlignment="1" applyProtection="1">
      <alignment horizontal="center"/>
    </xf>
    <xf numFmtId="0" fontId="2" fillId="2" borderId="16" xfId="0" applyFont="1" applyFill="1" applyBorder="1" applyProtection="1"/>
    <xf numFmtId="0" fontId="2" fillId="2" borderId="16" xfId="0" applyFont="1" applyFill="1" applyBorder="1" applyAlignment="1" applyProtection="1">
      <alignment horizontal="center"/>
    </xf>
    <xf numFmtId="0" fontId="0" fillId="3" borderId="20" xfId="0" applyFill="1" applyBorder="1" applyAlignment="1" applyProtection="1">
      <alignment horizontal="center"/>
    </xf>
    <xf numFmtId="0" fontId="0" fillId="3" borderId="3" xfId="0" applyFill="1" applyBorder="1" applyProtection="1"/>
    <xf numFmtId="0" fontId="0" fillId="3" borderId="21" xfId="0" applyFill="1" applyBorder="1" applyProtection="1"/>
    <xf numFmtId="0" fontId="3" fillId="2" borderId="48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26" xfId="0" applyFont="1" applyFill="1" applyBorder="1" applyAlignment="1" applyProtection="1">
      <alignment horizontal="center"/>
    </xf>
    <xf numFmtId="0" fontId="3" fillId="2" borderId="34" xfId="0" applyFont="1" applyFill="1" applyBorder="1" applyAlignment="1" applyProtection="1">
      <alignment horizontal="center"/>
    </xf>
    <xf numFmtId="0" fontId="1" fillId="0" borderId="34" xfId="0" applyFont="1" applyBorder="1" applyAlignment="1"/>
    <xf numFmtId="0" fontId="2" fillId="2" borderId="3" xfId="0" applyFont="1" applyFill="1" applyBorder="1" applyAlignment="1" applyProtection="1">
      <alignment horizontal="center"/>
    </xf>
    <xf numFmtId="0" fontId="0" fillId="0" borderId="3" xfId="0" applyBorder="1" applyAlignment="1"/>
    <xf numFmtId="0" fontId="0" fillId="5" borderId="2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2" borderId="33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"/>
  <sheetViews>
    <sheetView tabSelected="1" workbookViewId="0"/>
  </sheetViews>
  <sheetFormatPr defaultRowHeight="15"/>
  <cols>
    <col min="1" max="1" width="23.28515625" style="5" customWidth="1"/>
    <col min="2" max="2" width="14" style="3" customWidth="1"/>
    <col min="3" max="3" width="9.140625" style="70"/>
    <col min="4" max="6" width="9.140625" style="1"/>
    <col min="7" max="7" width="9.140625" style="2"/>
    <col min="8" max="10" width="9.140625" style="79"/>
    <col min="11" max="12" width="9.140625" style="1"/>
    <col min="13" max="13" width="9.140625" style="2"/>
  </cols>
  <sheetData>
    <row r="1" spans="1:13">
      <c r="A1" s="6"/>
      <c r="B1" s="7"/>
      <c r="C1" s="88" t="s">
        <v>34</v>
      </c>
      <c r="D1" s="89"/>
      <c r="E1" s="90" t="s">
        <v>37</v>
      </c>
      <c r="F1" s="89"/>
      <c r="G1" s="89"/>
      <c r="H1" s="100" t="s">
        <v>36</v>
      </c>
      <c r="I1" s="101"/>
      <c r="J1" s="102"/>
      <c r="K1" s="91" t="s">
        <v>6</v>
      </c>
      <c r="L1" s="92"/>
      <c r="M1" s="93"/>
    </row>
    <row r="2" spans="1:13">
      <c r="A2" s="6"/>
      <c r="B2" s="7"/>
      <c r="C2" s="94" t="s">
        <v>4</v>
      </c>
      <c r="D2" s="95"/>
      <c r="E2" s="96" t="s">
        <v>4</v>
      </c>
      <c r="F2" s="95"/>
      <c r="G2" s="95"/>
      <c r="H2" s="96" t="s">
        <v>4</v>
      </c>
      <c r="I2" s="95"/>
      <c r="J2" s="95"/>
      <c r="K2" s="97" t="s">
        <v>4</v>
      </c>
      <c r="L2" s="98"/>
      <c r="M2" s="99"/>
    </row>
    <row r="3" spans="1:13">
      <c r="A3" s="8" t="s">
        <v>5</v>
      </c>
      <c r="B3" s="9" t="s">
        <v>0</v>
      </c>
      <c r="C3" s="25" t="s">
        <v>1</v>
      </c>
      <c r="D3" s="25" t="s">
        <v>2</v>
      </c>
      <c r="E3" s="25" t="s">
        <v>1</v>
      </c>
      <c r="F3" s="25" t="s">
        <v>2</v>
      </c>
      <c r="G3" s="25" t="s">
        <v>3</v>
      </c>
      <c r="H3" s="25" t="s">
        <v>1</v>
      </c>
      <c r="I3" s="25" t="s">
        <v>2</v>
      </c>
      <c r="J3" s="25" t="s">
        <v>3</v>
      </c>
      <c r="K3" s="28" t="s">
        <v>1</v>
      </c>
      <c r="L3" s="26" t="s">
        <v>2</v>
      </c>
      <c r="M3" s="29" t="s">
        <v>3</v>
      </c>
    </row>
    <row r="4" spans="1:13" s="21" customFormat="1">
      <c r="A4" s="10" t="s">
        <v>10</v>
      </c>
      <c r="B4" s="11">
        <v>1</v>
      </c>
      <c r="C4" s="12">
        <v>2</v>
      </c>
      <c r="D4" s="52">
        <v>16</v>
      </c>
      <c r="E4" s="42">
        <v>14</v>
      </c>
      <c r="F4" s="13">
        <v>16</v>
      </c>
      <c r="G4" s="14">
        <v>2</v>
      </c>
      <c r="H4" s="13">
        <v>4</v>
      </c>
      <c r="I4" s="13">
        <v>8</v>
      </c>
      <c r="J4" s="13">
        <v>2</v>
      </c>
      <c r="K4" s="33">
        <f>(C4+E4)*2/K$14</f>
        <v>1.6</v>
      </c>
      <c r="L4" s="34">
        <f t="shared" ref="L4:L13" si="0">(D4+F4)*2/L$14</f>
        <v>1.7777777777777777</v>
      </c>
      <c r="M4" s="39">
        <f>G4/M$14</f>
        <v>0.5</v>
      </c>
    </row>
    <row r="5" spans="1:13" s="21" customFormat="1">
      <c r="A5" s="10" t="s">
        <v>11</v>
      </c>
      <c r="B5" s="15">
        <v>2</v>
      </c>
      <c r="C5" s="12">
        <v>3</v>
      </c>
      <c r="D5" s="14">
        <v>20</v>
      </c>
      <c r="E5" s="12">
        <v>16</v>
      </c>
      <c r="F5" s="13">
        <v>4</v>
      </c>
      <c r="G5" s="14">
        <v>4</v>
      </c>
      <c r="H5" s="13">
        <v>4</v>
      </c>
      <c r="I5" s="13">
        <v>6</v>
      </c>
      <c r="J5" s="13">
        <v>3</v>
      </c>
      <c r="K5" s="33">
        <f t="shared" ref="K5:K13" si="1">(C5+E5)*2/K$14</f>
        <v>1.9</v>
      </c>
      <c r="L5" s="34">
        <f t="shared" si="0"/>
        <v>1.3333333333333333</v>
      </c>
      <c r="M5" s="35">
        <f t="shared" ref="M5:M13" si="2">G5/M$14</f>
        <v>1</v>
      </c>
    </row>
    <row r="6" spans="1:13" s="21" customFormat="1">
      <c r="A6" s="10" t="s">
        <v>12</v>
      </c>
      <c r="B6" s="15">
        <v>3</v>
      </c>
      <c r="C6" s="12">
        <v>4</v>
      </c>
      <c r="D6" s="14">
        <v>14</v>
      </c>
      <c r="E6" s="12">
        <v>14</v>
      </c>
      <c r="F6" s="13">
        <v>16</v>
      </c>
      <c r="G6" s="14">
        <v>2</v>
      </c>
      <c r="H6" s="13">
        <v>7</v>
      </c>
      <c r="I6" s="13">
        <v>2</v>
      </c>
      <c r="J6" s="13">
        <v>0</v>
      </c>
      <c r="K6" s="33">
        <f t="shared" si="1"/>
        <v>1.8</v>
      </c>
      <c r="L6" s="34">
        <f t="shared" si="0"/>
        <v>1.6666666666666667</v>
      </c>
      <c r="M6" s="35">
        <f t="shared" si="2"/>
        <v>0.5</v>
      </c>
    </row>
    <row r="7" spans="1:13" s="21" customFormat="1">
      <c r="A7" s="10" t="s">
        <v>13</v>
      </c>
      <c r="B7" s="15">
        <v>4</v>
      </c>
      <c r="C7" s="12">
        <v>2</v>
      </c>
      <c r="D7" s="14">
        <v>12</v>
      </c>
      <c r="E7" s="12">
        <v>16</v>
      </c>
      <c r="F7" s="13">
        <v>6</v>
      </c>
      <c r="G7" s="14">
        <v>1</v>
      </c>
      <c r="H7" s="13">
        <v>4</v>
      </c>
      <c r="I7" s="13">
        <v>4</v>
      </c>
      <c r="J7" s="13">
        <v>2</v>
      </c>
      <c r="K7" s="33">
        <f t="shared" si="1"/>
        <v>1.8</v>
      </c>
      <c r="L7" s="34">
        <f t="shared" si="0"/>
        <v>1</v>
      </c>
      <c r="M7" s="35">
        <f t="shared" si="2"/>
        <v>0.25</v>
      </c>
    </row>
    <row r="8" spans="1:13" s="21" customFormat="1">
      <c r="A8" s="10" t="s">
        <v>14</v>
      </c>
      <c r="B8" s="15">
        <v>5</v>
      </c>
      <c r="C8" s="12">
        <v>2</v>
      </c>
      <c r="D8" s="14">
        <v>10</v>
      </c>
      <c r="E8" s="12">
        <v>18</v>
      </c>
      <c r="F8" s="13">
        <v>14</v>
      </c>
      <c r="G8" s="14">
        <v>0</v>
      </c>
      <c r="H8" s="13">
        <v>4</v>
      </c>
      <c r="I8" s="13">
        <v>16</v>
      </c>
      <c r="J8" s="13">
        <v>4</v>
      </c>
      <c r="K8" s="33">
        <f t="shared" si="1"/>
        <v>2</v>
      </c>
      <c r="L8" s="34">
        <f t="shared" si="0"/>
        <v>1.3333333333333333</v>
      </c>
      <c r="M8" s="35">
        <f t="shared" si="2"/>
        <v>0</v>
      </c>
    </row>
    <row r="9" spans="1:13" s="21" customFormat="1">
      <c r="A9" s="10" t="s">
        <v>15</v>
      </c>
      <c r="B9" s="15">
        <v>6</v>
      </c>
      <c r="C9" s="12">
        <v>1</v>
      </c>
      <c r="D9" s="14">
        <v>12</v>
      </c>
      <c r="E9" s="12">
        <v>12</v>
      </c>
      <c r="F9" s="13">
        <v>12</v>
      </c>
      <c r="G9" s="14">
        <v>4</v>
      </c>
      <c r="H9" s="13">
        <v>2</v>
      </c>
      <c r="I9" s="13">
        <v>8</v>
      </c>
      <c r="J9" s="13">
        <v>0</v>
      </c>
      <c r="K9" s="33">
        <f t="shared" si="1"/>
        <v>1.3</v>
      </c>
      <c r="L9" s="34">
        <f t="shared" si="0"/>
        <v>1.3333333333333333</v>
      </c>
      <c r="M9" s="35">
        <f t="shared" si="2"/>
        <v>1</v>
      </c>
    </row>
    <row r="10" spans="1:13" s="21" customFormat="1">
      <c r="A10" s="10" t="s">
        <v>16</v>
      </c>
      <c r="B10" s="15">
        <v>7</v>
      </c>
      <c r="C10" s="12">
        <v>2</v>
      </c>
      <c r="D10" s="14">
        <v>18</v>
      </c>
      <c r="E10" s="12">
        <v>4</v>
      </c>
      <c r="F10" s="13">
        <v>13</v>
      </c>
      <c r="G10" s="14">
        <v>4</v>
      </c>
      <c r="H10" s="13">
        <v>4</v>
      </c>
      <c r="I10" s="13">
        <v>6</v>
      </c>
      <c r="J10" s="13">
        <v>2</v>
      </c>
      <c r="K10" s="33">
        <f t="shared" si="1"/>
        <v>0.6</v>
      </c>
      <c r="L10" s="34">
        <f t="shared" si="0"/>
        <v>1.7222222222222223</v>
      </c>
      <c r="M10" s="35">
        <f t="shared" si="2"/>
        <v>1</v>
      </c>
    </row>
    <row r="11" spans="1:13" s="21" customFormat="1">
      <c r="A11" s="10" t="s">
        <v>17</v>
      </c>
      <c r="B11" s="15">
        <v>8</v>
      </c>
      <c r="C11" s="12">
        <v>4</v>
      </c>
      <c r="D11" s="14">
        <v>14</v>
      </c>
      <c r="E11" s="12">
        <v>4</v>
      </c>
      <c r="F11" s="13">
        <v>10</v>
      </c>
      <c r="G11" s="14">
        <v>2</v>
      </c>
      <c r="H11" s="13">
        <v>7</v>
      </c>
      <c r="I11" s="13">
        <v>2</v>
      </c>
      <c r="J11" s="13">
        <v>4</v>
      </c>
      <c r="K11" s="33">
        <f t="shared" si="1"/>
        <v>0.8</v>
      </c>
      <c r="L11" s="34">
        <f t="shared" si="0"/>
        <v>1.3333333333333333</v>
      </c>
      <c r="M11" s="35">
        <f t="shared" si="2"/>
        <v>0.5</v>
      </c>
    </row>
    <row r="12" spans="1:13" s="21" customFormat="1">
      <c r="A12" s="10" t="s">
        <v>18</v>
      </c>
      <c r="B12" s="15">
        <v>9</v>
      </c>
      <c r="C12" s="12">
        <v>4</v>
      </c>
      <c r="D12" s="14">
        <v>16</v>
      </c>
      <c r="E12" s="12">
        <v>10</v>
      </c>
      <c r="F12" s="13">
        <v>12</v>
      </c>
      <c r="G12" s="14">
        <v>4</v>
      </c>
      <c r="H12" s="13">
        <v>8</v>
      </c>
      <c r="I12" s="13">
        <v>12</v>
      </c>
      <c r="J12" s="13">
        <v>1</v>
      </c>
      <c r="K12" s="33">
        <f t="shared" si="1"/>
        <v>1.4</v>
      </c>
      <c r="L12" s="34">
        <f t="shared" si="0"/>
        <v>1.5555555555555556</v>
      </c>
      <c r="M12" s="35">
        <f t="shared" si="2"/>
        <v>1</v>
      </c>
    </row>
    <row r="13" spans="1:13" s="21" customFormat="1">
      <c r="A13" s="10" t="s">
        <v>19</v>
      </c>
      <c r="B13" s="15">
        <v>10</v>
      </c>
      <c r="C13" s="12">
        <v>4</v>
      </c>
      <c r="D13" s="53">
        <v>16</v>
      </c>
      <c r="E13" s="78">
        <v>8</v>
      </c>
      <c r="F13" s="13">
        <v>14</v>
      </c>
      <c r="G13" s="14">
        <v>2</v>
      </c>
      <c r="H13" s="13">
        <v>4</v>
      </c>
      <c r="I13" s="13">
        <v>16</v>
      </c>
      <c r="J13" s="13">
        <v>4</v>
      </c>
      <c r="K13" s="33">
        <f t="shared" si="1"/>
        <v>1.2</v>
      </c>
      <c r="L13" s="34">
        <f t="shared" si="0"/>
        <v>1.6666666666666667</v>
      </c>
      <c r="M13" s="35">
        <f t="shared" si="2"/>
        <v>0.5</v>
      </c>
    </row>
    <row r="14" spans="1:13" s="21" customFormat="1">
      <c r="A14" s="24"/>
      <c r="B14" s="23" t="s">
        <v>7</v>
      </c>
      <c r="C14" s="68">
        <v>4</v>
      </c>
      <c r="D14" s="31">
        <v>20</v>
      </c>
      <c r="E14" s="31">
        <v>16</v>
      </c>
      <c r="F14" s="31">
        <v>16</v>
      </c>
      <c r="G14" s="69">
        <v>4</v>
      </c>
      <c r="H14" s="31">
        <v>8</v>
      </c>
      <c r="I14" s="31">
        <v>16</v>
      </c>
      <c r="J14" s="31">
        <v>4</v>
      </c>
      <c r="K14" s="30">
        <f>SUM(C14+E14)</f>
        <v>20</v>
      </c>
      <c r="L14" s="31">
        <f>SUM(D14+F14)</f>
        <v>36</v>
      </c>
      <c r="M14" s="32">
        <f>SUM(G14)</f>
        <v>4</v>
      </c>
    </row>
    <row r="15" spans="1:13" s="21" customFormat="1" ht="15.75" thickBot="1">
      <c r="A15" s="10"/>
      <c r="B15" s="62" t="s">
        <v>31</v>
      </c>
      <c r="C15" s="44">
        <f>(AVERAGE(C4:C13)*4)/C14</f>
        <v>2.8</v>
      </c>
      <c r="D15" s="45">
        <f>(AVERAGE(D4:D13)*4)/D14</f>
        <v>2.96</v>
      </c>
      <c r="E15" s="45">
        <f t="shared" ref="E15:J15" si="3">(AVERAGE(E4:E13)*4)/E14</f>
        <v>2.9</v>
      </c>
      <c r="F15" s="45">
        <f t="shared" si="3"/>
        <v>2.9249999999999998</v>
      </c>
      <c r="G15" s="47">
        <f t="shared" si="3"/>
        <v>2.5</v>
      </c>
      <c r="H15" s="45">
        <f>(AVERAGE(H4:H13)*4)/H14</f>
        <v>2.4</v>
      </c>
      <c r="I15" s="45">
        <f t="shared" si="3"/>
        <v>2</v>
      </c>
      <c r="J15" s="47">
        <f t="shared" si="3"/>
        <v>2.2000000000000002</v>
      </c>
      <c r="K15" s="30"/>
      <c r="L15" s="31"/>
      <c r="M15" s="32"/>
    </row>
    <row r="16" spans="1:13" s="21" customFormat="1">
      <c r="A16" s="10"/>
      <c r="B16" s="22"/>
      <c r="C16" s="12"/>
      <c r="D16" s="13"/>
      <c r="E16" s="13"/>
      <c r="F16" s="13"/>
      <c r="G16" s="84"/>
      <c r="H16" s="80"/>
      <c r="I16" s="82"/>
      <c r="J16" s="65" t="s">
        <v>8</v>
      </c>
      <c r="K16" s="63">
        <f>AVERAGE(K4:K13)</f>
        <v>1.44</v>
      </c>
      <c r="L16" s="64">
        <f>AVERAGE(L4:L13)</f>
        <v>1.4722222222222223</v>
      </c>
      <c r="M16" s="39">
        <f>AVERAGE(M4:M13)</f>
        <v>0.625</v>
      </c>
    </row>
    <row r="17" spans="8:15" ht="15.75" thickBot="1">
      <c r="H17" s="81"/>
      <c r="I17" s="83"/>
      <c r="J17" s="66" t="s">
        <v>9</v>
      </c>
      <c r="K17" s="36">
        <f>STDEV(K4:K13)</f>
        <v>0.47187568984497053</v>
      </c>
      <c r="L17" s="37">
        <f>STDEV(L4:L13)</f>
        <v>0.24462675580783133</v>
      </c>
      <c r="M17" s="38">
        <f>STDEV(M4:M13)</f>
        <v>0.35843021946010944</v>
      </c>
      <c r="O17" s="13"/>
    </row>
    <row r="18" spans="8:15" ht="15.75" thickBot="1">
      <c r="O18" s="1"/>
    </row>
    <row r="19" spans="8:15" ht="15.75" thickBot="1">
      <c r="H19" s="85"/>
      <c r="I19" s="86" t="s">
        <v>32</v>
      </c>
      <c r="J19" s="87"/>
      <c r="K19" s="49">
        <f>AVERAGE(K16:M16)</f>
        <v>1.1790740740740742</v>
      </c>
    </row>
  </sheetData>
  <sheetProtection insertRows="0" deleteRows="0" selectLockedCells="1"/>
  <mergeCells count="9">
    <mergeCell ref="I19:J19"/>
    <mergeCell ref="C1:D1"/>
    <mergeCell ref="E1:G1"/>
    <mergeCell ref="K1:M1"/>
    <mergeCell ref="C2:D2"/>
    <mergeCell ref="E2:G2"/>
    <mergeCell ref="K2:M2"/>
    <mergeCell ref="H1:J1"/>
    <mergeCell ref="H2:J2"/>
  </mergeCells>
  <pageMargins left="0.7" right="0.7" top="0.75" bottom="0.75" header="0.3" footer="0.3"/>
  <pageSetup scale="62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zoomScalePageLayoutView="50" workbookViewId="0">
      <selection activeCell="C21" sqref="C21"/>
    </sheetView>
  </sheetViews>
  <sheetFormatPr defaultRowHeight="15"/>
  <cols>
    <col min="1" max="1" width="15.85546875" customWidth="1"/>
    <col min="2" max="2" width="13.85546875" customWidth="1"/>
    <col min="3" max="3" width="9.42578125" customWidth="1"/>
    <col min="4" max="5" width="9.28515625" bestFit="1" customWidth="1"/>
    <col min="6" max="7" width="9.28515625" customWidth="1"/>
    <col min="8" max="9" width="9.28515625" style="4" bestFit="1" customWidth="1"/>
    <col min="10" max="10" width="10.5703125" style="4" customWidth="1"/>
    <col min="11" max="11" width="14.28515625" style="4" customWidth="1"/>
  </cols>
  <sheetData>
    <row r="1" spans="1:11">
      <c r="A1" s="6"/>
      <c r="B1" s="6"/>
      <c r="C1" s="103" t="s">
        <v>35</v>
      </c>
      <c r="D1" s="104"/>
      <c r="E1" s="104"/>
      <c r="F1" s="104"/>
      <c r="G1" s="104"/>
      <c r="H1" s="104"/>
      <c r="I1" s="104"/>
      <c r="J1" s="60"/>
      <c r="K1"/>
    </row>
    <row r="2" spans="1:11">
      <c r="A2" s="6"/>
      <c r="B2" s="6"/>
      <c r="C2" s="105" t="s">
        <v>30</v>
      </c>
      <c r="D2" s="106"/>
      <c r="E2" s="106"/>
      <c r="F2" s="106"/>
      <c r="G2" s="106"/>
      <c r="H2" s="107" t="s">
        <v>26</v>
      </c>
      <c r="I2" s="108"/>
      <c r="J2" s="61"/>
      <c r="K2"/>
    </row>
    <row r="3" spans="1:11">
      <c r="A3" s="8" t="s">
        <v>5</v>
      </c>
      <c r="B3" s="41" t="s">
        <v>0</v>
      </c>
      <c r="C3" s="25" t="s">
        <v>33</v>
      </c>
      <c r="D3" s="25" t="s">
        <v>20</v>
      </c>
      <c r="E3" s="25" t="s">
        <v>21</v>
      </c>
      <c r="F3" s="25" t="s">
        <v>22</v>
      </c>
      <c r="G3" s="25" t="s">
        <v>23</v>
      </c>
      <c r="H3" s="25" t="s">
        <v>24</v>
      </c>
      <c r="I3" s="51" t="s">
        <v>25</v>
      </c>
      <c r="J3" s="67"/>
      <c r="K3"/>
    </row>
    <row r="4" spans="1:11">
      <c r="A4" s="10" t="s">
        <v>10</v>
      </c>
      <c r="B4" s="42">
        <v>1</v>
      </c>
      <c r="C4" s="13">
        <v>4</v>
      </c>
      <c r="D4" s="13">
        <v>2</v>
      </c>
      <c r="E4" s="48">
        <v>6</v>
      </c>
      <c r="F4" s="13">
        <v>2</v>
      </c>
      <c r="G4" s="13">
        <v>6</v>
      </c>
      <c r="H4" s="13">
        <v>3</v>
      </c>
      <c r="I4" s="52">
        <v>4</v>
      </c>
      <c r="J4" s="13"/>
      <c r="K4"/>
    </row>
    <row r="5" spans="1:11">
      <c r="A5" s="10" t="s">
        <v>11</v>
      </c>
      <c r="B5" s="12">
        <v>2</v>
      </c>
      <c r="C5" s="13">
        <v>2</v>
      </c>
      <c r="D5" s="13">
        <v>4</v>
      </c>
      <c r="E5" s="13">
        <v>8</v>
      </c>
      <c r="F5" s="13">
        <v>2</v>
      </c>
      <c r="G5" s="13">
        <v>4</v>
      </c>
      <c r="H5" s="13">
        <v>4</v>
      </c>
      <c r="I5" s="14">
        <v>2</v>
      </c>
      <c r="J5" s="13"/>
      <c r="K5"/>
    </row>
    <row r="6" spans="1:11">
      <c r="A6" s="10" t="s">
        <v>12</v>
      </c>
      <c r="B6" s="12">
        <v>3</v>
      </c>
      <c r="C6" s="13"/>
      <c r="D6" s="13"/>
      <c r="E6" s="13"/>
      <c r="F6" s="13"/>
      <c r="G6" s="13"/>
      <c r="H6" s="13"/>
      <c r="I6" s="14"/>
      <c r="J6" s="13"/>
      <c r="K6"/>
    </row>
    <row r="7" spans="1:11">
      <c r="A7" s="10" t="s">
        <v>13</v>
      </c>
      <c r="B7" s="12">
        <v>4</v>
      </c>
      <c r="C7" s="13"/>
      <c r="D7" s="13"/>
      <c r="E7" s="13"/>
      <c r="F7" s="13"/>
      <c r="G7" s="13"/>
      <c r="H7" s="13"/>
      <c r="I7" s="14"/>
      <c r="J7" s="13"/>
      <c r="K7"/>
    </row>
    <row r="8" spans="1:11">
      <c r="A8" s="10" t="s">
        <v>14</v>
      </c>
      <c r="B8" s="12">
        <v>5</v>
      </c>
      <c r="C8" s="13"/>
      <c r="D8" s="13"/>
      <c r="E8" s="13"/>
      <c r="F8" s="13"/>
      <c r="G8" s="13"/>
      <c r="H8" s="13"/>
      <c r="I8" s="14"/>
      <c r="J8" s="13"/>
      <c r="K8"/>
    </row>
    <row r="9" spans="1:11">
      <c r="A9" s="10" t="s">
        <v>15</v>
      </c>
      <c r="B9" s="12">
        <v>6</v>
      </c>
      <c r="C9" s="13"/>
      <c r="D9" s="13"/>
      <c r="E9" s="13"/>
      <c r="F9" s="13"/>
      <c r="G9" s="13"/>
      <c r="H9" s="13"/>
      <c r="I9" s="14"/>
      <c r="J9" s="13"/>
      <c r="K9"/>
    </row>
    <row r="10" spans="1:11">
      <c r="A10" s="10" t="s">
        <v>16</v>
      </c>
      <c r="B10" s="12">
        <v>7</v>
      </c>
      <c r="C10" s="13"/>
      <c r="D10" s="13"/>
      <c r="E10" s="13"/>
      <c r="F10" s="13"/>
      <c r="G10" s="13"/>
      <c r="H10" s="13"/>
      <c r="I10" s="14"/>
      <c r="J10" s="13"/>
      <c r="K10"/>
    </row>
    <row r="11" spans="1:11">
      <c r="A11" s="10" t="s">
        <v>17</v>
      </c>
      <c r="B11" s="12">
        <v>8</v>
      </c>
      <c r="C11" s="13"/>
      <c r="D11" s="13"/>
      <c r="E11" s="13"/>
      <c r="F11" s="13"/>
      <c r="G11" s="13"/>
      <c r="H11" s="13"/>
      <c r="I11" s="14"/>
      <c r="J11" s="13"/>
      <c r="K11"/>
    </row>
    <row r="12" spans="1:11">
      <c r="A12" s="10" t="s">
        <v>18</v>
      </c>
      <c r="B12" s="12">
        <v>9</v>
      </c>
      <c r="C12" s="13"/>
      <c r="D12" s="13"/>
      <c r="E12" s="13"/>
      <c r="F12" s="13"/>
      <c r="G12" s="13"/>
      <c r="H12" s="13"/>
      <c r="I12" s="14"/>
      <c r="J12" s="13"/>
      <c r="K12"/>
    </row>
    <row r="13" spans="1:11">
      <c r="A13" s="10" t="s">
        <v>19</v>
      </c>
      <c r="B13" s="12">
        <v>10</v>
      </c>
      <c r="C13" s="13"/>
      <c r="D13" s="13"/>
      <c r="E13" s="13"/>
      <c r="F13" s="13"/>
      <c r="G13" s="13"/>
      <c r="H13" s="13"/>
      <c r="I13" s="53"/>
      <c r="J13" s="13"/>
      <c r="K13"/>
    </row>
    <row r="14" spans="1:11">
      <c r="A14" s="24"/>
      <c r="B14" s="43" t="s">
        <v>7</v>
      </c>
      <c r="C14" s="17">
        <v>4</v>
      </c>
      <c r="D14" s="17">
        <v>4</v>
      </c>
      <c r="E14" s="17">
        <v>8</v>
      </c>
      <c r="F14" s="17">
        <v>4</v>
      </c>
      <c r="G14" s="17">
        <v>8</v>
      </c>
      <c r="H14" s="17">
        <v>4</v>
      </c>
      <c r="I14" s="18">
        <v>4</v>
      </c>
      <c r="J14" s="13"/>
      <c r="K14" s="71"/>
    </row>
    <row r="15" spans="1:11">
      <c r="A15" s="10"/>
      <c r="B15" s="40" t="s">
        <v>8</v>
      </c>
      <c r="C15" s="44">
        <f>AVERAGE(C4:C13)*4/C14</f>
        <v>3</v>
      </c>
      <c r="D15" s="45">
        <f t="shared" ref="D15:I15" si="0">AVERAGE(D4:D13)*4/D14</f>
        <v>3</v>
      </c>
      <c r="E15" s="45">
        <f t="shared" si="0"/>
        <v>3.5</v>
      </c>
      <c r="F15" s="45">
        <f t="shared" ref="F15:G15" si="1">AVERAGE(F4:F13)*4/F14</f>
        <v>2</v>
      </c>
      <c r="G15" s="45">
        <f t="shared" si="1"/>
        <v>2.5</v>
      </c>
      <c r="H15" s="45">
        <f t="shared" si="0"/>
        <v>3.5</v>
      </c>
      <c r="I15" s="47">
        <f t="shared" si="0"/>
        <v>3</v>
      </c>
      <c r="J15" s="50"/>
      <c r="K15" s="71"/>
    </row>
    <row r="16" spans="1:11">
      <c r="A16" s="10"/>
      <c r="B16" s="27" t="s">
        <v>9</v>
      </c>
      <c r="C16" s="46">
        <f>STDEV(C4:C13)</f>
        <v>1.4142135623730951</v>
      </c>
      <c r="D16" s="19">
        <f t="shared" ref="D16:I16" si="2">STDEV(D4:D13)</f>
        <v>1.4142135623730951</v>
      </c>
      <c r="E16" s="19">
        <f t="shared" si="2"/>
        <v>1.4142135623730951</v>
      </c>
      <c r="F16" s="19">
        <f t="shared" ref="F16:G16" si="3">STDEV(F4:F13)</f>
        <v>0</v>
      </c>
      <c r="G16" s="19">
        <f t="shared" si="3"/>
        <v>1.4142135623730951</v>
      </c>
      <c r="H16" s="19">
        <f t="shared" si="2"/>
        <v>0.70710678118654757</v>
      </c>
      <c r="I16" s="20">
        <f t="shared" si="2"/>
        <v>1.4142135623730951</v>
      </c>
      <c r="J16" s="50"/>
      <c r="K16" s="71"/>
    </row>
    <row r="17" spans="2:11" ht="15.75" thickBot="1">
      <c r="K17" s="71"/>
    </row>
    <row r="18" spans="2:11">
      <c r="B18" s="54" t="s">
        <v>27</v>
      </c>
      <c r="C18" s="55">
        <f>AVERAGE(C15:C15)</f>
        <v>3</v>
      </c>
      <c r="K18" s="73"/>
    </row>
    <row r="19" spans="2:11">
      <c r="B19" s="56" t="s">
        <v>28</v>
      </c>
      <c r="C19" s="57">
        <f>AVERAGE(D15:G15)</f>
        <v>2.75</v>
      </c>
      <c r="K19" s="73"/>
    </row>
    <row r="20" spans="2:11" ht="15.75" thickBot="1">
      <c r="B20" s="58" t="s">
        <v>29</v>
      </c>
      <c r="C20" s="59">
        <f>AVERAGE(H15:I15)</f>
        <v>3.25</v>
      </c>
      <c r="K20" s="73"/>
    </row>
    <row r="21" spans="2:11">
      <c r="K21"/>
    </row>
    <row r="22" spans="2:11">
      <c r="K22"/>
    </row>
    <row r="23" spans="2:11">
      <c r="K23"/>
    </row>
    <row r="24" spans="2:11">
      <c r="K24"/>
    </row>
    <row r="25" spans="2:11">
      <c r="K25"/>
    </row>
    <row r="26" spans="2:11">
      <c r="K26"/>
    </row>
  </sheetData>
  <mergeCells count="3">
    <mergeCell ref="C1:I1"/>
    <mergeCell ref="C2:G2"/>
    <mergeCell ref="H2:I2"/>
  </mergeCells>
  <pageMargins left="0.7" right="0.7" top="0.75" bottom="0.75" header="0.3" footer="0.3"/>
  <pageSetup scale="57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zoomScalePageLayoutView="50" workbookViewId="0">
      <selection activeCell="C21" sqref="C21"/>
    </sheetView>
  </sheetViews>
  <sheetFormatPr defaultRowHeight="15"/>
  <cols>
    <col min="1" max="1" width="13.85546875" style="4" customWidth="1"/>
    <col min="2" max="2" width="13.42578125" style="4" bestFit="1" customWidth="1"/>
    <col min="3" max="3" width="9.42578125" style="4" bestFit="1" customWidth="1"/>
    <col min="4" max="4" width="9.42578125" style="4" customWidth="1"/>
    <col min="5" max="6" width="9.42578125" style="4" bestFit="1" customWidth="1"/>
    <col min="7" max="7" width="9.42578125" style="4" customWidth="1"/>
    <col min="8" max="8" width="9" style="4" customWidth="1"/>
  </cols>
  <sheetData>
    <row r="1" spans="1:10">
      <c r="A1" s="6"/>
      <c r="B1" s="6"/>
      <c r="C1" s="109" t="s">
        <v>37</v>
      </c>
      <c r="D1" s="104"/>
      <c r="E1" s="104"/>
      <c r="F1" s="104"/>
      <c r="G1" s="104"/>
      <c r="H1" s="104"/>
      <c r="I1" s="104"/>
      <c r="J1" s="104"/>
    </row>
    <row r="2" spans="1:10">
      <c r="A2" s="6"/>
      <c r="B2" s="6"/>
      <c r="C2" s="110" t="s">
        <v>30</v>
      </c>
      <c r="D2" s="106"/>
      <c r="E2" s="106"/>
      <c r="F2" s="106"/>
      <c r="G2" s="106"/>
      <c r="H2" s="106"/>
      <c r="I2" s="107" t="s">
        <v>26</v>
      </c>
      <c r="J2" s="108"/>
    </row>
    <row r="3" spans="1:10">
      <c r="A3" s="8" t="s">
        <v>5</v>
      </c>
      <c r="B3" s="41" t="s">
        <v>0</v>
      </c>
      <c r="C3" s="25" t="s">
        <v>33</v>
      </c>
      <c r="D3" s="25" t="s">
        <v>20</v>
      </c>
      <c r="E3" s="25" t="s">
        <v>21</v>
      </c>
      <c r="F3" s="25" t="s">
        <v>22</v>
      </c>
      <c r="G3" s="25" t="s">
        <v>38</v>
      </c>
      <c r="H3" s="25" t="s">
        <v>23</v>
      </c>
      <c r="I3" s="25" t="s">
        <v>24</v>
      </c>
      <c r="J3" s="51" t="s">
        <v>25</v>
      </c>
    </row>
    <row r="4" spans="1:10">
      <c r="A4" s="10" t="s">
        <v>10</v>
      </c>
      <c r="B4" s="42">
        <v>1</v>
      </c>
      <c r="C4" s="12">
        <v>8</v>
      </c>
      <c r="D4" s="13">
        <v>18</v>
      </c>
      <c r="E4" s="13">
        <v>10</v>
      </c>
      <c r="F4" s="48">
        <v>3</v>
      </c>
      <c r="G4" s="13">
        <v>3</v>
      </c>
      <c r="H4" s="14">
        <v>10</v>
      </c>
      <c r="I4" s="13">
        <v>2</v>
      </c>
      <c r="J4" s="52">
        <v>2</v>
      </c>
    </row>
    <row r="5" spans="1:10">
      <c r="A5" s="10" t="s">
        <v>11</v>
      </c>
      <c r="B5" s="12">
        <v>2</v>
      </c>
      <c r="C5" s="12">
        <v>6</v>
      </c>
      <c r="D5" s="13">
        <v>14</v>
      </c>
      <c r="E5" s="13">
        <v>8</v>
      </c>
      <c r="F5" s="13">
        <v>4</v>
      </c>
      <c r="G5" s="13">
        <v>2</v>
      </c>
      <c r="H5" s="14">
        <v>10</v>
      </c>
      <c r="I5" s="13">
        <v>3</v>
      </c>
      <c r="J5" s="14">
        <v>3</v>
      </c>
    </row>
    <row r="6" spans="1:10">
      <c r="A6" s="10" t="s">
        <v>12</v>
      </c>
      <c r="B6" s="12">
        <v>3</v>
      </c>
      <c r="C6" s="12"/>
      <c r="D6" s="13"/>
      <c r="E6" s="13"/>
      <c r="F6" s="13"/>
      <c r="G6" s="13"/>
      <c r="H6" s="14"/>
      <c r="I6" s="13"/>
      <c r="J6" s="14"/>
    </row>
    <row r="7" spans="1:10">
      <c r="A7" s="10" t="s">
        <v>13</v>
      </c>
      <c r="B7" s="12">
        <v>4</v>
      </c>
      <c r="C7" s="12"/>
      <c r="D7" s="13"/>
      <c r="E7" s="13"/>
      <c r="F7" s="13"/>
      <c r="G7" s="13"/>
      <c r="H7" s="14"/>
      <c r="I7" s="13"/>
      <c r="J7" s="14"/>
    </row>
    <row r="8" spans="1:10">
      <c r="A8" s="10" t="s">
        <v>14</v>
      </c>
      <c r="B8" s="12">
        <v>5</v>
      </c>
      <c r="C8" s="12"/>
      <c r="D8" s="13"/>
      <c r="E8" s="13"/>
      <c r="F8" s="13"/>
      <c r="G8" s="13"/>
      <c r="H8" s="14"/>
      <c r="I8" s="13"/>
      <c r="J8" s="14"/>
    </row>
    <row r="9" spans="1:10">
      <c r="A9" s="10" t="s">
        <v>15</v>
      </c>
      <c r="B9" s="12">
        <v>6</v>
      </c>
      <c r="C9" s="12"/>
      <c r="D9" s="13"/>
      <c r="E9" s="13"/>
      <c r="F9" s="13"/>
      <c r="G9" s="13"/>
      <c r="H9" s="14"/>
      <c r="I9" s="13"/>
      <c r="J9" s="14"/>
    </row>
    <row r="10" spans="1:10">
      <c r="A10" s="10" t="s">
        <v>16</v>
      </c>
      <c r="B10" s="12">
        <v>7</v>
      </c>
      <c r="C10" s="12"/>
      <c r="D10" s="13"/>
      <c r="E10" s="13"/>
      <c r="F10" s="13"/>
      <c r="G10" s="13"/>
      <c r="H10" s="14"/>
      <c r="I10" s="13"/>
      <c r="J10" s="14"/>
    </row>
    <row r="11" spans="1:10">
      <c r="A11" s="10" t="s">
        <v>17</v>
      </c>
      <c r="B11" s="12">
        <v>8</v>
      </c>
      <c r="C11" s="12"/>
      <c r="D11" s="13"/>
      <c r="E11" s="13"/>
      <c r="F11" s="13"/>
      <c r="G11" s="13"/>
      <c r="H11" s="14"/>
      <c r="I11" s="13"/>
      <c r="J11" s="14"/>
    </row>
    <row r="12" spans="1:10">
      <c r="A12" s="10" t="s">
        <v>18</v>
      </c>
      <c r="B12" s="12">
        <v>9</v>
      </c>
      <c r="C12" s="12"/>
      <c r="D12" s="13"/>
      <c r="E12" s="13"/>
      <c r="F12" s="13"/>
      <c r="G12" s="13"/>
      <c r="H12" s="14"/>
      <c r="I12" s="13"/>
      <c r="J12" s="14"/>
    </row>
    <row r="13" spans="1:10">
      <c r="A13" s="77" t="s">
        <v>19</v>
      </c>
      <c r="B13" s="12">
        <v>10</v>
      </c>
      <c r="C13" s="12"/>
      <c r="D13" s="13"/>
      <c r="E13" s="13"/>
      <c r="F13" s="13"/>
      <c r="G13" s="13"/>
      <c r="H13" s="14"/>
      <c r="I13" s="13"/>
      <c r="J13" s="53"/>
    </row>
    <row r="14" spans="1:10">
      <c r="A14" s="72"/>
      <c r="B14" s="43" t="s">
        <v>7</v>
      </c>
      <c r="C14" s="16">
        <v>8</v>
      </c>
      <c r="D14" s="17">
        <v>20</v>
      </c>
      <c r="E14" s="17">
        <v>12</v>
      </c>
      <c r="F14" s="17">
        <v>4</v>
      </c>
      <c r="G14" s="17">
        <v>4</v>
      </c>
      <c r="H14" s="18">
        <v>12</v>
      </c>
      <c r="I14" s="17">
        <v>4</v>
      </c>
      <c r="J14" s="18">
        <v>4</v>
      </c>
    </row>
    <row r="15" spans="1:10">
      <c r="A15" s="72"/>
      <c r="B15" s="40" t="s">
        <v>8</v>
      </c>
      <c r="C15" s="44">
        <f>AVERAGE(C4:C13)*4/C14</f>
        <v>3.5</v>
      </c>
      <c r="D15" s="45">
        <f>AVERAGE(D4:D13)*4/D14</f>
        <v>3.2</v>
      </c>
      <c r="E15" s="45">
        <f t="shared" ref="E15:J15" si="0">AVERAGE(E4:E13)*4/E14</f>
        <v>3</v>
      </c>
      <c r="F15" s="45">
        <f t="shared" si="0"/>
        <v>3.5</v>
      </c>
      <c r="G15" s="45">
        <f>AVERAGE(G4:G13)*4/G14</f>
        <v>2.5</v>
      </c>
      <c r="H15" s="47">
        <f>AVERAGE(H4:H13)*4/H14</f>
        <v>3.3333333333333335</v>
      </c>
      <c r="I15" s="45">
        <f t="shared" si="0"/>
        <v>2.5</v>
      </c>
      <c r="J15" s="47">
        <f t="shared" si="0"/>
        <v>2.5</v>
      </c>
    </row>
    <row r="16" spans="1:10">
      <c r="A16" s="72"/>
      <c r="B16" s="27" t="s">
        <v>9</v>
      </c>
      <c r="C16" s="46">
        <f>STDEV(C4:C13)</f>
        <v>1.4142135623730951</v>
      </c>
      <c r="D16" s="19">
        <f>STDEV(D4:D13)</f>
        <v>2.8284271247461903</v>
      </c>
      <c r="E16" s="19">
        <f t="shared" ref="E16:J16" si="1">STDEV(E4:E13)</f>
        <v>1.4142135623730951</v>
      </c>
      <c r="F16" s="19">
        <f t="shared" si="1"/>
        <v>0.70710678118654757</v>
      </c>
      <c r="G16" s="19">
        <f t="shared" ref="G16" si="2">STDEV(G4:G13)</f>
        <v>0.70710678118654757</v>
      </c>
      <c r="H16" s="20">
        <f>STDEV(H4:H13)</f>
        <v>0</v>
      </c>
      <c r="I16" s="19">
        <f t="shared" si="1"/>
        <v>0.70710678118654757</v>
      </c>
      <c r="J16" s="20">
        <f t="shared" si="1"/>
        <v>0.70710678118654757</v>
      </c>
    </row>
    <row r="17" spans="1:11" ht="15.75" thickBot="1">
      <c r="A17" s="71"/>
      <c r="B17" s="5"/>
      <c r="C17"/>
      <c r="D17"/>
      <c r="E17"/>
      <c r="F17"/>
      <c r="G17"/>
      <c r="H17"/>
      <c r="I17" s="4"/>
      <c r="J17" s="4"/>
      <c r="K17" s="4"/>
    </row>
    <row r="18" spans="1:11">
      <c r="A18" s="71"/>
      <c r="B18" s="74" t="s">
        <v>27</v>
      </c>
      <c r="C18" s="55">
        <f>AVERAGE(C15:D15)</f>
        <v>3.35</v>
      </c>
      <c r="D18"/>
      <c r="E18"/>
      <c r="F18"/>
      <c r="G18"/>
      <c r="H18"/>
      <c r="I18" s="4"/>
      <c r="J18" s="4"/>
      <c r="K18" s="4"/>
    </row>
    <row r="19" spans="1:11">
      <c r="A19" s="71"/>
      <c r="B19" s="75" t="s">
        <v>28</v>
      </c>
      <c r="C19" s="57">
        <f>AVERAGE(E15:H15)</f>
        <v>3.0833333333333335</v>
      </c>
      <c r="D19"/>
      <c r="E19"/>
      <c r="F19"/>
      <c r="G19"/>
      <c r="H19"/>
      <c r="I19" s="4"/>
      <c r="J19" s="4"/>
      <c r="K19" s="4"/>
    </row>
    <row r="20" spans="1:11" ht="15.75" thickBot="1">
      <c r="A20" s="71"/>
      <c r="B20" s="76" t="s">
        <v>29</v>
      </c>
      <c r="C20" s="59">
        <f>AVERAGE(I15:J15)</f>
        <v>2.5</v>
      </c>
      <c r="D20"/>
      <c r="E20"/>
      <c r="I20" s="4"/>
      <c r="J20" s="4"/>
      <c r="K20" s="4"/>
    </row>
    <row r="21" spans="1:11">
      <c r="A21"/>
      <c r="B21"/>
      <c r="C21"/>
      <c r="D21"/>
      <c r="E21"/>
    </row>
    <row r="22" spans="1:11">
      <c r="A22"/>
      <c r="B22"/>
      <c r="C22"/>
      <c r="D22"/>
      <c r="E22"/>
    </row>
    <row r="23" spans="1:11">
      <c r="A23"/>
      <c r="B23"/>
      <c r="C23"/>
      <c r="D23"/>
      <c r="E23"/>
    </row>
    <row r="24" spans="1:11">
      <c r="A24"/>
      <c r="B24"/>
      <c r="C24"/>
      <c r="D24"/>
      <c r="E24"/>
    </row>
    <row r="25" spans="1:11">
      <c r="A25"/>
      <c r="B25"/>
      <c r="C25"/>
      <c r="D25"/>
      <c r="E25"/>
    </row>
    <row r="26" spans="1:11">
      <c r="A26"/>
      <c r="B26"/>
      <c r="C26"/>
      <c r="D26"/>
      <c r="E26"/>
    </row>
  </sheetData>
  <mergeCells count="3">
    <mergeCell ref="C1:J1"/>
    <mergeCell ref="C2:H2"/>
    <mergeCell ref="I2:J2"/>
  </mergeCells>
  <pageMargins left="0.7" right="0.7" top="0.75" bottom="0.75" header="0.3" footer="0.3"/>
  <pageSetup scale="57" orientation="landscape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zoomScalePageLayoutView="50" workbookViewId="0">
      <selection activeCell="C21" sqref="C21"/>
    </sheetView>
  </sheetViews>
  <sheetFormatPr defaultRowHeight="15"/>
  <cols>
    <col min="1" max="1" width="13.85546875" style="4" customWidth="1"/>
    <col min="2" max="2" width="13.42578125" style="4" bestFit="1" customWidth="1"/>
    <col min="3" max="3" width="9.42578125" style="4" bestFit="1" customWidth="1"/>
    <col min="4" max="4" width="9.42578125" style="4" customWidth="1"/>
    <col min="5" max="6" width="9.42578125" style="4" bestFit="1" customWidth="1"/>
    <col min="7" max="7" width="9.42578125" style="4" customWidth="1"/>
    <col min="8" max="8" width="9" style="4" customWidth="1"/>
  </cols>
  <sheetData>
    <row r="1" spans="1:10">
      <c r="A1" s="6"/>
      <c r="B1" s="6"/>
      <c r="C1" s="109" t="s">
        <v>36</v>
      </c>
      <c r="D1" s="104"/>
      <c r="E1" s="104"/>
      <c r="F1" s="104"/>
      <c r="G1" s="104"/>
      <c r="H1" s="104"/>
      <c r="I1" s="104"/>
      <c r="J1" s="104"/>
    </row>
    <row r="2" spans="1:10">
      <c r="A2" s="6"/>
      <c r="B2" s="6"/>
      <c r="C2" s="110" t="s">
        <v>30</v>
      </c>
      <c r="D2" s="106"/>
      <c r="E2" s="106"/>
      <c r="F2" s="106"/>
      <c r="G2" s="106"/>
      <c r="H2" s="106"/>
      <c r="I2" s="107" t="s">
        <v>26</v>
      </c>
      <c r="J2" s="108"/>
    </row>
    <row r="3" spans="1:10">
      <c r="A3" s="8" t="s">
        <v>5</v>
      </c>
      <c r="B3" s="41" t="s">
        <v>0</v>
      </c>
      <c r="C3" s="25" t="s">
        <v>20</v>
      </c>
      <c r="D3" s="25" t="s">
        <v>39</v>
      </c>
      <c r="E3" s="25" t="s">
        <v>21</v>
      </c>
      <c r="F3" s="25" t="s">
        <v>22</v>
      </c>
      <c r="G3" s="25" t="s">
        <v>38</v>
      </c>
      <c r="H3" s="25" t="s">
        <v>23</v>
      </c>
      <c r="I3" s="25" t="s">
        <v>24</v>
      </c>
      <c r="J3" s="51" t="s">
        <v>25</v>
      </c>
    </row>
    <row r="4" spans="1:10">
      <c r="A4" s="10" t="s">
        <v>10</v>
      </c>
      <c r="B4" s="42">
        <v>1</v>
      </c>
      <c r="C4" s="12">
        <v>10</v>
      </c>
      <c r="D4" s="13">
        <v>6</v>
      </c>
      <c r="E4" s="13">
        <v>4</v>
      </c>
      <c r="F4" s="48">
        <v>3</v>
      </c>
      <c r="G4" s="13">
        <v>2</v>
      </c>
      <c r="H4" s="14">
        <v>4</v>
      </c>
      <c r="I4" s="13">
        <v>2</v>
      </c>
      <c r="J4" s="52">
        <v>2</v>
      </c>
    </row>
    <row r="5" spans="1:10">
      <c r="A5" s="10" t="s">
        <v>11</v>
      </c>
      <c r="B5" s="12">
        <v>2</v>
      </c>
      <c r="C5" s="12">
        <v>8</v>
      </c>
      <c r="D5" s="13">
        <v>5</v>
      </c>
      <c r="E5" s="13">
        <v>3</v>
      </c>
      <c r="F5" s="13">
        <v>4</v>
      </c>
      <c r="G5" s="13">
        <v>3</v>
      </c>
      <c r="H5" s="14">
        <v>3</v>
      </c>
      <c r="I5" s="13">
        <v>3</v>
      </c>
      <c r="J5" s="14">
        <v>3</v>
      </c>
    </row>
    <row r="6" spans="1:10">
      <c r="A6" s="10" t="s">
        <v>12</v>
      </c>
      <c r="B6" s="12">
        <v>3</v>
      </c>
      <c r="C6" s="12"/>
      <c r="D6" s="13"/>
      <c r="E6" s="13"/>
      <c r="F6" s="13"/>
      <c r="G6" s="13"/>
      <c r="H6" s="14"/>
      <c r="I6" s="13"/>
      <c r="J6" s="14"/>
    </row>
    <row r="7" spans="1:10">
      <c r="A7" s="10" t="s">
        <v>13</v>
      </c>
      <c r="B7" s="12">
        <v>4</v>
      </c>
      <c r="C7" s="12"/>
      <c r="D7" s="13"/>
      <c r="E7" s="13"/>
      <c r="F7" s="13"/>
      <c r="G7" s="13"/>
      <c r="H7" s="14"/>
      <c r="I7" s="13"/>
      <c r="J7" s="14"/>
    </row>
    <row r="8" spans="1:10">
      <c r="A8" s="10" t="s">
        <v>14</v>
      </c>
      <c r="B8" s="12">
        <v>5</v>
      </c>
      <c r="C8" s="12"/>
      <c r="D8" s="13"/>
      <c r="E8" s="13"/>
      <c r="F8" s="13"/>
      <c r="G8" s="13"/>
      <c r="H8" s="14"/>
      <c r="I8" s="13"/>
      <c r="J8" s="14"/>
    </row>
    <row r="9" spans="1:10">
      <c r="A9" s="10" t="s">
        <v>15</v>
      </c>
      <c r="B9" s="12">
        <v>6</v>
      </c>
      <c r="C9" s="12"/>
      <c r="D9" s="13"/>
      <c r="E9" s="13"/>
      <c r="F9" s="13"/>
      <c r="G9" s="13"/>
      <c r="H9" s="14"/>
      <c r="I9" s="13"/>
      <c r="J9" s="14"/>
    </row>
    <row r="10" spans="1:10">
      <c r="A10" s="10" t="s">
        <v>16</v>
      </c>
      <c r="B10" s="12">
        <v>7</v>
      </c>
      <c r="C10" s="12"/>
      <c r="D10" s="13"/>
      <c r="E10" s="13"/>
      <c r="F10" s="13"/>
      <c r="G10" s="13"/>
      <c r="H10" s="14"/>
      <c r="I10" s="13"/>
      <c r="J10" s="14"/>
    </row>
    <row r="11" spans="1:10">
      <c r="A11" s="10" t="s">
        <v>17</v>
      </c>
      <c r="B11" s="12">
        <v>8</v>
      </c>
      <c r="C11" s="12"/>
      <c r="D11" s="13"/>
      <c r="E11" s="13"/>
      <c r="F11" s="13"/>
      <c r="G11" s="13"/>
      <c r="H11" s="14"/>
      <c r="I11" s="13"/>
      <c r="J11" s="14"/>
    </row>
    <row r="12" spans="1:10">
      <c r="A12" s="10" t="s">
        <v>18</v>
      </c>
      <c r="B12" s="12">
        <v>9</v>
      </c>
      <c r="C12" s="12"/>
      <c r="D12" s="13"/>
      <c r="E12" s="13"/>
      <c r="F12" s="13"/>
      <c r="G12" s="13"/>
      <c r="H12" s="14"/>
      <c r="I12" s="13"/>
      <c r="J12" s="14"/>
    </row>
    <row r="13" spans="1:10">
      <c r="A13" s="77" t="s">
        <v>19</v>
      </c>
      <c r="B13" s="12">
        <v>10</v>
      </c>
      <c r="C13" s="12"/>
      <c r="D13" s="13"/>
      <c r="E13" s="13"/>
      <c r="F13" s="13"/>
      <c r="G13" s="13"/>
      <c r="H13" s="14"/>
      <c r="I13" s="13"/>
      <c r="J13" s="53"/>
    </row>
    <row r="14" spans="1:10">
      <c r="A14" s="72"/>
      <c r="B14" s="43" t="s">
        <v>7</v>
      </c>
      <c r="C14" s="16">
        <v>12</v>
      </c>
      <c r="D14" s="17">
        <v>8</v>
      </c>
      <c r="E14" s="17">
        <v>4</v>
      </c>
      <c r="F14" s="17">
        <v>4</v>
      </c>
      <c r="G14" s="17">
        <v>4</v>
      </c>
      <c r="H14" s="18">
        <v>4</v>
      </c>
      <c r="I14" s="17">
        <v>4</v>
      </c>
      <c r="J14" s="18">
        <v>4</v>
      </c>
    </row>
    <row r="15" spans="1:10">
      <c r="A15" s="72"/>
      <c r="B15" s="40" t="s">
        <v>8</v>
      </c>
      <c r="C15" s="44">
        <f>AVERAGE(C4:C13)*4/C14</f>
        <v>3</v>
      </c>
      <c r="D15" s="44">
        <f>AVERAGE(D4:D13)*4/D14</f>
        <v>2.75</v>
      </c>
      <c r="E15" s="45">
        <f t="shared" ref="E15:J15" si="0">AVERAGE(E4:E13)*4/E14</f>
        <v>3.5</v>
      </c>
      <c r="F15" s="45">
        <f t="shared" si="0"/>
        <v>3.5</v>
      </c>
      <c r="G15" s="45">
        <f t="shared" ref="G15" si="1">AVERAGE(G4:G13)*4/G14</f>
        <v>2.5</v>
      </c>
      <c r="H15" s="47">
        <f t="shared" si="0"/>
        <v>3.5</v>
      </c>
      <c r="I15" s="45">
        <f t="shared" si="0"/>
        <v>2.5</v>
      </c>
      <c r="J15" s="47">
        <f t="shared" si="0"/>
        <v>2.5</v>
      </c>
    </row>
    <row r="16" spans="1:10">
      <c r="A16" s="72"/>
      <c r="B16" s="27" t="s">
        <v>9</v>
      </c>
      <c r="C16" s="46">
        <f>STDEV(C4:C13)</f>
        <v>1.4142135623730951</v>
      </c>
      <c r="D16" s="46">
        <f>STDEV(D4:D13)</f>
        <v>0.70710678118654757</v>
      </c>
      <c r="E16" s="19">
        <f t="shared" ref="E16:J16" si="2">STDEV(E4:E13)</f>
        <v>0.70710678118654757</v>
      </c>
      <c r="F16" s="19">
        <f t="shared" si="2"/>
        <v>0.70710678118654757</v>
      </c>
      <c r="G16" s="19">
        <f t="shared" ref="G16" si="3">STDEV(G4:G13)</f>
        <v>0.70710678118654757</v>
      </c>
      <c r="H16" s="20">
        <f t="shared" si="2"/>
        <v>0.70710678118654757</v>
      </c>
      <c r="I16" s="19">
        <f t="shared" si="2"/>
        <v>0.70710678118654757</v>
      </c>
      <c r="J16" s="20">
        <f t="shared" si="2"/>
        <v>0.70710678118654757</v>
      </c>
    </row>
    <row r="17" spans="1:11" ht="15.75" thickBot="1">
      <c r="A17" s="71"/>
      <c r="B17" s="5"/>
      <c r="C17"/>
      <c r="D17"/>
      <c r="E17"/>
      <c r="F17"/>
      <c r="G17"/>
      <c r="H17"/>
      <c r="I17" s="4"/>
      <c r="J17" s="4"/>
      <c r="K17" s="4"/>
    </row>
    <row r="18" spans="1:11">
      <c r="A18" s="71"/>
      <c r="B18" s="74" t="s">
        <v>27</v>
      </c>
      <c r="C18" s="55">
        <f>AVERAGE(C15:C15)</f>
        <v>3</v>
      </c>
      <c r="D18"/>
      <c r="E18"/>
      <c r="F18"/>
      <c r="G18"/>
      <c r="H18"/>
      <c r="I18" s="4"/>
      <c r="J18" s="4"/>
      <c r="K18" s="4"/>
    </row>
    <row r="19" spans="1:11">
      <c r="A19" s="71"/>
      <c r="B19" s="75" t="s">
        <v>28</v>
      </c>
      <c r="C19" s="57">
        <f>AVERAGE(D15:H15)</f>
        <v>3.15</v>
      </c>
      <c r="D19"/>
      <c r="E19"/>
      <c r="F19"/>
      <c r="G19"/>
      <c r="H19"/>
      <c r="I19" s="4"/>
      <c r="J19" s="4"/>
      <c r="K19" s="4"/>
    </row>
    <row r="20" spans="1:11" ht="15.75" thickBot="1">
      <c r="A20" s="71"/>
      <c r="B20" s="76" t="s">
        <v>29</v>
      </c>
      <c r="C20" s="59">
        <f>AVERAGE(I15:J15)</f>
        <v>2.5</v>
      </c>
      <c r="D20"/>
      <c r="E20"/>
      <c r="I20" s="4"/>
      <c r="J20" s="4"/>
      <c r="K20" s="4"/>
    </row>
    <row r="21" spans="1:11">
      <c r="A21"/>
      <c r="B21"/>
      <c r="C21"/>
      <c r="D21"/>
      <c r="E21"/>
    </row>
    <row r="22" spans="1:11">
      <c r="A22"/>
      <c r="B22"/>
      <c r="C22"/>
      <c r="D22"/>
      <c r="E22"/>
    </row>
    <row r="23" spans="1:11">
      <c r="A23"/>
      <c r="B23"/>
      <c r="C23"/>
      <c r="D23"/>
      <c r="E23"/>
    </row>
    <row r="24" spans="1:11">
      <c r="A24"/>
      <c r="B24"/>
      <c r="C24"/>
      <c r="D24"/>
      <c r="E24"/>
    </row>
    <row r="25" spans="1:11">
      <c r="A25"/>
      <c r="B25"/>
      <c r="C25"/>
      <c r="D25"/>
      <c r="E25"/>
    </row>
    <row r="26" spans="1:11">
      <c r="A26"/>
      <c r="B26"/>
      <c r="C26"/>
      <c r="D26"/>
      <c r="E26"/>
    </row>
  </sheetData>
  <mergeCells count="3">
    <mergeCell ref="C1:J1"/>
    <mergeCell ref="C2:H2"/>
    <mergeCell ref="I2:J2"/>
  </mergeCells>
  <pageMargins left="0.7" right="0.7" top="0.75" bottom="0.75" header="0.3" footer="0.3"/>
  <pageSetup scale="57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Pre-Lab Questions</vt:lpstr>
      <vt:lpstr>In-Lab Modeling</vt:lpstr>
      <vt:lpstr>In-Lab Balance</vt:lpstr>
      <vt:lpstr>In-Lab Swing-Up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Michel Levis</cp:lastModifiedBy>
  <cp:lastPrinted>2010-10-16T22:38:19Z</cp:lastPrinted>
  <dcterms:created xsi:type="dcterms:W3CDTF">2010-10-08T20:53:12Z</dcterms:created>
  <dcterms:modified xsi:type="dcterms:W3CDTF">2011-12-15T14:11:59Z</dcterms:modified>
</cp:coreProperties>
</file>