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ze\workspace\TP4ColoreoDeGrafos\Analisis Estadistico\"/>
    </mc:Choice>
  </mc:AlternateContent>
  <bookViews>
    <workbookView xWindow="0" yWindow="0" windowWidth="13650" windowHeight="3345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N24" i="2" l="1"/>
  <c r="J24" i="2"/>
  <c r="B24" i="2"/>
  <c r="L26" i="2"/>
  <c r="E41" i="2" s="1"/>
  <c r="K26" i="2"/>
  <c r="M26" i="2"/>
  <c r="G26" i="2"/>
  <c r="F26" i="2"/>
  <c r="E5" i="2"/>
  <c r="E37" i="2" s="1"/>
  <c r="E9" i="2"/>
  <c r="E38" i="2" s="1"/>
  <c r="E13" i="2"/>
  <c r="E30" i="2"/>
  <c r="E40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E39" i="2"/>
  <c r="N26" i="2" l="1"/>
  <c r="E34" i="2" s="1"/>
  <c r="J26" i="2"/>
  <c r="E42" i="2" s="1"/>
  <c r="E33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<sst xmlns="http://schemas.openxmlformats.org/spreadsheetml/2006/main" count="58" uniqueCount="41">
  <si>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</si>
  <si>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</si>
  <si>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</si>
  <si>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</si>
  <si>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</si>
  <si>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</si>
  <si>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</si>
  <si>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</si>
  <si>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</si>
  <si>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</si>
  <si>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</si>
  <si>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</si>
  <si>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</si>
  <si>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</si>
  <si>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</si>
  <si>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</si>
  <si>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</si>
  <si>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</si>
  <si>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</si>
  <si>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</si>
  <si>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</si>
  <si>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</si>
  <si>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</si>
  <si>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</si>
  <si>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</si>
  <si>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</si>
  <si>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</si>
  <si>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</si>
  <si>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</si>
  <si>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</si>
  <si>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</si>
  <si>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</si>
  <si>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</si>
  <si>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</si>
  <si>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MatrizSimetrica</t>
  </si>
  <si>
    <t>Clase Arista, AristaPonderada y Nodo</t>
  </si>
  <si>
    <t>Clase GrafoNDNP</t>
  </si>
  <si>
    <t>Clase GeneradorGrafo</t>
  </si>
  <si>
    <t>Clase TestGenerador y TestColoreo</t>
  </si>
  <si>
    <t>Clase ProgramaProbador y su Test</t>
  </si>
  <si>
    <t>Clase Estadistica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</si>
</sst>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5DEC-4D32-8BB0-B5501D6A8F0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5DEC-4D32-8BB0-B5501D6A8F07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5DEC-4D32-8BB0-B5501D6A8F07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5DEC-4D32-8BB0-B5501D6A8F0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5DEC-4D32-8BB0-B5501D6A8F07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5DEC-4D32-8BB0-B5501D6A8F07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2.430555555555558E-2</c:v>
                </c:pt>
                <c:pt idx="1">
                  <c:v>1.9444444444444375E-2</c:v>
                </c:pt>
                <c:pt idx="2">
                  <c:v>1.2499999999999956E-2</c:v>
                </c:pt>
                <c:pt idx="3">
                  <c:v>0.10069444444444453</c:v>
                </c:pt>
                <c:pt idx="4">
                  <c:v>4.3055555555555555E-2</c:v>
                </c:pt>
                <c:pt idx="5">
                  <c:v>0.18194444444444424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C-4D32-8BB0-B5501D6A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4" workbookViewId="0">
      <selection activeCell="E30" sqref="E30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2.0833333333333332E-2</v>
      </c>
      <c r="C5" s="2">
        <v>0.51736111111111105</v>
      </c>
      <c r="D5" s="2">
        <v>0.54166666666666663</v>
      </c>
      <c r="E5" s="52">
        <f>IFERROR(IF(OR(ISBLANK(C5),ISBLANK(D5)),"Completar",IF(D5&gt;=C5,D5-C5,"Error")),"Error")</f>
        <v>2.430555555555558E-2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6.9444444444444441E-3</v>
      </c>
      <c r="C9" s="2">
        <v>0.54652777777777783</v>
      </c>
      <c r="D9" s="2">
        <v>0.56597222222222221</v>
      </c>
      <c r="E9" s="52">
        <f>IFERROR(IF(OR(ISBLANK(C9),ISBLANK(D9)),"Completar",IF(D9&gt;=C9,D9-C9,"Error")),"Error")</f>
        <v>1.9444444444444375E-2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0.56597222222222221</v>
      </c>
      <c r="D13" s="2">
        <v>0.57847222222222217</v>
      </c>
      <c r="E13" s="52">
        <f>IFERROR(IF(OR(ISBLANK(C13),ISBLANK(D13)),"Completar",IF(D13&gt;=C13,D13-C13,"Error")),"Error")</f>
        <v>1.2499999999999956E-2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34</v>
      </c>
      <c r="D18" s="79"/>
      <c r="E18" s="80"/>
      <c r="F18" s="3">
        <v>30</v>
      </c>
      <c r="G18" s="4">
        <v>6.9444444444444441E-3</v>
      </c>
      <c r="H18" s="5">
        <v>0.58333333333333337</v>
      </c>
      <c r="I18" s="6">
        <v>0.58888888888888891</v>
      </c>
      <c r="J18" s="53">
        <f>IFERROR(IF(OR(ISBLANK(H18),ISBLANK(I18)),"",IF(I18&gt;=H18,I18-H18,"Error")),"Error")</f>
        <v>5.5555555555555358E-3</v>
      </c>
      <c r="K18" s="7">
        <v>0</v>
      </c>
      <c r="L18" s="8">
        <v>0</v>
      </c>
      <c r="M18" s="9">
        <v>57</v>
      </c>
      <c r="N18" s="54">
        <f>IFERROR(IF(OR(J18="",ISBLANK(L18)),"",J18+L18),"Error")</f>
        <v>5.5555555555555358E-3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50</v>
      </c>
      <c r="G19" s="4">
        <v>1.0416666666666666E-2</v>
      </c>
      <c r="H19" s="5">
        <v>0.59027777777777779</v>
      </c>
      <c r="I19" s="6">
        <v>0.59791666666666665</v>
      </c>
      <c r="J19" s="53">
        <f t="shared" ref="J19:J24" si="1">IFERROR(IF(OR(ISBLANK(H19),ISBLANK(I19)),"",IF(I19&gt;=H19,I19-H19,"Error")),"Error")</f>
        <v>7.6388888888888618E-3</v>
      </c>
      <c r="K19" s="7">
        <v>0</v>
      </c>
      <c r="L19" s="8">
        <v>0</v>
      </c>
      <c r="M19" s="9">
        <v>77</v>
      </c>
      <c r="N19" s="54">
        <f t="shared" ref="N19:N25" si="2">IFERROR(IF(OR(J19="",ISBLANK(L19)),"",J19+L19),"Error")</f>
        <v>7.6388888888888618E-3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36</v>
      </c>
      <c r="D20" s="79"/>
      <c r="E20" s="80"/>
      <c r="F20" s="3">
        <v>150</v>
      </c>
      <c r="G20" s="4">
        <v>6.25E-2</v>
      </c>
      <c r="H20" s="5">
        <v>0.625</v>
      </c>
      <c r="I20" s="6">
        <v>0.69236111111111109</v>
      </c>
      <c r="J20" s="53">
        <f t="shared" si="1"/>
        <v>6.7361111111111094E-2</v>
      </c>
      <c r="K20" s="7">
        <v>5</v>
      </c>
      <c r="L20" s="8">
        <v>2.7777777777777776E-2</v>
      </c>
      <c r="M20" s="9">
        <v>164</v>
      </c>
      <c r="N20" s="54">
        <f t="shared" si="2"/>
        <v>9.513888888888887E-2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37</v>
      </c>
      <c r="D21" s="79"/>
      <c r="E21" s="80"/>
      <c r="F21" s="3">
        <v>125</v>
      </c>
      <c r="G21" s="4">
        <v>4.1666666666666664E-2</v>
      </c>
      <c r="H21" s="5">
        <v>0.70833333333333337</v>
      </c>
      <c r="I21" s="6">
        <v>0.75347222222222221</v>
      </c>
      <c r="J21" s="53">
        <f t="shared" si="1"/>
        <v>4.513888888888884E-2</v>
      </c>
      <c r="K21" s="7">
        <v>3</v>
      </c>
      <c r="L21" s="8">
        <v>1.5277777777777777E-2</v>
      </c>
      <c r="M21" s="9">
        <v>163</v>
      </c>
      <c r="N21" s="54">
        <f t="shared" si="2"/>
        <v>6.0416666666666619E-2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 t="s">
        <v>38</v>
      </c>
      <c r="D22" s="79"/>
      <c r="E22" s="80"/>
      <c r="F22" s="3">
        <v>80</v>
      </c>
      <c r="G22" s="4">
        <v>4.1666666666666664E-2</v>
      </c>
      <c r="H22" s="5">
        <v>0.54166666666666663</v>
      </c>
      <c r="I22" s="6">
        <v>0.5708333333333333</v>
      </c>
      <c r="J22" s="53">
        <f t="shared" si="1"/>
        <v>2.9166666666666674E-2</v>
      </c>
      <c r="K22" s="7">
        <v>0</v>
      </c>
      <c r="L22" s="8">
        <v>0</v>
      </c>
      <c r="M22" s="9">
        <v>129</v>
      </c>
      <c r="N22" s="54">
        <f t="shared" si="2"/>
        <v>2.9166666666666674E-2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 t="s">
        <v>39</v>
      </c>
      <c r="D23" s="79"/>
      <c r="E23" s="80"/>
      <c r="F23" s="3">
        <v>75</v>
      </c>
      <c r="G23" s="4">
        <v>2.0833333333333332E-2</v>
      </c>
      <c r="H23" s="5">
        <v>0.625</v>
      </c>
      <c r="I23" s="6">
        <v>0.64374999999999993</v>
      </c>
      <c r="J23" s="53">
        <f t="shared" si="1"/>
        <v>1.8749999999999933E-2</v>
      </c>
      <c r="K23" s="7">
        <v>0</v>
      </c>
      <c r="L23" s="8">
        <v>0</v>
      </c>
      <c r="M23" s="9">
        <v>168</v>
      </c>
      <c r="N23" s="54">
        <f t="shared" si="2"/>
        <v>1.8749999999999933E-2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 t="s">
        <v>40</v>
      </c>
      <c r="D24" s="79"/>
      <c r="E24" s="80"/>
      <c r="F24" s="3">
        <v>25</v>
      </c>
      <c r="G24" s="4">
        <v>1.0416666666666666E-2</v>
      </c>
      <c r="H24" s="5">
        <v>0.5</v>
      </c>
      <c r="I24" s="6">
        <v>0.5083333333333333</v>
      </c>
      <c r="J24" s="53">
        <f t="shared" si="1"/>
        <v>8.3333333333333037E-3</v>
      </c>
      <c r="K24" s="7">
        <v>0</v>
      </c>
      <c r="L24" s="8">
        <v>0</v>
      </c>
      <c r="M24" s="9">
        <v>32</v>
      </c>
      <c r="N24" s="54">
        <f t="shared" si="2"/>
        <v>8.3333333333333037E-3</v>
      </c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535</v>
      </c>
      <c r="G26" s="46">
        <f>IF(SUM(G18:G25)=0,"Completar",SUM(G18:G25))</f>
        <v>0.19444444444444442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0.18194444444444424</v>
      </c>
      <c r="K26" s="50">
        <f>SUM(K18:K25)</f>
        <v>8</v>
      </c>
      <c r="L26" s="46">
        <f>SUM(L18:L25)</f>
        <v>4.3055555555555555E-2</v>
      </c>
      <c r="M26" s="51">
        <f>IF(SUM(M18:M25)=0,"Completar",SUM(M18:M25))</f>
        <v>790</v>
      </c>
      <c r="N26" s="52">
        <f>IF(OR(COUNTIF(N18:N25,"Error")&gt;0,COUNTIF(N18:N25,"Completar")&gt;0),"Error",IF(SUM(N18:N25)=0,"Completar",SUM(N18:N25)))</f>
        <v>0.22499999999999981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4.1666666666666664E-2</v>
      </c>
      <c r="C30" s="2">
        <v>0.66666666666666663</v>
      </c>
      <c r="D30" s="2">
        <v>0.76736111111111116</v>
      </c>
      <c r="E30" s="52">
        <f>IFERROR(IF(OR(ISBLANK(C30),ISBLANK(D30)),"Completar",IF(D30&gt;=C30,D30-C30,"Error")),"Error")</f>
        <v>0.10069444444444453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790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146.29629629629642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2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1.0126582278481013E-2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2.430555555555558E-2</v>
      </c>
      <c r="F37" s="58">
        <f>IF(E37="Completar",E37,IFERROR(E37/$E$43,"Error"))</f>
        <v>6.3636363636363727E-2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1.9444444444444375E-2</v>
      </c>
      <c r="F38" s="58">
        <f>IF(E38="Completar",E38,IFERROR(E38/$E$43,"Error"))</f>
        <v>5.0909090909090751E-2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1.2499999999999956E-2</v>
      </c>
      <c r="F39" s="58">
        <f t="shared" ref="F39" si="3">IF(E39="Completar",E39,IFERROR(E39/$E$43,"Error"))</f>
        <v>3.2727272727272626E-2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0.10069444444444453</v>
      </c>
      <c r="F40" s="58">
        <f>IF(E40="Completar",E40,IFERROR(E40/$E$43,"Error"))</f>
        <v>0.263636363636364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4.3055555555555555E-2</v>
      </c>
      <c r="F41" s="58">
        <f>IF(E41="Completar",E41,IFERROR(E41/$E$43,"Completar"))</f>
        <v>0.11272727272727279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0.18194444444444424</v>
      </c>
      <c r="F42" s="58">
        <f>IF(E42="Completar",E42,IFERROR(E42/$E$43,"Completar"))</f>
        <v>0.47636363636363604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0.38194444444444425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vaneze</cp:lastModifiedBy>
  <dcterms:created xsi:type="dcterms:W3CDTF">2014-04-14T14:00:11Z</dcterms:created>
  <dcterms:modified xsi:type="dcterms:W3CDTF">2017-11-28T21:09:14Z</dcterms:modified>
</cp:coreProperties>
</file>