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zhan Khan\Documents\EXCEL PRACTICE\Power BI NOTES and PRACTICE\PL-300 Course\PL-300 Exam Preparation (Course Review)\End-to-End SQL and Power BI Project\"/>
    </mc:Choice>
  </mc:AlternateContent>
  <xr:revisionPtr revIDLastSave="0" documentId="13_ncr:1_{425C584F-4C0B-4065-BAE6-984BB0E58A44}" xr6:coauthVersionLast="47" xr6:coauthVersionMax="47" xr10:uidLastSave="{00000000-0000-0000-0000-000000000000}"/>
  <bookViews>
    <workbookView xWindow="14400" yWindow="0" windowWidth="14400" windowHeight="15600" xr2:uid="{9FFFE9CA-F720-47C0-92A0-2E4603961BE8}"/>
  </bookViews>
  <sheets>
    <sheet name="Total Subscribers 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F10" i="1" s="1"/>
  <c r="H10" i="1" s="1"/>
  <c r="J10" i="1" s="1"/>
  <c r="D11" i="1"/>
  <c r="F11" i="1" s="1"/>
  <c r="H11" i="1" s="1"/>
  <c r="J11" i="1" s="1"/>
  <c r="D12" i="1"/>
  <c r="F12" i="1" s="1"/>
  <c r="H12" i="1" s="1"/>
  <c r="J12" i="1" s="1"/>
</calcChain>
</file>

<file path=xl/sharedStrings.xml><?xml version="1.0" encoding="utf-8"?>
<sst xmlns="http://schemas.openxmlformats.org/spreadsheetml/2006/main" count="26" uniqueCount="26">
  <si>
    <t xml:space="preserve">Total Subscribers Analysis </t>
  </si>
  <si>
    <t>Reconciliations (Excel vs SQL)</t>
  </si>
  <si>
    <t xml:space="preserve">Channel Name </t>
  </si>
  <si>
    <t>Avg Views per Video (Excel)</t>
  </si>
  <si>
    <t>Avg Views per Video (SQL)</t>
  </si>
  <si>
    <t>Potential Product Sales per Video (Excel)</t>
  </si>
  <si>
    <t>Potential Product Sales per Video (SQL)</t>
  </si>
  <si>
    <t>Potential Revenue per Video (SQL)</t>
  </si>
  <si>
    <t>Net Profit (Excel)</t>
  </si>
  <si>
    <t>Net Profit (SQL)</t>
  </si>
  <si>
    <t>Difference</t>
  </si>
  <si>
    <t>Conversion Rate</t>
  </si>
  <si>
    <t>Product Cost</t>
  </si>
  <si>
    <t>Campaign Cost</t>
  </si>
  <si>
    <t>NoCopyrightSounds</t>
  </si>
  <si>
    <t>DanTDM</t>
  </si>
  <si>
    <t>Dan Rhodes</t>
  </si>
  <si>
    <t>Potential Revenue per Video ($)(Excel)</t>
  </si>
  <si>
    <t>Recommendations:</t>
  </si>
  <si>
    <t>Due to higher viewership, will get a higher ROI from Dan Rhodes than NoCopyrightSounds.</t>
  </si>
  <si>
    <t>Therefore Dan Rhodes is the best option to advance with.</t>
  </si>
  <si>
    <t xml:space="preserve">Dan Rhodes' has highest potential net profit at ''$1.065 million'. 
</t>
  </si>
  <si>
    <t>He also has higher 'Views per Subscriber' than NoCopyrightSounds (looking at the Dashboard 'Channel Engagement Metrics')</t>
  </si>
  <si>
    <t>Next Steps:</t>
  </si>
  <si>
    <t>Discuss with Marketing Stakeholder to forecast what is expected from this collaboration with Dan Rhodes</t>
  </si>
  <si>
    <t>If this collaboration is successful, in future will discuss potential partnerships with DanTDM and NoCopyrightSounds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</si>
</sst>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1">
    <xf numFmtId="0" fontId="0" fillId="0" borderId="0" xfId="0"/>
    <xf numFmtId="0" fontId="6" fillId="7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5" fillId="0" borderId="0" xfId="0" applyFont="1"/>
    <xf numFmtId="0" fontId="0" fillId="0" borderId="1" xfId="0" applyBorder="1"/>
    <xf numFmtId="0" fontId="1" fillId="6" borderId="1" xfId="5" applyBorder="1"/>
    <xf numFmtId="0" fontId="0" fillId="0" borderId="3" xfId="0" applyBorder="1"/>
    <xf numFmtId="0" fontId="5" fillId="0" borderId="4" xfId="0" applyFont="1" applyBorder="1" applyAlignment="1">
      <alignment horizontal="center" wrapText="1"/>
    </xf>
    <xf numFmtId="0" fontId="4" fillId="4" borderId="5" xfId="3" applyBorder="1" applyAlignment="1">
      <alignment horizontal="center" wrapText="1"/>
    </xf>
    <xf numFmtId="0" fontId="3" fillId="3" borderId="5" xfId="2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1" fillId="5" borderId="5" xfId="4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0" fillId="0" borderId="7" xfId="0" applyBorder="1"/>
    <xf numFmtId="0" fontId="0" fillId="0" borderId="8" xfId="0" applyBorder="1"/>
    <xf numFmtId="3" fontId="0" fillId="0" borderId="1" xfId="0" applyNumberFormat="1" applyBorder="1"/>
    <xf numFmtId="3" fontId="0" fillId="0" borderId="8" xfId="0" applyNumberFormat="1" applyBorder="1"/>
    <xf numFmtId="0" fontId="0" fillId="0" borderId="2" xfId="0" applyFont="1" applyBorder="1"/>
    <xf numFmtId="0" fontId="0" fillId="0" borderId="9" xfId="0" applyFont="1" applyBorder="1"/>
    <xf numFmtId="0" fontId="0" fillId="0" borderId="0" xfId="0" quotePrefix="1" applyAlignment="1"/>
    <xf numFmtId="0" fontId="0" fillId="0" borderId="0" xfId="0" applyFont="1"/>
  </cellXfs>
  <cellStyles count="6">
    <cellStyle name="20% - Accent4" xfId="4" builtinId="42"/>
    <cellStyle name="40% - Accent6" xfId="5" builtinId="51"/>
    <cellStyle name="Bad" xfId="2" builtinId="27"/>
    <cellStyle name="Good" xfId="1" builtinId="26"/>
    <cellStyle name="Neutral" xfId="3" builtinId="28"/>
    <cellStyle name="Normal" xfId="0" builtinId="0"/>
  </cellStyles>
  <dxfs count="17">
    <dxf>
      <fill>
        <patternFill>
          <bgColor rgb="FFEB5F5F"/>
        </patternFill>
      </fill>
    </dxf>
    <dxf>
      <fill>
        <patternFill>
          <bgColor theme="5" tint="-0.24994659260841701"/>
        </patternFill>
      </fill>
    </dxf>
    <dxf>
      <fill>
        <patternFill>
          <bgColor rgb="FFDE0000"/>
        </patternFill>
      </fill>
    </dxf>
    <dxf>
      <font>
        <b val="0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EB5F5F"/>
      <color rgb="FFD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6DFBF2-A938-4C5E-AF1E-9396AC0F27A2}" name="Table1" displayName="Table1" ref="A9:J12" totalsRowShown="0" headerRowDxfId="8" headerRowBorderDxfId="15" tableBorderDxfId="16" totalsRowBorderDxfId="14" headerRowCellStyle="20% - Accent4">
  <autoFilter ref="A9:J12" xr:uid="{916DFBF2-A938-4C5E-AF1E-9396AC0F27A2}"/>
  <tableColumns count="10">
    <tableColumn id="1" xr3:uid="{8DC20FB9-5ED0-48C5-A7B3-1F8B7E34876A}" name="Channel Name " dataDxfId="13"/>
    <tableColumn id="2" xr3:uid="{61BE18A7-D080-457A-A220-AA399850C68C}" name="Avg Views per Video (Excel)" dataDxfId="12"/>
    <tableColumn id="3" xr3:uid="{3959B094-7EE4-4B10-A78E-B34BC0128685}" name="Avg Views per Video (SQL)" dataDxfId="11"/>
    <tableColumn id="4" xr3:uid="{E63D40C0-F950-4845-8872-E14A4DDBC681}" name="Potential Product Sales per Video (Excel)" dataDxfId="7">
      <calculatedColumnFormula>Table1[[#This Row],[Avg Views per Video (Excel)]]*$D$4</calculatedColumnFormula>
    </tableColumn>
    <tableColumn id="5" xr3:uid="{97131471-344F-4C30-B0B9-D0F9CA0826E1}" name="Potential Product Sales per Video (SQL)" dataDxfId="10"/>
    <tableColumn id="6" xr3:uid="{B22626A0-B018-42FB-A0AE-CFA9A62635B8}" name="Potential Revenue per Video ($)(Excel)" dataDxfId="6">
      <calculatedColumnFormula>Table1[[#This Row],[Potential Product Sales per Video (Excel)]]*$D$5</calculatedColumnFormula>
    </tableColumn>
    <tableColumn id="7" xr3:uid="{4EDF2776-0B3E-4BF3-9CF0-821B8FAB2726}" name="Potential Revenue per Video (SQL)" dataDxfId="9"/>
    <tableColumn id="8" xr3:uid="{17382232-D0EC-4F4D-978F-6AA3F6488011}" name="Net Profit (Excel)" dataDxfId="5">
      <calculatedColumnFormula>Table1[[#This Row],[Potential Revenue per Video ($)(Excel)]]-$D$6</calculatedColumnFormula>
    </tableColumn>
    <tableColumn id="9" xr3:uid="{8D61CB2C-FF63-440C-993F-BE39E5C51780}" name="Net Profit (SQL)" dataDxfId="4"/>
    <tableColumn id="10" xr3:uid="{006D3153-2D95-410E-86A7-5DCD577825FF}" name="Difference" dataDxfId="3">
      <calculatedColumnFormula>H10-I10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F070B-23D5-4DF8-B24B-6D903AC693E9}">
  <dimension ref="A1:J25"/>
  <sheetViews>
    <sheetView tabSelected="1" workbookViewId="0">
      <selection activeCell="A26" sqref="A26"/>
    </sheetView>
  </sheetViews>
  <sheetFormatPr defaultRowHeight="15" x14ac:dyDescent="0.25"/>
  <cols>
    <col min="1" max="1" width="29" customWidth="1"/>
    <col min="2" max="2" width="27.7109375" customWidth="1"/>
    <col min="3" max="3" width="26.42578125" customWidth="1"/>
    <col min="4" max="4" width="39.7109375" customWidth="1"/>
    <col min="5" max="5" width="38.42578125" customWidth="1"/>
    <col min="6" max="6" width="35.42578125" customWidth="1"/>
    <col min="7" max="7" width="34.140625" customWidth="1"/>
    <col min="8" max="8" width="18.5703125" customWidth="1"/>
    <col min="9" max="9" width="17.28515625" customWidth="1"/>
    <col min="10" max="10" width="12.85546875" customWidth="1"/>
  </cols>
  <sheetData>
    <row r="1" spans="1:10" ht="24" x14ac:dyDescent="0.25">
      <c r="A1" s="1" t="s">
        <v>0</v>
      </c>
      <c r="B1" s="1"/>
      <c r="C1" s="1"/>
      <c r="D1" s="1"/>
      <c r="E1" s="2"/>
    </row>
    <row r="4" spans="1:10" x14ac:dyDescent="0.25">
      <c r="A4" s="3" t="s">
        <v>1</v>
      </c>
      <c r="C4" s="5" t="s">
        <v>11</v>
      </c>
      <c r="D4" s="4">
        <v>0.02</v>
      </c>
    </row>
    <row r="5" spans="1:10" x14ac:dyDescent="0.25">
      <c r="C5" s="5" t="s">
        <v>12</v>
      </c>
      <c r="D5" s="4">
        <v>5</v>
      </c>
    </row>
    <row r="6" spans="1:10" x14ac:dyDescent="0.25">
      <c r="C6" s="5" t="s">
        <v>13</v>
      </c>
      <c r="D6" s="15">
        <v>50000</v>
      </c>
    </row>
    <row r="9" spans="1:10" ht="35.25" customHeight="1" x14ac:dyDescent="0.25">
      <c r="A9" s="7" t="s">
        <v>2</v>
      </c>
      <c r="B9" s="8" t="s">
        <v>3</v>
      </c>
      <c r="C9" s="8" t="s">
        <v>4</v>
      </c>
      <c r="D9" s="9" t="s">
        <v>5</v>
      </c>
      <c r="E9" s="9" t="s">
        <v>6</v>
      </c>
      <c r="F9" s="10" t="s">
        <v>17</v>
      </c>
      <c r="G9" s="10" t="s">
        <v>7</v>
      </c>
      <c r="H9" s="11" t="s">
        <v>8</v>
      </c>
      <c r="I9" s="11" t="s">
        <v>9</v>
      </c>
      <c r="J9" s="12" t="s">
        <v>10</v>
      </c>
    </row>
    <row r="10" spans="1:10" x14ac:dyDescent="0.25">
      <c r="A10" s="6" t="s">
        <v>14</v>
      </c>
      <c r="B10" s="4">
        <v>6920000</v>
      </c>
      <c r="C10" s="4">
        <v>6920000</v>
      </c>
      <c r="D10" s="15">
        <f>Table1[[#This Row],[Avg Views per Video (Excel)]]*$D$4</f>
        <v>138400</v>
      </c>
      <c r="E10" s="4">
        <v>138400</v>
      </c>
      <c r="F10" s="15">
        <f>Table1[[#This Row],[Potential Product Sales per Video (Excel)]]*$D$5</f>
        <v>692000</v>
      </c>
      <c r="G10" s="4">
        <v>692000</v>
      </c>
      <c r="H10" s="15">
        <f>Table1[[#This Row],[Potential Revenue per Video ($)(Excel)]]-$D$6</f>
        <v>642000</v>
      </c>
      <c r="I10" s="4">
        <v>642000</v>
      </c>
      <c r="J10" s="17">
        <f>H10-I10</f>
        <v>0</v>
      </c>
    </row>
    <row r="11" spans="1:10" x14ac:dyDescent="0.25">
      <c r="A11" s="6" t="s">
        <v>15</v>
      </c>
      <c r="B11" s="4">
        <v>5340000</v>
      </c>
      <c r="C11" s="4">
        <v>5340000</v>
      </c>
      <c r="D11" s="15">
        <f>Table1[[#This Row],[Avg Views per Video (Excel)]]*$D$4</f>
        <v>106800</v>
      </c>
      <c r="E11" s="4">
        <v>106800</v>
      </c>
      <c r="F11" s="15">
        <f>Table1[[#This Row],[Potential Product Sales per Video (Excel)]]*$D$5</f>
        <v>534000</v>
      </c>
      <c r="G11" s="4">
        <v>534000</v>
      </c>
      <c r="H11" s="15">
        <f>Table1[[#This Row],[Potential Revenue per Video ($)(Excel)]]-$D$6</f>
        <v>484000</v>
      </c>
      <c r="I11" s="4">
        <v>484000</v>
      </c>
      <c r="J11" s="17">
        <f t="shared" ref="J11:J12" si="0">H11-I11</f>
        <v>0</v>
      </c>
    </row>
    <row r="12" spans="1:10" x14ac:dyDescent="0.25">
      <c r="A12" s="13" t="s">
        <v>16</v>
      </c>
      <c r="B12" s="14">
        <v>11150000</v>
      </c>
      <c r="C12" s="14">
        <v>11150000</v>
      </c>
      <c r="D12" s="16">
        <f>Table1[[#This Row],[Avg Views per Video (Excel)]]*$D$4</f>
        <v>223000</v>
      </c>
      <c r="E12" s="14">
        <v>223000</v>
      </c>
      <c r="F12" s="16">
        <f>Table1[[#This Row],[Potential Product Sales per Video (Excel)]]*$D$5</f>
        <v>1115000</v>
      </c>
      <c r="G12" s="14">
        <v>1115000</v>
      </c>
      <c r="H12" s="16">
        <f>Table1[[#This Row],[Potential Revenue per Video ($)(Excel)]]-$D$6</f>
        <v>1065000</v>
      </c>
      <c r="I12" s="14">
        <v>1065000</v>
      </c>
      <c r="J12" s="18">
        <f t="shared" si="0"/>
        <v>0</v>
      </c>
    </row>
    <row r="17" spans="1:1" x14ac:dyDescent="0.25">
      <c r="A17" s="3" t="s">
        <v>18</v>
      </c>
    </row>
    <row r="18" spans="1:1" x14ac:dyDescent="0.25">
      <c r="A18" s="19" t="s">
        <v>21</v>
      </c>
    </row>
    <row r="19" spans="1:1" x14ac:dyDescent="0.25">
      <c r="A19" s="19" t="s">
        <v>22</v>
      </c>
    </row>
    <row r="20" spans="1:1" x14ac:dyDescent="0.25">
      <c r="A20" t="s">
        <v>19</v>
      </c>
    </row>
    <row r="21" spans="1:1" x14ac:dyDescent="0.25">
      <c r="A21" t="s">
        <v>20</v>
      </c>
    </row>
    <row r="23" spans="1:1" x14ac:dyDescent="0.25">
      <c r="A23" s="3" t="s">
        <v>23</v>
      </c>
    </row>
    <row r="24" spans="1:1" x14ac:dyDescent="0.25">
      <c r="A24" s="20" t="s">
        <v>24</v>
      </c>
    </row>
    <row r="25" spans="1:1" x14ac:dyDescent="0.25">
      <c r="A25" s="20" t="s">
        <v>25</v>
      </c>
    </row>
  </sheetData>
  <mergeCells count="1">
    <mergeCell ref="A1:D1"/>
  </mergeCells>
  <conditionalFormatting sqref="J10:J12">
    <cfRule type="expression" dxfId="0" priority="1">
      <formula>$J$10&lt;&gt;0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Subscribers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Ezhan Khan</dc:creator>
  <cp:lastModifiedBy>(s) Ezhan Khan</cp:lastModifiedBy>
  <dcterms:created xsi:type="dcterms:W3CDTF">2024-07-25T11:37:51Z</dcterms:created>
  <dcterms:modified xsi:type="dcterms:W3CDTF">2024-07-25T17:33:05Z</dcterms:modified>
</cp:coreProperties>
</file>