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https://d.docs.live.net/fd90d5c946b76433/Desktop/ChemSure/"/>
    </mc:Choice>
  </mc:AlternateContent>
  <xr:revisionPtr revIDLastSave="1" documentId="14_{D69C07FF-5B47-4CF2-822C-72ED7520B192}" xr6:coauthVersionLast="47" xr6:coauthVersionMax="47" xr10:uidLastSave="{CF15D341-0CB6-404F-A698-D1C2ADEA935B}"/>
  <bookViews>
    <workbookView xWindow="-120" yWindow="-120" windowWidth="24240" windowHeight="13020" tabRatio="891" xr2:uid="{00000000-000D-0000-FFFF-FFFF00000000}"/>
  </bookViews>
  <sheets>
    <sheet name="Reference List " sheetId="2" r:id="rId1"/>
    <sheet name="Deletions" sheetId="3" r:id="rId2"/>
    <sheet name="CAS RN Search Form" sheetId="4" r:id="rId3"/>
    <sheet name="Version-Disclaimer-Information" sheetId="1" r:id="rId4"/>
  </sheets>
  <definedNames>
    <definedName name="_xlnm._FilterDatabase" localSheetId="2" hidden="1">'CAS RN Search Form'!$BT$50:$BT$228</definedName>
    <definedName name="_xlnm._FilterDatabase" localSheetId="0" hidden="1">'Reference List '!$A$1:$N$6983</definedName>
    <definedName name="_Hlk164438595" localSheetId="0">'Reference List '!$D$1606</definedName>
    <definedName name="OLE_LINK1" localSheetId="0">'Reference List '!$C$395</definedName>
    <definedName name="OLE_LINK4" localSheetId="0">'Reference List '!#REF!</definedName>
    <definedName name="_xlnm.Print_Area" localSheetId="2">'CAS RN Search Form'!$A$1:$J$38</definedName>
    <definedName name="Text10" localSheetId="0">'Reference List '!$G$1624</definedName>
    <definedName name="Text2" localSheetId="0">'Reference List '!$C$3344</definedName>
    <definedName name="Text3" localSheetId="0">'Reference List '!$D$3344</definedName>
    <definedName name="Text6" localSheetId="0">'Reference List '!$C$3361</definedName>
    <definedName name="Text7" localSheetId="0">'Reference List '!#REF!</definedName>
    <definedName name="Text9" localSheetId="0">'Reference List '!#REF!</definedName>
    <definedName name="Z_837221DA_AD14_4384_8A40_22F5937064F0_.wvu.Cols" localSheetId="0" hidden="1">'Reference List '!$J:$K</definedName>
    <definedName name="Z_837221DA_AD14_4384_8A40_22F5937064F0_.wvu.FilterData" localSheetId="0" hidden="1">'Reference List '!$A$1:$M$6979</definedName>
    <definedName name="Z_837221DA_AD14_4384_8A40_22F5937064F0_.wvu.Rows" localSheetId="0" hidden="1">'Reference List '!#REF!,'Reference List '!$16:$27,'Reference List '!$29:$30,'Reference List '!$34:$37,'Reference List '!$45:$57,'Reference List '!$67:$216,'Reference List '!$222:$227,'Reference List '!$229:$234,'Reference List '!$365:$390,'Reference List '!$408:$446,'Reference List '!$455:$492,'Reference List '!$689:$710,'Reference List '!$729:$810,'Reference List '!$821:$825,'Reference List '!$827:$2321,'Reference List '!$847:$963,'Reference List '!#REF!,'Reference List '!$969:$1026,'Reference List '!$1033:$1470,'Reference List '!$1490:$1491,'Reference List '!#REF!,'Reference List '!$1632:$1637,'Reference List '!#REF!,'Reference List '!$2117:$2177,'Reference List '!$2179:$2253,'Reference List '!$2272:$2294,'Reference List '!$2310:$2727,'Reference List '!$2734:$2947,'Reference List '!#REF!,'Reference List '!$2969:$2969,'Reference List '!$2973:$3280,'Reference List '!$3296:$3313,'Reference List '!$3323:$3323,'Reference List '!$3326:$3337,'Reference List '!$3352:$3364,'Reference List '!$3415:$3420,'Reference List '!$3422:$3434,'Reference List '!#REF!,'Reference List '!#REF!,'Reference List '!$6572:$6597,'Reference List '!$6601:$6637,'Reference List '!$6639:$6689,'Reference List '!$6694:$6712,'Reference List '!$6722:$6739,'Reference List '!$6741:$6743,'Reference List '!$6745:$6745,'Reference List '!$6746:$6748,'Reference List '!$6787:$6829,'Reference List '!#REF!,'Reference List '!$6873:$6873,'Reference List '!$6877:$6957</definedName>
    <definedName name="Z_D9128810_F68F_4AE0_BA84_87BD67D80C7B_.wvu.FilterData" localSheetId="0" hidden="1">'Reference List '!$J$1:$M$6979</definedName>
    <definedName name="Z_D9128810_F68F_4AE0_BA84_87BD67D80C7B_.wvu.Rows" localSheetId="0" hidden="1">'Reference List '!#REF!,'Reference List '!$16:$27,'Reference List '!$29:$30,'Reference List '!$34:$40,'Reference List '!$45:$57,'Reference List '!$67:$220,'Reference List '!$222:$227,'Reference List '!$229:$234,'Reference List '!$365:$390,'Reference List '!$408:$446,'Reference List '!$455:$492,'Reference List '!$689:$710,'Reference List '!$729:$819,'Reference List '!$821:$825,'Reference List '!$827:$845,'Reference List '!$847:$963,'Reference List '!#REF!,'Reference List '!$970:$1030,'Reference List '!$1034:$1489,'Reference List '!$1491:$1493,'Reference List '!#REF!,'Reference List '!$1530:$1610,'Reference List '!$1615:$1618,'Reference List '!$1632:$1638,'Reference List '!$1641:$1646,'Reference List '!#REF!,'Reference List '!$2118:$2178,'Reference List '!$2180:$2270,'Reference List '!$2272:$2294,'Reference List '!$2310:$2732,'Reference List '!$2734:$2950,'Reference List '!$2957:$2959,'Reference List '!$2969:$2970,'Reference List '!$2973:$3293,'Reference List '!$3296:$3321,'Reference List '!$3323:$3323,'Reference List '!$3326:$3337,'Reference List '!$3341:$3346,'Reference List '!$3352:$3364,'Reference List '!$3415:$3420,'Reference List '!$3422:$3434,'Reference List '!#REF!,'Reference List '!#REF!,'Reference List '!$6547:$6561,'Reference List '!$6572:$6597,'Reference List '!$6601:$6637,'Reference List '!$6639:$6690,'Reference List '!$6694:$6712,'Reference List '!$6714:$6720,'Reference List '!$6722:$6739,'Reference List '!$6741:$6743,'Reference List '!$6745:$6745,'Reference List '!$6747:$6748,'Reference List '!$6780:$6785,'Reference List '!$6787:$6829,'Reference List '!$6851:$6858,'Reference List '!#REF!,'Reference List '!#REF!,'Reference List '!$6873:$6873,'Reference List '!$6877:$6965</definedName>
  </definedNames>
  <calcPr calcId="191029"/>
  <customWorkbookViews>
    <customWorkbookView name="Nelson - Personal View" guid="{D9128810-F68F-4AE0-BA84-87BD67D80C7B}" mergeInterval="0" personalView="1" xWindow="8" yWindow="49" windowWidth="1905" windowHeight="649" tabRatio="891" activeSheetId="2"/>
    <customWorkbookView name="Nelson Lazear - Personal View" guid="{837221DA-AD14-4384-8A40-22F5937064F0}" mergeInterval="0" personalView="1" maximized="1" windowWidth="1020" windowHeight="540" tabRatio="891" activeSheetId="2" showComments="commIndAndComment"/>
    <customWorkbookView name="sagelin - Persönliche Ansicht" guid="{1AEDF761-B8EA-11D7-B568-000102DAB842}" mergeInterval="0" personalView="1" maximized="1" windowWidth="1020" windowHeight="606" activeSheetId="1"/>
    <customWorkbookView name="werner - Persönliche Ansicht" guid="{A169F2E3-B82C-11D7-9533-000102DAAD8D}" mergeInterval="0" personalView="1" maximized="1" windowWidth="987" windowHeight="606" activeSheetId="1"/>
    <customWorkbookView name="aramonc - Personal View" guid="{D95BE812-325E-11D6-B83E-000000000000}" mergeInterval="0" personalView="1" xWindow="5" yWindow="24" windowWidth="1010" windowHeight="529" activeSheetId="1"/>
    <customWorkbookView name="A82M0 - Persönliche Ansicht" guid="{B2541E11-94C3-11D6-A0FD-0050DA3B1581}" mergeInterval="0" personalView="1" xWindow="5" yWindow="24" windowWidth="796" windowHeight="529" activeSheetId="1"/>
    <customWorkbookView name="A8220 - Persönliche Ansicht" guid="{EE9024D3-93FD-11D6-8328-00104B438D30}" mergeInterval="0" personalView="1" maximized="1" windowWidth="763" windowHeight="438" activeSheetId="1"/>
    <customWorkbookView name="Peter Täubl - Persönliche Ansicht" guid="{925A05C0-56A1-4098-96AB-2447D5683ED1}" mergeInterval="0" personalView="1" maximized="1" windowWidth="1020" windowHeight="63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635" i="2" l="1"/>
  <c r="B6874" i="2" l="1"/>
  <c r="B8" i="2" l="1"/>
  <c r="B6980" i="2"/>
  <c r="B6979" i="2"/>
  <c r="B6978" i="2"/>
  <c r="B6977" i="2"/>
  <c r="B6976" i="2"/>
  <c r="B6975" i="2"/>
  <c r="B6880" i="2"/>
  <c r="B6858" i="2"/>
  <c r="B6569" i="2"/>
  <c r="B6540" i="2"/>
  <c r="B3719" i="2"/>
  <c r="B2957" i="2"/>
  <c r="B2310" i="2"/>
  <c r="B2309" i="2"/>
  <c r="B2308" i="2"/>
  <c r="B2113" i="2"/>
  <c r="B969" i="2"/>
  <c r="B717" i="2"/>
  <c r="B453" i="2"/>
  <c r="B451" i="2"/>
  <c r="B3419" i="2" l="1"/>
  <c r="B3418" i="2"/>
  <c r="B3377" i="2"/>
  <c r="B6970" i="2"/>
  <c r="B6971" i="2" s="1"/>
  <c r="B6972" i="2" s="1"/>
  <c r="B6973" i="2" s="1"/>
  <c r="B6974" i="2" s="1"/>
  <c r="B6871" i="2"/>
  <c r="B6872" i="2" s="1"/>
  <c r="B6873" i="2" s="1"/>
  <c r="B6851" i="2"/>
  <c r="B6852" i="2" s="1"/>
  <c r="B6853" i="2" s="1"/>
  <c r="B6854" i="2" s="1"/>
  <c r="B6855" i="2" s="1"/>
  <c r="B6856" i="2" s="1"/>
  <c r="B6857" i="2" s="1"/>
  <c r="B6603" i="2"/>
  <c r="B6604" i="2" s="1"/>
  <c r="B6605" i="2" s="1"/>
  <c r="B6606" i="2" s="1"/>
  <c r="B6607" i="2" s="1"/>
  <c r="B6608" i="2" s="1"/>
  <c r="B6609" i="2" s="1"/>
  <c r="B6610" i="2" s="1"/>
  <c r="B6611" i="2" s="1"/>
  <c r="B6612" i="2" s="1"/>
  <c r="B6613" i="2" s="1"/>
  <c r="B6614" i="2" s="1"/>
  <c r="B6615" i="2" s="1"/>
  <c r="B6616" i="2" s="1"/>
  <c r="B6617" i="2" s="1"/>
  <c r="B6618" i="2" s="1"/>
  <c r="B6619" i="2" s="1"/>
  <c r="B6620" i="2" s="1"/>
  <c r="B6621" i="2" s="1"/>
  <c r="B6622" i="2" s="1"/>
  <c r="B6623" i="2" s="1"/>
  <c r="B6624" i="2" s="1"/>
  <c r="B6625" i="2" s="1"/>
  <c r="B6626" i="2" s="1"/>
  <c r="B6627" i="2" s="1"/>
  <c r="B6628" i="2" s="1"/>
  <c r="B6629" i="2" s="1"/>
  <c r="B6630" i="2" s="1"/>
  <c r="B6631" i="2" s="1"/>
  <c r="B6632" i="2" s="1"/>
  <c r="B6633" i="2" s="1"/>
  <c r="B6634" i="2" s="1"/>
  <c r="B6537" i="2"/>
  <c r="B6536" i="2"/>
  <c r="B4475" i="2"/>
  <c r="B2297" i="2"/>
  <c r="B2298" i="2" s="1"/>
  <c r="B2299" i="2" s="1"/>
  <c r="B2300" i="2" s="1"/>
  <c r="B2301" i="2" s="1"/>
  <c r="B2302" i="2" s="1"/>
  <c r="B2303" i="2" s="1"/>
  <c r="B2304" i="2" s="1"/>
  <c r="B2305" i="2" s="1"/>
  <c r="B2306" i="2" s="1"/>
  <c r="B2307" i="2" s="1"/>
  <c r="B1722" i="2"/>
  <c r="B1723" i="2" s="1"/>
  <c r="B1724" i="2" s="1"/>
  <c r="B1725" i="2" s="1"/>
  <c r="B1726" i="2" s="1"/>
  <c r="B1727" i="2" s="1"/>
  <c r="B1728" i="2" s="1"/>
  <c r="B1729" i="2" s="1"/>
  <c r="B1730" i="2" s="1"/>
  <c r="B1731" i="2" s="1"/>
  <c r="B1732" i="2" s="1"/>
  <c r="B1733" i="2" s="1"/>
  <c r="B1734" i="2" s="1"/>
  <c r="B1735" i="2" s="1"/>
  <c r="B1736" i="2" s="1"/>
  <c r="B1737" i="2" s="1"/>
  <c r="B1738" i="2" s="1"/>
  <c r="B1739" i="2" s="1"/>
  <c r="B1740" i="2" s="1"/>
  <c r="B1741" i="2" s="1"/>
  <c r="B1742" i="2" s="1"/>
  <c r="B1743" i="2" s="1"/>
  <c r="B1744" i="2" s="1"/>
  <c r="B1745" i="2" s="1"/>
  <c r="B1746" i="2" s="1"/>
  <c r="B1747" i="2" s="1"/>
  <c r="B1748" i="2" s="1"/>
  <c r="B1749" i="2" s="1"/>
  <c r="B1750" i="2" s="1"/>
  <c r="B1751" i="2" s="1"/>
  <c r="B1752" i="2" s="1"/>
  <c r="B1753" i="2" s="1"/>
  <c r="B1754" i="2" s="1"/>
  <c r="B1755" i="2" s="1"/>
  <c r="B1756" i="2" s="1"/>
  <c r="B1757" i="2" s="1"/>
  <c r="B1758" i="2" s="1"/>
  <c r="B1759" i="2" s="1"/>
  <c r="B1760" i="2" s="1"/>
  <c r="B1761" i="2" s="1"/>
  <c r="B1762" i="2" s="1"/>
  <c r="B1763" i="2" s="1"/>
  <c r="B1764" i="2" s="1"/>
  <c r="B1765" i="2" s="1"/>
  <c r="B1766" i="2" s="1"/>
  <c r="B1767" i="2" s="1"/>
  <c r="B1768" i="2" s="1"/>
  <c r="B1769" i="2" s="1"/>
  <c r="B1770" i="2" s="1"/>
  <c r="B1771" i="2" s="1"/>
  <c r="B1772" i="2" s="1"/>
  <c r="B1773" i="2" s="1"/>
  <c r="B1774" i="2" s="1"/>
  <c r="B1775" i="2" s="1"/>
  <c r="B1776" i="2" s="1"/>
  <c r="B1777" i="2" s="1"/>
  <c r="B1778" i="2" s="1"/>
  <c r="B1779" i="2" s="1"/>
  <c r="B1780" i="2" s="1"/>
  <c r="B1781" i="2" s="1"/>
  <c r="B1782" i="2" s="1"/>
  <c r="B1783" i="2" s="1"/>
  <c r="B1784" i="2" s="1"/>
  <c r="B1785" i="2" s="1"/>
  <c r="B1786" i="2" s="1"/>
  <c r="B1787" i="2" s="1"/>
  <c r="B1788" i="2" s="1"/>
  <c r="B1789" i="2" s="1"/>
  <c r="B1790" i="2" s="1"/>
  <c r="B1791" i="2" s="1"/>
  <c r="B1792" i="2" s="1"/>
  <c r="B1793" i="2" s="1"/>
  <c r="B1794" i="2" s="1"/>
  <c r="B1795" i="2" s="1"/>
  <c r="B1796" i="2" s="1"/>
  <c r="B1797" i="2" s="1"/>
  <c r="B1798" i="2" s="1"/>
  <c r="B1799" i="2" s="1"/>
  <c r="B1800" i="2" s="1"/>
  <c r="B1801" i="2" s="1"/>
  <c r="B1802" i="2" s="1"/>
  <c r="B1803" i="2" s="1"/>
  <c r="B1804" i="2" s="1"/>
  <c r="B1805" i="2" s="1"/>
  <c r="B1806" i="2" s="1"/>
  <c r="B1807" i="2" s="1"/>
  <c r="B1808" i="2" s="1"/>
  <c r="B1809" i="2" s="1"/>
  <c r="B1810" i="2" s="1"/>
  <c r="B1811" i="2" s="1"/>
  <c r="B1812" i="2" s="1"/>
  <c r="B1813" i="2" s="1"/>
  <c r="B1814" i="2" s="1"/>
  <c r="B1815" i="2" s="1"/>
  <c r="B1816" i="2" s="1"/>
  <c r="B1817" i="2" s="1"/>
  <c r="B1818" i="2" s="1"/>
  <c r="B1819" i="2" s="1"/>
  <c r="B1820" i="2" s="1"/>
  <c r="B1821" i="2" s="1"/>
  <c r="B1822" i="2" s="1"/>
  <c r="B1823" i="2" s="1"/>
  <c r="B1824" i="2" s="1"/>
  <c r="B1825" i="2" s="1"/>
  <c r="B1826" i="2" s="1"/>
  <c r="B1827" i="2" s="1"/>
  <c r="B1828" i="2" s="1"/>
  <c r="B1829" i="2" s="1"/>
  <c r="B1830" i="2" s="1"/>
  <c r="B1831" i="2" s="1"/>
  <c r="B1832" i="2" s="1"/>
  <c r="B1833" i="2" s="1"/>
  <c r="B1834" i="2" s="1"/>
  <c r="B1835" i="2" s="1"/>
  <c r="B1836" i="2" s="1"/>
  <c r="B1837" i="2" s="1"/>
  <c r="B1838" i="2" s="1"/>
  <c r="B1839" i="2" s="1"/>
  <c r="B1840" i="2" s="1"/>
  <c r="B1841" i="2" s="1"/>
  <c r="B1842" i="2" s="1"/>
  <c r="B1843" i="2" s="1"/>
  <c r="B1844" i="2" s="1"/>
  <c r="B1845" i="2" s="1"/>
  <c r="B1846" i="2" s="1"/>
  <c r="B1847" i="2" s="1"/>
  <c r="B1848" i="2" s="1"/>
  <c r="B1849" i="2" s="1"/>
  <c r="B1850" i="2" s="1"/>
  <c r="B1851" i="2" s="1"/>
  <c r="B1852" i="2" s="1"/>
  <c r="B1853" i="2" s="1"/>
  <c r="B1854" i="2" s="1"/>
  <c r="B1855" i="2" s="1"/>
  <c r="B1856" i="2" s="1"/>
  <c r="B1857" i="2" s="1"/>
  <c r="B1858" i="2" s="1"/>
  <c r="B1859" i="2" s="1"/>
  <c r="B1860" i="2" s="1"/>
  <c r="B1861" i="2" s="1"/>
  <c r="B1862" i="2" s="1"/>
  <c r="B1863" i="2" s="1"/>
  <c r="B1864" i="2" s="1"/>
  <c r="B1865" i="2" s="1"/>
  <c r="B1866" i="2" s="1"/>
  <c r="B1867" i="2" s="1"/>
  <c r="B1868" i="2" s="1"/>
  <c r="B1869" i="2" s="1"/>
  <c r="B1870" i="2" s="1"/>
  <c r="B1871" i="2" s="1"/>
  <c r="B1872" i="2" s="1"/>
  <c r="B1873" i="2" s="1"/>
  <c r="B1874" i="2" s="1"/>
  <c r="B1875" i="2" s="1"/>
  <c r="B1876" i="2" s="1"/>
  <c r="B1877" i="2" s="1"/>
  <c r="B1878" i="2" s="1"/>
  <c r="B1879" i="2" s="1"/>
  <c r="B1880" i="2" s="1"/>
  <c r="B1881" i="2" s="1"/>
  <c r="B1882" i="2" s="1"/>
  <c r="B1883" i="2" s="1"/>
  <c r="B1884" i="2" s="1"/>
  <c r="B1885" i="2" s="1"/>
  <c r="B1886" i="2" s="1"/>
  <c r="B1887" i="2" s="1"/>
  <c r="B1888" i="2" s="1"/>
  <c r="B1889" i="2" s="1"/>
  <c r="B1890" i="2" s="1"/>
  <c r="B1891" i="2" s="1"/>
  <c r="B1892" i="2" s="1"/>
  <c r="B1893" i="2" s="1"/>
  <c r="B1894" i="2" s="1"/>
  <c r="B1895" i="2" s="1"/>
  <c r="B1896" i="2" s="1"/>
  <c r="B1897" i="2" s="1"/>
  <c r="B1898" i="2" s="1"/>
  <c r="B1899" i="2" s="1"/>
  <c r="B1900" i="2" s="1"/>
  <c r="B1901" i="2" s="1"/>
  <c r="B1902" i="2" s="1"/>
  <c r="B1903" i="2" s="1"/>
  <c r="B1904" i="2" s="1"/>
  <c r="B1905" i="2" s="1"/>
  <c r="B1906" i="2" s="1"/>
  <c r="B1907" i="2" s="1"/>
  <c r="B1908" i="2" s="1"/>
  <c r="B1909" i="2" s="1"/>
  <c r="B1910" i="2" s="1"/>
  <c r="B1911" i="2" s="1"/>
  <c r="B1912" i="2" s="1"/>
  <c r="B1913" i="2" s="1"/>
  <c r="B1914" i="2" s="1"/>
  <c r="B1915" i="2" s="1"/>
  <c r="B1916" i="2" s="1"/>
  <c r="B1917" i="2" s="1"/>
  <c r="B1918" i="2" s="1"/>
  <c r="B1919" i="2" s="1"/>
  <c r="B1920" i="2" s="1"/>
  <c r="B1921" i="2" s="1"/>
  <c r="B1922" i="2" s="1"/>
  <c r="B1923" i="2" s="1"/>
  <c r="B1924" i="2" s="1"/>
  <c r="B1925" i="2" s="1"/>
  <c r="B1926" i="2" s="1"/>
  <c r="B1927" i="2" s="1"/>
  <c r="B1928" i="2" s="1"/>
  <c r="B1929" i="2" s="1"/>
  <c r="B1930" i="2" s="1"/>
  <c r="B1931" i="2" s="1"/>
  <c r="B1932" i="2" s="1"/>
  <c r="B1933" i="2" s="1"/>
  <c r="B1934" i="2" s="1"/>
  <c r="B1935" i="2" s="1"/>
  <c r="B1936" i="2" s="1"/>
  <c r="B1937" i="2" s="1"/>
  <c r="B1938" i="2" s="1"/>
  <c r="B1939" i="2" s="1"/>
  <c r="B1940" i="2" s="1"/>
  <c r="B1941" i="2" s="1"/>
  <c r="B1942" i="2" s="1"/>
  <c r="B1943" i="2" s="1"/>
  <c r="B1944" i="2" s="1"/>
  <c r="B1945" i="2" s="1"/>
  <c r="B1946" i="2" s="1"/>
  <c r="B1947" i="2" s="1"/>
  <c r="B1948" i="2" s="1"/>
  <c r="B1949" i="2" s="1"/>
  <c r="B1950" i="2" s="1"/>
  <c r="B1951" i="2" s="1"/>
  <c r="B1952" i="2" s="1"/>
  <c r="B1953" i="2" s="1"/>
  <c r="B1954" i="2" s="1"/>
  <c r="B1955" i="2" s="1"/>
  <c r="B1956" i="2" s="1"/>
  <c r="B1957" i="2" s="1"/>
  <c r="B1958" i="2" s="1"/>
  <c r="B1959" i="2" s="1"/>
  <c r="B1960" i="2" s="1"/>
  <c r="B1961" i="2" s="1"/>
  <c r="B1962" i="2" s="1"/>
  <c r="B1963" i="2" s="1"/>
  <c r="B1964" i="2" s="1"/>
  <c r="B1965" i="2" s="1"/>
  <c r="B1966" i="2" s="1"/>
  <c r="B1967" i="2" s="1"/>
  <c r="B1968" i="2" s="1"/>
  <c r="B1969" i="2" s="1"/>
  <c r="B1970" i="2" s="1"/>
  <c r="B1971" i="2" s="1"/>
  <c r="B1972" i="2" s="1"/>
  <c r="B1973" i="2" s="1"/>
  <c r="B1974" i="2" s="1"/>
  <c r="B1975" i="2" s="1"/>
  <c r="B1976" i="2" s="1"/>
  <c r="B1977" i="2" s="1"/>
  <c r="B1978" i="2" s="1"/>
  <c r="B1979" i="2" s="1"/>
  <c r="B1980" i="2" s="1"/>
  <c r="B1981" i="2" s="1"/>
  <c r="B1982" i="2" s="1"/>
  <c r="B1983" i="2" s="1"/>
  <c r="B1984" i="2" s="1"/>
  <c r="B1985" i="2" s="1"/>
  <c r="B1986" i="2" s="1"/>
  <c r="B1987" i="2" s="1"/>
  <c r="B1988" i="2" s="1"/>
  <c r="B1989" i="2" s="1"/>
  <c r="B1990" i="2" s="1"/>
  <c r="B1991" i="2" s="1"/>
  <c r="B1992" i="2" s="1"/>
  <c r="B1993" i="2" s="1"/>
  <c r="B1994" i="2" s="1"/>
  <c r="B1995" i="2" s="1"/>
  <c r="B1996" i="2" s="1"/>
  <c r="B1997" i="2" s="1"/>
  <c r="B1998" i="2" s="1"/>
  <c r="B1999" i="2" s="1"/>
  <c r="B2000" i="2" s="1"/>
  <c r="B2001" i="2" s="1"/>
  <c r="B2002" i="2" s="1"/>
  <c r="B2003" i="2" s="1"/>
  <c r="B2004" i="2" s="1"/>
  <c r="B2005" i="2" s="1"/>
  <c r="B2006" i="2" s="1"/>
  <c r="B2007" i="2" s="1"/>
  <c r="B2008" i="2" s="1"/>
  <c r="B2009" i="2" s="1"/>
  <c r="B2010" i="2" s="1"/>
  <c r="B2011" i="2" s="1"/>
  <c r="B2012" i="2" s="1"/>
  <c r="B2013" i="2" s="1"/>
  <c r="B2014" i="2" s="1"/>
  <c r="B2015" i="2" s="1"/>
  <c r="B2016" i="2" s="1"/>
  <c r="B2017" i="2" s="1"/>
  <c r="B2018" i="2" s="1"/>
  <c r="B2019" i="2" s="1"/>
  <c r="B2020" i="2" s="1"/>
  <c r="B2021" i="2" s="1"/>
  <c r="B2022" i="2" s="1"/>
  <c r="B2023" i="2" s="1"/>
  <c r="B2024" i="2" s="1"/>
  <c r="B2025" i="2" s="1"/>
  <c r="B2026" i="2" s="1"/>
  <c r="B2027" i="2" s="1"/>
  <c r="B2028" i="2" s="1"/>
  <c r="B2029" i="2" s="1"/>
  <c r="B2030" i="2" s="1"/>
  <c r="B2031" i="2" s="1"/>
  <c r="B2032" i="2" s="1"/>
  <c r="B2033" i="2" s="1"/>
  <c r="B2034" i="2" s="1"/>
  <c r="B2035" i="2" s="1"/>
  <c r="B2036" i="2" s="1"/>
  <c r="B2037" i="2" s="1"/>
  <c r="B2038" i="2" s="1"/>
  <c r="B2039" i="2" s="1"/>
  <c r="B2040" i="2" s="1"/>
  <c r="B2041" i="2" s="1"/>
  <c r="B2042" i="2" s="1"/>
  <c r="B2043" i="2" s="1"/>
  <c r="B2044" i="2" s="1"/>
  <c r="B2045" i="2" s="1"/>
  <c r="B2046" i="2" s="1"/>
  <c r="B2047" i="2" s="1"/>
  <c r="B2048" i="2" s="1"/>
  <c r="B2049" i="2" s="1"/>
  <c r="B2050" i="2" s="1"/>
  <c r="B2051" i="2" s="1"/>
  <c r="B2052" i="2" s="1"/>
  <c r="B2053" i="2" s="1"/>
  <c r="B2054" i="2" s="1"/>
  <c r="B2055" i="2" s="1"/>
  <c r="B2056" i="2" s="1"/>
  <c r="B2057" i="2" s="1"/>
  <c r="B2058" i="2" s="1"/>
  <c r="B2059" i="2" s="1"/>
  <c r="B2060" i="2" s="1"/>
  <c r="B2061" i="2" s="1"/>
  <c r="B2062" i="2" s="1"/>
  <c r="B2063" i="2" s="1"/>
  <c r="B2064" i="2" s="1"/>
  <c r="B2065" i="2" s="1"/>
  <c r="B2066" i="2" s="1"/>
  <c r="B2067" i="2" s="1"/>
  <c r="B2068" i="2" s="1"/>
  <c r="B2069" i="2" s="1"/>
  <c r="B2070" i="2" s="1"/>
  <c r="B2071" i="2" s="1"/>
  <c r="B2072" i="2" s="1"/>
  <c r="B2073" i="2" s="1"/>
  <c r="B2074" i="2" s="1"/>
  <c r="B2075" i="2" s="1"/>
  <c r="B2076" i="2" s="1"/>
  <c r="B2077" i="2" s="1"/>
  <c r="B2078" i="2" s="1"/>
  <c r="B2079" i="2" s="1"/>
  <c r="B2080" i="2" s="1"/>
  <c r="B2081" i="2" s="1"/>
  <c r="B2082" i="2" s="1"/>
  <c r="B2083" i="2" s="1"/>
  <c r="B2084" i="2" s="1"/>
  <c r="B2085" i="2" s="1"/>
  <c r="B2086" i="2" s="1"/>
  <c r="B2087" i="2" s="1"/>
  <c r="B2088" i="2" s="1"/>
  <c r="B2089" i="2" s="1"/>
  <c r="B2090" i="2" s="1"/>
  <c r="B2091" i="2" s="1"/>
  <c r="B2092" i="2" s="1"/>
  <c r="B2093" i="2" s="1"/>
  <c r="B2094" i="2" s="1"/>
  <c r="B2095" i="2" s="1"/>
  <c r="B2096" i="2" s="1"/>
  <c r="B2097" i="2" s="1"/>
  <c r="B2098" i="2" s="1"/>
  <c r="B2099" i="2" s="1"/>
  <c r="B2100" i="2" s="1"/>
  <c r="B2101" i="2" s="1"/>
  <c r="B2102" i="2" s="1"/>
  <c r="B2103" i="2" s="1"/>
  <c r="B2104" i="2" s="1"/>
  <c r="B2105" i="2" s="1"/>
  <c r="B2106" i="2" s="1"/>
  <c r="B2107" i="2" s="1"/>
  <c r="B2108" i="2" s="1"/>
  <c r="B2109" i="2" s="1"/>
  <c r="B2110" i="2" s="1"/>
  <c r="B2111" i="2" s="1"/>
  <c r="B2112" i="2" s="1"/>
  <c r="B1721" i="2"/>
  <c r="B1718" i="2"/>
  <c r="B1647" i="2"/>
  <c r="B1648" i="2" s="1"/>
  <c r="B1649" i="2" s="1"/>
  <c r="B1650" i="2" s="1"/>
  <c r="B1651" i="2" s="1"/>
  <c r="B1652" i="2" s="1"/>
  <c r="B1653" i="2" s="1"/>
  <c r="B1654" i="2" s="1"/>
  <c r="B1655" i="2" s="1"/>
  <c r="B1656" i="2" s="1"/>
  <c r="B1657" i="2" s="1"/>
  <c r="B1658" i="2" s="1"/>
  <c r="B1659" i="2" s="1"/>
  <c r="B1660" i="2" s="1"/>
  <c r="B1661" i="2" s="1"/>
  <c r="B1662" i="2" s="1"/>
  <c r="B1663" i="2" s="1"/>
  <c r="B1664" i="2" s="1"/>
  <c r="B1665" i="2" s="1"/>
  <c r="B1666" i="2" s="1"/>
  <c r="B1667" i="2" s="1"/>
  <c r="B1668" i="2" s="1"/>
  <c r="B1669" i="2" s="1"/>
  <c r="B1670" i="2" s="1"/>
  <c r="B1671" i="2" s="1"/>
  <c r="B1672" i="2" s="1"/>
  <c r="B1673" i="2" s="1"/>
  <c r="B1674" i="2" s="1"/>
  <c r="B1675" i="2" s="1"/>
  <c r="B1676" i="2" s="1"/>
  <c r="B1677" i="2" s="1"/>
  <c r="B1678" i="2" s="1"/>
  <c r="B1679" i="2" s="1"/>
  <c r="B1680" i="2" s="1"/>
  <c r="B1681" i="2" s="1"/>
  <c r="B1682" i="2" s="1"/>
  <c r="B1683" i="2" s="1"/>
  <c r="B1684" i="2" s="1"/>
  <c r="B1685" i="2" s="1"/>
  <c r="B1686" i="2" s="1"/>
  <c r="B1687" i="2" s="1"/>
  <c r="B1688" i="2" s="1"/>
  <c r="B1689" i="2" s="1"/>
  <c r="B1690" i="2" s="1"/>
  <c r="B1691" i="2" s="1"/>
  <c r="B1692" i="2" s="1"/>
  <c r="B1693" i="2" s="1"/>
  <c r="B1694" i="2" s="1"/>
  <c r="B1695" i="2" s="1"/>
  <c r="B1696" i="2" s="1"/>
  <c r="B1697" i="2" s="1"/>
  <c r="B1698" i="2" s="1"/>
  <c r="B1699" i="2" s="1"/>
  <c r="B1700" i="2" s="1"/>
  <c r="B1701" i="2" s="1"/>
  <c r="B1702" i="2" s="1"/>
  <c r="B1703" i="2" s="1"/>
  <c r="B1704" i="2" s="1"/>
  <c r="B1705" i="2" s="1"/>
  <c r="B1706" i="2" s="1"/>
  <c r="B1707" i="2" s="1"/>
  <c r="B1708" i="2" s="1"/>
  <c r="B1709" i="2" s="1"/>
  <c r="B1710" i="2" s="1"/>
  <c r="B1711" i="2" s="1"/>
  <c r="B1712" i="2" s="1"/>
  <c r="B1713" i="2" s="1"/>
  <c r="B1714" i="2" s="1"/>
  <c r="B1715" i="2" s="1"/>
  <c r="B1716" i="2" s="1"/>
  <c r="B1717" i="2" s="1"/>
  <c r="B1513" i="2"/>
  <c r="B728" i="2"/>
  <c r="B727" i="2"/>
  <c r="B964" i="2"/>
  <c r="B965" i="2" s="1"/>
  <c r="B966" i="2" s="1"/>
  <c r="B967" i="2" s="1"/>
  <c r="B968" i="2" s="1"/>
  <c r="N6983" i="2"/>
  <c r="N6982" i="2"/>
  <c r="N6981" i="2"/>
  <c r="N6980" i="2"/>
  <c r="N6979" i="2"/>
  <c r="N6978" i="2"/>
  <c r="N6977" i="2"/>
  <c r="N6976" i="2"/>
  <c r="N6975" i="2"/>
  <c r="N6974" i="2"/>
  <c r="N6973" i="2"/>
  <c r="N6972" i="2"/>
  <c r="N6971" i="2"/>
  <c r="N6970" i="2"/>
  <c r="N6969" i="2"/>
  <c r="N6968" i="2"/>
  <c r="N6967" i="2"/>
  <c r="N6966" i="2"/>
  <c r="N6965" i="2"/>
  <c r="N6964" i="2"/>
  <c r="N6963" i="2"/>
  <c r="N6962" i="2"/>
  <c r="N6961" i="2"/>
  <c r="N6960" i="2"/>
  <c r="N6959" i="2"/>
  <c r="N6958" i="2"/>
  <c r="N6957" i="2"/>
  <c r="N6956" i="2"/>
  <c r="N6955" i="2"/>
  <c r="N6954" i="2"/>
  <c r="N6953" i="2"/>
  <c r="N6952" i="2"/>
  <c r="N6951" i="2"/>
  <c r="N6950" i="2"/>
  <c r="N6949" i="2"/>
  <c r="N6948" i="2"/>
  <c r="N6947" i="2"/>
  <c r="N6946" i="2"/>
  <c r="N6945" i="2"/>
  <c r="N6944" i="2"/>
  <c r="N6943" i="2"/>
  <c r="N6942" i="2"/>
  <c r="N6941" i="2"/>
  <c r="N6940" i="2"/>
  <c r="N6939" i="2"/>
  <c r="N6938" i="2"/>
  <c r="N6937" i="2"/>
  <c r="N6936" i="2"/>
  <c r="N6935" i="2"/>
  <c r="N6934" i="2"/>
  <c r="N6933" i="2"/>
  <c r="N6932" i="2"/>
  <c r="N6931" i="2"/>
  <c r="N6930" i="2"/>
  <c r="N6929" i="2"/>
  <c r="N6928" i="2"/>
  <c r="N6927" i="2"/>
  <c r="N6926" i="2"/>
  <c r="N6925" i="2"/>
  <c r="N6924" i="2"/>
  <c r="N6923" i="2"/>
  <c r="N6922" i="2"/>
  <c r="N6921" i="2"/>
  <c r="N6920" i="2"/>
  <c r="N6919" i="2"/>
  <c r="N6918" i="2"/>
  <c r="N6917" i="2"/>
  <c r="N6916" i="2"/>
  <c r="N6915" i="2"/>
  <c r="N6914" i="2"/>
  <c r="N6913" i="2"/>
  <c r="N6912" i="2"/>
  <c r="N6911" i="2"/>
  <c r="N6910" i="2"/>
  <c r="N6909" i="2"/>
  <c r="N6908" i="2"/>
  <c r="N6907" i="2"/>
  <c r="N6906" i="2"/>
  <c r="N6905" i="2"/>
  <c r="N6904" i="2"/>
  <c r="N6903" i="2"/>
  <c r="N6902" i="2"/>
  <c r="N6901" i="2"/>
  <c r="N6900" i="2"/>
  <c r="N6899" i="2"/>
  <c r="N6898" i="2"/>
  <c r="N6897" i="2"/>
  <c r="N6896" i="2"/>
  <c r="N6895" i="2"/>
  <c r="N6894" i="2"/>
  <c r="N6893" i="2"/>
  <c r="N6892" i="2"/>
  <c r="N6891" i="2"/>
  <c r="N6890" i="2"/>
  <c r="N6889" i="2"/>
  <c r="N6888" i="2"/>
  <c r="N6887" i="2"/>
  <c r="N6886" i="2"/>
  <c r="N6885" i="2"/>
  <c r="N6884" i="2"/>
  <c r="N6883" i="2"/>
  <c r="N6882" i="2"/>
  <c r="N6881" i="2"/>
  <c r="N6880" i="2"/>
  <c r="N6879" i="2"/>
  <c r="N6878" i="2"/>
  <c r="N6877" i="2"/>
  <c r="N6876" i="2"/>
  <c r="N6875" i="2"/>
  <c r="N6874" i="2"/>
  <c r="N6873" i="2"/>
  <c r="N6872" i="2"/>
  <c r="N6871" i="2"/>
  <c r="N6870" i="2"/>
  <c r="N6869" i="2"/>
  <c r="N6868" i="2"/>
  <c r="N6867" i="2"/>
  <c r="N6866" i="2"/>
  <c r="N6865" i="2"/>
  <c r="N6864" i="2"/>
  <c r="N6863" i="2"/>
  <c r="N6862" i="2"/>
  <c r="N6861" i="2"/>
  <c r="N6860" i="2"/>
  <c r="N6859" i="2"/>
  <c r="N6858" i="2"/>
  <c r="N6857" i="2"/>
  <c r="N6856" i="2"/>
  <c r="N6855" i="2"/>
  <c r="N6854" i="2"/>
  <c r="N6853" i="2"/>
  <c r="N6852" i="2"/>
  <c r="N6851" i="2"/>
  <c r="N6850" i="2"/>
  <c r="N6849" i="2"/>
  <c r="N6848" i="2"/>
  <c r="N6847" i="2"/>
  <c r="N6846" i="2"/>
  <c r="N6845" i="2"/>
  <c r="N6844" i="2"/>
  <c r="N6843" i="2"/>
  <c r="N6842" i="2"/>
  <c r="N6841" i="2"/>
  <c r="N6840" i="2"/>
  <c r="N6839" i="2"/>
  <c r="N6838" i="2"/>
  <c r="N6837" i="2"/>
  <c r="N6836" i="2"/>
  <c r="N6835" i="2"/>
  <c r="N6834" i="2"/>
  <c r="N6833" i="2"/>
  <c r="N6832" i="2"/>
  <c r="N6831" i="2"/>
  <c r="N6830" i="2"/>
  <c r="N6829" i="2"/>
  <c r="N6828" i="2"/>
  <c r="N6827" i="2"/>
  <c r="N6826" i="2"/>
  <c r="N6825" i="2"/>
  <c r="N6824" i="2"/>
  <c r="N6823" i="2"/>
  <c r="N6822" i="2"/>
  <c r="N6821" i="2"/>
  <c r="N6820" i="2"/>
  <c r="N6819" i="2"/>
  <c r="N6818" i="2"/>
  <c r="N6817" i="2"/>
  <c r="N6816" i="2"/>
  <c r="N6815" i="2"/>
  <c r="N6814" i="2"/>
  <c r="N6813" i="2"/>
  <c r="N6812" i="2"/>
  <c r="N6811" i="2"/>
  <c r="N6810" i="2"/>
  <c r="N6809" i="2"/>
  <c r="N6808" i="2"/>
  <c r="N6807" i="2"/>
  <c r="N6806" i="2"/>
  <c r="N6805" i="2"/>
  <c r="N6804" i="2"/>
  <c r="N6803" i="2"/>
  <c r="N6802" i="2"/>
  <c r="N6801" i="2"/>
  <c r="N6800" i="2"/>
  <c r="N6799" i="2"/>
  <c r="N6798" i="2"/>
  <c r="N6797" i="2"/>
  <c r="N6796" i="2"/>
  <c r="N6795" i="2"/>
  <c r="N6794" i="2"/>
  <c r="N6793" i="2"/>
  <c r="N6792" i="2"/>
  <c r="N6791" i="2"/>
  <c r="N6790" i="2"/>
  <c r="N6789" i="2"/>
  <c r="N6788" i="2"/>
  <c r="N6787" i="2"/>
  <c r="N6786" i="2"/>
  <c r="N6785" i="2"/>
  <c r="N6784" i="2"/>
  <c r="N6783" i="2"/>
  <c r="N6782" i="2"/>
  <c r="N6781" i="2"/>
  <c r="N6780" i="2"/>
  <c r="N6779" i="2"/>
  <c r="N6778" i="2"/>
  <c r="N6777" i="2"/>
  <c r="N6776" i="2"/>
  <c r="N6775" i="2"/>
  <c r="N6774" i="2"/>
  <c r="N6773" i="2"/>
  <c r="N6772" i="2"/>
  <c r="N6771" i="2"/>
  <c r="N6770" i="2"/>
  <c r="N6769" i="2"/>
  <c r="N6768" i="2"/>
  <c r="N6767" i="2"/>
  <c r="N6766" i="2"/>
  <c r="N6765" i="2"/>
  <c r="N6764" i="2"/>
  <c r="N6763" i="2"/>
  <c r="N6762" i="2"/>
  <c r="N6761" i="2"/>
  <c r="N6760" i="2"/>
  <c r="N6759" i="2"/>
  <c r="N6758" i="2"/>
  <c r="N6757" i="2"/>
  <c r="N6756" i="2"/>
  <c r="N6755" i="2"/>
  <c r="N6754" i="2"/>
  <c r="N6753" i="2"/>
  <c r="N6752" i="2"/>
  <c r="N6751" i="2"/>
  <c r="N6750" i="2"/>
  <c r="N6749" i="2"/>
  <c r="N6748" i="2"/>
  <c r="N6747" i="2"/>
  <c r="N6746" i="2"/>
  <c r="N6745" i="2"/>
  <c r="N6744" i="2"/>
  <c r="N6743" i="2"/>
  <c r="N6742" i="2"/>
  <c r="N6741" i="2"/>
  <c r="N6740" i="2"/>
  <c r="N6739" i="2"/>
  <c r="N6738" i="2"/>
  <c r="N6737" i="2"/>
  <c r="N6736" i="2"/>
  <c r="N6735" i="2"/>
  <c r="N6734" i="2"/>
  <c r="N6733" i="2"/>
  <c r="N6732" i="2"/>
  <c r="N6731" i="2"/>
  <c r="N6730" i="2"/>
  <c r="N6729" i="2"/>
  <c r="N6728" i="2"/>
  <c r="N6727" i="2"/>
  <c r="N6726" i="2"/>
  <c r="N6725" i="2"/>
  <c r="N6724" i="2"/>
  <c r="N6723" i="2"/>
  <c r="N6722" i="2"/>
  <c r="N6721" i="2"/>
  <c r="N6720" i="2"/>
  <c r="N6719" i="2"/>
  <c r="N6718" i="2"/>
  <c r="N6717" i="2"/>
  <c r="N6716" i="2"/>
  <c r="N6715" i="2"/>
  <c r="N6714" i="2"/>
  <c r="N6713" i="2"/>
  <c r="N6712" i="2"/>
  <c r="N6711" i="2"/>
  <c r="N6710" i="2"/>
  <c r="N6709" i="2"/>
  <c r="N6708" i="2"/>
  <c r="N6707" i="2"/>
  <c r="N6706" i="2"/>
  <c r="N6705" i="2"/>
  <c r="N6704" i="2"/>
  <c r="N6703" i="2"/>
  <c r="N6702" i="2"/>
  <c r="N6701" i="2"/>
  <c r="N6700" i="2"/>
  <c r="N6699" i="2"/>
  <c r="N6698" i="2"/>
  <c r="N6697" i="2"/>
  <c r="N6696" i="2"/>
  <c r="N6695" i="2"/>
  <c r="N6694" i="2"/>
  <c r="N6693" i="2"/>
  <c r="N6692" i="2"/>
  <c r="N6691" i="2"/>
  <c r="N6690" i="2"/>
  <c r="N6689" i="2"/>
  <c r="N6688" i="2"/>
  <c r="N6687" i="2"/>
  <c r="N6686" i="2"/>
  <c r="N6685" i="2"/>
  <c r="N6684" i="2"/>
  <c r="N6683" i="2"/>
  <c r="N6682" i="2"/>
  <c r="N6681" i="2"/>
  <c r="N6680" i="2"/>
  <c r="N6679" i="2"/>
  <c r="N6678" i="2"/>
  <c r="N6677" i="2"/>
  <c r="N6676" i="2"/>
  <c r="N6675" i="2"/>
  <c r="N6674" i="2"/>
  <c r="N6673" i="2"/>
  <c r="N6672" i="2"/>
  <c r="N6671" i="2"/>
  <c r="N6670" i="2"/>
  <c r="N6669" i="2"/>
  <c r="N6668" i="2"/>
  <c r="N6667" i="2"/>
  <c r="N6666" i="2"/>
  <c r="N6665" i="2"/>
  <c r="N6664" i="2"/>
  <c r="N6663" i="2"/>
  <c r="N6662" i="2"/>
  <c r="N6661" i="2"/>
  <c r="N6660" i="2"/>
  <c r="N6659" i="2"/>
  <c r="N6658" i="2"/>
  <c r="N6657" i="2"/>
  <c r="N6656" i="2"/>
  <c r="N6655" i="2"/>
  <c r="N6654" i="2"/>
  <c r="N6653" i="2"/>
  <c r="N6652" i="2"/>
  <c r="N6651" i="2"/>
  <c r="N6650" i="2"/>
  <c r="N6649" i="2"/>
  <c r="N6648" i="2"/>
  <c r="N6647" i="2"/>
  <c r="N6646" i="2"/>
  <c r="N6645" i="2"/>
  <c r="N6644" i="2"/>
  <c r="N6643" i="2"/>
  <c r="N6642" i="2"/>
  <c r="N6641" i="2"/>
  <c r="N6640" i="2"/>
  <c r="N6639" i="2"/>
  <c r="N6638" i="2"/>
  <c r="N6637" i="2"/>
  <c r="N6636" i="2"/>
  <c r="N6635" i="2"/>
  <c r="N6634" i="2"/>
  <c r="N6633" i="2"/>
  <c r="N6632" i="2"/>
  <c r="N6631" i="2"/>
  <c r="N6630" i="2"/>
  <c r="N6629" i="2"/>
  <c r="N6628" i="2"/>
  <c r="N6627" i="2"/>
  <c r="N6626" i="2"/>
  <c r="N6625" i="2"/>
  <c r="N6624" i="2"/>
  <c r="N6623" i="2"/>
  <c r="N6622" i="2"/>
  <c r="N6621" i="2"/>
  <c r="N6620" i="2"/>
  <c r="N6619" i="2"/>
  <c r="N6618" i="2"/>
  <c r="N6617" i="2"/>
  <c r="N6616" i="2"/>
  <c r="N6615" i="2"/>
  <c r="N6614" i="2"/>
  <c r="N6613" i="2"/>
  <c r="N6612" i="2"/>
  <c r="N6611" i="2"/>
  <c r="N6610" i="2"/>
  <c r="N6609" i="2"/>
  <c r="N6608" i="2"/>
  <c r="N6607" i="2"/>
  <c r="N6606" i="2"/>
  <c r="N6605" i="2"/>
  <c r="N6604" i="2"/>
  <c r="N6603" i="2"/>
  <c r="N6602" i="2"/>
  <c r="N6601" i="2"/>
  <c r="N6600" i="2"/>
  <c r="N6599" i="2"/>
  <c r="N6598" i="2"/>
  <c r="N6597" i="2"/>
  <c r="N6596" i="2"/>
  <c r="N6595" i="2"/>
  <c r="N6594" i="2"/>
  <c r="N6593" i="2"/>
  <c r="N6592" i="2"/>
  <c r="N6591" i="2"/>
  <c r="N6590" i="2"/>
  <c r="N6589" i="2"/>
  <c r="N6588" i="2"/>
  <c r="N6587" i="2"/>
  <c r="N6586" i="2"/>
  <c r="N6585" i="2"/>
  <c r="N6584" i="2"/>
  <c r="N6583" i="2"/>
  <c r="N6582" i="2"/>
  <c r="N6581" i="2"/>
  <c r="N6580" i="2"/>
  <c r="N6579" i="2"/>
  <c r="N6578" i="2"/>
  <c r="N6577" i="2"/>
  <c r="N6576" i="2"/>
  <c r="N6575" i="2"/>
  <c r="N6574" i="2"/>
  <c r="N6573" i="2"/>
  <c r="N6572" i="2"/>
  <c r="N6571" i="2"/>
  <c r="N6570" i="2"/>
  <c r="N6569" i="2"/>
  <c r="N6568" i="2"/>
  <c r="N6567" i="2"/>
  <c r="N6566" i="2"/>
  <c r="N6565" i="2"/>
  <c r="N6564" i="2"/>
  <c r="N6563" i="2"/>
  <c r="N6562" i="2"/>
  <c r="N6561" i="2"/>
  <c r="N6560" i="2"/>
  <c r="N6559" i="2"/>
  <c r="N6558" i="2"/>
  <c r="N6557" i="2"/>
  <c r="N6556" i="2"/>
  <c r="N6555" i="2"/>
  <c r="N6554" i="2"/>
  <c r="N6553" i="2"/>
  <c r="N6552" i="2"/>
  <c r="N6551" i="2"/>
  <c r="N6550" i="2"/>
  <c r="N6549" i="2"/>
  <c r="N6548" i="2"/>
  <c r="N6547" i="2"/>
  <c r="N6546" i="2"/>
  <c r="N6545" i="2"/>
  <c r="N6544" i="2"/>
  <c r="N6543" i="2"/>
  <c r="N6542" i="2"/>
  <c r="N6541" i="2"/>
  <c r="N6540" i="2"/>
  <c r="N6539" i="2"/>
  <c r="N6538" i="2"/>
  <c r="N6537" i="2"/>
  <c r="N6536" i="2"/>
  <c r="N6535" i="2"/>
  <c r="N6534" i="2"/>
  <c r="N6533" i="2"/>
  <c r="N6532" i="2"/>
  <c r="N6531" i="2"/>
  <c r="N6530" i="2"/>
  <c r="N6529" i="2"/>
  <c r="N6528" i="2"/>
  <c r="N6527" i="2"/>
  <c r="N6526" i="2"/>
  <c r="N6525" i="2"/>
  <c r="N6524" i="2"/>
  <c r="N6523" i="2"/>
  <c r="N6522" i="2"/>
  <c r="N6521" i="2"/>
  <c r="N6520" i="2"/>
  <c r="N6519" i="2"/>
  <c r="N6518" i="2"/>
  <c r="N6517" i="2"/>
  <c r="N6516" i="2"/>
  <c r="N6515" i="2"/>
  <c r="N6514" i="2"/>
  <c r="N6513" i="2"/>
  <c r="N6512" i="2"/>
  <c r="N6511" i="2"/>
  <c r="N6510" i="2"/>
  <c r="N6509" i="2"/>
  <c r="N6508" i="2"/>
  <c r="N6507" i="2"/>
  <c r="N6506" i="2"/>
  <c r="N6505" i="2"/>
  <c r="N6504" i="2"/>
  <c r="N6503" i="2"/>
  <c r="N6502" i="2"/>
  <c r="N6501" i="2"/>
  <c r="N6500" i="2"/>
  <c r="N6499" i="2"/>
  <c r="N6498" i="2"/>
  <c r="N6497" i="2"/>
  <c r="N6496" i="2"/>
  <c r="N6495" i="2"/>
  <c r="N6494" i="2"/>
  <c r="N6493" i="2"/>
  <c r="N6492" i="2"/>
  <c r="N6491" i="2"/>
  <c r="N6490" i="2"/>
  <c r="N6489" i="2"/>
  <c r="N6488" i="2"/>
  <c r="N6487" i="2"/>
  <c r="N6486" i="2"/>
  <c r="N6485" i="2"/>
  <c r="N6484" i="2"/>
  <c r="N6483" i="2"/>
  <c r="N6482" i="2"/>
  <c r="N6481" i="2"/>
  <c r="N6480" i="2"/>
  <c r="N6479" i="2"/>
  <c r="N6478" i="2"/>
  <c r="N6477" i="2"/>
  <c r="N6476" i="2"/>
  <c r="N6475" i="2"/>
  <c r="N6474" i="2"/>
  <c r="N6473" i="2"/>
  <c r="N6472" i="2"/>
  <c r="N6471" i="2"/>
  <c r="N6470" i="2"/>
  <c r="N6469" i="2"/>
  <c r="N6468" i="2"/>
  <c r="N6467" i="2"/>
  <c r="N6466" i="2"/>
  <c r="N6465" i="2"/>
  <c r="N6464" i="2"/>
  <c r="N6463" i="2"/>
  <c r="N6462" i="2"/>
  <c r="N6461" i="2"/>
  <c r="N6460" i="2"/>
  <c r="N6459" i="2"/>
  <c r="N6458" i="2"/>
  <c r="N6457" i="2"/>
  <c r="N6456" i="2"/>
  <c r="N6455" i="2"/>
  <c r="N6454" i="2"/>
  <c r="N6453" i="2"/>
  <c r="N6452" i="2"/>
  <c r="N6451" i="2"/>
  <c r="N6450" i="2"/>
  <c r="N6449" i="2"/>
  <c r="N6448" i="2"/>
  <c r="N6447" i="2"/>
  <c r="N6446" i="2"/>
  <c r="N6445" i="2"/>
  <c r="N6444" i="2"/>
  <c r="N6443" i="2"/>
  <c r="N6442" i="2"/>
  <c r="N6441" i="2"/>
  <c r="N6440" i="2"/>
  <c r="N6439" i="2"/>
  <c r="N6438" i="2"/>
  <c r="N6437" i="2"/>
  <c r="N6436" i="2"/>
  <c r="N6435" i="2"/>
  <c r="N6434" i="2"/>
  <c r="N6433" i="2"/>
  <c r="N6432" i="2"/>
  <c r="N6431" i="2"/>
  <c r="N6430" i="2"/>
  <c r="N6429" i="2"/>
  <c r="N6428" i="2"/>
  <c r="N6427" i="2"/>
  <c r="N6426" i="2"/>
  <c r="N6425" i="2"/>
  <c r="N6424" i="2"/>
  <c r="N6423" i="2"/>
  <c r="N6422" i="2"/>
  <c r="N6421" i="2"/>
  <c r="N6420" i="2"/>
  <c r="N6419" i="2"/>
  <c r="N6418" i="2"/>
  <c r="N6417" i="2"/>
  <c r="N6416" i="2"/>
  <c r="N6415" i="2"/>
  <c r="N6414" i="2"/>
  <c r="N6413" i="2"/>
  <c r="N6412" i="2"/>
  <c r="N6411" i="2"/>
  <c r="N6410" i="2"/>
  <c r="N6409" i="2"/>
  <c r="N6408" i="2"/>
  <c r="N6407" i="2"/>
  <c r="N6406" i="2"/>
  <c r="N6405" i="2"/>
  <c r="N6404" i="2"/>
  <c r="N6403" i="2"/>
  <c r="N6402" i="2"/>
  <c r="N6401" i="2"/>
  <c r="N6400" i="2"/>
  <c r="N6399" i="2"/>
  <c r="N6398" i="2"/>
  <c r="N6397" i="2"/>
  <c r="N6396" i="2"/>
  <c r="N6395" i="2"/>
  <c r="N6394" i="2"/>
  <c r="N6393" i="2"/>
  <c r="N6392" i="2"/>
  <c r="N6391" i="2"/>
  <c r="N6390" i="2"/>
  <c r="N6389" i="2"/>
  <c r="N6388" i="2"/>
  <c r="N6387" i="2"/>
  <c r="N6386" i="2"/>
  <c r="N6385" i="2"/>
  <c r="N6384" i="2"/>
  <c r="N6383" i="2"/>
  <c r="N6382" i="2"/>
  <c r="N6381" i="2"/>
  <c r="N6380" i="2"/>
  <c r="N6379" i="2"/>
  <c r="N6378" i="2"/>
  <c r="N6377" i="2"/>
  <c r="N6376" i="2"/>
  <c r="N6375" i="2"/>
  <c r="N6374" i="2"/>
  <c r="N6373" i="2"/>
  <c r="N6372" i="2"/>
  <c r="N6371" i="2"/>
  <c r="N6370" i="2"/>
  <c r="N6369" i="2"/>
  <c r="N6368" i="2"/>
  <c r="N6367" i="2"/>
  <c r="N6366" i="2"/>
  <c r="N6365" i="2"/>
  <c r="N6364" i="2"/>
  <c r="N6363" i="2"/>
  <c r="N6362" i="2"/>
  <c r="N6361" i="2"/>
  <c r="N6360" i="2"/>
  <c r="N6359" i="2"/>
  <c r="N6358" i="2"/>
  <c r="N6357" i="2"/>
  <c r="N6356" i="2"/>
  <c r="N6355" i="2"/>
  <c r="N6354" i="2"/>
  <c r="N6353" i="2"/>
  <c r="N6352" i="2"/>
  <c r="N6351" i="2"/>
  <c r="N6350" i="2"/>
  <c r="N6349" i="2"/>
  <c r="N6348" i="2"/>
  <c r="N6347" i="2"/>
  <c r="N6346" i="2"/>
  <c r="N6345" i="2"/>
  <c r="N6344" i="2"/>
  <c r="N6343" i="2"/>
  <c r="N6342" i="2"/>
  <c r="N6341" i="2"/>
  <c r="N6340" i="2"/>
  <c r="N6339" i="2"/>
  <c r="N6338" i="2"/>
  <c r="N6337" i="2"/>
  <c r="N6336" i="2"/>
  <c r="N6335" i="2"/>
  <c r="N6334" i="2"/>
  <c r="N6333" i="2"/>
  <c r="N6332" i="2"/>
  <c r="N6331" i="2"/>
  <c r="N6330" i="2"/>
  <c r="N6329" i="2"/>
  <c r="N6328" i="2"/>
  <c r="N6327" i="2"/>
  <c r="N6326" i="2"/>
  <c r="N6325" i="2"/>
  <c r="N6324" i="2"/>
  <c r="N6323" i="2"/>
  <c r="N6322" i="2"/>
  <c r="N6321" i="2"/>
  <c r="N6320" i="2"/>
  <c r="N6319" i="2"/>
  <c r="N6318" i="2"/>
  <c r="N6317" i="2"/>
  <c r="N6316" i="2"/>
  <c r="N6315" i="2"/>
  <c r="N6314" i="2"/>
  <c r="N6313" i="2"/>
  <c r="N6312" i="2"/>
  <c r="N6311" i="2"/>
  <c r="N6310" i="2"/>
  <c r="N6309" i="2"/>
  <c r="N6308" i="2"/>
  <c r="N6307" i="2"/>
  <c r="N6306" i="2"/>
  <c r="N6305" i="2"/>
  <c r="N6304" i="2"/>
  <c r="N6303" i="2"/>
  <c r="N6302" i="2"/>
  <c r="N6301" i="2"/>
  <c r="N6300" i="2"/>
  <c r="N6299" i="2"/>
  <c r="N6298" i="2"/>
  <c r="N6297" i="2"/>
  <c r="N6296" i="2"/>
  <c r="N6295" i="2"/>
  <c r="N6294" i="2"/>
  <c r="N6293" i="2"/>
  <c r="N6292" i="2"/>
  <c r="N6291" i="2"/>
  <c r="N6290" i="2"/>
  <c r="N6289" i="2"/>
  <c r="N6288" i="2"/>
  <c r="N6287" i="2"/>
  <c r="N6286" i="2"/>
  <c r="N6285" i="2"/>
  <c r="N6284" i="2"/>
  <c r="N6283" i="2"/>
  <c r="N6282" i="2"/>
  <c r="N6281" i="2"/>
  <c r="N6280" i="2"/>
  <c r="N6279" i="2"/>
  <c r="N6278" i="2"/>
  <c r="N6277" i="2"/>
  <c r="N6276" i="2"/>
  <c r="N6275" i="2"/>
  <c r="N6274" i="2"/>
  <c r="N6273" i="2"/>
  <c r="N6272" i="2"/>
  <c r="N6271" i="2"/>
  <c r="N6270" i="2"/>
  <c r="N6269" i="2"/>
  <c r="N6268" i="2"/>
  <c r="N6267" i="2"/>
  <c r="N6266" i="2"/>
  <c r="N6265" i="2"/>
  <c r="N6264" i="2"/>
  <c r="N6263" i="2"/>
  <c r="N6262" i="2"/>
  <c r="N6261" i="2"/>
  <c r="N6260" i="2"/>
  <c r="N6259" i="2"/>
  <c r="N6258" i="2"/>
  <c r="N6257" i="2"/>
  <c r="N6256" i="2"/>
  <c r="N6255" i="2"/>
  <c r="N6254" i="2"/>
  <c r="N6253" i="2"/>
  <c r="N6252" i="2"/>
  <c r="N6251" i="2"/>
  <c r="N6250" i="2"/>
  <c r="N6249" i="2"/>
  <c r="N6248" i="2"/>
  <c r="N6247" i="2"/>
  <c r="N6246" i="2"/>
  <c r="N6245" i="2"/>
  <c r="N6244" i="2"/>
  <c r="N6243" i="2"/>
  <c r="N6242" i="2"/>
  <c r="N6241" i="2"/>
  <c r="N6240" i="2"/>
  <c r="N6239" i="2"/>
  <c r="N6238" i="2"/>
  <c r="N6237" i="2"/>
  <c r="N6236" i="2"/>
  <c r="N6235" i="2"/>
  <c r="N6234" i="2"/>
  <c r="N6233" i="2"/>
  <c r="N6232" i="2"/>
  <c r="N6231" i="2"/>
  <c r="N6230" i="2"/>
  <c r="N6229" i="2"/>
  <c r="N6228" i="2"/>
  <c r="N6227" i="2"/>
  <c r="N6226" i="2"/>
  <c r="N6225" i="2"/>
  <c r="N6224" i="2"/>
  <c r="N6223" i="2"/>
  <c r="N6222" i="2"/>
  <c r="N6221" i="2"/>
  <c r="N6220" i="2"/>
  <c r="N6219" i="2"/>
  <c r="N6218" i="2"/>
  <c r="N6217" i="2"/>
  <c r="N6216" i="2"/>
  <c r="N6215" i="2"/>
  <c r="N6214" i="2"/>
  <c r="N6213" i="2"/>
  <c r="N6212" i="2"/>
  <c r="N6211" i="2"/>
  <c r="N6210" i="2"/>
  <c r="N6209" i="2"/>
  <c r="N6208" i="2"/>
  <c r="N6207" i="2"/>
  <c r="N6206" i="2"/>
  <c r="N6205" i="2"/>
  <c r="N6204" i="2"/>
  <c r="N6203" i="2"/>
  <c r="N6202" i="2"/>
  <c r="N6201" i="2"/>
  <c r="N6200" i="2"/>
  <c r="N6199" i="2"/>
  <c r="N6198" i="2"/>
  <c r="N6197" i="2"/>
  <c r="N6196" i="2"/>
  <c r="N6195" i="2"/>
  <c r="N6194" i="2"/>
  <c r="N6193" i="2"/>
  <c r="N6192" i="2"/>
  <c r="N6191" i="2"/>
  <c r="N6190" i="2"/>
  <c r="N6189" i="2"/>
  <c r="N6188" i="2"/>
  <c r="N6187" i="2"/>
  <c r="N6186" i="2"/>
  <c r="N6185" i="2"/>
  <c r="N6184" i="2"/>
  <c r="N6183" i="2"/>
  <c r="N6182" i="2"/>
  <c r="N6181" i="2"/>
  <c r="N6180" i="2"/>
  <c r="N6179" i="2"/>
  <c r="N6178" i="2"/>
  <c r="N6177" i="2"/>
  <c r="N6176" i="2"/>
  <c r="N6175" i="2"/>
  <c r="N6174" i="2"/>
  <c r="N6173" i="2"/>
  <c r="N6172" i="2"/>
  <c r="N6171" i="2"/>
  <c r="N6170" i="2"/>
  <c r="N6169" i="2"/>
  <c r="N6168" i="2"/>
  <c r="N6167" i="2"/>
  <c r="N6166" i="2"/>
  <c r="N6165" i="2"/>
  <c r="N6164" i="2"/>
  <c r="N6163" i="2"/>
  <c r="N6162" i="2"/>
  <c r="N6161" i="2"/>
  <c r="N6160" i="2"/>
  <c r="N6159" i="2"/>
  <c r="N6158" i="2"/>
  <c r="N6157" i="2"/>
  <c r="N6156" i="2"/>
  <c r="N6155" i="2"/>
  <c r="N6154" i="2"/>
  <c r="N6153" i="2"/>
  <c r="N6152" i="2"/>
  <c r="N6151" i="2"/>
  <c r="N6150" i="2"/>
  <c r="N6149" i="2"/>
  <c r="N6148" i="2"/>
  <c r="N6147" i="2"/>
  <c r="N6146" i="2"/>
  <c r="N6145" i="2"/>
  <c r="N6144" i="2"/>
  <c r="N6143" i="2"/>
  <c r="N6142" i="2"/>
  <c r="N6141" i="2"/>
  <c r="N6140" i="2"/>
  <c r="N6139" i="2"/>
  <c r="N6138" i="2"/>
  <c r="N6137" i="2"/>
  <c r="N6136" i="2"/>
  <c r="N6135" i="2"/>
  <c r="N6134" i="2"/>
  <c r="N6133" i="2"/>
  <c r="N6132" i="2"/>
  <c r="N6131" i="2"/>
  <c r="N6130" i="2"/>
  <c r="N6129" i="2"/>
  <c r="N6128" i="2"/>
  <c r="N6127" i="2"/>
  <c r="N6126" i="2"/>
  <c r="N6125" i="2"/>
  <c r="N6124" i="2"/>
  <c r="N6123" i="2"/>
  <c r="N6122" i="2"/>
  <c r="N6121" i="2"/>
  <c r="N6120" i="2"/>
  <c r="N6119" i="2"/>
  <c r="N6118" i="2"/>
  <c r="N6117" i="2"/>
  <c r="N6116" i="2"/>
  <c r="N6115" i="2"/>
  <c r="N6114" i="2"/>
  <c r="N6113" i="2"/>
  <c r="N6112" i="2"/>
  <c r="N6111" i="2"/>
  <c r="N6110" i="2"/>
  <c r="N6109" i="2"/>
  <c r="N6108" i="2"/>
  <c r="N6107" i="2"/>
  <c r="N6106" i="2"/>
  <c r="N6105" i="2"/>
  <c r="N6104" i="2"/>
  <c r="N6103" i="2"/>
  <c r="N6102" i="2"/>
  <c r="N6101" i="2"/>
  <c r="N6100" i="2"/>
  <c r="N6099" i="2"/>
  <c r="N6098" i="2"/>
  <c r="N6097" i="2"/>
  <c r="N6096" i="2"/>
  <c r="N6095" i="2"/>
  <c r="N6094" i="2"/>
  <c r="N6093" i="2"/>
  <c r="N6092" i="2"/>
  <c r="N6091" i="2"/>
  <c r="N6090" i="2"/>
  <c r="N6089" i="2"/>
  <c r="N6088" i="2"/>
  <c r="N6087" i="2"/>
  <c r="N6086" i="2"/>
  <c r="N6085" i="2"/>
  <c r="N6084" i="2"/>
  <c r="N6083" i="2"/>
  <c r="N6082" i="2"/>
  <c r="N6081" i="2"/>
  <c r="N6080" i="2"/>
  <c r="N6079" i="2"/>
  <c r="N6078" i="2"/>
  <c r="N6077" i="2"/>
  <c r="N6076" i="2"/>
  <c r="N6075" i="2"/>
  <c r="N6074" i="2"/>
  <c r="N6073" i="2"/>
  <c r="N6072" i="2"/>
  <c r="N6071" i="2"/>
  <c r="N6070" i="2"/>
  <c r="N6069" i="2"/>
  <c r="N6068" i="2"/>
  <c r="N6067" i="2"/>
  <c r="N6066" i="2"/>
  <c r="N6065" i="2"/>
  <c r="N6064" i="2"/>
  <c r="N6063" i="2"/>
  <c r="N6062" i="2"/>
  <c r="N6061" i="2"/>
  <c r="N6060" i="2"/>
  <c r="N6059" i="2"/>
  <c r="N6058" i="2"/>
  <c r="N6057" i="2"/>
  <c r="N6056" i="2"/>
  <c r="N6055" i="2"/>
  <c r="N6054" i="2"/>
  <c r="N6053" i="2"/>
  <c r="N6052" i="2"/>
  <c r="N6051" i="2"/>
  <c r="N6050" i="2"/>
  <c r="N6049" i="2"/>
  <c r="N6048" i="2"/>
  <c r="N6047" i="2"/>
  <c r="N6046" i="2"/>
  <c r="N6045" i="2"/>
  <c r="N6044" i="2"/>
  <c r="N6043" i="2"/>
  <c r="N6042" i="2"/>
  <c r="N6041" i="2"/>
  <c r="N6040" i="2"/>
  <c r="N6039" i="2"/>
  <c r="N6038" i="2"/>
  <c r="N6037" i="2"/>
  <c r="N6036" i="2"/>
  <c r="N6035" i="2"/>
  <c r="N6034" i="2"/>
  <c r="N6033" i="2"/>
  <c r="N6032" i="2"/>
  <c r="N6031" i="2"/>
  <c r="N6030" i="2"/>
  <c r="N6029" i="2"/>
  <c r="N6028" i="2"/>
  <c r="N6027" i="2"/>
  <c r="N6026" i="2"/>
  <c r="N6025" i="2"/>
  <c r="N6024" i="2"/>
  <c r="N6023" i="2"/>
  <c r="N6022" i="2"/>
  <c r="N6021" i="2"/>
  <c r="N6020" i="2"/>
  <c r="N6019" i="2"/>
  <c r="N6018" i="2"/>
  <c r="N6017" i="2"/>
  <c r="N6016" i="2"/>
  <c r="N6015" i="2"/>
  <c r="N6014" i="2"/>
  <c r="N6013" i="2"/>
  <c r="N6012" i="2"/>
  <c r="N6011" i="2"/>
  <c r="N6010" i="2"/>
  <c r="N6009" i="2"/>
  <c r="N6008" i="2"/>
  <c r="N6007" i="2"/>
  <c r="N6006" i="2"/>
  <c r="N6005" i="2"/>
  <c r="N6004" i="2"/>
  <c r="N6003" i="2"/>
  <c r="N6002" i="2"/>
  <c r="N6001" i="2"/>
  <c r="N6000" i="2"/>
  <c r="N5999" i="2"/>
  <c r="N5998" i="2"/>
  <c r="N5997" i="2"/>
  <c r="N5996" i="2"/>
  <c r="N5995" i="2"/>
  <c r="N5994" i="2"/>
  <c r="N5993" i="2"/>
  <c r="N5992" i="2"/>
  <c r="N5991" i="2"/>
  <c r="N5990" i="2"/>
  <c r="N5989" i="2"/>
  <c r="N5988" i="2"/>
  <c r="N5987" i="2"/>
  <c r="N5986" i="2"/>
  <c r="N5985" i="2"/>
  <c r="N5984" i="2"/>
  <c r="N5983" i="2"/>
  <c r="N5982" i="2"/>
  <c r="N5981" i="2"/>
  <c r="N5980" i="2"/>
  <c r="N5979" i="2"/>
  <c r="N5978" i="2"/>
  <c r="N5977" i="2"/>
  <c r="N5976" i="2"/>
  <c r="N5975" i="2"/>
  <c r="N5974" i="2"/>
  <c r="N5973" i="2"/>
  <c r="N5972" i="2"/>
  <c r="N5971" i="2"/>
  <c r="N5970" i="2"/>
  <c r="N5969" i="2"/>
  <c r="N5968" i="2"/>
  <c r="N5967" i="2"/>
  <c r="N5966" i="2"/>
  <c r="N5965" i="2"/>
  <c r="N5964" i="2"/>
  <c r="N5963" i="2"/>
  <c r="N5962" i="2"/>
  <c r="N5961" i="2"/>
  <c r="N5960" i="2"/>
  <c r="N5959" i="2"/>
  <c r="N5958" i="2"/>
  <c r="N5957" i="2"/>
  <c r="N5956" i="2"/>
  <c r="N5955" i="2"/>
  <c r="N5954" i="2"/>
  <c r="N5953" i="2"/>
  <c r="N5952" i="2"/>
  <c r="N5951" i="2"/>
  <c r="N5950" i="2"/>
  <c r="N5949" i="2"/>
  <c r="N5948" i="2"/>
  <c r="N5947" i="2"/>
  <c r="N5946" i="2"/>
  <c r="N5945" i="2"/>
  <c r="N5944" i="2"/>
  <c r="N5943" i="2"/>
  <c r="N5942" i="2"/>
  <c r="N5941" i="2"/>
  <c r="N5940" i="2"/>
  <c r="N5939" i="2"/>
  <c r="N5938" i="2"/>
  <c r="N5937" i="2"/>
  <c r="N5936" i="2"/>
  <c r="N5935" i="2"/>
  <c r="N5934" i="2"/>
  <c r="N5933" i="2"/>
  <c r="N5932" i="2"/>
  <c r="N5931" i="2"/>
  <c r="N5930" i="2"/>
  <c r="N5929" i="2"/>
  <c r="N5928" i="2"/>
  <c r="N5927" i="2"/>
  <c r="N5926" i="2"/>
  <c r="N5925" i="2"/>
  <c r="N5924" i="2"/>
  <c r="N5923" i="2"/>
  <c r="N5922" i="2"/>
  <c r="N5921" i="2"/>
  <c r="N5920" i="2"/>
  <c r="N5919" i="2"/>
  <c r="N5918" i="2"/>
  <c r="N5917" i="2"/>
  <c r="N5916" i="2"/>
  <c r="N5915" i="2"/>
  <c r="N5914" i="2"/>
  <c r="N5913" i="2"/>
  <c r="N5912" i="2"/>
  <c r="N5911" i="2"/>
  <c r="N5910" i="2"/>
  <c r="N5909" i="2"/>
  <c r="N5908" i="2"/>
  <c r="N5907" i="2"/>
  <c r="N5906" i="2"/>
  <c r="N5905" i="2"/>
  <c r="N5904" i="2"/>
  <c r="N5903" i="2"/>
  <c r="N5902" i="2"/>
  <c r="N5901" i="2"/>
  <c r="N5900" i="2"/>
  <c r="N5899" i="2"/>
  <c r="N5898" i="2"/>
  <c r="N5897" i="2"/>
  <c r="N5896" i="2"/>
  <c r="N5895" i="2"/>
  <c r="N5894" i="2"/>
  <c r="N5893" i="2"/>
  <c r="N5892" i="2"/>
  <c r="N5891" i="2"/>
  <c r="N5890" i="2"/>
  <c r="N5889" i="2"/>
  <c r="N5888" i="2"/>
  <c r="N5887" i="2"/>
  <c r="N5886" i="2"/>
  <c r="N5885" i="2"/>
  <c r="N5884" i="2"/>
  <c r="N5883" i="2"/>
  <c r="N5882" i="2"/>
  <c r="N5881" i="2"/>
  <c r="N5880" i="2"/>
  <c r="N5879" i="2"/>
  <c r="N5878" i="2"/>
  <c r="N5877" i="2"/>
  <c r="N5876" i="2"/>
  <c r="N5875" i="2"/>
  <c r="N5874" i="2"/>
  <c r="N5873" i="2"/>
  <c r="N5872" i="2"/>
  <c r="N5871" i="2"/>
  <c r="N5870" i="2"/>
  <c r="N5869" i="2"/>
  <c r="N5868" i="2"/>
  <c r="N5867" i="2"/>
  <c r="N5866" i="2"/>
  <c r="N5865" i="2"/>
  <c r="N5864" i="2"/>
  <c r="N5863" i="2"/>
  <c r="N5862" i="2"/>
  <c r="N5861" i="2"/>
  <c r="N5860" i="2"/>
  <c r="N5859" i="2"/>
  <c r="N5858" i="2"/>
  <c r="N5857" i="2"/>
  <c r="N5856" i="2"/>
  <c r="N5855" i="2"/>
  <c r="N5854" i="2"/>
  <c r="N5853" i="2"/>
  <c r="N5852" i="2"/>
  <c r="N5851" i="2"/>
  <c r="N5850" i="2"/>
  <c r="N5849" i="2"/>
  <c r="N5848" i="2"/>
  <c r="N5847" i="2"/>
  <c r="N5846" i="2"/>
  <c r="N5845" i="2"/>
  <c r="N5844" i="2"/>
  <c r="N5843" i="2"/>
  <c r="N5842" i="2"/>
  <c r="N5841" i="2"/>
  <c r="N5840" i="2"/>
  <c r="N5839" i="2"/>
  <c r="N5838" i="2"/>
  <c r="N5837" i="2"/>
  <c r="N5836" i="2"/>
  <c r="N5835" i="2"/>
  <c r="N5834" i="2"/>
  <c r="N5833" i="2"/>
  <c r="N5832" i="2"/>
  <c r="N5831" i="2"/>
  <c r="N5830" i="2"/>
  <c r="N5829" i="2"/>
  <c r="N5828" i="2"/>
  <c r="N5827" i="2"/>
  <c r="N5826" i="2"/>
  <c r="N5825" i="2"/>
  <c r="N5824" i="2"/>
  <c r="N5823" i="2"/>
  <c r="N5822" i="2"/>
  <c r="N5821" i="2"/>
  <c r="N5820" i="2"/>
  <c r="N5819" i="2"/>
  <c r="N5818" i="2"/>
  <c r="N5817" i="2"/>
  <c r="N5816" i="2"/>
  <c r="N5815" i="2"/>
  <c r="N5814" i="2"/>
  <c r="N5813" i="2"/>
  <c r="N5812" i="2"/>
  <c r="N5811" i="2"/>
  <c r="N5810" i="2"/>
  <c r="N5809" i="2"/>
  <c r="N5808" i="2"/>
  <c r="N5807" i="2"/>
  <c r="N5806" i="2"/>
  <c r="N5805" i="2"/>
  <c r="N5804" i="2"/>
  <c r="N5803" i="2"/>
  <c r="N5802" i="2"/>
  <c r="N5801" i="2"/>
  <c r="N5800" i="2"/>
  <c r="N5799" i="2"/>
  <c r="N5798" i="2"/>
  <c r="N5797" i="2"/>
  <c r="N5796" i="2"/>
  <c r="N5795" i="2"/>
  <c r="N5794" i="2"/>
  <c r="N5793" i="2"/>
  <c r="N5792" i="2"/>
  <c r="N5791" i="2"/>
  <c r="N5790" i="2"/>
  <c r="N5789" i="2"/>
  <c r="N5788" i="2"/>
  <c r="N5787" i="2"/>
  <c r="N5786" i="2"/>
  <c r="N5785" i="2"/>
  <c r="N5784" i="2"/>
  <c r="N5783" i="2"/>
  <c r="N5782" i="2"/>
  <c r="N5781" i="2"/>
  <c r="N5780" i="2"/>
  <c r="N5779" i="2"/>
  <c r="N5778" i="2"/>
  <c r="N5777" i="2"/>
  <c r="N5776" i="2"/>
  <c r="N5775" i="2"/>
  <c r="N5774" i="2"/>
  <c r="N5773" i="2"/>
  <c r="N5772" i="2"/>
  <c r="N5771" i="2"/>
  <c r="N5770" i="2"/>
  <c r="N5769" i="2"/>
  <c r="N5768" i="2"/>
  <c r="N5767" i="2"/>
  <c r="N5766" i="2"/>
  <c r="N5765" i="2"/>
  <c r="N5764" i="2"/>
  <c r="N5763" i="2"/>
  <c r="N5762" i="2"/>
  <c r="N5761" i="2"/>
  <c r="N5760" i="2"/>
  <c r="N5759" i="2"/>
  <c r="N5758" i="2"/>
  <c r="N5757" i="2"/>
  <c r="N5756" i="2"/>
  <c r="N5755" i="2"/>
  <c r="N5754" i="2"/>
  <c r="N5753" i="2"/>
  <c r="N5752" i="2"/>
  <c r="N5751" i="2"/>
  <c r="N5750" i="2"/>
  <c r="N5749" i="2"/>
  <c r="N5748" i="2"/>
  <c r="N5747" i="2"/>
  <c r="N5746" i="2"/>
  <c r="N5745" i="2"/>
  <c r="N5744" i="2"/>
  <c r="N5743" i="2"/>
  <c r="N5742" i="2"/>
  <c r="N5741" i="2"/>
  <c r="N5740" i="2"/>
  <c r="N5739" i="2"/>
  <c r="N5738" i="2"/>
  <c r="N5737" i="2"/>
  <c r="N5736" i="2"/>
  <c r="N5735" i="2"/>
  <c r="N5734" i="2"/>
  <c r="N5733" i="2"/>
  <c r="N5732" i="2"/>
  <c r="N5731" i="2"/>
  <c r="N5730" i="2"/>
  <c r="N5729" i="2"/>
  <c r="N5728" i="2"/>
  <c r="N5727" i="2"/>
  <c r="N5726" i="2"/>
  <c r="N5725" i="2"/>
  <c r="N5724" i="2"/>
  <c r="N5723" i="2"/>
  <c r="N5722" i="2"/>
  <c r="N5721" i="2"/>
  <c r="N5720" i="2"/>
  <c r="N5719" i="2"/>
  <c r="N5718" i="2"/>
  <c r="N5717" i="2"/>
  <c r="N5716" i="2"/>
  <c r="N5715" i="2"/>
  <c r="N5714" i="2"/>
  <c r="N5713" i="2"/>
  <c r="N5712" i="2"/>
  <c r="N5711" i="2"/>
  <c r="N5710" i="2"/>
  <c r="N5709" i="2"/>
  <c r="N5708" i="2"/>
  <c r="N5707" i="2"/>
  <c r="N5706" i="2"/>
  <c r="N5705" i="2"/>
  <c r="N5704" i="2"/>
  <c r="N5703" i="2"/>
  <c r="N5702" i="2"/>
  <c r="N5701" i="2"/>
  <c r="N5700" i="2"/>
  <c r="N5699" i="2"/>
  <c r="N5698" i="2"/>
  <c r="N5697" i="2"/>
  <c r="N5696" i="2"/>
  <c r="N5695" i="2"/>
  <c r="N5694" i="2"/>
  <c r="N5693" i="2"/>
  <c r="N5692" i="2"/>
  <c r="N5691" i="2"/>
  <c r="N5690" i="2"/>
  <c r="N5689" i="2"/>
  <c r="N5688" i="2"/>
  <c r="N5687" i="2"/>
  <c r="N5686" i="2"/>
  <c r="N5685" i="2"/>
  <c r="N5684" i="2"/>
  <c r="N5683" i="2"/>
  <c r="N5682" i="2"/>
  <c r="N5681" i="2"/>
  <c r="N5680" i="2"/>
  <c r="N5679" i="2"/>
  <c r="N5678" i="2"/>
  <c r="N5677" i="2"/>
  <c r="N5676" i="2"/>
  <c r="N5675" i="2"/>
  <c r="N5674" i="2"/>
  <c r="N5673" i="2"/>
  <c r="N5672" i="2"/>
  <c r="N5671" i="2"/>
  <c r="N5670" i="2"/>
  <c r="N5669" i="2"/>
  <c r="N5668" i="2"/>
  <c r="N5667" i="2"/>
  <c r="N5666" i="2"/>
  <c r="N5665" i="2"/>
  <c r="N5664" i="2"/>
  <c r="N5663" i="2"/>
  <c r="N5662" i="2"/>
  <c r="N5661" i="2"/>
  <c r="N5660" i="2"/>
  <c r="N5659" i="2"/>
  <c r="N5658" i="2"/>
  <c r="N5657" i="2"/>
  <c r="N5656" i="2"/>
  <c r="N5655" i="2"/>
  <c r="N5654" i="2"/>
  <c r="N5653" i="2"/>
  <c r="N5652" i="2"/>
  <c r="N5651" i="2"/>
  <c r="N5650" i="2"/>
  <c r="N5649" i="2"/>
  <c r="N5648" i="2"/>
  <c r="N5647" i="2"/>
  <c r="N5646" i="2"/>
  <c r="N5645" i="2"/>
  <c r="N5644" i="2"/>
  <c r="N5643" i="2"/>
  <c r="N5642" i="2"/>
  <c r="N5641" i="2"/>
  <c r="N5640" i="2"/>
  <c r="N5639" i="2"/>
  <c r="N5638" i="2"/>
  <c r="N5637" i="2"/>
  <c r="N5636" i="2"/>
  <c r="N5635" i="2"/>
  <c r="N5634" i="2"/>
  <c r="N5633" i="2"/>
  <c r="N5632" i="2"/>
  <c r="N5631" i="2"/>
  <c r="N5630" i="2"/>
  <c r="N5629" i="2"/>
  <c r="N5628" i="2"/>
  <c r="N5627" i="2"/>
  <c r="N5626" i="2"/>
  <c r="N5625" i="2"/>
  <c r="N5624" i="2"/>
  <c r="N5623" i="2"/>
  <c r="N5622" i="2"/>
  <c r="N5621" i="2"/>
  <c r="N5620" i="2"/>
  <c r="N5619" i="2"/>
  <c r="N5618" i="2"/>
  <c r="N5617" i="2"/>
  <c r="N5616" i="2"/>
  <c r="N5615" i="2"/>
  <c r="N5614" i="2"/>
  <c r="N5613" i="2"/>
  <c r="N5612" i="2"/>
  <c r="N5611" i="2"/>
  <c r="N5610" i="2"/>
  <c r="N5609" i="2"/>
  <c r="N5608" i="2"/>
  <c r="N5607" i="2"/>
  <c r="N5606" i="2"/>
  <c r="N5605" i="2"/>
  <c r="N5604" i="2"/>
  <c r="N5603" i="2"/>
  <c r="N5602" i="2"/>
  <c r="N5601" i="2"/>
  <c r="N5600" i="2"/>
  <c r="N5599" i="2"/>
  <c r="N5598" i="2"/>
  <c r="N5597" i="2"/>
  <c r="N5596" i="2"/>
  <c r="N5595" i="2"/>
  <c r="N5594" i="2"/>
  <c r="N5593" i="2"/>
  <c r="N5592" i="2"/>
  <c r="N5591" i="2"/>
  <c r="N5590" i="2"/>
  <c r="N5589" i="2"/>
  <c r="N5588" i="2"/>
  <c r="N5587" i="2"/>
  <c r="N5586" i="2"/>
  <c r="N5585" i="2"/>
  <c r="N5584" i="2"/>
  <c r="N5583" i="2"/>
  <c r="N5582" i="2"/>
  <c r="N5581" i="2"/>
  <c r="N5580" i="2"/>
  <c r="N5579" i="2"/>
  <c r="N5578" i="2"/>
  <c r="N5577" i="2"/>
  <c r="N5576" i="2"/>
  <c r="N5575" i="2"/>
  <c r="N5574" i="2"/>
  <c r="N5573" i="2"/>
  <c r="N5572" i="2"/>
  <c r="N5571" i="2"/>
  <c r="N5570" i="2"/>
  <c r="N5569" i="2"/>
  <c r="N5568" i="2"/>
  <c r="N5567" i="2"/>
  <c r="N5566" i="2"/>
  <c r="N5565" i="2"/>
  <c r="N5564" i="2"/>
  <c r="N5563" i="2"/>
  <c r="N5562" i="2"/>
  <c r="N5561" i="2"/>
  <c r="N5560" i="2"/>
  <c r="N5559" i="2"/>
  <c r="N5558" i="2"/>
  <c r="N5557" i="2"/>
  <c r="N5556" i="2"/>
  <c r="N5555" i="2"/>
  <c r="N5554" i="2"/>
  <c r="N5553" i="2"/>
  <c r="N5552" i="2"/>
  <c r="N5551" i="2"/>
  <c r="N5550" i="2"/>
  <c r="N5549" i="2"/>
  <c r="N5548" i="2"/>
  <c r="N5547" i="2"/>
  <c r="N5546" i="2"/>
  <c r="N5545" i="2"/>
  <c r="N5544" i="2"/>
  <c r="N5543" i="2"/>
  <c r="N5542" i="2"/>
  <c r="N5541" i="2"/>
  <c r="N5540" i="2"/>
  <c r="N5539" i="2"/>
  <c r="N5538" i="2"/>
  <c r="N5537" i="2"/>
  <c r="N5536" i="2"/>
  <c r="N5535" i="2"/>
  <c r="N5534" i="2"/>
  <c r="N5533" i="2"/>
  <c r="N5532" i="2"/>
  <c r="N5531" i="2"/>
  <c r="N5530" i="2"/>
  <c r="N5529" i="2"/>
  <c r="N5528" i="2"/>
  <c r="N5527" i="2"/>
  <c r="N5526" i="2"/>
  <c r="N5525" i="2"/>
  <c r="N5524" i="2"/>
  <c r="N5523" i="2"/>
  <c r="N5522" i="2"/>
  <c r="N5521" i="2"/>
  <c r="N5520" i="2"/>
  <c r="N5519" i="2"/>
  <c r="N5518" i="2"/>
  <c r="N5517" i="2"/>
  <c r="N5516" i="2"/>
  <c r="N5515" i="2"/>
  <c r="N5514" i="2"/>
  <c r="N5513" i="2"/>
  <c r="N5512" i="2"/>
  <c r="N5511" i="2"/>
  <c r="N5510" i="2"/>
  <c r="N5509" i="2"/>
  <c r="N5508" i="2"/>
  <c r="N5507" i="2"/>
  <c r="N5506" i="2"/>
  <c r="N5505" i="2"/>
  <c r="N5504" i="2"/>
  <c r="N5503" i="2"/>
  <c r="N5502" i="2"/>
  <c r="N5501" i="2"/>
  <c r="N5500" i="2"/>
  <c r="N5499" i="2"/>
  <c r="N5498" i="2"/>
  <c r="N5497" i="2"/>
  <c r="N5496" i="2"/>
  <c r="N5495" i="2"/>
  <c r="N5494" i="2"/>
  <c r="N5493" i="2"/>
  <c r="N5492" i="2"/>
  <c r="N5491" i="2"/>
  <c r="N5490" i="2"/>
  <c r="N5489" i="2"/>
  <c r="N5488" i="2"/>
  <c r="N5487" i="2"/>
  <c r="N5486" i="2"/>
  <c r="N5485" i="2"/>
  <c r="N5484" i="2"/>
  <c r="N5483" i="2"/>
  <c r="N5482" i="2"/>
  <c r="N5481" i="2"/>
  <c r="N5480" i="2"/>
  <c r="N5479" i="2"/>
  <c r="N5478" i="2"/>
  <c r="N5477" i="2"/>
  <c r="N5476" i="2"/>
  <c r="N5475" i="2"/>
  <c r="N5474" i="2"/>
  <c r="N5473" i="2"/>
  <c r="N5472" i="2"/>
  <c r="N5471" i="2"/>
  <c r="N5470" i="2"/>
  <c r="N5469" i="2"/>
  <c r="N5468" i="2"/>
  <c r="N5467" i="2"/>
  <c r="N5466" i="2"/>
  <c r="N5465" i="2"/>
  <c r="N5464" i="2"/>
  <c r="N5463" i="2"/>
  <c r="N5462" i="2"/>
  <c r="N5461" i="2"/>
  <c r="N5460" i="2"/>
  <c r="N5459" i="2"/>
  <c r="N5458" i="2"/>
  <c r="N5457" i="2"/>
  <c r="N5456" i="2"/>
  <c r="N5455" i="2"/>
  <c r="N5454" i="2"/>
  <c r="N5453" i="2"/>
  <c r="N5452" i="2"/>
  <c r="N5451" i="2"/>
  <c r="N5450" i="2"/>
  <c r="N5449" i="2"/>
  <c r="N5448" i="2"/>
  <c r="N5447" i="2"/>
  <c r="N5446" i="2"/>
  <c r="N5445" i="2"/>
  <c r="N5444" i="2"/>
  <c r="N5443" i="2"/>
  <c r="N5442" i="2"/>
  <c r="N5441" i="2"/>
  <c r="N5440" i="2"/>
  <c r="N5439" i="2"/>
  <c r="N5438" i="2"/>
  <c r="N5437" i="2"/>
  <c r="N5436" i="2"/>
  <c r="N5435" i="2"/>
  <c r="N5434" i="2"/>
  <c r="N5433" i="2"/>
  <c r="N5432" i="2"/>
  <c r="N5431" i="2"/>
  <c r="N5430" i="2"/>
  <c r="N5429" i="2"/>
  <c r="N5428" i="2"/>
  <c r="N5427" i="2"/>
  <c r="N5426" i="2"/>
  <c r="N5425" i="2"/>
  <c r="N5424" i="2"/>
  <c r="N5423" i="2"/>
  <c r="N5422" i="2"/>
  <c r="N5421" i="2"/>
  <c r="N5420" i="2"/>
  <c r="N5419" i="2"/>
  <c r="N5418" i="2"/>
  <c r="N5417" i="2"/>
  <c r="N5416" i="2"/>
  <c r="N5415" i="2"/>
  <c r="N5414" i="2"/>
  <c r="N5413" i="2"/>
  <c r="N5412" i="2"/>
  <c r="N5411" i="2"/>
  <c r="N5410" i="2"/>
  <c r="N5409" i="2"/>
  <c r="N5408" i="2"/>
  <c r="N5407" i="2"/>
  <c r="N5406" i="2"/>
  <c r="N5405" i="2"/>
  <c r="N5404" i="2"/>
  <c r="N5403" i="2"/>
  <c r="N5402" i="2"/>
  <c r="N5401" i="2"/>
  <c r="N5400" i="2"/>
  <c r="N5399" i="2"/>
  <c r="N5398" i="2"/>
  <c r="N5397" i="2"/>
  <c r="N5396" i="2"/>
  <c r="N5395" i="2"/>
  <c r="N5394" i="2"/>
  <c r="N5393" i="2"/>
  <c r="N5392" i="2"/>
  <c r="N5391" i="2"/>
  <c r="N5390" i="2"/>
  <c r="N5389" i="2"/>
  <c r="N5388" i="2"/>
  <c r="N5387" i="2"/>
  <c r="N5386" i="2"/>
  <c r="N5385" i="2"/>
  <c r="N5384" i="2"/>
  <c r="N5383" i="2"/>
  <c r="N5382" i="2"/>
  <c r="N5381" i="2"/>
  <c r="N5380" i="2"/>
  <c r="N5379" i="2"/>
  <c r="N5378" i="2"/>
  <c r="N5377" i="2"/>
  <c r="N5376" i="2"/>
  <c r="N5375" i="2"/>
  <c r="N5374" i="2"/>
  <c r="N5373" i="2"/>
  <c r="N5372" i="2"/>
  <c r="N5371" i="2"/>
  <c r="N5370" i="2"/>
  <c r="N5369" i="2"/>
  <c r="N5368" i="2"/>
  <c r="N5367" i="2"/>
  <c r="N5366" i="2"/>
  <c r="N5365" i="2"/>
  <c r="N5364" i="2"/>
  <c r="N5363" i="2"/>
  <c r="N5362" i="2"/>
  <c r="N5361" i="2"/>
  <c r="N5360" i="2"/>
  <c r="N5359" i="2"/>
  <c r="N5358" i="2"/>
  <c r="N5357" i="2"/>
  <c r="N5356" i="2"/>
  <c r="N5355" i="2"/>
  <c r="N5354" i="2"/>
  <c r="N5353" i="2"/>
  <c r="N5352" i="2"/>
  <c r="N5351" i="2"/>
  <c r="N5350" i="2"/>
  <c r="N5349" i="2"/>
  <c r="N5348" i="2"/>
  <c r="N5347" i="2"/>
  <c r="N5346" i="2"/>
  <c r="N5345" i="2"/>
  <c r="N5344" i="2"/>
  <c r="N5343" i="2"/>
  <c r="N5342" i="2"/>
  <c r="N5341" i="2"/>
  <c r="N5340" i="2"/>
  <c r="N5339" i="2"/>
  <c r="N5338" i="2"/>
  <c r="N5337" i="2"/>
  <c r="N5336" i="2"/>
  <c r="N5335" i="2"/>
  <c r="N5334" i="2"/>
  <c r="N5333" i="2"/>
  <c r="N5332" i="2"/>
  <c r="N5331" i="2"/>
  <c r="N5330" i="2"/>
  <c r="N5329" i="2"/>
  <c r="N5328" i="2"/>
  <c r="N5327" i="2"/>
  <c r="N5326" i="2"/>
  <c r="N5325" i="2"/>
  <c r="N5324" i="2"/>
  <c r="N5323" i="2"/>
  <c r="N5322" i="2"/>
  <c r="N5321" i="2"/>
  <c r="N5320" i="2"/>
  <c r="N5319" i="2"/>
  <c r="N5318" i="2"/>
  <c r="N5317" i="2"/>
  <c r="N5316" i="2"/>
  <c r="N5315" i="2"/>
  <c r="N5314" i="2"/>
  <c r="N5313" i="2"/>
  <c r="N5312" i="2"/>
  <c r="N5311" i="2"/>
  <c r="N5310" i="2"/>
  <c r="N5309" i="2"/>
  <c r="N5308" i="2"/>
  <c r="N5307" i="2"/>
  <c r="N5306" i="2"/>
  <c r="N5305" i="2"/>
  <c r="N5304" i="2"/>
  <c r="N5303" i="2"/>
  <c r="N5302" i="2"/>
  <c r="N5301" i="2"/>
  <c r="N5300" i="2"/>
  <c r="N5299" i="2"/>
  <c r="N5298" i="2"/>
  <c r="N5297" i="2"/>
  <c r="N5296" i="2"/>
  <c r="N5295" i="2"/>
  <c r="N5294" i="2"/>
  <c r="N5293" i="2"/>
  <c r="N5292" i="2"/>
  <c r="N5291" i="2"/>
  <c r="N5290" i="2"/>
  <c r="N5289" i="2"/>
  <c r="N5288" i="2"/>
  <c r="N5287" i="2"/>
  <c r="N5286" i="2"/>
  <c r="N5285" i="2"/>
  <c r="N5284" i="2"/>
  <c r="N5283" i="2"/>
  <c r="N5282" i="2"/>
  <c r="N5281" i="2"/>
  <c r="N5280" i="2"/>
  <c r="N5279" i="2"/>
  <c r="N5278" i="2"/>
  <c r="N5277" i="2"/>
  <c r="N5276" i="2"/>
  <c r="N5275" i="2"/>
  <c r="N5274" i="2"/>
  <c r="N5273" i="2"/>
  <c r="N5272" i="2"/>
  <c r="N5271" i="2"/>
  <c r="N5270" i="2"/>
  <c r="N5269" i="2"/>
  <c r="N5268" i="2"/>
  <c r="N5267" i="2"/>
  <c r="N5266" i="2"/>
  <c r="N5265" i="2"/>
  <c r="N5264" i="2"/>
  <c r="N5263" i="2"/>
  <c r="N5262" i="2"/>
  <c r="N5261" i="2"/>
  <c r="N5260" i="2"/>
  <c r="N5259" i="2"/>
  <c r="N5258" i="2"/>
  <c r="N5257" i="2"/>
  <c r="N5256" i="2"/>
  <c r="N5255" i="2"/>
  <c r="N5254" i="2"/>
  <c r="N5253" i="2"/>
  <c r="N5252" i="2"/>
  <c r="N5251" i="2"/>
  <c r="N5250" i="2"/>
  <c r="N5249" i="2"/>
  <c r="N5248" i="2"/>
  <c r="N5247" i="2"/>
  <c r="N5246" i="2"/>
  <c r="N5245" i="2"/>
  <c r="N5244" i="2"/>
  <c r="N5243" i="2"/>
  <c r="N5242" i="2"/>
  <c r="N5241" i="2"/>
  <c r="N5240" i="2"/>
  <c r="N5239" i="2"/>
  <c r="N5238" i="2"/>
  <c r="N5237" i="2"/>
  <c r="N5236" i="2"/>
  <c r="N5235" i="2"/>
  <c r="N5234" i="2"/>
  <c r="N5233" i="2"/>
  <c r="N5232" i="2"/>
  <c r="N5231" i="2"/>
  <c r="N5230" i="2"/>
  <c r="N5229" i="2"/>
  <c r="N5228" i="2"/>
  <c r="N5227" i="2"/>
  <c r="N5226" i="2"/>
  <c r="N5225" i="2"/>
  <c r="N5224" i="2"/>
  <c r="N5223" i="2"/>
  <c r="N5222" i="2"/>
  <c r="N5221" i="2"/>
  <c r="N5220" i="2"/>
  <c r="N5219" i="2"/>
  <c r="N5218" i="2"/>
  <c r="N5217" i="2"/>
  <c r="N5216" i="2"/>
  <c r="N5215" i="2"/>
  <c r="N5214" i="2"/>
  <c r="N5213" i="2"/>
  <c r="N5212" i="2"/>
  <c r="N5211" i="2"/>
  <c r="N5210" i="2"/>
  <c r="N5209" i="2"/>
  <c r="N5208" i="2"/>
  <c r="N5207" i="2"/>
  <c r="N5206" i="2"/>
  <c r="N5205" i="2"/>
  <c r="N5204" i="2"/>
  <c r="N5203" i="2"/>
  <c r="N5202" i="2"/>
  <c r="N5201" i="2"/>
  <c r="N5200" i="2"/>
  <c r="N5199" i="2"/>
  <c r="N5198" i="2"/>
  <c r="N5197" i="2"/>
  <c r="N5196" i="2"/>
  <c r="N5195" i="2"/>
  <c r="N5194" i="2"/>
  <c r="N5193" i="2"/>
  <c r="N5192" i="2"/>
  <c r="N5191" i="2"/>
  <c r="N5190" i="2"/>
  <c r="N5189" i="2"/>
  <c r="N5188" i="2"/>
  <c r="N5187" i="2"/>
  <c r="N5186" i="2"/>
  <c r="N5185" i="2"/>
  <c r="N5184" i="2"/>
  <c r="N5183" i="2"/>
  <c r="N5182" i="2"/>
  <c r="N5181" i="2"/>
  <c r="N5180" i="2"/>
  <c r="N5179" i="2"/>
  <c r="N5178" i="2"/>
  <c r="N5177" i="2"/>
  <c r="N5176" i="2"/>
  <c r="N5175" i="2"/>
  <c r="N5174" i="2"/>
  <c r="N5173" i="2"/>
  <c r="N5172" i="2"/>
  <c r="N5171" i="2"/>
  <c r="N5170" i="2"/>
  <c r="N5169" i="2"/>
  <c r="N5168" i="2"/>
  <c r="N5167" i="2"/>
  <c r="N5166" i="2"/>
  <c r="N5165" i="2"/>
  <c r="N5164" i="2"/>
  <c r="N5163" i="2"/>
  <c r="N5162" i="2"/>
  <c r="N5161" i="2"/>
  <c r="N5160" i="2"/>
  <c r="N5159" i="2"/>
  <c r="N5158" i="2"/>
  <c r="N5157" i="2"/>
  <c r="N5156" i="2"/>
  <c r="N5155" i="2"/>
  <c r="N5154" i="2"/>
  <c r="N5153" i="2"/>
  <c r="N5152" i="2"/>
  <c r="N5151" i="2"/>
  <c r="N5150" i="2"/>
  <c r="N5149" i="2"/>
  <c r="N5148" i="2"/>
  <c r="N5147" i="2"/>
  <c r="N5146" i="2"/>
  <c r="N5145" i="2"/>
  <c r="N5144" i="2"/>
  <c r="N5143" i="2"/>
  <c r="N5142" i="2"/>
  <c r="N5141" i="2"/>
  <c r="N5140" i="2"/>
  <c r="N5139" i="2"/>
  <c r="N5138" i="2"/>
  <c r="N5137" i="2"/>
  <c r="N5136" i="2"/>
  <c r="N5135" i="2"/>
  <c r="N5134" i="2"/>
  <c r="N5133" i="2"/>
  <c r="N5132" i="2"/>
  <c r="N5131" i="2"/>
  <c r="N5130" i="2"/>
  <c r="N5129" i="2"/>
  <c r="N5128" i="2"/>
  <c r="N5127" i="2"/>
  <c r="N5126" i="2"/>
  <c r="N5125" i="2"/>
  <c r="N5124" i="2"/>
  <c r="N5123" i="2"/>
  <c r="N5122" i="2"/>
  <c r="N5121" i="2"/>
  <c r="N5120" i="2"/>
  <c r="N5119" i="2"/>
  <c r="N5118" i="2"/>
  <c r="N5117" i="2"/>
  <c r="N5116" i="2"/>
  <c r="N5115" i="2"/>
  <c r="N5114" i="2"/>
  <c r="N5113" i="2"/>
  <c r="N5112" i="2"/>
  <c r="N5111" i="2"/>
  <c r="N5110" i="2"/>
  <c r="N5109" i="2"/>
  <c r="N5108" i="2"/>
  <c r="N5107" i="2"/>
  <c r="N5106" i="2"/>
  <c r="N5105" i="2"/>
  <c r="N5104" i="2"/>
  <c r="N5103" i="2"/>
  <c r="N5102" i="2"/>
  <c r="N5101" i="2"/>
  <c r="N5100" i="2"/>
  <c r="N5099" i="2"/>
  <c r="N5098" i="2"/>
  <c r="N5097" i="2"/>
  <c r="N5096" i="2"/>
  <c r="N5095" i="2"/>
  <c r="N5094" i="2"/>
  <c r="N5093" i="2"/>
  <c r="N5092" i="2"/>
  <c r="N5091" i="2"/>
  <c r="N5090" i="2"/>
  <c r="N5089" i="2"/>
  <c r="N5088" i="2"/>
  <c r="N5087" i="2"/>
  <c r="N5086" i="2"/>
  <c r="N5085" i="2"/>
  <c r="N5084" i="2"/>
  <c r="N5083" i="2"/>
  <c r="N5082" i="2"/>
  <c r="N5081" i="2"/>
  <c r="N5080" i="2"/>
  <c r="N5079" i="2"/>
  <c r="N5078" i="2"/>
  <c r="N5077" i="2"/>
  <c r="N5076" i="2"/>
  <c r="N5075" i="2"/>
  <c r="N5074" i="2"/>
  <c r="N5073" i="2"/>
  <c r="N5072" i="2"/>
  <c r="N5071" i="2"/>
  <c r="N5070" i="2"/>
  <c r="N5069" i="2"/>
  <c r="N5068" i="2"/>
  <c r="N5067" i="2"/>
  <c r="N5066" i="2"/>
  <c r="N5065" i="2"/>
  <c r="N5064" i="2"/>
  <c r="N5063" i="2"/>
  <c r="N5062" i="2"/>
  <c r="N5061" i="2"/>
  <c r="N5060" i="2"/>
  <c r="N5059" i="2"/>
  <c r="N5058" i="2"/>
  <c r="N5057" i="2"/>
  <c r="N5056" i="2"/>
  <c r="N5055" i="2"/>
  <c r="N5054" i="2"/>
  <c r="N5053" i="2"/>
  <c r="N5052" i="2"/>
  <c r="N5051" i="2"/>
  <c r="N5050" i="2"/>
  <c r="N5049" i="2"/>
  <c r="N5048" i="2"/>
  <c r="N5047" i="2"/>
  <c r="N5046" i="2"/>
  <c r="N5045" i="2"/>
  <c r="N5044" i="2"/>
  <c r="N5043" i="2"/>
  <c r="N5042" i="2"/>
  <c r="N5041" i="2"/>
  <c r="N5040" i="2"/>
  <c r="N5039" i="2"/>
  <c r="N5038" i="2"/>
  <c r="N5037" i="2"/>
  <c r="N5036" i="2"/>
  <c r="N5035" i="2"/>
  <c r="N5034" i="2"/>
  <c r="N5033" i="2"/>
  <c r="N5032" i="2"/>
  <c r="N5031" i="2"/>
  <c r="N5030" i="2"/>
  <c r="N5029" i="2"/>
  <c r="N5028" i="2"/>
  <c r="N5027" i="2"/>
  <c r="N5026" i="2"/>
  <c r="N5025" i="2"/>
  <c r="N5024" i="2"/>
  <c r="N5023" i="2"/>
  <c r="N5022" i="2"/>
  <c r="N5021" i="2"/>
  <c r="N5020" i="2"/>
  <c r="N5019" i="2"/>
  <c r="N5018" i="2"/>
  <c r="N5017" i="2"/>
  <c r="N5016" i="2"/>
  <c r="N5015" i="2"/>
  <c r="N5014" i="2"/>
  <c r="N5013" i="2"/>
  <c r="N5012" i="2"/>
  <c r="N5011" i="2"/>
  <c r="N5010" i="2"/>
  <c r="N5009" i="2"/>
  <c r="N5008" i="2"/>
  <c r="N5007" i="2"/>
  <c r="N5006" i="2"/>
  <c r="N5005" i="2"/>
  <c r="N5004" i="2"/>
  <c r="N5003" i="2"/>
  <c r="N5002" i="2"/>
  <c r="N5001" i="2"/>
  <c r="N5000" i="2"/>
  <c r="N4999" i="2"/>
  <c r="N4998" i="2"/>
  <c r="N4997" i="2"/>
  <c r="N4996" i="2"/>
  <c r="N4995" i="2"/>
  <c r="N4994" i="2"/>
  <c r="N4993" i="2"/>
  <c r="N4992" i="2"/>
  <c r="N4991" i="2"/>
  <c r="N4990" i="2"/>
  <c r="N4989" i="2"/>
  <c r="N4988" i="2"/>
  <c r="N4987" i="2"/>
  <c r="N4986" i="2"/>
  <c r="N4985" i="2"/>
  <c r="N4984" i="2"/>
  <c r="N4983" i="2"/>
  <c r="N4982" i="2"/>
  <c r="N4981" i="2"/>
  <c r="N4980" i="2"/>
  <c r="N4979" i="2"/>
  <c r="N4978" i="2"/>
  <c r="N4977" i="2"/>
  <c r="N4976" i="2"/>
  <c r="N4975" i="2"/>
  <c r="N4974" i="2"/>
  <c r="N4973" i="2"/>
  <c r="N4972" i="2"/>
  <c r="N4971" i="2"/>
  <c r="N4970" i="2"/>
  <c r="N4969" i="2"/>
  <c r="N4968" i="2"/>
  <c r="N4967" i="2"/>
  <c r="N4966" i="2"/>
  <c r="N4965" i="2"/>
  <c r="N4964" i="2"/>
  <c r="N4963" i="2"/>
  <c r="N4962" i="2"/>
  <c r="N4961" i="2"/>
  <c r="N4960" i="2"/>
  <c r="N4959" i="2"/>
  <c r="N4958" i="2"/>
  <c r="N4957" i="2"/>
  <c r="N4956" i="2"/>
  <c r="N4955" i="2"/>
  <c r="N4954" i="2"/>
  <c r="N4953" i="2"/>
  <c r="N4952" i="2"/>
  <c r="N4951" i="2"/>
  <c r="N4950" i="2"/>
  <c r="N4949" i="2"/>
  <c r="N4948" i="2"/>
  <c r="N4947" i="2"/>
  <c r="N4946" i="2"/>
  <c r="N4945" i="2"/>
  <c r="N4944" i="2"/>
  <c r="N4943" i="2"/>
  <c r="N4942" i="2"/>
  <c r="N4941" i="2"/>
  <c r="N4940" i="2"/>
  <c r="N4939" i="2"/>
  <c r="N4938" i="2"/>
  <c r="N4937" i="2"/>
  <c r="N4936" i="2"/>
  <c r="N4935" i="2"/>
  <c r="N4934" i="2"/>
  <c r="N4933" i="2"/>
  <c r="N4932" i="2"/>
  <c r="N4931" i="2"/>
  <c r="N4930" i="2"/>
  <c r="N4929" i="2"/>
  <c r="N4928" i="2"/>
  <c r="N4927" i="2"/>
  <c r="N4926" i="2"/>
  <c r="N4925" i="2"/>
  <c r="N4924" i="2"/>
  <c r="N4923" i="2"/>
  <c r="N4922" i="2"/>
  <c r="N4921" i="2"/>
  <c r="N4920" i="2"/>
  <c r="N4919" i="2"/>
  <c r="N4918" i="2"/>
  <c r="N4917" i="2"/>
  <c r="N4916" i="2"/>
  <c r="N4915" i="2"/>
  <c r="N4914" i="2"/>
  <c r="N4913" i="2"/>
  <c r="N4912" i="2"/>
  <c r="N4911" i="2"/>
  <c r="N4910" i="2"/>
  <c r="N4909" i="2"/>
  <c r="N4908" i="2"/>
  <c r="N4907" i="2"/>
  <c r="N4906" i="2"/>
  <c r="N4905" i="2"/>
  <c r="N4904" i="2"/>
  <c r="N4903" i="2"/>
  <c r="N4902" i="2"/>
  <c r="N4901" i="2"/>
  <c r="N4900" i="2"/>
  <c r="N4899" i="2"/>
  <c r="N4898" i="2"/>
  <c r="N4897" i="2"/>
  <c r="N4896" i="2"/>
  <c r="N4895" i="2"/>
  <c r="N4894" i="2"/>
  <c r="N4893" i="2"/>
  <c r="N4892" i="2"/>
  <c r="N4891" i="2"/>
  <c r="N4890" i="2"/>
  <c r="N4889" i="2"/>
  <c r="N4888" i="2"/>
  <c r="N4887" i="2"/>
  <c r="N4886" i="2"/>
  <c r="N4885" i="2"/>
  <c r="N4884" i="2"/>
  <c r="N4883" i="2"/>
  <c r="N4882" i="2"/>
  <c r="N4881" i="2"/>
  <c r="N4880" i="2"/>
  <c r="N4879" i="2"/>
  <c r="N4878" i="2"/>
  <c r="N4877" i="2"/>
  <c r="N4876" i="2"/>
  <c r="N4875" i="2"/>
  <c r="N4874" i="2"/>
  <c r="N4873" i="2"/>
  <c r="N4872" i="2"/>
  <c r="N4871" i="2"/>
  <c r="N4870" i="2"/>
  <c r="N4869" i="2"/>
  <c r="N4868" i="2"/>
  <c r="N4867" i="2"/>
  <c r="N4866" i="2"/>
  <c r="N4865" i="2"/>
  <c r="N4864" i="2"/>
  <c r="N4863" i="2"/>
  <c r="N4862" i="2"/>
  <c r="N4861" i="2"/>
  <c r="N4860" i="2"/>
  <c r="N4859" i="2"/>
  <c r="N4858" i="2"/>
  <c r="N4857" i="2"/>
  <c r="N4856" i="2"/>
  <c r="N4855" i="2"/>
  <c r="N4854" i="2"/>
  <c r="N4853" i="2"/>
  <c r="N4852" i="2"/>
  <c r="N4851" i="2"/>
  <c r="N4850" i="2"/>
  <c r="N4849" i="2"/>
  <c r="N4848" i="2"/>
  <c r="N4847" i="2"/>
  <c r="N4846" i="2"/>
  <c r="N4845" i="2"/>
  <c r="N4844" i="2"/>
  <c r="N4843" i="2"/>
  <c r="N4842" i="2"/>
  <c r="N4841" i="2"/>
  <c r="N4840" i="2"/>
  <c r="N4839" i="2"/>
  <c r="N4838" i="2"/>
  <c r="N4837" i="2"/>
  <c r="N4836" i="2"/>
  <c r="N4835" i="2"/>
  <c r="N4834" i="2"/>
  <c r="N4833" i="2"/>
  <c r="N4832" i="2"/>
  <c r="N4831" i="2"/>
  <c r="N4830" i="2"/>
  <c r="N4829" i="2"/>
  <c r="N4828" i="2"/>
  <c r="N4827" i="2"/>
  <c r="N4826" i="2"/>
  <c r="N4825" i="2"/>
  <c r="N4824" i="2"/>
  <c r="N4823" i="2"/>
  <c r="N4822" i="2"/>
  <c r="N4821" i="2"/>
  <c r="N4820" i="2"/>
  <c r="N4819" i="2"/>
  <c r="N4818" i="2"/>
  <c r="N4817" i="2"/>
  <c r="N4816" i="2"/>
  <c r="N4815" i="2"/>
  <c r="N4814" i="2"/>
  <c r="N4813" i="2"/>
  <c r="N4812" i="2"/>
  <c r="N4811" i="2"/>
  <c r="N4810" i="2"/>
  <c r="N4809" i="2"/>
  <c r="N4808" i="2"/>
  <c r="N4807" i="2"/>
  <c r="N4806" i="2"/>
  <c r="N4805" i="2"/>
  <c r="N4804" i="2"/>
  <c r="N4803" i="2"/>
  <c r="N4802" i="2"/>
  <c r="N4801" i="2"/>
  <c r="N4800" i="2"/>
  <c r="N4799" i="2"/>
  <c r="N4798" i="2"/>
  <c r="N4797" i="2"/>
  <c r="N4796" i="2"/>
  <c r="N4795" i="2"/>
  <c r="N4794" i="2"/>
  <c r="N4793" i="2"/>
  <c r="N4792" i="2"/>
  <c r="N4791" i="2"/>
  <c r="N4790" i="2"/>
  <c r="N4789" i="2"/>
  <c r="N4788" i="2"/>
  <c r="N4787" i="2"/>
  <c r="N4786" i="2"/>
  <c r="N4785" i="2"/>
  <c r="N4784" i="2"/>
  <c r="N4783" i="2"/>
  <c r="N4782" i="2"/>
  <c r="N4781" i="2"/>
  <c r="N4780" i="2"/>
  <c r="N4779" i="2"/>
  <c r="N4778" i="2"/>
  <c r="N4777" i="2"/>
  <c r="N4776" i="2"/>
  <c r="N4775" i="2"/>
  <c r="N4774" i="2"/>
  <c r="N4773" i="2"/>
  <c r="N4772" i="2"/>
  <c r="N4771" i="2"/>
  <c r="N4770" i="2"/>
  <c r="N4769" i="2"/>
  <c r="N4768" i="2"/>
  <c r="N4767" i="2"/>
  <c r="N4766" i="2"/>
  <c r="N4765" i="2"/>
  <c r="N4764" i="2"/>
  <c r="N4763" i="2"/>
  <c r="N4762" i="2"/>
  <c r="N4761" i="2"/>
  <c r="N4760" i="2"/>
  <c r="N4759" i="2"/>
  <c r="N4758" i="2"/>
  <c r="N4757" i="2"/>
  <c r="N4756" i="2"/>
  <c r="N4755" i="2"/>
  <c r="N4754" i="2"/>
  <c r="N4753" i="2"/>
  <c r="N4752" i="2"/>
  <c r="N4751" i="2"/>
  <c r="N4750" i="2"/>
  <c r="N4749" i="2"/>
  <c r="N4748" i="2"/>
  <c r="N4747" i="2"/>
  <c r="N4746" i="2"/>
  <c r="N4745" i="2"/>
  <c r="N4744" i="2"/>
  <c r="N4743" i="2"/>
  <c r="N4742" i="2"/>
  <c r="N4741" i="2"/>
  <c r="N4740" i="2"/>
  <c r="N4739" i="2"/>
  <c r="N4738" i="2"/>
  <c r="N4737" i="2"/>
  <c r="N4736" i="2"/>
  <c r="N4735" i="2"/>
  <c r="N4734" i="2"/>
  <c r="N4733" i="2"/>
  <c r="N4732" i="2"/>
  <c r="N4731" i="2"/>
  <c r="N4730" i="2"/>
  <c r="N4729" i="2"/>
  <c r="N4728" i="2"/>
  <c r="N4727" i="2"/>
  <c r="N4726" i="2"/>
  <c r="N4725" i="2"/>
  <c r="N4724" i="2"/>
  <c r="N4723" i="2"/>
  <c r="N4722" i="2"/>
  <c r="N4721" i="2"/>
  <c r="N4720" i="2"/>
  <c r="N4719" i="2"/>
  <c r="N4718" i="2"/>
  <c r="N4717" i="2"/>
  <c r="N4716" i="2"/>
  <c r="N4715" i="2"/>
  <c r="N4714" i="2"/>
  <c r="N4713" i="2"/>
  <c r="N4712" i="2"/>
  <c r="N4711" i="2"/>
  <c r="N4710" i="2"/>
  <c r="N4709" i="2"/>
  <c r="N4708" i="2"/>
  <c r="N4707" i="2"/>
  <c r="N4706" i="2"/>
  <c r="N4705" i="2"/>
  <c r="N4704" i="2"/>
  <c r="N4703" i="2"/>
  <c r="N4702" i="2"/>
  <c r="N4701" i="2"/>
  <c r="N4700" i="2"/>
  <c r="N4699" i="2"/>
  <c r="N4698" i="2"/>
  <c r="N4697" i="2"/>
  <c r="N4696" i="2"/>
  <c r="N4695" i="2"/>
  <c r="N4694" i="2"/>
  <c r="N4693" i="2"/>
  <c r="N4692" i="2"/>
  <c r="N4691" i="2"/>
  <c r="N4690" i="2"/>
  <c r="N4689" i="2"/>
  <c r="N4688" i="2"/>
  <c r="N4687" i="2"/>
  <c r="N4686" i="2"/>
  <c r="N4685" i="2"/>
  <c r="N4684" i="2"/>
  <c r="N4683" i="2"/>
  <c r="N4682" i="2"/>
  <c r="N4681" i="2"/>
  <c r="N4680" i="2"/>
  <c r="N4679" i="2"/>
  <c r="N4678" i="2"/>
  <c r="N4677" i="2"/>
  <c r="N4676" i="2"/>
  <c r="N4675" i="2"/>
  <c r="N4674" i="2"/>
  <c r="N4673" i="2"/>
  <c r="N4672" i="2"/>
  <c r="N4671" i="2"/>
  <c r="N4670" i="2"/>
  <c r="N4669" i="2"/>
  <c r="N4668" i="2"/>
  <c r="N4667" i="2"/>
  <c r="N4666" i="2"/>
  <c r="N4665" i="2"/>
  <c r="N4664" i="2"/>
  <c r="N4663" i="2"/>
  <c r="N4662" i="2"/>
  <c r="N4661" i="2"/>
  <c r="N4660" i="2"/>
  <c r="N4659" i="2"/>
  <c r="N4658" i="2"/>
  <c r="N4657" i="2"/>
  <c r="N4656" i="2"/>
  <c r="N4655" i="2"/>
  <c r="N4654" i="2"/>
  <c r="N4653" i="2"/>
  <c r="N4652" i="2"/>
  <c r="N4651" i="2"/>
  <c r="N4650" i="2"/>
  <c r="N4649" i="2"/>
  <c r="N4648" i="2"/>
  <c r="N4647" i="2"/>
  <c r="N4646" i="2"/>
  <c r="N4645" i="2"/>
  <c r="N4644" i="2"/>
  <c r="N4643" i="2"/>
  <c r="N4642" i="2"/>
  <c r="N4641" i="2"/>
  <c r="N4640" i="2"/>
  <c r="N4639" i="2"/>
  <c r="N4638" i="2"/>
  <c r="N4637" i="2"/>
  <c r="N4636" i="2"/>
  <c r="N4635" i="2"/>
  <c r="N4634" i="2"/>
  <c r="N4633" i="2"/>
  <c r="N4632" i="2"/>
  <c r="N4631" i="2"/>
  <c r="N4630" i="2"/>
  <c r="N4629" i="2"/>
  <c r="N4628" i="2"/>
  <c r="N4627" i="2"/>
  <c r="N4626" i="2"/>
  <c r="N4625" i="2"/>
  <c r="N4624" i="2"/>
  <c r="N4623" i="2"/>
  <c r="N4622" i="2"/>
  <c r="N4621" i="2"/>
  <c r="N4620" i="2"/>
  <c r="N4619" i="2"/>
  <c r="N4618" i="2"/>
  <c r="N4617" i="2"/>
  <c r="N4616" i="2"/>
  <c r="N4615" i="2"/>
  <c r="N4614" i="2"/>
  <c r="N4613" i="2"/>
  <c r="N4612" i="2"/>
  <c r="N4611" i="2"/>
  <c r="N4610" i="2"/>
  <c r="N4609" i="2"/>
  <c r="N4608" i="2"/>
  <c r="N4607" i="2"/>
  <c r="N4606" i="2"/>
  <c r="N4605" i="2"/>
  <c r="N4604" i="2"/>
  <c r="N4603" i="2"/>
  <c r="N4602" i="2"/>
  <c r="N4601" i="2"/>
  <c r="N4600" i="2"/>
  <c r="N4599" i="2"/>
  <c r="N4598" i="2"/>
  <c r="N4597" i="2"/>
  <c r="N4596" i="2"/>
  <c r="N4595" i="2"/>
  <c r="N4594" i="2"/>
  <c r="N4593" i="2"/>
  <c r="N4592" i="2"/>
  <c r="N4591" i="2"/>
  <c r="N4590" i="2"/>
  <c r="N4589" i="2"/>
  <c r="N4588" i="2"/>
  <c r="N4587" i="2"/>
  <c r="N4586" i="2"/>
  <c r="N4585" i="2"/>
  <c r="N4584" i="2"/>
  <c r="N4583" i="2"/>
  <c r="N4582" i="2"/>
  <c r="N4581" i="2"/>
  <c r="N4580" i="2"/>
  <c r="N4579" i="2"/>
  <c r="N4578" i="2"/>
  <c r="N4577" i="2"/>
  <c r="N4576" i="2"/>
  <c r="N4575" i="2"/>
  <c r="N4574" i="2"/>
  <c r="N4573" i="2"/>
  <c r="N4572" i="2"/>
  <c r="N4571" i="2"/>
  <c r="N4570" i="2"/>
  <c r="N4569" i="2"/>
  <c r="N4568" i="2"/>
  <c r="N4567" i="2"/>
  <c r="N4566" i="2"/>
  <c r="N4565" i="2"/>
  <c r="N4564" i="2"/>
  <c r="N4563" i="2"/>
  <c r="N4562" i="2"/>
  <c r="N4561" i="2"/>
  <c r="N4560" i="2"/>
  <c r="N4559" i="2"/>
  <c r="N4558" i="2"/>
  <c r="N4557" i="2"/>
  <c r="N4556" i="2"/>
  <c r="N4555" i="2"/>
  <c r="N4554" i="2"/>
  <c r="N4553" i="2"/>
  <c r="N4552" i="2"/>
  <c r="N4551" i="2"/>
  <c r="N4550" i="2"/>
  <c r="N4549" i="2"/>
  <c r="N4548" i="2"/>
  <c r="N4547" i="2"/>
  <c r="N4546" i="2"/>
  <c r="N4545" i="2"/>
  <c r="N4544" i="2"/>
  <c r="N4543" i="2"/>
  <c r="N4542" i="2"/>
  <c r="N4541" i="2"/>
  <c r="N4540" i="2"/>
  <c r="N4539" i="2"/>
  <c r="N4538" i="2"/>
  <c r="N4537" i="2"/>
  <c r="N4536" i="2"/>
  <c r="N4535" i="2"/>
  <c r="N4534" i="2"/>
  <c r="N4533" i="2"/>
  <c r="N4532" i="2"/>
  <c r="N4531" i="2"/>
  <c r="N4530" i="2"/>
  <c r="N4529" i="2"/>
  <c r="N4528" i="2"/>
  <c r="N4527" i="2"/>
  <c r="N4526" i="2"/>
  <c r="N4525" i="2"/>
  <c r="N4524" i="2"/>
  <c r="N4523" i="2"/>
  <c r="N4522" i="2"/>
  <c r="N4521" i="2"/>
  <c r="N4520" i="2"/>
  <c r="N4519" i="2"/>
  <c r="N4518" i="2"/>
  <c r="N4517" i="2"/>
  <c r="N4516" i="2"/>
  <c r="N4515" i="2"/>
  <c r="N4514" i="2"/>
  <c r="N4513" i="2"/>
  <c r="N4512" i="2"/>
  <c r="N4511" i="2"/>
  <c r="N4510" i="2"/>
  <c r="N4509" i="2"/>
  <c r="N4508" i="2"/>
  <c r="N4507" i="2"/>
  <c r="N4506" i="2"/>
  <c r="N4505" i="2"/>
  <c r="N4504" i="2"/>
  <c r="N4503" i="2"/>
  <c r="N4502" i="2"/>
  <c r="N4501" i="2"/>
  <c r="N4500" i="2"/>
  <c r="N4499" i="2"/>
  <c r="N4498" i="2"/>
  <c r="N4497" i="2"/>
  <c r="N4496" i="2"/>
  <c r="N4495" i="2"/>
  <c r="N4494" i="2"/>
  <c r="N4493" i="2"/>
  <c r="N4492" i="2"/>
  <c r="N4491" i="2"/>
  <c r="N4490" i="2"/>
  <c r="N4489" i="2"/>
  <c r="N4488" i="2"/>
  <c r="N4487" i="2"/>
  <c r="N4486" i="2"/>
  <c r="N4485" i="2"/>
  <c r="N4484" i="2"/>
  <c r="N4483" i="2"/>
  <c r="N4482" i="2"/>
  <c r="N4481" i="2"/>
  <c r="N4480" i="2"/>
  <c r="N4479" i="2"/>
  <c r="N4478" i="2"/>
  <c r="N4477" i="2"/>
  <c r="N4476" i="2"/>
  <c r="N4475" i="2"/>
  <c r="N4474" i="2"/>
  <c r="N4473" i="2"/>
  <c r="N4472" i="2"/>
  <c r="N4471" i="2"/>
  <c r="N4470" i="2"/>
  <c r="N4469" i="2"/>
  <c r="N4468" i="2"/>
  <c r="N4467" i="2"/>
  <c r="N4466" i="2"/>
  <c r="N4465" i="2"/>
  <c r="N4464" i="2"/>
  <c r="N4463" i="2"/>
  <c r="N4462" i="2"/>
  <c r="N4461" i="2"/>
  <c r="N4460" i="2"/>
  <c r="N4459" i="2"/>
  <c r="N4458" i="2"/>
  <c r="N4457" i="2"/>
  <c r="N4456" i="2"/>
  <c r="N4455" i="2"/>
  <c r="N4454" i="2"/>
  <c r="N4453" i="2"/>
  <c r="N4452" i="2"/>
  <c r="N4451" i="2"/>
  <c r="N4450" i="2"/>
  <c r="N4449" i="2"/>
  <c r="N4448" i="2"/>
  <c r="N4447" i="2"/>
  <c r="N4446" i="2"/>
  <c r="N4445" i="2"/>
  <c r="N4444" i="2"/>
  <c r="N4443" i="2"/>
  <c r="N4442" i="2"/>
  <c r="N4441" i="2"/>
  <c r="N4440" i="2"/>
  <c r="N4439" i="2"/>
  <c r="N4438" i="2"/>
  <c r="N4437" i="2"/>
  <c r="N4436" i="2"/>
  <c r="N4435" i="2"/>
  <c r="N4434" i="2"/>
  <c r="N4433" i="2"/>
  <c r="N4432" i="2"/>
  <c r="N4431" i="2"/>
  <c r="N4430" i="2"/>
  <c r="N4429" i="2"/>
  <c r="N4428" i="2"/>
  <c r="N4427" i="2"/>
  <c r="N4426" i="2"/>
  <c r="N4425" i="2"/>
  <c r="N4424" i="2"/>
  <c r="N4423" i="2"/>
  <c r="N4422" i="2"/>
  <c r="N4421" i="2"/>
  <c r="N4420" i="2"/>
  <c r="N4419" i="2"/>
  <c r="N4418" i="2"/>
  <c r="N4417" i="2"/>
  <c r="N4416" i="2"/>
  <c r="N4415" i="2"/>
  <c r="N4414" i="2"/>
  <c r="N4413" i="2"/>
  <c r="N4412" i="2"/>
  <c r="N4411" i="2"/>
  <c r="N4410" i="2"/>
  <c r="N4409" i="2"/>
  <c r="N4408" i="2"/>
  <c r="N4407" i="2"/>
  <c r="N4406" i="2"/>
  <c r="N4405" i="2"/>
  <c r="N4404" i="2"/>
  <c r="N4403" i="2"/>
  <c r="N4402" i="2"/>
  <c r="N4401" i="2"/>
  <c r="N4400" i="2"/>
  <c r="N4399" i="2"/>
  <c r="N4398" i="2"/>
  <c r="N4397" i="2"/>
  <c r="N4396" i="2"/>
  <c r="N4395" i="2"/>
  <c r="N4394" i="2"/>
  <c r="N4393" i="2"/>
  <c r="N4392" i="2"/>
  <c r="N4391" i="2"/>
  <c r="N4390" i="2"/>
  <c r="N4389" i="2"/>
  <c r="N4388" i="2"/>
  <c r="N4387" i="2"/>
  <c r="N4386" i="2"/>
  <c r="N4385" i="2"/>
  <c r="N4384" i="2"/>
  <c r="N4383" i="2"/>
  <c r="N4382" i="2"/>
  <c r="N4381" i="2"/>
  <c r="N4380" i="2"/>
  <c r="N4379" i="2"/>
  <c r="N4378" i="2"/>
  <c r="N4377" i="2"/>
  <c r="N4376" i="2"/>
  <c r="N4375" i="2"/>
  <c r="N4374" i="2"/>
  <c r="N4373" i="2"/>
  <c r="N4372" i="2"/>
  <c r="N4371" i="2"/>
  <c r="N4370" i="2"/>
  <c r="N4369" i="2"/>
  <c r="N4368" i="2"/>
  <c r="N4367" i="2"/>
  <c r="N4366" i="2"/>
  <c r="N4365" i="2"/>
  <c r="N4364" i="2"/>
  <c r="N4363" i="2"/>
  <c r="N4362" i="2"/>
  <c r="N4361" i="2"/>
  <c r="N4360" i="2"/>
  <c r="N4359" i="2"/>
  <c r="N4358" i="2"/>
  <c r="N4357" i="2"/>
  <c r="N4356" i="2"/>
  <c r="N4355" i="2"/>
  <c r="N4354" i="2"/>
  <c r="N4353" i="2"/>
  <c r="N4352" i="2"/>
  <c r="N4351" i="2"/>
  <c r="N4350" i="2"/>
  <c r="N4349" i="2"/>
  <c r="N4348" i="2"/>
  <c r="N4347" i="2"/>
  <c r="N4346" i="2"/>
  <c r="N4345" i="2"/>
  <c r="N4344" i="2"/>
  <c r="N4343" i="2"/>
  <c r="N4342" i="2"/>
  <c r="N4341" i="2"/>
  <c r="N4340" i="2"/>
  <c r="N4339" i="2"/>
  <c r="N4338" i="2"/>
  <c r="N4337" i="2"/>
  <c r="N4336" i="2"/>
  <c r="N4335" i="2"/>
  <c r="N4334" i="2"/>
  <c r="N4333" i="2"/>
  <c r="N4332" i="2"/>
  <c r="N4331" i="2"/>
  <c r="N4330" i="2"/>
  <c r="N4329" i="2"/>
  <c r="N4328" i="2"/>
  <c r="N4327" i="2"/>
  <c r="N4326" i="2"/>
  <c r="N4325" i="2"/>
  <c r="N4324" i="2"/>
  <c r="N4323" i="2"/>
  <c r="N4322" i="2"/>
  <c r="N4321" i="2"/>
  <c r="N4320" i="2"/>
  <c r="N4319" i="2"/>
  <c r="N4318" i="2"/>
  <c r="N4317" i="2"/>
  <c r="N4316" i="2"/>
  <c r="N4315" i="2"/>
  <c r="N4314" i="2"/>
  <c r="N4313" i="2"/>
  <c r="N4312" i="2"/>
  <c r="N4311" i="2"/>
  <c r="N4310" i="2"/>
  <c r="N4309" i="2"/>
  <c r="N4308" i="2"/>
  <c r="N4307" i="2"/>
  <c r="N4306" i="2"/>
  <c r="N4305" i="2"/>
  <c r="N4304" i="2"/>
  <c r="N4303" i="2"/>
  <c r="N4302" i="2"/>
  <c r="N4301" i="2"/>
  <c r="N4300" i="2"/>
  <c r="N4299" i="2"/>
  <c r="N4298" i="2"/>
  <c r="N4297" i="2"/>
  <c r="N4296" i="2"/>
  <c r="N4295" i="2"/>
  <c r="N4294" i="2"/>
  <c r="N4293" i="2"/>
  <c r="N4292" i="2"/>
  <c r="N4291" i="2"/>
  <c r="N4290" i="2"/>
  <c r="N4289" i="2"/>
  <c r="N4288" i="2"/>
  <c r="N4287" i="2"/>
  <c r="N4286" i="2"/>
  <c r="N4285" i="2"/>
  <c r="N4284" i="2"/>
  <c r="N4283" i="2"/>
  <c r="N4282" i="2"/>
  <c r="N4281" i="2"/>
  <c r="N4280" i="2"/>
  <c r="N4279" i="2"/>
  <c r="N4278" i="2"/>
  <c r="N4277" i="2"/>
  <c r="N4276" i="2"/>
  <c r="N4275" i="2"/>
  <c r="N4274" i="2"/>
  <c r="N4273" i="2"/>
  <c r="N4272" i="2"/>
  <c r="N4271" i="2"/>
  <c r="N4270" i="2"/>
  <c r="N4269" i="2"/>
  <c r="N4268" i="2"/>
  <c r="N4267" i="2"/>
  <c r="N4266" i="2"/>
  <c r="N4265" i="2"/>
  <c r="N4264" i="2"/>
  <c r="N4263" i="2"/>
  <c r="N4262" i="2"/>
  <c r="N4261" i="2"/>
  <c r="N4260" i="2"/>
  <c r="N4259" i="2"/>
  <c r="N4258" i="2"/>
  <c r="N4257" i="2"/>
  <c r="N4256" i="2"/>
  <c r="N4255" i="2"/>
  <c r="N4254" i="2"/>
  <c r="N4253" i="2"/>
  <c r="N4252" i="2"/>
  <c r="N4251" i="2"/>
  <c r="N4250" i="2"/>
  <c r="N4249" i="2"/>
  <c r="N4248" i="2"/>
  <c r="N4247" i="2"/>
  <c r="N4246" i="2"/>
  <c r="N4245" i="2"/>
  <c r="N4244" i="2"/>
  <c r="N4243" i="2"/>
  <c r="N4242" i="2"/>
  <c r="N4241" i="2"/>
  <c r="N4240" i="2"/>
  <c r="N4239" i="2"/>
  <c r="N4238" i="2"/>
  <c r="N4237" i="2"/>
  <c r="N4236" i="2"/>
  <c r="N4235" i="2"/>
  <c r="N4234" i="2"/>
  <c r="N4233" i="2"/>
  <c r="N4232" i="2"/>
  <c r="N4231" i="2"/>
  <c r="N4230" i="2"/>
  <c r="N4229" i="2"/>
  <c r="N4228" i="2"/>
  <c r="N4227" i="2"/>
  <c r="N4226" i="2"/>
  <c r="N4225" i="2"/>
  <c r="N4224" i="2"/>
  <c r="N4223" i="2"/>
  <c r="N4222" i="2"/>
  <c r="N4221" i="2"/>
  <c r="N4220" i="2"/>
  <c r="N4219" i="2"/>
  <c r="N4218" i="2"/>
  <c r="N4217" i="2"/>
  <c r="N4216" i="2"/>
  <c r="N4215" i="2"/>
  <c r="N4214" i="2"/>
  <c r="N4213" i="2"/>
  <c r="N4212" i="2"/>
  <c r="N4211" i="2"/>
  <c r="N4210" i="2"/>
  <c r="N4209" i="2"/>
  <c r="N4208" i="2"/>
  <c r="N4207" i="2"/>
  <c r="N4206" i="2"/>
  <c r="N4205" i="2"/>
  <c r="N4204" i="2"/>
  <c r="N4203" i="2"/>
  <c r="N4202" i="2"/>
  <c r="N4201" i="2"/>
  <c r="N4200" i="2"/>
  <c r="N4199" i="2"/>
  <c r="N4198" i="2"/>
  <c r="N4197" i="2"/>
  <c r="N4196" i="2"/>
  <c r="N4195" i="2"/>
  <c r="N4194" i="2"/>
  <c r="N4193" i="2"/>
  <c r="N4192" i="2"/>
  <c r="N4191" i="2"/>
  <c r="N4190" i="2"/>
  <c r="N4189" i="2"/>
  <c r="N4188" i="2"/>
  <c r="N4187" i="2"/>
  <c r="N4186" i="2"/>
  <c r="N4185" i="2"/>
  <c r="N4184" i="2"/>
  <c r="N4183" i="2"/>
  <c r="N4182" i="2"/>
  <c r="N4181" i="2"/>
  <c r="N4180" i="2"/>
  <c r="N4179" i="2"/>
  <c r="N4178" i="2"/>
  <c r="N4177" i="2"/>
  <c r="N4176" i="2"/>
  <c r="N4175" i="2"/>
  <c r="N4174" i="2"/>
  <c r="N4173" i="2"/>
  <c r="N4172" i="2"/>
  <c r="N4171" i="2"/>
  <c r="N4170" i="2"/>
  <c r="N4169" i="2"/>
  <c r="N4168" i="2"/>
  <c r="N4167" i="2"/>
  <c r="N4166" i="2"/>
  <c r="N4165" i="2"/>
  <c r="N4164" i="2"/>
  <c r="N4163" i="2"/>
  <c r="N4162" i="2"/>
  <c r="N4161" i="2"/>
  <c r="N4160" i="2"/>
  <c r="N4159" i="2"/>
  <c r="N4158" i="2"/>
  <c r="N4157" i="2"/>
  <c r="N4156" i="2"/>
  <c r="N4155" i="2"/>
  <c r="N4154" i="2"/>
  <c r="N4153" i="2"/>
  <c r="N4152" i="2"/>
  <c r="N4151" i="2"/>
  <c r="N4150" i="2"/>
  <c r="N4149" i="2"/>
  <c r="N4148" i="2"/>
  <c r="N4147" i="2"/>
  <c r="N4146" i="2"/>
  <c r="N4145" i="2"/>
  <c r="N4144" i="2"/>
  <c r="N4143" i="2"/>
  <c r="N4142" i="2"/>
  <c r="N4141" i="2"/>
  <c r="N4140" i="2"/>
  <c r="N4139" i="2"/>
  <c r="N4138" i="2"/>
  <c r="N4137" i="2"/>
  <c r="N4136" i="2"/>
  <c r="N4135" i="2"/>
  <c r="N4134" i="2"/>
  <c r="N4133" i="2"/>
  <c r="N4132" i="2"/>
  <c r="N4131" i="2"/>
  <c r="N4130" i="2"/>
  <c r="N4129" i="2"/>
  <c r="N4128" i="2"/>
  <c r="N4127" i="2"/>
  <c r="N4126" i="2"/>
  <c r="N4125" i="2"/>
  <c r="N4124" i="2"/>
  <c r="N4123" i="2"/>
  <c r="N4122" i="2"/>
  <c r="N4121" i="2"/>
  <c r="N4120" i="2"/>
  <c r="N4119" i="2"/>
  <c r="N4118" i="2"/>
  <c r="N4117" i="2"/>
  <c r="N4116" i="2"/>
  <c r="N4115" i="2"/>
  <c r="N4114" i="2"/>
  <c r="N4113" i="2"/>
  <c r="N4112" i="2"/>
  <c r="N4111" i="2"/>
  <c r="N4110" i="2"/>
  <c r="N4109" i="2"/>
  <c r="N4108" i="2"/>
  <c r="N4107" i="2"/>
  <c r="N4106" i="2"/>
  <c r="N4105" i="2"/>
  <c r="N4104" i="2"/>
  <c r="N4103" i="2"/>
  <c r="N4102" i="2"/>
  <c r="N4101" i="2"/>
  <c r="N4100" i="2"/>
  <c r="N4099" i="2"/>
  <c r="N4098" i="2"/>
  <c r="N4097" i="2"/>
  <c r="N4096" i="2"/>
  <c r="N4095" i="2"/>
  <c r="N4094" i="2"/>
  <c r="N4093" i="2"/>
  <c r="N4092" i="2"/>
  <c r="N4091" i="2"/>
  <c r="N4090" i="2"/>
  <c r="N4089" i="2"/>
  <c r="N4088" i="2"/>
  <c r="N4087" i="2"/>
  <c r="N4086" i="2"/>
  <c r="N4085" i="2"/>
  <c r="N4084" i="2"/>
  <c r="N4083" i="2"/>
  <c r="N4082" i="2"/>
  <c r="N4081" i="2"/>
  <c r="N4080" i="2"/>
  <c r="N4079" i="2"/>
  <c r="N4078" i="2"/>
  <c r="N4077" i="2"/>
  <c r="N4076" i="2"/>
  <c r="N4075" i="2"/>
  <c r="N4074" i="2"/>
  <c r="N4073" i="2"/>
  <c r="N4072" i="2"/>
  <c r="N4071" i="2"/>
  <c r="N4070" i="2"/>
  <c r="N4069" i="2"/>
  <c r="N4068" i="2"/>
  <c r="N4067" i="2"/>
  <c r="N4066" i="2"/>
  <c r="N4065" i="2"/>
  <c r="N4064" i="2"/>
  <c r="N4063" i="2"/>
  <c r="N4062" i="2"/>
  <c r="N4061" i="2"/>
  <c r="N4060" i="2"/>
  <c r="N4059" i="2"/>
  <c r="N4058" i="2"/>
  <c r="N4057" i="2"/>
  <c r="N4056" i="2"/>
  <c r="N4055" i="2"/>
  <c r="N4054" i="2"/>
  <c r="N4053" i="2"/>
  <c r="N4052" i="2"/>
  <c r="N4051" i="2"/>
  <c r="N4050" i="2"/>
  <c r="N4049" i="2"/>
  <c r="N4048" i="2"/>
  <c r="N4047" i="2"/>
  <c r="N4046" i="2"/>
  <c r="N4045" i="2"/>
  <c r="N4044" i="2"/>
  <c r="N4043" i="2"/>
  <c r="N4042" i="2"/>
  <c r="N4041" i="2"/>
  <c r="N4040" i="2"/>
  <c r="N4039" i="2"/>
  <c r="N4038" i="2"/>
  <c r="N4037" i="2"/>
  <c r="N4036" i="2"/>
  <c r="N4035" i="2"/>
  <c r="N4034" i="2"/>
  <c r="N4033" i="2"/>
  <c r="N4032" i="2"/>
  <c r="N4031" i="2"/>
  <c r="N4030" i="2"/>
  <c r="N4029" i="2"/>
  <c r="N4028" i="2"/>
  <c r="N4027" i="2"/>
  <c r="N4026" i="2"/>
  <c r="N4025" i="2"/>
  <c r="N4024" i="2"/>
  <c r="N4023" i="2"/>
  <c r="N4022" i="2"/>
  <c r="N4021" i="2"/>
  <c r="N4020" i="2"/>
  <c r="N4019" i="2"/>
  <c r="N4018" i="2"/>
  <c r="N4017" i="2"/>
  <c r="N4016" i="2"/>
  <c r="N4015" i="2"/>
  <c r="N4014" i="2"/>
  <c r="N4013" i="2"/>
  <c r="N4012" i="2"/>
  <c r="N4011" i="2"/>
  <c r="N4010" i="2"/>
  <c r="N4009" i="2"/>
  <c r="N4008" i="2"/>
  <c r="N4007" i="2"/>
  <c r="N4006" i="2"/>
  <c r="N4005" i="2"/>
  <c r="N4004" i="2"/>
  <c r="N4003" i="2"/>
  <c r="N4002" i="2"/>
  <c r="N4001" i="2"/>
  <c r="N4000" i="2"/>
  <c r="N3999" i="2"/>
  <c r="N3998" i="2"/>
  <c r="N3997" i="2"/>
  <c r="N3996" i="2"/>
  <c r="N3995" i="2"/>
  <c r="N3994" i="2"/>
  <c r="N3993" i="2"/>
  <c r="N3992" i="2"/>
  <c r="N3991" i="2"/>
  <c r="N3990" i="2"/>
  <c r="N3989" i="2"/>
  <c r="N3988" i="2"/>
  <c r="N3987" i="2"/>
  <c r="N3986" i="2"/>
  <c r="N3985" i="2"/>
  <c r="N3984" i="2"/>
  <c r="N3983" i="2"/>
  <c r="N3982" i="2"/>
  <c r="N3981" i="2"/>
  <c r="N3980" i="2"/>
  <c r="N3979" i="2"/>
  <c r="N3978" i="2"/>
  <c r="N3977" i="2"/>
  <c r="N3976" i="2"/>
  <c r="N3975" i="2"/>
  <c r="N3974" i="2"/>
  <c r="N3973" i="2"/>
  <c r="N3972" i="2"/>
  <c r="N3971" i="2"/>
  <c r="N3970" i="2"/>
  <c r="N3969" i="2"/>
  <c r="N3968" i="2"/>
  <c r="N3967" i="2"/>
  <c r="N3966" i="2"/>
  <c r="N3965" i="2"/>
  <c r="N3964" i="2"/>
  <c r="N3963" i="2"/>
  <c r="N3962" i="2"/>
  <c r="N3961" i="2"/>
  <c r="N3960" i="2"/>
  <c r="N3959" i="2"/>
  <c r="N3958" i="2"/>
  <c r="N3957" i="2"/>
  <c r="N3956" i="2"/>
  <c r="N3955" i="2"/>
  <c r="N3954" i="2"/>
  <c r="N3953" i="2"/>
  <c r="N3952" i="2"/>
  <c r="N3951" i="2"/>
  <c r="N3950" i="2"/>
  <c r="N3949" i="2"/>
  <c r="N3948" i="2"/>
  <c r="N3947" i="2"/>
  <c r="N3946" i="2"/>
  <c r="N3945" i="2"/>
  <c r="N3944" i="2"/>
  <c r="N3943" i="2"/>
  <c r="N3942" i="2"/>
  <c r="N3941" i="2"/>
  <c r="N3940" i="2"/>
  <c r="N3939" i="2"/>
  <c r="N3938" i="2"/>
  <c r="N3937" i="2"/>
  <c r="N3936" i="2"/>
  <c r="N3935" i="2"/>
  <c r="N3934" i="2"/>
  <c r="N3933" i="2"/>
  <c r="N3932" i="2"/>
  <c r="N3931" i="2"/>
  <c r="N3930" i="2"/>
  <c r="N3929" i="2"/>
  <c r="N3928" i="2"/>
  <c r="N3927" i="2"/>
  <c r="N3926" i="2"/>
  <c r="N3925" i="2"/>
  <c r="N3924" i="2"/>
  <c r="N3923" i="2"/>
  <c r="N3922" i="2"/>
  <c r="N3921" i="2"/>
  <c r="N3920" i="2"/>
  <c r="N3919" i="2"/>
  <c r="N3918" i="2"/>
  <c r="N3917" i="2"/>
  <c r="N3916" i="2"/>
  <c r="N3915" i="2"/>
  <c r="N3914" i="2"/>
  <c r="N3913" i="2"/>
  <c r="N3912" i="2"/>
  <c r="N3911" i="2"/>
  <c r="N3910" i="2"/>
  <c r="N3909" i="2"/>
  <c r="N3908" i="2"/>
  <c r="N3907" i="2"/>
  <c r="N3906" i="2"/>
  <c r="N3905" i="2"/>
  <c r="N3904" i="2"/>
  <c r="N3903" i="2"/>
  <c r="N3902" i="2"/>
  <c r="N3901" i="2"/>
  <c r="N3900" i="2"/>
  <c r="N3899" i="2"/>
  <c r="N3898" i="2"/>
  <c r="N3897" i="2"/>
  <c r="N3896" i="2"/>
  <c r="N3895" i="2"/>
  <c r="N3894" i="2"/>
  <c r="N3893" i="2"/>
  <c r="N3892" i="2"/>
  <c r="N3891" i="2"/>
  <c r="N3890" i="2"/>
  <c r="N3889" i="2"/>
  <c r="N3888" i="2"/>
  <c r="N3887" i="2"/>
  <c r="N3886" i="2"/>
  <c r="N3885" i="2"/>
  <c r="N3884" i="2"/>
  <c r="N3883" i="2"/>
  <c r="N3882" i="2"/>
  <c r="N3881" i="2"/>
  <c r="N3880" i="2"/>
  <c r="N3879" i="2"/>
  <c r="N3878" i="2"/>
  <c r="N3877" i="2"/>
  <c r="N3876" i="2"/>
  <c r="N3875" i="2"/>
  <c r="N3874" i="2"/>
  <c r="N3873" i="2"/>
  <c r="N3872" i="2"/>
  <c r="N3871" i="2"/>
  <c r="N3870" i="2"/>
  <c r="N3869" i="2"/>
  <c r="N3868" i="2"/>
  <c r="N3867" i="2"/>
  <c r="N3866" i="2"/>
  <c r="N3865" i="2"/>
  <c r="N3864" i="2"/>
  <c r="N3863" i="2"/>
  <c r="N3862" i="2"/>
  <c r="N3861" i="2"/>
  <c r="N3860" i="2"/>
  <c r="N3859" i="2"/>
  <c r="N3858" i="2"/>
  <c r="N3857" i="2"/>
  <c r="N3856" i="2"/>
  <c r="N3855" i="2"/>
  <c r="N3854" i="2"/>
  <c r="N3853" i="2"/>
  <c r="N3852" i="2"/>
  <c r="N3851" i="2"/>
  <c r="N3850" i="2"/>
  <c r="N3849" i="2"/>
  <c r="N3848" i="2"/>
  <c r="N3847" i="2"/>
  <c r="N3846" i="2"/>
  <c r="N3845" i="2"/>
  <c r="N3844" i="2"/>
  <c r="N3843" i="2"/>
  <c r="N3842" i="2"/>
  <c r="N3841" i="2"/>
  <c r="N3840" i="2"/>
  <c r="N3839" i="2"/>
  <c r="N3838" i="2"/>
  <c r="N3837" i="2"/>
  <c r="N3836" i="2"/>
  <c r="N3835" i="2"/>
  <c r="N3834" i="2"/>
  <c r="N3833" i="2"/>
  <c r="N3832" i="2"/>
  <c r="N3831" i="2"/>
  <c r="N3830" i="2"/>
  <c r="N3829" i="2"/>
  <c r="N3828" i="2"/>
  <c r="N3827" i="2"/>
  <c r="N3826" i="2"/>
  <c r="N3825" i="2"/>
  <c r="N3824" i="2"/>
  <c r="N3823" i="2"/>
  <c r="N3822" i="2"/>
  <c r="N3821" i="2"/>
  <c r="N3820" i="2"/>
  <c r="N3819" i="2"/>
  <c r="N3818" i="2"/>
  <c r="N3817" i="2"/>
  <c r="N3816" i="2"/>
  <c r="N3815" i="2"/>
  <c r="N3814" i="2"/>
  <c r="N3813" i="2"/>
  <c r="N3812" i="2"/>
  <c r="N3811" i="2"/>
  <c r="N3810" i="2"/>
  <c r="N3809" i="2"/>
  <c r="N3808" i="2"/>
  <c r="N3807" i="2"/>
  <c r="N3806" i="2"/>
  <c r="N3805" i="2"/>
  <c r="N3804" i="2"/>
  <c r="N3803" i="2"/>
  <c r="N3802" i="2"/>
  <c r="N3801" i="2"/>
  <c r="N3800" i="2"/>
  <c r="N3799" i="2"/>
  <c r="N3798" i="2"/>
  <c r="N3797" i="2"/>
  <c r="N3796" i="2"/>
  <c r="N3795" i="2"/>
  <c r="N3794" i="2"/>
  <c r="N3793" i="2"/>
  <c r="N3792" i="2"/>
  <c r="N3791" i="2"/>
  <c r="N3790" i="2"/>
  <c r="N3789" i="2"/>
  <c r="N3788" i="2"/>
  <c r="N3787" i="2"/>
  <c r="N3786" i="2"/>
  <c r="N3785" i="2"/>
  <c r="N3784" i="2"/>
  <c r="N3783" i="2"/>
  <c r="N3782" i="2"/>
  <c r="N3781" i="2"/>
  <c r="N3780" i="2"/>
  <c r="N3779" i="2"/>
  <c r="N3778" i="2"/>
  <c r="N3777" i="2"/>
  <c r="N3776" i="2"/>
  <c r="N3775" i="2"/>
  <c r="N3774" i="2"/>
  <c r="N3773" i="2"/>
  <c r="N3772" i="2"/>
  <c r="N3771" i="2"/>
  <c r="N3770" i="2"/>
  <c r="N3769" i="2"/>
  <c r="N3768" i="2"/>
  <c r="N3767" i="2"/>
  <c r="N3766" i="2"/>
  <c r="N3765" i="2"/>
  <c r="N3764" i="2"/>
  <c r="N3763" i="2"/>
  <c r="N3762" i="2"/>
  <c r="N3761" i="2"/>
  <c r="N3760" i="2"/>
  <c r="N3759" i="2"/>
  <c r="N3758" i="2"/>
  <c r="N3757" i="2"/>
  <c r="N3756" i="2"/>
  <c r="N3755" i="2"/>
  <c r="N3754" i="2"/>
  <c r="N3753" i="2"/>
  <c r="N3752" i="2"/>
  <c r="N3751" i="2"/>
  <c r="N3750" i="2"/>
  <c r="N3749" i="2"/>
  <c r="N3748" i="2"/>
  <c r="N3747" i="2"/>
  <c r="N3746" i="2"/>
  <c r="N3745" i="2"/>
  <c r="N3744" i="2"/>
  <c r="N3743" i="2"/>
  <c r="N3742" i="2"/>
  <c r="N3741" i="2"/>
  <c r="N3740" i="2"/>
  <c r="N3739" i="2"/>
  <c r="N3738" i="2"/>
  <c r="N3737" i="2"/>
  <c r="N3736" i="2"/>
  <c r="N3735" i="2"/>
  <c r="N3734" i="2"/>
  <c r="N3733" i="2"/>
  <c r="N3732" i="2"/>
  <c r="N3731" i="2"/>
  <c r="N3730" i="2"/>
  <c r="N3729" i="2"/>
  <c r="N3728" i="2"/>
  <c r="N3727" i="2"/>
  <c r="N3726" i="2"/>
  <c r="N3725" i="2"/>
  <c r="N3724" i="2"/>
  <c r="N3723" i="2"/>
  <c r="N3722" i="2"/>
  <c r="N3721" i="2"/>
  <c r="N3720" i="2"/>
  <c r="N3719" i="2"/>
  <c r="N3718" i="2"/>
  <c r="N3717" i="2"/>
  <c r="N3716" i="2"/>
  <c r="N3715" i="2"/>
  <c r="N3714" i="2"/>
  <c r="N3713" i="2"/>
  <c r="N3712" i="2"/>
  <c r="N3711" i="2"/>
  <c r="N3710" i="2"/>
  <c r="N3709" i="2"/>
  <c r="N3708" i="2"/>
  <c r="N3707" i="2"/>
  <c r="N3706" i="2"/>
  <c r="N3705" i="2"/>
  <c r="N3704" i="2"/>
  <c r="N3703" i="2"/>
  <c r="N3702" i="2"/>
  <c r="N3701" i="2"/>
  <c r="N3700" i="2"/>
  <c r="N3699" i="2"/>
  <c r="N3698" i="2"/>
  <c r="N3697" i="2"/>
  <c r="N3696" i="2"/>
  <c r="N3695" i="2"/>
  <c r="N3694" i="2"/>
  <c r="N3693" i="2"/>
  <c r="N3692" i="2"/>
  <c r="N3691" i="2"/>
  <c r="N3690" i="2"/>
  <c r="N3689" i="2"/>
  <c r="N3688" i="2"/>
  <c r="N3687" i="2"/>
  <c r="N3686" i="2"/>
  <c r="N3685" i="2"/>
  <c r="N3684" i="2"/>
  <c r="N3683" i="2"/>
  <c r="N3682" i="2"/>
  <c r="N3681" i="2"/>
  <c r="N3680" i="2"/>
  <c r="N3679" i="2"/>
  <c r="N3678" i="2"/>
  <c r="N3677" i="2"/>
  <c r="N3676" i="2"/>
  <c r="N3675" i="2"/>
  <c r="N3674" i="2"/>
  <c r="N3673" i="2"/>
  <c r="N3672" i="2"/>
  <c r="N3671" i="2"/>
  <c r="N3670" i="2"/>
  <c r="N3669" i="2"/>
  <c r="N3668" i="2"/>
  <c r="N3667" i="2"/>
  <c r="N3666" i="2"/>
  <c r="N3665" i="2"/>
  <c r="N3664" i="2"/>
  <c r="N3663" i="2"/>
  <c r="N3662" i="2"/>
  <c r="N3661" i="2"/>
  <c r="N3660" i="2"/>
  <c r="N3659" i="2"/>
  <c r="N3658" i="2"/>
  <c r="N3657" i="2"/>
  <c r="N3656" i="2"/>
  <c r="N3655" i="2"/>
  <c r="N3654" i="2"/>
  <c r="N3653" i="2"/>
  <c r="N3652" i="2"/>
  <c r="N3651" i="2"/>
  <c r="N3650" i="2"/>
  <c r="N3649" i="2"/>
  <c r="N3648" i="2"/>
  <c r="N3647" i="2"/>
  <c r="N3646" i="2"/>
  <c r="N3645" i="2"/>
  <c r="N3644" i="2"/>
  <c r="N3643" i="2"/>
  <c r="N3642" i="2"/>
  <c r="N3641" i="2"/>
  <c r="N3640" i="2"/>
  <c r="N3639" i="2"/>
  <c r="N3638" i="2"/>
  <c r="N3637" i="2"/>
  <c r="N3636" i="2"/>
  <c r="N3635" i="2"/>
  <c r="N3634" i="2"/>
  <c r="N3633" i="2"/>
  <c r="N3632" i="2"/>
  <c r="N3631" i="2"/>
  <c r="N3630" i="2"/>
  <c r="N3629" i="2"/>
  <c r="N3628" i="2"/>
  <c r="N3627" i="2"/>
  <c r="N3626" i="2"/>
  <c r="N3625" i="2"/>
  <c r="N3624" i="2"/>
  <c r="N3623" i="2"/>
  <c r="N3622" i="2"/>
  <c r="N3621" i="2"/>
  <c r="N3620" i="2"/>
  <c r="N3619" i="2"/>
  <c r="N3618" i="2"/>
  <c r="N3617" i="2"/>
  <c r="N3616" i="2"/>
  <c r="N3615" i="2"/>
  <c r="N3614" i="2"/>
  <c r="N3613" i="2"/>
  <c r="N3612" i="2"/>
  <c r="N3611" i="2"/>
  <c r="N3610" i="2"/>
  <c r="N3609" i="2"/>
  <c r="N3608" i="2"/>
  <c r="N3607" i="2"/>
  <c r="N3606" i="2"/>
  <c r="N3605" i="2"/>
  <c r="N3604" i="2"/>
  <c r="N3603" i="2"/>
  <c r="N3602" i="2"/>
  <c r="N3601" i="2"/>
  <c r="N3600" i="2"/>
  <c r="N3599" i="2"/>
  <c r="N3598" i="2"/>
  <c r="N3597" i="2"/>
  <c r="N3596" i="2"/>
  <c r="N3595" i="2"/>
  <c r="N3594" i="2"/>
  <c r="N3593" i="2"/>
  <c r="N3592" i="2"/>
  <c r="N3591" i="2"/>
  <c r="N3590" i="2"/>
  <c r="N3589" i="2"/>
  <c r="N3588" i="2"/>
  <c r="N3587" i="2"/>
  <c r="N3586" i="2"/>
  <c r="N3585" i="2"/>
  <c r="N3584" i="2"/>
  <c r="N3583" i="2"/>
  <c r="N3582" i="2"/>
  <c r="N3581" i="2"/>
  <c r="N3580" i="2"/>
  <c r="N3579" i="2"/>
  <c r="N3578" i="2"/>
  <c r="N3577" i="2"/>
  <c r="N3576" i="2"/>
  <c r="N3575" i="2"/>
  <c r="N3574" i="2"/>
  <c r="N3573" i="2"/>
  <c r="N3572" i="2"/>
  <c r="N3571" i="2"/>
  <c r="N3570" i="2"/>
  <c r="N3569" i="2"/>
  <c r="N3568" i="2"/>
  <c r="N3567" i="2"/>
  <c r="N3566" i="2"/>
  <c r="N3565" i="2"/>
  <c r="N3564" i="2"/>
  <c r="N3563" i="2"/>
  <c r="N3562" i="2"/>
  <c r="N3561" i="2"/>
  <c r="N3560" i="2"/>
  <c r="N3559" i="2"/>
  <c r="N3558" i="2"/>
  <c r="N3557" i="2"/>
  <c r="N3556" i="2"/>
  <c r="N3555" i="2"/>
  <c r="N3554" i="2"/>
  <c r="N3553" i="2"/>
  <c r="N3552" i="2"/>
  <c r="N3551" i="2"/>
  <c r="N3550" i="2"/>
  <c r="N3549" i="2"/>
  <c r="N3548" i="2"/>
  <c r="N3547" i="2"/>
  <c r="N3546" i="2"/>
  <c r="N3545" i="2"/>
  <c r="N3544" i="2"/>
  <c r="N3543" i="2"/>
  <c r="N3542" i="2"/>
  <c r="N3541" i="2"/>
  <c r="N3540" i="2"/>
  <c r="N3539" i="2"/>
  <c r="N3538" i="2"/>
  <c r="N3537" i="2"/>
  <c r="N3536" i="2"/>
  <c r="N3535" i="2"/>
  <c r="N3534" i="2"/>
  <c r="N3533" i="2"/>
  <c r="N3532" i="2"/>
  <c r="N3531" i="2"/>
  <c r="N3530" i="2"/>
  <c r="N3529" i="2"/>
  <c r="N3528" i="2"/>
  <c r="N3527" i="2"/>
  <c r="N3526" i="2"/>
  <c r="N3525" i="2"/>
  <c r="N3524" i="2"/>
  <c r="N3523" i="2"/>
  <c r="N3522" i="2"/>
  <c r="N3521" i="2"/>
  <c r="N3520" i="2"/>
  <c r="N3519" i="2"/>
  <c r="N3518" i="2"/>
  <c r="N3517" i="2"/>
  <c r="N3516" i="2"/>
  <c r="N3515" i="2"/>
  <c r="N3514" i="2"/>
  <c r="N3513" i="2"/>
  <c r="N3512" i="2"/>
  <c r="N3511" i="2"/>
  <c r="N3510" i="2"/>
  <c r="N3509" i="2"/>
  <c r="N3508" i="2"/>
  <c r="N3507" i="2"/>
  <c r="N3506" i="2"/>
  <c r="N3505" i="2"/>
  <c r="N3504" i="2"/>
  <c r="N3503" i="2"/>
  <c r="N3502" i="2"/>
  <c r="N3501" i="2"/>
  <c r="N3500" i="2"/>
  <c r="N3499" i="2"/>
  <c r="N3498" i="2"/>
  <c r="N3497" i="2"/>
  <c r="N3496" i="2"/>
  <c r="N3495" i="2"/>
  <c r="N3494" i="2"/>
  <c r="N3493" i="2"/>
  <c r="N3492" i="2"/>
  <c r="N3491" i="2"/>
  <c r="N3490" i="2"/>
  <c r="N3489" i="2"/>
  <c r="N3488" i="2"/>
  <c r="N3487" i="2"/>
  <c r="N3486" i="2"/>
  <c r="N3485" i="2"/>
  <c r="N3484" i="2"/>
  <c r="N3483" i="2"/>
  <c r="N3482" i="2"/>
  <c r="N3481" i="2"/>
  <c r="N3480" i="2"/>
  <c r="N3479" i="2"/>
  <c r="N3478" i="2"/>
  <c r="N3477" i="2"/>
  <c r="N3476" i="2"/>
  <c r="N3475" i="2"/>
  <c r="N3474" i="2"/>
  <c r="N3473" i="2"/>
  <c r="N3472" i="2"/>
  <c r="N3471" i="2"/>
  <c r="N3470" i="2"/>
  <c r="N3469" i="2"/>
  <c r="N3468" i="2"/>
  <c r="N3467" i="2"/>
  <c r="N3466" i="2"/>
  <c r="N3465" i="2"/>
  <c r="N3464" i="2"/>
  <c r="N3463" i="2"/>
  <c r="N3462" i="2"/>
  <c r="N3461" i="2"/>
  <c r="N3460" i="2"/>
  <c r="N3459" i="2"/>
  <c r="N3458" i="2"/>
  <c r="N3457" i="2"/>
  <c r="N3456" i="2"/>
  <c r="N3455" i="2"/>
  <c r="N3454" i="2"/>
  <c r="N3453" i="2"/>
  <c r="N3452" i="2"/>
  <c r="N3451" i="2"/>
  <c r="N3450" i="2"/>
  <c r="N3449" i="2"/>
  <c r="N3448" i="2"/>
  <c r="N3447" i="2"/>
  <c r="N3446" i="2"/>
  <c r="N3445" i="2"/>
  <c r="N3444" i="2"/>
  <c r="N3443" i="2"/>
  <c r="N3442" i="2"/>
  <c r="N3441" i="2"/>
  <c r="N3440" i="2"/>
  <c r="N3439" i="2"/>
  <c r="N3438" i="2"/>
  <c r="N3437" i="2"/>
  <c r="N3436" i="2"/>
  <c r="N3435" i="2"/>
  <c r="N3434" i="2"/>
  <c r="N3433" i="2"/>
  <c r="N3432" i="2"/>
  <c r="N3431" i="2"/>
  <c r="N3430" i="2"/>
  <c r="N3429" i="2"/>
  <c r="N3428" i="2"/>
  <c r="N3427" i="2"/>
  <c r="N3426" i="2"/>
  <c r="N3425" i="2"/>
  <c r="N3424" i="2"/>
  <c r="N3423" i="2"/>
  <c r="N3422" i="2"/>
  <c r="N3421" i="2"/>
  <c r="N3420" i="2"/>
  <c r="N3419" i="2"/>
  <c r="N3418" i="2"/>
  <c r="N3417" i="2"/>
  <c r="N3416" i="2"/>
  <c r="N3415" i="2"/>
  <c r="N3414" i="2"/>
  <c r="N3413" i="2"/>
  <c r="N3412" i="2"/>
  <c r="N3411" i="2"/>
  <c r="N3410" i="2"/>
  <c r="N3409" i="2"/>
  <c r="N3408" i="2"/>
  <c r="N3407" i="2"/>
  <c r="N3406" i="2"/>
  <c r="N3405" i="2"/>
  <c r="N3404" i="2"/>
  <c r="N3403" i="2"/>
  <c r="N3402" i="2"/>
  <c r="N3401" i="2"/>
  <c r="N3400" i="2"/>
  <c r="N3399" i="2"/>
  <c r="N3398" i="2"/>
  <c r="N3397" i="2"/>
  <c r="N3396" i="2"/>
  <c r="N3395" i="2"/>
  <c r="N3394" i="2"/>
  <c r="N3393" i="2"/>
  <c r="N3392" i="2"/>
  <c r="N3391" i="2"/>
  <c r="N3390" i="2"/>
  <c r="N3389" i="2"/>
  <c r="N3388" i="2"/>
  <c r="N3387" i="2"/>
  <c r="N3386" i="2"/>
  <c r="N3385" i="2"/>
  <c r="N3384" i="2"/>
  <c r="N3383" i="2"/>
  <c r="N3382" i="2"/>
  <c r="N3381" i="2"/>
  <c r="N3380" i="2"/>
  <c r="N3379" i="2"/>
  <c r="N3378" i="2"/>
  <c r="N3377" i="2"/>
  <c r="N3376" i="2"/>
  <c r="N3375" i="2"/>
  <c r="N3374" i="2"/>
  <c r="N3373" i="2"/>
  <c r="N3372" i="2"/>
  <c r="N3371" i="2"/>
  <c r="N3370" i="2"/>
  <c r="N3369" i="2"/>
  <c r="N3368" i="2"/>
  <c r="N3367" i="2"/>
  <c r="N3366" i="2"/>
  <c r="N3365" i="2"/>
  <c r="N3364" i="2"/>
  <c r="N3363" i="2"/>
  <c r="N3362" i="2"/>
  <c r="N3361" i="2"/>
  <c r="N3360" i="2"/>
  <c r="N3359" i="2"/>
  <c r="N3358" i="2"/>
  <c r="N3357" i="2"/>
  <c r="N3356" i="2"/>
  <c r="N3355" i="2"/>
  <c r="N3354" i="2"/>
  <c r="N3353" i="2"/>
  <c r="N3352" i="2"/>
  <c r="N3351" i="2"/>
  <c r="N3350" i="2"/>
  <c r="N3349" i="2"/>
  <c r="N3348" i="2"/>
  <c r="N3347" i="2"/>
  <c r="N3346" i="2"/>
  <c r="N3345" i="2"/>
  <c r="N3344" i="2"/>
  <c r="N3343" i="2"/>
  <c r="N3342" i="2"/>
  <c r="N3341" i="2"/>
  <c r="N3340" i="2"/>
  <c r="N3339" i="2"/>
  <c r="N3338" i="2"/>
  <c r="N3337" i="2"/>
  <c r="N3336" i="2"/>
  <c r="N3335" i="2"/>
  <c r="N3334" i="2"/>
  <c r="N3333" i="2"/>
  <c r="N3332" i="2"/>
  <c r="N3331" i="2"/>
  <c r="N3330" i="2"/>
  <c r="N3329" i="2"/>
  <c r="N3328" i="2"/>
  <c r="N3327" i="2"/>
  <c r="N3326" i="2"/>
  <c r="N3325" i="2"/>
  <c r="N3324" i="2"/>
  <c r="N3323" i="2"/>
  <c r="N3322" i="2"/>
  <c r="N3321" i="2"/>
  <c r="N3320" i="2"/>
  <c r="N3319" i="2"/>
  <c r="N3318" i="2"/>
  <c r="N3317" i="2"/>
  <c r="N3316" i="2"/>
  <c r="N3315" i="2"/>
  <c r="N3314" i="2"/>
  <c r="N3313" i="2"/>
  <c r="N3312" i="2"/>
  <c r="N3311" i="2"/>
  <c r="N3310" i="2"/>
  <c r="N3309" i="2"/>
  <c r="N3308" i="2"/>
  <c r="N3307" i="2"/>
  <c r="N3306" i="2"/>
  <c r="N3305" i="2"/>
  <c r="N3304" i="2"/>
  <c r="N3303" i="2"/>
  <c r="N3302" i="2"/>
  <c r="N3301" i="2"/>
  <c r="N3300" i="2"/>
  <c r="N3299" i="2"/>
  <c r="N3298" i="2"/>
  <c r="N3297" i="2"/>
  <c r="N3296" i="2"/>
  <c r="N3295" i="2"/>
  <c r="N3294" i="2"/>
  <c r="N3293" i="2"/>
  <c r="N3292" i="2"/>
  <c r="N3291" i="2"/>
  <c r="N3290" i="2"/>
  <c r="N3289" i="2"/>
  <c r="N3288" i="2"/>
  <c r="N3287" i="2"/>
  <c r="N3286" i="2"/>
  <c r="N3285" i="2"/>
  <c r="N3284" i="2"/>
  <c r="N3283" i="2"/>
  <c r="N3282" i="2"/>
  <c r="N3281" i="2"/>
  <c r="N3280" i="2"/>
  <c r="N3279" i="2"/>
  <c r="N3278" i="2"/>
  <c r="N3277" i="2"/>
  <c r="N3276" i="2"/>
  <c r="N3275" i="2"/>
  <c r="N3274" i="2"/>
  <c r="N3273" i="2"/>
  <c r="N3272" i="2"/>
  <c r="N3271" i="2"/>
  <c r="N3270" i="2"/>
  <c r="N3269" i="2"/>
  <c r="N3268" i="2"/>
  <c r="N3267" i="2"/>
  <c r="N3266" i="2"/>
  <c r="N3265" i="2"/>
  <c r="N3264" i="2"/>
  <c r="N3263" i="2"/>
  <c r="N3262" i="2"/>
  <c r="N3261" i="2"/>
  <c r="N3260" i="2"/>
  <c r="N3259" i="2"/>
  <c r="N3258" i="2"/>
  <c r="N3257" i="2"/>
  <c r="N3256" i="2"/>
  <c r="N3255" i="2"/>
  <c r="N3254" i="2"/>
  <c r="N3253" i="2"/>
  <c r="N3252" i="2"/>
  <c r="N3251" i="2"/>
  <c r="N3250" i="2"/>
  <c r="N3249" i="2"/>
  <c r="N3248" i="2"/>
  <c r="N3247" i="2"/>
  <c r="N3246" i="2"/>
  <c r="N3245" i="2"/>
  <c r="N3244" i="2"/>
  <c r="N3243" i="2"/>
  <c r="N3242" i="2"/>
  <c r="N3241" i="2"/>
  <c r="N3240" i="2"/>
  <c r="N3239" i="2"/>
  <c r="N3238" i="2"/>
  <c r="N3237" i="2"/>
  <c r="N3236" i="2"/>
  <c r="N3235" i="2"/>
  <c r="N3234" i="2"/>
  <c r="N3233" i="2"/>
  <c r="N3232" i="2"/>
  <c r="N3231" i="2"/>
  <c r="N3230" i="2"/>
  <c r="N3229" i="2"/>
  <c r="N3228" i="2"/>
  <c r="N3227" i="2"/>
  <c r="N3226" i="2"/>
  <c r="N3225" i="2"/>
  <c r="N3224" i="2"/>
  <c r="N3223" i="2"/>
  <c r="N3222" i="2"/>
  <c r="N3221" i="2"/>
  <c r="N3220" i="2"/>
  <c r="N3219" i="2"/>
  <c r="N3218" i="2"/>
  <c r="N3217" i="2"/>
  <c r="N3216" i="2"/>
  <c r="N3215" i="2"/>
  <c r="N3214" i="2"/>
  <c r="N3213" i="2"/>
  <c r="N3212" i="2"/>
  <c r="N3211" i="2"/>
  <c r="N3210" i="2"/>
  <c r="N3209" i="2"/>
  <c r="N3208" i="2"/>
  <c r="N3207" i="2"/>
  <c r="N3206" i="2"/>
  <c r="N3205" i="2"/>
  <c r="N3204" i="2"/>
  <c r="N3203" i="2"/>
  <c r="N3202" i="2"/>
  <c r="N3201" i="2"/>
  <c r="N3200" i="2"/>
  <c r="N3199" i="2"/>
  <c r="N3198" i="2"/>
  <c r="N3197" i="2"/>
  <c r="N3196" i="2"/>
  <c r="N3195" i="2"/>
  <c r="N3194" i="2"/>
  <c r="N3193" i="2"/>
  <c r="N3192" i="2"/>
  <c r="N3191" i="2"/>
  <c r="N3190" i="2"/>
  <c r="N3189" i="2"/>
  <c r="N3188" i="2"/>
  <c r="N3187" i="2"/>
  <c r="N3186" i="2"/>
  <c r="N3185" i="2"/>
  <c r="N3184" i="2"/>
  <c r="N3183" i="2"/>
  <c r="N3182" i="2"/>
  <c r="N3181" i="2"/>
  <c r="N3180" i="2"/>
  <c r="N3179" i="2"/>
  <c r="N3178" i="2"/>
  <c r="N3177" i="2"/>
  <c r="N3176" i="2"/>
  <c r="N3175" i="2"/>
  <c r="N3174" i="2"/>
  <c r="N3173" i="2"/>
  <c r="N3172" i="2"/>
  <c r="N3171" i="2"/>
  <c r="N3170" i="2"/>
  <c r="N3169" i="2"/>
  <c r="N3168" i="2"/>
  <c r="N3167" i="2"/>
  <c r="N3166" i="2"/>
  <c r="N3165" i="2"/>
  <c r="N3164" i="2"/>
  <c r="N3163" i="2"/>
  <c r="N3162" i="2"/>
  <c r="N3161" i="2"/>
  <c r="N3160" i="2"/>
  <c r="N3159" i="2"/>
  <c r="N3158" i="2"/>
  <c r="N3157" i="2"/>
  <c r="N3156" i="2"/>
  <c r="N3155" i="2"/>
  <c r="N3154" i="2"/>
  <c r="N3153" i="2"/>
  <c r="N3152" i="2"/>
  <c r="N3151" i="2"/>
  <c r="N3150" i="2"/>
  <c r="N3149" i="2"/>
  <c r="N3148" i="2"/>
  <c r="N3147" i="2"/>
  <c r="N3146" i="2"/>
  <c r="N3145" i="2"/>
  <c r="N3144" i="2"/>
  <c r="N3143" i="2"/>
  <c r="N3142" i="2"/>
  <c r="N3141" i="2"/>
  <c r="N3140" i="2"/>
  <c r="N3139" i="2"/>
  <c r="N3138" i="2"/>
  <c r="N3137" i="2"/>
  <c r="N3136" i="2"/>
  <c r="N3135" i="2"/>
  <c r="N3134" i="2"/>
  <c r="N3133" i="2"/>
  <c r="N3132" i="2"/>
  <c r="N3131" i="2"/>
  <c r="N3130" i="2"/>
  <c r="N3129" i="2"/>
  <c r="N3128" i="2"/>
  <c r="N3127" i="2"/>
  <c r="N3126" i="2"/>
  <c r="N3125" i="2"/>
  <c r="N3124" i="2"/>
  <c r="N3123" i="2"/>
  <c r="N3122" i="2"/>
  <c r="N3121" i="2"/>
  <c r="N3120" i="2"/>
  <c r="N3119" i="2"/>
  <c r="N3118" i="2"/>
  <c r="N3117" i="2"/>
  <c r="N3116" i="2"/>
  <c r="N3115" i="2"/>
  <c r="N3114" i="2"/>
  <c r="N3113" i="2"/>
  <c r="N3112" i="2"/>
  <c r="N3111" i="2"/>
  <c r="N3110" i="2"/>
  <c r="N3109" i="2"/>
  <c r="N3108" i="2"/>
  <c r="N3107" i="2"/>
  <c r="N3106" i="2"/>
  <c r="N3105" i="2"/>
  <c r="N3104" i="2"/>
  <c r="N3103" i="2"/>
  <c r="N3102" i="2"/>
  <c r="N3101" i="2"/>
  <c r="N3100" i="2"/>
  <c r="N3099" i="2"/>
  <c r="N3098" i="2"/>
  <c r="N3097" i="2"/>
  <c r="N3096" i="2"/>
  <c r="N3095" i="2"/>
  <c r="N3094" i="2"/>
  <c r="N3093" i="2"/>
  <c r="N3092" i="2"/>
  <c r="N3091" i="2"/>
  <c r="N3090" i="2"/>
  <c r="N3089" i="2"/>
  <c r="N3088" i="2"/>
  <c r="N3087" i="2"/>
  <c r="N3086" i="2"/>
  <c r="N3085" i="2"/>
  <c r="N3084" i="2"/>
  <c r="N3083" i="2"/>
  <c r="N3082" i="2"/>
  <c r="N3081" i="2"/>
  <c r="N3080" i="2"/>
  <c r="N3079" i="2"/>
  <c r="N3078" i="2"/>
  <c r="N3077" i="2"/>
  <c r="N3076" i="2"/>
  <c r="N3075" i="2"/>
  <c r="N3074" i="2"/>
  <c r="N3073" i="2"/>
  <c r="N3072" i="2"/>
  <c r="N3071" i="2"/>
  <c r="N3070" i="2"/>
  <c r="N3069" i="2"/>
  <c r="N3068" i="2"/>
  <c r="N3067" i="2"/>
  <c r="N3066" i="2"/>
  <c r="N3065" i="2"/>
  <c r="N3064" i="2"/>
  <c r="N3063" i="2"/>
  <c r="N3062" i="2"/>
  <c r="N3061" i="2"/>
  <c r="N3060" i="2"/>
  <c r="N3059" i="2"/>
  <c r="N3058" i="2"/>
  <c r="N3057" i="2"/>
  <c r="N3056" i="2"/>
  <c r="N3055" i="2"/>
  <c r="N3054" i="2"/>
  <c r="N3053" i="2"/>
  <c r="N3052" i="2"/>
  <c r="N3051" i="2"/>
  <c r="N3050" i="2"/>
  <c r="N3049" i="2"/>
  <c r="N3048" i="2"/>
  <c r="N3047" i="2"/>
  <c r="N3046" i="2"/>
  <c r="N3045" i="2"/>
  <c r="N3044" i="2"/>
  <c r="N3043" i="2"/>
  <c r="N3042" i="2"/>
  <c r="N3041" i="2"/>
  <c r="N3040" i="2"/>
  <c r="N3039" i="2"/>
  <c r="N3038" i="2"/>
  <c r="N3037" i="2"/>
  <c r="N3036" i="2"/>
  <c r="N3035" i="2"/>
  <c r="N3034" i="2"/>
  <c r="N3033" i="2"/>
  <c r="N3032" i="2"/>
  <c r="N3031" i="2"/>
  <c r="N3030" i="2"/>
  <c r="N3029" i="2"/>
  <c r="N3028" i="2"/>
  <c r="N3027" i="2"/>
  <c r="N3026" i="2"/>
  <c r="N3025" i="2"/>
  <c r="N3024" i="2"/>
  <c r="N3023" i="2"/>
  <c r="N3022" i="2"/>
  <c r="N3021" i="2"/>
  <c r="N3020" i="2"/>
  <c r="N3019" i="2"/>
  <c r="N3018" i="2"/>
  <c r="N3017" i="2"/>
  <c r="N3016" i="2"/>
  <c r="N3015" i="2"/>
  <c r="N3014" i="2"/>
  <c r="N3013" i="2"/>
  <c r="N3012" i="2"/>
  <c r="N3011" i="2"/>
  <c r="N3010" i="2"/>
  <c r="N3009" i="2"/>
  <c r="N3008" i="2"/>
  <c r="N3007" i="2"/>
  <c r="N3006" i="2"/>
  <c r="N3005" i="2"/>
  <c r="N3004" i="2"/>
  <c r="N3003" i="2"/>
  <c r="N3002" i="2"/>
  <c r="N3001" i="2"/>
  <c r="N3000" i="2"/>
  <c r="N2999" i="2"/>
  <c r="N2998" i="2"/>
  <c r="N2997" i="2"/>
  <c r="N2996" i="2"/>
  <c r="N2995" i="2"/>
  <c r="N2994" i="2"/>
  <c r="N2993" i="2"/>
  <c r="N2992" i="2"/>
  <c r="N2991" i="2"/>
  <c r="N2990" i="2"/>
  <c r="N2989" i="2"/>
  <c r="N2988" i="2"/>
  <c r="N2987" i="2"/>
  <c r="N2986" i="2"/>
  <c r="N2985" i="2"/>
  <c r="N2984" i="2"/>
  <c r="N2983" i="2"/>
  <c r="N2982" i="2"/>
  <c r="N2981" i="2"/>
  <c r="N2980" i="2"/>
  <c r="N2979" i="2"/>
  <c r="N2978" i="2"/>
  <c r="N2977" i="2"/>
  <c r="N2976" i="2"/>
  <c r="N2975" i="2"/>
  <c r="N2974" i="2"/>
  <c r="N2973" i="2"/>
  <c r="N2972" i="2"/>
  <c r="N2971" i="2"/>
  <c r="N2970" i="2"/>
  <c r="N2969" i="2"/>
  <c r="N2968" i="2"/>
  <c r="N2967" i="2"/>
  <c r="N2966" i="2"/>
  <c r="N2965" i="2"/>
  <c r="N2964" i="2"/>
  <c r="N2963" i="2"/>
  <c r="N2962" i="2"/>
  <c r="N2961" i="2"/>
  <c r="N2960" i="2"/>
  <c r="N2959" i="2"/>
  <c r="N2958" i="2"/>
  <c r="N2957" i="2"/>
  <c r="N2956" i="2"/>
  <c r="N2955" i="2"/>
  <c r="N2954" i="2"/>
  <c r="N2953" i="2"/>
  <c r="N2952" i="2"/>
  <c r="N2951" i="2"/>
  <c r="N2950" i="2"/>
  <c r="N2949" i="2"/>
  <c r="N2948" i="2"/>
  <c r="N2947" i="2"/>
  <c r="N2946" i="2"/>
  <c r="N2945" i="2"/>
  <c r="N2944" i="2"/>
  <c r="N2943" i="2"/>
  <c r="N2942" i="2"/>
  <c r="N2941" i="2"/>
  <c r="N2940" i="2"/>
  <c r="N2939" i="2"/>
  <c r="N2938" i="2"/>
  <c r="N2937" i="2"/>
  <c r="N2936" i="2"/>
  <c r="N2935" i="2"/>
  <c r="N2934" i="2"/>
  <c r="N2933" i="2"/>
  <c r="N2932" i="2"/>
  <c r="N2931" i="2"/>
  <c r="N2930" i="2"/>
  <c r="N2929" i="2"/>
  <c r="N2928" i="2"/>
  <c r="N2927" i="2"/>
  <c r="N2926" i="2"/>
  <c r="N2925" i="2"/>
  <c r="N2924" i="2"/>
  <c r="N2923" i="2"/>
  <c r="N2922" i="2"/>
  <c r="N2921" i="2"/>
  <c r="N2920" i="2"/>
  <c r="N2919" i="2"/>
  <c r="N2918" i="2"/>
  <c r="N2917" i="2"/>
  <c r="N2916" i="2"/>
  <c r="N2915" i="2"/>
  <c r="N2914" i="2"/>
  <c r="N2913" i="2"/>
  <c r="N2912" i="2"/>
  <c r="N2911" i="2"/>
  <c r="N2910" i="2"/>
  <c r="N2909" i="2"/>
  <c r="N2908" i="2"/>
  <c r="N2907" i="2"/>
  <c r="N2906" i="2"/>
  <c r="N2905" i="2"/>
  <c r="N2904" i="2"/>
  <c r="N2903" i="2"/>
  <c r="N2902" i="2"/>
  <c r="N2901" i="2"/>
  <c r="N2900" i="2"/>
  <c r="N2899" i="2"/>
  <c r="N2898" i="2"/>
  <c r="N2897" i="2"/>
  <c r="N2896" i="2"/>
  <c r="N2895" i="2"/>
  <c r="N2894" i="2"/>
  <c r="N2893" i="2"/>
  <c r="N2892" i="2"/>
  <c r="N2891" i="2"/>
  <c r="N2890" i="2"/>
  <c r="N2889" i="2"/>
  <c r="N2888" i="2"/>
  <c r="N2887" i="2"/>
  <c r="N2886" i="2"/>
  <c r="N2885" i="2"/>
  <c r="N2884" i="2"/>
  <c r="N2883" i="2"/>
  <c r="N2882" i="2"/>
  <c r="N2881" i="2"/>
  <c r="N2880" i="2"/>
  <c r="N2879" i="2"/>
  <c r="N2878" i="2"/>
  <c r="N2877" i="2"/>
  <c r="N2876" i="2"/>
  <c r="N2875" i="2"/>
  <c r="N2874" i="2"/>
  <c r="N2873" i="2"/>
  <c r="N2872" i="2"/>
  <c r="N2871" i="2"/>
  <c r="N2870" i="2"/>
  <c r="N2869" i="2"/>
  <c r="N2868" i="2"/>
  <c r="N2867" i="2"/>
  <c r="N2866" i="2"/>
  <c r="N2865" i="2"/>
  <c r="N2864" i="2"/>
  <c r="N2863" i="2"/>
  <c r="N2862" i="2"/>
  <c r="N2861" i="2"/>
  <c r="N2860" i="2"/>
  <c r="N2859" i="2"/>
  <c r="N2858" i="2"/>
  <c r="N2857" i="2"/>
  <c r="N2856" i="2"/>
  <c r="N2855" i="2"/>
  <c r="N2854" i="2"/>
  <c r="N2853" i="2"/>
  <c r="N2852" i="2"/>
  <c r="N2851" i="2"/>
  <c r="N2850" i="2"/>
  <c r="N2849" i="2"/>
  <c r="N2848" i="2"/>
  <c r="N2847" i="2"/>
  <c r="N2846" i="2"/>
  <c r="N2845" i="2"/>
  <c r="N2844" i="2"/>
  <c r="N2843" i="2"/>
  <c r="N2842" i="2"/>
  <c r="N2841" i="2"/>
  <c r="N2840" i="2"/>
  <c r="N2839" i="2"/>
  <c r="N2838" i="2"/>
  <c r="N2837" i="2"/>
  <c r="N2836" i="2"/>
  <c r="N2835" i="2"/>
  <c r="N2834" i="2"/>
  <c r="N2833" i="2"/>
  <c r="N2832" i="2"/>
  <c r="N2831" i="2"/>
  <c r="N2830" i="2"/>
  <c r="N2829" i="2"/>
  <c r="N2828" i="2"/>
  <c r="N2827" i="2"/>
  <c r="N2826" i="2"/>
  <c r="N2825" i="2"/>
  <c r="N2824" i="2"/>
  <c r="N2823" i="2"/>
  <c r="N2822" i="2"/>
  <c r="N2821" i="2"/>
  <c r="N2820" i="2"/>
  <c r="N2819" i="2"/>
  <c r="N2818" i="2"/>
  <c r="N2817" i="2"/>
  <c r="N2816" i="2"/>
  <c r="N2815" i="2"/>
  <c r="N2814" i="2"/>
  <c r="N2813" i="2"/>
  <c r="N2812" i="2"/>
  <c r="N2811" i="2"/>
  <c r="N2810" i="2"/>
  <c r="N2809" i="2"/>
  <c r="N2808" i="2"/>
  <c r="N2807" i="2"/>
  <c r="N2806" i="2"/>
  <c r="N2805" i="2"/>
  <c r="N2804" i="2"/>
  <c r="N2803" i="2"/>
  <c r="N2802" i="2"/>
  <c r="N2801" i="2"/>
  <c r="N2800" i="2"/>
  <c r="N2799" i="2"/>
  <c r="N2798" i="2"/>
  <c r="N2797" i="2"/>
  <c r="N2796" i="2"/>
  <c r="N2795" i="2"/>
  <c r="N2794" i="2"/>
  <c r="N2793" i="2"/>
  <c r="N2792" i="2"/>
  <c r="N2791" i="2"/>
  <c r="N2790" i="2"/>
  <c r="N2789" i="2"/>
  <c r="N2788" i="2"/>
  <c r="N2787" i="2"/>
  <c r="N2786" i="2"/>
  <c r="N2785" i="2"/>
  <c r="N2784" i="2"/>
  <c r="N2783" i="2"/>
  <c r="N2782" i="2"/>
  <c r="N2781" i="2"/>
  <c r="N2780" i="2"/>
  <c r="N2779" i="2"/>
  <c r="N2778" i="2"/>
  <c r="N2777" i="2"/>
  <c r="N2776" i="2"/>
  <c r="N2775" i="2"/>
  <c r="N2774" i="2"/>
  <c r="N2773" i="2"/>
  <c r="N2772" i="2"/>
  <c r="N2771" i="2"/>
  <c r="N2770" i="2"/>
  <c r="N2769" i="2"/>
  <c r="N2768" i="2"/>
  <c r="N2767" i="2"/>
  <c r="N2766" i="2"/>
  <c r="N2765" i="2"/>
  <c r="N2764" i="2"/>
  <c r="N2763" i="2"/>
  <c r="N2762" i="2"/>
  <c r="N2761" i="2"/>
  <c r="N2760" i="2"/>
  <c r="N2759" i="2"/>
  <c r="N2758" i="2"/>
  <c r="N2757" i="2"/>
  <c r="N2756" i="2"/>
  <c r="N2755" i="2"/>
  <c r="N2754" i="2"/>
  <c r="N2753" i="2"/>
  <c r="N2752" i="2"/>
  <c r="N2751" i="2"/>
  <c r="N2750" i="2"/>
  <c r="N2749" i="2"/>
  <c r="N2748" i="2"/>
  <c r="N2747" i="2"/>
  <c r="N2746" i="2"/>
  <c r="N2745" i="2"/>
  <c r="N2744" i="2"/>
  <c r="N2743" i="2"/>
  <c r="N2742" i="2"/>
  <c r="N2741" i="2"/>
  <c r="N2740" i="2"/>
  <c r="N2739" i="2"/>
  <c r="N2738" i="2"/>
  <c r="N2737" i="2"/>
  <c r="N2736" i="2"/>
  <c r="N2735" i="2"/>
  <c r="N2734" i="2"/>
  <c r="N2733" i="2"/>
  <c r="N2732" i="2"/>
  <c r="N2731" i="2"/>
  <c r="N2730" i="2"/>
  <c r="N2729" i="2"/>
  <c r="N2728" i="2"/>
  <c r="N2727" i="2"/>
  <c r="N2726" i="2"/>
  <c r="N2725" i="2"/>
  <c r="N2724" i="2"/>
  <c r="N2723" i="2"/>
  <c r="N2722" i="2"/>
  <c r="N2721" i="2"/>
  <c r="N2720" i="2"/>
  <c r="N2719" i="2"/>
  <c r="N2718" i="2"/>
  <c r="N2717" i="2"/>
  <c r="N2716" i="2"/>
  <c r="N2715" i="2"/>
  <c r="N2714" i="2"/>
  <c r="N2713" i="2"/>
  <c r="N2712" i="2"/>
  <c r="N2711" i="2"/>
  <c r="N2710" i="2"/>
  <c r="N2709" i="2"/>
  <c r="N2708" i="2"/>
  <c r="N2707" i="2"/>
  <c r="N2706" i="2"/>
  <c r="N2705" i="2"/>
  <c r="N2704" i="2"/>
  <c r="N2703" i="2"/>
  <c r="N2702" i="2"/>
  <c r="N2701" i="2"/>
  <c r="N2700" i="2"/>
  <c r="N2699" i="2"/>
  <c r="N2698" i="2"/>
  <c r="N2697" i="2"/>
  <c r="N2696" i="2"/>
  <c r="N2695" i="2"/>
  <c r="N2694" i="2"/>
  <c r="N2693" i="2"/>
  <c r="N2692" i="2"/>
  <c r="N2691" i="2"/>
  <c r="N2690" i="2"/>
  <c r="N2689" i="2"/>
  <c r="N2688" i="2"/>
  <c r="N2687" i="2"/>
  <c r="N2686" i="2"/>
  <c r="N2685" i="2"/>
  <c r="N2684" i="2"/>
  <c r="N2683" i="2"/>
  <c r="N2682" i="2"/>
  <c r="N2681" i="2"/>
  <c r="N2680" i="2"/>
  <c r="N2679" i="2"/>
  <c r="N2678" i="2"/>
  <c r="N2677" i="2"/>
  <c r="N2676" i="2"/>
  <c r="N2675" i="2"/>
  <c r="N2674" i="2"/>
  <c r="N2673" i="2"/>
  <c r="N2672" i="2"/>
  <c r="N2671" i="2"/>
  <c r="N2670" i="2"/>
  <c r="N2669" i="2"/>
  <c r="N2668" i="2"/>
  <c r="N2667" i="2"/>
  <c r="N2666" i="2"/>
  <c r="N2665" i="2"/>
  <c r="N2664" i="2"/>
  <c r="N2663" i="2"/>
  <c r="N2662" i="2"/>
  <c r="N2661" i="2"/>
  <c r="N2660" i="2"/>
  <c r="N2659" i="2"/>
  <c r="N2658" i="2"/>
  <c r="N2657" i="2"/>
  <c r="N2656" i="2"/>
  <c r="N2655" i="2"/>
  <c r="N2654" i="2"/>
  <c r="N2653" i="2"/>
  <c r="N2652" i="2"/>
  <c r="N2651" i="2"/>
  <c r="N2650" i="2"/>
  <c r="N2649" i="2"/>
  <c r="N2648" i="2"/>
  <c r="N2647" i="2"/>
  <c r="N2646" i="2"/>
  <c r="N2645" i="2"/>
  <c r="N2644" i="2"/>
  <c r="N2643" i="2"/>
  <c r="N2642" i="2"/>
  <c r="N2641" i="2"/>
  <c r="N2640" i="2"/>
  <c r="N2639" i="2"/>
  <c r="N2638" i="2"/>
  <c r="N2637" i="2"/>
  <c r="N2636" i="2"/>
  <c r="N2635" i="2"/>
  <c r="N2634" i="2"/>
  <c r="N2633" i="2"/>
  <c r="N2632" i="2"/>
  <c r="N2631" i="2"/>
  <c r="N2630" i="2"/>
  <c r="N2629" i="2"/>
  <c r="N2628" i="2"/>
  <c r="N2627" i="2"/>
  <c r="N2626" i="2"/>
  <c r="N2625" i="2"/>
  <c r="N2624" i="2"/>
  <c r="N2623" i="2"/>
  <c r="N2622" i="2"/>
  <c r="N2621" i="2"/>
  <c r="N2620" i="2"/>
  <c r="N2619" i="2"/>
  <c r="N2618" i="2"/>
  <c r="N2617" i="2"/>
  <c r="N2616" i="2"/>
  <c r="N2615" i="2"/>
  <c r="N2614" i="2"/>
  <c r="N2613" i="2"/>
  <c r="N2612" i="2"/>
  <c r="N2611" i="2"/>
  <c r="N2610" i="2"/>
  <c r="N2609" i="2"/>
  <c r="N2608" i="2"/>
  <c r="N2607" i="2"/>
  <c r="N2606" i="2"/>
  <c r="N2605" i="2"/>
  <c r="N2604" i="2"/>
  <c r="N2603" i="2"/>
  <c r="N2602" i="2"/>
  <c r="N2601" i="2"/>
  <c r="N2600" i="2"/>
  <c r="N2599" i="2"/>
  <c r="N2598" i="2"/>
  <c r="N2597" i="2"/>
  <c r="N2596" i="2"/>
  <c r="N2595" i="2"/>
  <c r="N2594" i="2"/>
  <c r="N2593" i="2"/>
  <c r="N2592" i="2"/>
  <c r="N2591" i="2"/>
  <c r="N2590" i="2"/>
  <c r="N2589" i="2"/>
  <c r="N2588" i="2"/>
  <c r="N2587" i="2"/>
  <c r="N2586" i="2"/>
  <c r="N2585" i="2"/>
  <c r="N2584" i="2"/>
  <c r="N2583" i="2"/>
  <c r="N2582" i="2"/>
  <c r="N2581" i="2"/>
  <c r="N2580" i="2"/>
  <c r="N2579" i="2"/>
  <c r="N2578" i="2"/>
  <c r="N2577" i="2"/>
  <c r="N2576" i="2"/>
  <c r="N2575" i="2"/>
  <c r="N2574" i="2"/>
  <c r="N2573" i="2"/>
  <c r="N2572" i="2"/>
  <c r="N2571" i="2"/>
  <c r="N2570" i="2"/>
  <c r="N2569" i="2"/>
  <c r="N2568" i="2"/>
  <c r="N2567" i="2"/>
  <c r="N2566" i="2"/>
  <c r="N2565" i="2"/>
  <c r="N2564" i="2"/>
  <c r="N2563" i="2"/>
  <c r="N2562" i="2"/>
  <c r="N2561" i="2"/>
  <c r="N2560" i="2"/>
  <c r="N2559" i="2"/>
  <c r="N2558" i="2"/>
  <c r="N2557" i="2"/>
  <c r="N2556" i="2"/>
  <c r="N2555" i="2"/>
  <c r="N2554" i="2"/>
  <c r="N2553" i="2"/>
  <c r="N2552" i="2"/>
  <c r="N2551" i="2"/>
  <c r="N2550" i="2"/>
  <c r="N2549" i="2"/>
  <c r="N2548" i="2"/>
  <c r="N2547" i="2"/>
  <c r="N2546" i="2"/>
  <c r="N2545" i="2"/>
  <c r="N2544" i="2"/>
  <c r="N2543" i="2"/>
  <c r="N2542" i="2"/>
  <c r="N2541" i="2"/>
  <c r="N2540" i="2"/>
  <c r="N2539" i="2"/>
  <c r="N2538" i="2"/>
  <c r="N2537" i="2"/>
  <c r="N2536" i="2"/>
  <c r="N2535" i="2"/>
  <c r="N2534" i="2"/>
  <c r="N2533" i="2"/>
  <c r="N2532" i="2"/>
  <c r="N2531" i="2"/>
  <c r="N2530" i="2"/>
  <c r="N2529" i="2"/>
  <c r="N2528" i="2"/>
  <c r="N2527" i="2"/>
  <c r="N2526" i="2"/>
  <c r="N2525" i="2"/>
  <c r="N2524" i="2"/>
  <c r="N2523" i="2"/>
  <c r="N2522" i="2"/>
  <c r="N2521" i="2"/>
  <c r="N2520" i="2"/>
  <c r="N2519" i="2"/>
  <c r="N2518" i="2"/>
  <c r="N2517" i="2"/>
  <c r="N2516" i="2"/>
  <c r="N2515" i="2"/>
  <c r="N2514" i="2"/>
  <c r="N2513" i="2"/>
  <c r="N2512" i="2"/>
  <c r="N2511" i="2"/>
  <c r="N2510" i="2"/>
  <c r="N2509" i="2"/>
  <c r="N2508" i="2"/>
  <c r="N2507" i="2"/>
  <c r="N2506" i="2"/>
  <c r="N2505" i="2"/>
  <c r="N2504" i="2"/>
  <c r="N2503" i="2"/>
  <c r="N2502" i="2"/>
  <c r="N2501" i="2"/>
  <c r="N2500" i="2"/>
  <c r="N2499" i="2"/>
  <c r="N2498" i="2"/>
  <c r="N2497" i="2"/>
  <c r="N2496" i="2"/>
  <c r="N2495" i="2"/>
  <c r="N2494" i="2"/>
  <c r="N2493" i="2"/>
  <c r="N2492" i="2"/>
  <c r="N2491" i="2"/>
  <c r="N2490" i="2"/>
  <c r="N2489" i="2"/>
  <c r="N2488" i="2"/>
  <c r="N2487" i="2"/>
  <c r="N2486" i="2"/>
  <c r="N2485" i="2"/>
  <c r="N2484" i="2"/>
  <c r="N2483" i="2"/>
  <c r="N2482" i="2"/>
  <c r="N2481" i="2"/>
  <c r="N2480" i="2"/>
  <c r="N2479" i="2"/>
  <c r="N2478" i="2"/>
  <c r="N2477" i="2"/>
  <c r="N2476" i="2"/>
  <c r="N2475" i="2"/>
  <c r="N2474" i="2"/>
  <c r="N2473" i="2"/>
  <c r="N2472" i="2"/>
  <c r="N2471" i="2"/>
  <c r="N2470" i="2"/>
  <c r="N2469" i="2"/>
  <c r="N2468" i="2"/>
  <c r="N2467" i="2"/>
  <c r="N2466" i="2"/>
  <c r="N2465" i="2"/>
  <c r="N2464" i="2"/>
  <c r="N2463" i="2"/>
  <c r="N2462" i="2"/>
  <c r="N2461" i="2"/>
  <c r="N2460" i="2"/>
  <c r="N2459" i="2"/>
  <c r="N2458" i="2"/>
  <c r="N2457" i="2"/>
  <c r="N2456" i="2"/>
  <c r="N2455" i="2"/>
  <c r="N2454" i="2"/>
  <c r="N2453" i="2"/>
  <c r="N2452" i="2"/>
  <c r="N2451" i="2"/>
  <c r="N2450" i="2"/>
  <c r="N2449" i="2"/>
  <c r="N2448" i="2"/>
  <c r="N2447" i="2"/>
  <c r="N2446" i="2"/>
  <c r="N2445" i="2"/>
  <c r="N2444" i="2"/>
  <c r="N2443" i="2"/>
  <c r="N2442" i="2"/>
  <c r="N2441" i="2"/>
  <c r="N2440" i="2"/>
  <c r="N2439" i="2"/>
  <c r="N2438" i="2"/>
  <c r="N2437" i="2"/>
  <c r="N2436" i="2"/>
  <c r="N2435" i="2"/>
  <c r="N2434" i="2"/>
  <c r="N2433" i="2"/>
  <c r="N2432" i="2"/>
  <c r="N2431" i="2"/>
  <c r="N2430" i="2"/>
  <c r="N2429" i="2"/>
  <c r="N2428" i="2"/>
  <c r="N2427" i="2"/>
  <c r="N2426" i="2"/>
  <c r="N2425" i="2"/>
  <c r="N2424" i="2"/>
  <c r="N2423" i="2"/>
  <c r="N2422" i="2"/>
  <c r="N2421" i="2"/>
  <c r="N2420" i="2"/>
  <c r="N2419" i="2"/>
  <c r="N2418" i="2"/>
  <c r="N2417" i="2"/>
  <c r="N2416" i="2"/>
  <c r="N2415" i="2"/>
  <c r="N2414" i="2"/>
  <c r="N2413" i="2"/>
  <c r="N2412" i="2"/>
  <c r="N2411" i="2"/>
  <c r="N2410" i="2"/>
  <c r="N2409" i="2"/>
  <c r="N2408" i="2"/>
  <c r="N2407" i="2"/>
  <c r="N2406" i="2"/>
  <c r="N2405" i="2"/>
  <c r="N2404" i="2"/>
  <c r="N2403" i="2"/>
  <c r="N2402" i="2"/>
  <c r="N2401" i="2"/>
  <c r="N2400" i="2"/>
  <c r="N2399" i="2"/>
  <c r="N2398" i="2"/>
  <c r="N2397" i="2"/>
  <c r="N2396" i="2"/>
  <c r="N2395" i="2"/>
  <c r="N2394" i="2"/>
  <c r="N2393" i="2"/>
  <c r="N2392" i="2"/>
  <c r="N2391" i="2"/>
  <c r="N2390" i="2"/>
  <c r="N2389" i="2"/>
  <c r="N2388" i="2"/>
  <c r="N2387" i="2"/>
  <c r="N2386" i="2"/>
  <c r="N2385" i="2"/>
  <c r="N2384" i="2"/>
  <c r="N2383" i="2"/>
  <c r="N2382" i="2"/>
  <c r="N2381" i="2"/>
  <c r="N2380" i="2"/>
  <c r="N2379" i="2"/>
  <c r="N2378" i="2"/>
  <c r="N2377" i="2"/>
  <c r="N2376" i="2"/>
  <c r="N2375" i="2"/>
  <c r="N2374" i="2"/>
  <c r="N2373" i="2"/>
  <c r="N2372" i="2"/>
  <c r="N2371" i="2"/>
  <c r="N2370" i="2"/>
  <c r="N2369" i="2"/>
  <c r="N2368" i="2"/>
  <c r="N2367" i="2"/>
  <c r="N2366" i="2"/>
  <c r="N2365" i="2"/>
  <c r="N2364" i="2"/>
  <c r="N2363" i="2"/>
  <c r="N2362" i="2"/>
  <c r="N2361" i="2"/>
  <c r="N2360" i="2"/>
  <c r="N2359" i="2"/>
  <c r="N2358" i="2"/>
  <c r="N2357" i="2"/>
  <c r="N2356" i="2"/>
  <c r="N2355" i="2"/>
  <c r="N2354" i="2"/>
  <c r="N2353" i="2"/>
  <c r="N2352" i="2"/>
  <c r="N2351" i="2"/>
  <c r="N2350" i="2"/>
  <c r="N2349" i="2"/>
  <c r="N2348" i="2"/>
  <c r="N2347" i="2"/>
  <c r="N2346" i="2"/>
  <c r="N2345" i="2"/>
  <c r="N2344" i="2"/>
  <c r="N2343" i="2"/>
  <c r="N2342" i="2"/>
  <c r="N2341" i="2"/>
  <c r="N2340" i="2"/>
  <c r="N2339" i="2"/>
  <c r="N2338" i="2"/>
  <c r="N2337" i="2"/>
  <c r="N2336" i="2"/>
  <c r="N2335" i="2"/>
  <c r="N2334" i="2"/>
  <c r="N2333" i="2"/>
  <c r="N2332" i="2"/>
  <c r="N2331" i="2"/>
  <c r="N2330" i="2"/>
  <c r="N2329" i="2"/>
  <c r="N2328" i="2"/>
  <c r="N2327" i="2"/>
  <c r="N2326" i="2"/>
  <c r="N2325" i="2"/>
  <c r="N2324" i="2"/>
  <c r="N2323" i="2"/>
  <c r="N2322" i="2"/>
  <c r="N2321" i="2"/>
  <c r="N2320" i="2"/>
  <c r="N2319" i="2"/>
  <c r="N2318" i="2"/>
  <c r="N2317" i="2"/>
  <c r="N2316" i="2"/>
  <c r="N2315" i="2"/>
  <c r="N2314" i="2"/>
  <c r="N2313" i="2"/>
  <c r="N2312" i="2"/>
  <c r="N2311" i="2"/>
  <c r="N2310" i="2"/>
  <c r="N2309" i="2"/>
  <c r="N2308" i="2"/>
  <c r="N2307" i="2"/>
  <c r="N2306" i="2"/>
  <c r="N2305" i="2"/>
  <c r="N2304" i="2"/>
  <c r="N2303" i="2"/>
  <c r="N2302" i="2"/>
  <c r="N2301" i="2"/>
  <c r="N2300" i="2"/>
  <c r="N2299" i="2"/>
  <c r="N2298" i="2"/>
  <c r="N2297" i="2"/>
  <c r="N2296" i="2"/>
  <c r="N2295" i="2"/>
  <c r="N2294" i="2"/>
  <c r="N2293" i="2"/>
  <c r="N2292" i="2"/>
  <c r="N2291" i="2"/>
  <c r="N2290" i="2"/>
  <c r="N2289" i="2"/>
  <c r="N2288" i="2"/>
  <c r="N2287" i="2"/>
  <c r="N2286" i="2"/>
  <c r="N2285" i="2"/>
  <c r="N2284" i="2"/>
  <c r="N2283" i="2"/>
  <c r="N2282" i="2"/>
  <c r="N2281" i="2"/>
  <c r="N2280" i="2"/>
  <c r="N2279" i="2"/>
  <c r="N2278" i="2"/>
  <c r="N2277" i="2"/>
  <c r="N2276" i="2"/>
  <c r="N2275" i="2"/>
  <c r="N2274" i="2"/>
  <c r="N2273" i="2"/>
  <c r="N2272" i="2"/>
  <c r="N2271" i="2"/>
  <c r="N2270" i="2"/>
  <c r="N2269" i="2"/>
  <c r="N2268" i="2"/>
  <c r="N2267" i="2"/>
  <c r="N2266" i="2"/>
  <c r="N2265" i="2"/>
  <c r="N2264" i="2"/>
  <c r="N2263" i="2"/>
  <c r="N2262" i="2"/>
  <c r="N2261" i="2"/>
  <c r="N2260" i="2"/>
  <c r="N2259" i="2"/>
  <c r="N2258" i="2"/>
  <c r="N2257" i="2"/>
  <c r="N2256" i="2"/>
  <c r="N2255" i="2"/>
  <c r="N2254" i="2"/>
  <c r="N2253" i="2"/>
  <c r="N2252" i="2"/>
  <c r="N2251" i="2"/>
  <c r="N2250" i="2"/>
  <c r="N2249" i="2"/>
  <c r="N2248" i="2"/>
  <c r="N2247" i="2"/>
  <c r="N2246" i="2"/>
  <c r="N2245" i="2"/>
  <c r="N2244" i="2"/>
  <c r="N2243" i="2"/>
  <c r="N2242" i="2"/>
  <c r="N2241" i="2"/>
  <c r="N2240" i="2"/>
  <c r="N2239" i="2"/>
  <c r="N2238" i="2"/>
  <c r="N2237" i="2"/>
  <c r="N2236" i="2"/>
  <c r="N2235" i="2"/>
  <c r="N2234" i="2"/>
  <c r="N2233" i="2"/>
  <c r="N2232" i="2"/>
  <c r="N2231" i="2"/>
  <c r="N2230" i="2"/>
  <c r="N2229" i="2"/>
  <c r="N2228" i="2"/>
  <c r="N2227" i="2"/>
  <c r="N2226" i="2"/>
  <c r="N2225" i="2"/>
  <c r="N2224" i="2"/>
  <c r="N2223" i="2"/>
  <c r="N2222" i="2"/>
  <c r="N2221" i="2"/>
  <c r="N2220" i="2"/>
  <c r="N2219" i="2"/>
  <c r="N2218" i="2"/>
  <c r="N2217" i="2"/>
  <c r="N2216" i="2"/>
  <c r="N2215" i="2"/>
  <c r="N2214" i="2"/>
  <c r="N2213" i="2"/>
  <c r="N2212" i="2"/>
  <c r="N2211" i="2"/>
  <c r="N2210" i="2"/>
  <c r="N2209" i="2"/>
  <c r="N2208" i="2"/>
  <c r="N2207" i="2"/>
  <c r="N2206" i="2"/>
  <c r="N2205" i="2"/>
  <c r="N2204" i="2"/>
  <c r="N2203" i="2"/>
  <c r="N2202" i="2"/>
  <c r="N2201" i="2"/>
  <c r="N2200" i="2"/>
  <c r="N2199" i="2"/>
  <c r="N2198" i="2"/>
  <c r="N2197" i="2"/>
  <c r="N2196" i="2"/>
  <c r="N2195" i="2"/>
  <c r="N2194" i="2"/>
  <c r="N2193" i="2"/>
  <c r="N2192" i="2"/>
  <c r="N2191" i="2"/>
  <c r="N2190" i="2"/>
  <c r="N2189" i="2"/>
  <c r="N2188" i="2"/>
  <c r="N2187" i="2"/>
  <c r="N2186" i="2"/>
  <c r="N2185" i="2"/>
  <c r="N2184" i="2"/>
  <c r="N2183" i="2"/>
  <c r="N2182" i="2"/>
  <c r="N2181" i="2"/>
  <c r="N2180" i="2"/>
  <c r="N2179" i="2"/>
  <c r="N2178" i="2"/>
  <c r="N2177" i="2"/>
  <c r="N2176" i="2"/>
  <c r="N2175" i="2"/>
  <c r="N2174" i="2"/>
  <c r="N2173" i="2"/>
  <c r="N2172" i="2"/>
  <c r="N2171" i="2"/>
  <c r="N2170" i="2"/>
  <c r="N2169" i="2"/>
  <c r="N2168" i="2"/>
  <c r="N2167" i="2"/>
  <c r="N2166" i="2"/>
  <c r="N2165" i="2"/>
  <c r="N2164" i="2"/>
  <c r="N2163" i="2"/>
  <c r="N2162" i="2"/>
  <c r="N2161" i="2"/>
  <c r="N2160" i="2"/>
  <c r="N2159" i="2"/>
  <c r="N2158" i="2"/>
  <c r="N2157" i="2"/>
  <c r="N2156" i="2"/>
  <c r="N2155" i="2"/>
  <c r="N2154" i="2"/>
  <c r="N2153" i="2"/>
  <c r="N2152" i="2"/>
  <c r="N2151" i="2"/>
  <c r="N2150" i="2"/>
  <c r="N2149" i="2"/>
  <c r="N2148" i="2"/>
  <c r="N2147" i="2"/>
  <c r="N2146" i="2"/>
  <c r="N2145" i="2"/>
  <c r="N2144" i="2"/>
  <c r="N2143" i="2"/>
  <c r="N2142" i="2"/>
  <c r="N2141" i="2"/>
  <c r="N2140" i="2"/>
  <c r="N2139" i="2"/>
  <c r="N2138" i="2"/>
  <c r="N2137" i="2"/>
  <c r="N2136" i="2"/>
  <c r="N2135" i="2"/>
  <c r="N2134" i="2"/>
  <c r="N2133" i="2"/>
  <c r="N2132" i="2"/>
  <c r="N2131" i="2"/>
  <c r="N2130" i="2"/>
  <c r="N2129" i="2"/>
  <c r="N2128" i="2"/>
  <c r="N2127" i="2"/>
  <c r="N2126" i="2"/>
  <c r="N2125" i="2"/>
  <c r="N2124" i="2"/>
  <c r="N2123" i="2"/>
  <c r="N2122" i="2"/>
  <c r="N2121" i="2"/>
  <c r="N2120" i="2"/>
  <c r="N2119" i="2"/>
  <c r="N2118" i="2"/>
  <c r="N2117" i="2"/>
  <c r="N2116" i="2"/>
  <c r="N2115" i="2"/>
  <c r="N2114" i="2"/>
  <c r="N2113" i="2"/>
  <c r="N2112" i="2"/>
  <c r="N2111" i="2"/>
  <c r="N2110" i="2"/>
  <c r="N2109" i="2"/>
  <c r="N2108" i="2"/>
  <c r="N2107" i="2"/>
  <c r="N2106" i="2"/>
  <c r="N2105" i="2"/>
  <c r="N2104" i="2"/>
  <c r="N2103" i="2"/>
  <c r="N2102" i="2"/>
  <c r="N2101" i="2"/>
  <c r="N2100" i="2"/>
  <c r="N2099" i="2"/>
  <c r="N2098" i="2"/>
  <c r="N2097" i="2"/>
  <c r="N2096" i="2"/>
  <c r="N2095" i="2"/>
  <c r="N2094" i="2"/>
  <c r="N2093" i="2"/>
  <c r="N2092" i="2"/>
  <c r="N2091" i="2"/>
  <c r="N2090" i="2"/>
  <c r="N2089" i="2"/>
  <c r="N2088" i="2"/>
  <c r="N2087" i="2"/>
  <c r="N2086" i="2"/>
  <c r="N2085" i="2"/>
  <c r="N2084" i="2"/>
  <c r="N2083" i="2"/>
  <c r="N2082" i="2"/>
  <c r="N2081" i="2"/>
  <c r="N2080" i="2"/>
  <c r="N2079" i="2"/>
  <c r="N2078" i="2"/>
  <c r="N2077" i="2"/>
  <c r="N2076" i="2"/>
  <c r="N2075" i="2"/>
  <c r="N2074" i="2"/>
  <c r="N2073" i="2"/>
  <c r="N2072" i="2"/>
  <c r="N2071" i="2"/>
  <c r="N2070" i="2"/>
  <c r="N2069" i="2"/>
  <c r="N2068" i="2"/>
  <c r="N2067" i="2"/>
  <c r="N2066" i="2"/>
  <c r="N2065" i="2"/>
  <c r="N2064" i="2"/>
  <c r="N2063" i="2"/>
  <c r="N2062" i="2"/>
  <c r="N2061" i="2"/>
  <c r="N2060" i="2"/>
  <c r="N2059" i="2"/>
  <c r="N2058" i="2"/>
  <c r="N2057" i="2"/>
  <c r="N2056" i="2"/>
  <c r="N2055" i="2"/>
  <c r="N2054" i="2"/>
  <c r="N2053" i="2"/>
  <c r="N2052" i="2"/>
  <c r="N2051" i="2"/>
  <c r="N2050" i="2"/>
  <c r="N2049" i="2"/>
  <c r="N2048" i="2"/>
  <c r="N2047" i="2"/>
  <c r="N2046" i="2"/>
  <c r="N2045" i="2"/>
  <c r="N2044" i="2"/>
  <c r="N2043" i="2"/>
  <c r="N2042" i="2"/>
  <c r="N2041" i="2"/>
  <c r="N2040" i="2"/>
  <c r="N2039" i="2"/>
  <c r="N2038" i="2"/>
  <c r="N2037" i="2"/>
  <c r="N2036" i="2"/>
  <c r="N2035" i="2"/>
  <c r="N2034" i="2"/>
  <c r="N2033" i="2"/>
  <c r="N2032" i="2"/>
  <c r="N2031" i="2"/>
  <c r="N2030" i="2"/>
  <c r="N2029" i="2"/>
  <c r="N2028" i="2"/>
  <c r="N2027" i="2"/>
  <c r="N2026" i="2"/>
  <c r="N2025" i="2"/>
  <c r="N2024" i="2"/>
  <c r="N2023" i="2"/>
  <c r="N2022" i="2"/>
  <c r="N2021" i="2"/>
  <c r="N2020" i="2"/>
  <c r="N2019" i="2"/>
  <c r="N2018" i="2"/>
  <c r="N2017" i="2"/>
  <c r="N2016" i="2"/>
  <c r="N2015" i="2"/>
  <c r="N2014" i="2"/>
  <c r="N2013" i="2"/>
  <c r="N2012" i="2"/>
  <c r="N2011" i="2"/>
  <c r="N2010" i="2"/>
  <c r="N2009" i="2"/>
  <c r="N2008" i="2"/>
  <c r="N2007" i="2"/>
  <c r="N2006" i="2"/>
  <c r="N2005" i="2"/>
  <c r="N2004" i="2"/>
  <c r="N2003" i="2"/>
  <c r="N2002" i="2"/>
  <c r="N2001" i="2"/>
  <c r="N2000" i="2"/>
  <c r="N1999" i="2"/>
  <c r="N1998" i="2"/>
  <c r="N1997" i="2"/>
  <c r="N1996" i="2"/>
  <c r="N1995" i="2"/>
  <c r="N1994" i="2"/>
  <c r="N1993" i="2"/>
  <c r="N1992" i="2"/>
  <c r="N1991" i="2"/>
  <c r="N1990" i="2"/>
  <c r="N1989" i="2"/>
  <c r="N1988" i="2"/>
  <c r="N1987" i="2"/>
  <c r="N1986" i="2"/>
  <c r="N1985" i="2"/>
  <c r="N1984" i="2"/>
  <c r="N1983" i="2"/>
  <c r="N1982" i="2"/>
  <c r="N1981" i="2"/>
  <c r="N1980" i="2"/>
  <c r="N1979" i="2"/>
  <c r="N1978" i="2"/>
  <c r="N1977" i="2"/>
  <c r="N1976" i="2"/>
  <c r="N1975" i="2"/>
  <c r="N1974" i="2"/>
  <c r="N1973" i="2"/>
  <c r="N1972" i="2"/>
  <c r="N1971" i="2"/>
  <c r="N1970" i="2"/>
  <c r="N1969" i="2"/>
  <c r="N1968" i="2"/>
  <c r="N1967" i="2"/>
  <c r="N1966" i="2"/>
  <c r="N1965" i="2"/>
  <c r="N1964" i="2"/>
  <c r="N1963" i="2"/>
  <c r="N1962" i="2"/>
  <c r="N1961" i="2"/>
  <c r="N1960" i="2"/>
  <c r="N1959" i="2"/>
  <c r="N1958" i="2"/>
  <c r="N1957" i="2"/>
  <c r="N1956" i="2"/>
  <c r="N1955" i="2"/>
  <c r="N1954" i="2"/>
  <c r="N1953" i="2"/>
  <c r="N1952" i="2"/>
  <c r="N1951" i="2"/>
  <c r="N1950" i="2"/>
  <c r="N1949" i="2"/>
  <c r="N1948" i="2"/>
  <c r="N1947" i="2"/>
  <c r="N1946" i="2"/>
  <c r="N1945" i="2"/>
  <c r="N1944" i="2"/>
  <c r="N1943" i="2"/>
  <c r="N1942" i="2"/>
  <c r="N1941" i="2"/>
  <c r="N1940" i="2"/>
  <c r="N1939" i="2"/>
  <c r="N1938" i="2"/>
  <c r="N1937" i="2"/>
  <c r="N1936" i="2"/>
  <c r="N1935" i="2"/>
  <c r="N1934" i="2"/>
  <c r="N1933" i="2"/>
  <c r="N1932" i="2"/>
  <c r="N1931" i="2"/>
  <c r="N1930" i="2"/>
  <c r="N1929" i="2"/>
  <c r="N1928" i="2"/>
  <c r="N1927" i="2"/>
  <c r="N1926" i="2"/>
  <c r="N1925" i="2"/>
  <c r="N1924" i="2"/>
  <c r="N1923" i="2"/>
  <c r="N1922" i="2"/>
  <c r="N1921" i="2"/>
  <c r="N1920" i="2"/>
  <c r="N1919" i="2"/>
  <c r="N1918" i="2"/>
  <c r="N1917" i="2"/>
  <c r="N1916" i="2"/>
  <c r="N1915" i="2"/>
  <c r="N1914" i="2"/>
  <c r="N1913" i="2"/>
  <c r="N1912" i="2"/>
  <c r="N1911" i="2"/>
  <c r="N1910" i="2"/>
  <c r="N1909" i="2"/>
  <c r="N1908" i="2"/>
  <c r="N1907" i="2"/>
  <c r="N1906" i="2"/>
  <c r="N1905" i="2"/>
  <c r="N1904" i="2"/>
  <c r="N1903" i="2"/>
  <c r="N1902" i="2"/>
  <c r="N1901" i="2"/>
  <c r="N1900" i="2"/>
  <c r="N1899" i="2"/>
  <c r="N1898" i="2"/>
  <c r="N1897" i="2"/>
  <c r="N1896" i="2"/>
  <c r="N1895" i="2"/>
  <c r="N1894" i="2"/>
  <c r="N1893" i="2"/>
  <c r="N1892" i="2"/>
  <c r="N1891" i="2"/>
  <c r="N1890" i="2"/>
  <c r="N1889" i="2"/>
  <c r="N1888" i="2"/>
  <c r="N1887" i="2"/>
  <c r="N1886" i="2"/>
  <c r="N1885" i="2"/>
  <c r="N1884" i="2"/>
  <c r="N1883" i="2"/>
  <c r="N1882" i="2"/>
  <c r="N1881" i="2"/>
  <c r="N1880" i="2"/>
  <c r="N1879" i="2"/>
  <c r="N1878" i="2"/>
  <c r="N1877" i="2"/>
  <c r="N1876" i="2"/>
  <c r="N1875" i="2"/>
  <c r="N1874" i="2"/>
  <c r="N1873" i="2"/>
  <c r="N1872" i="2"/>
  <c r="N1871" i="2"/>
  <c r="N1870" i="2"/>
  <c r="N1869" i="2"/>
  <c r="N1868" i="2"/>
  <c r="N1867" i="2"/>
  <c r="N1866" i="2"/>
  <c r="N1865" i="2"/>
  <c r="N1864" i="2"/>
  <c r="N1863" i="2"/>
  <c r="N1862" i="2"/>
  <c r="N1861" i="2"/>
  <c r="N1860" i="2"/>
  <c r="N1859" i="2"/>
  <c r="N1858" i="2"/>
  <c r="N1857" i="2"/>
  <c r="N1856" i="2"/>
  <c r="N1855" i="2"/>
  <c r="N1854" i="2"/>
  <c r="N1853" i="2"/>
  <c r="N1852" i="2"/>
  <c r="N1851" i="2"/>
  <c r="N1850" i="2"/>
  <c r="N1849" i="2"/>
  <c r="N1848" i="2"/>
  <c r="N1847" i="2"/>
  <c r="N1846" i="2"/>
  <c r="N1845" i="2"/>
  <c r="N1844" i="2"/>
  <c r="N1843" i="2"/>
  <c r="N1842" i="2"/>
  <c r="N1841" i="2"/>
  <c r="N1840" i="2"/>
  <c r="N1839" i="2"/>
  <c r="N1838" i="2"/>
  <c r="N1837" i="2"/>
  <c r="N1836" i="2"/>
  <c r="N1835" i="2"/>
  <c r="N1834" i="2"/>
  <c r="N1833" i="2"/>
  <c r="N1832" i="2"/>
  <c r="N1831" i="2"/>
  <c r="N1830" i="2"/>
  <c r="N1829" i="2"/>
  <c r="N1828" i="2"/>
  <c r="N1827" i="2"/>
  <c r="N1826" i="2"/>
  <c r="N1825" i="2"/>
  <c r="N1824" i="2"/>
  <c r="N1823" i="2"/>
  <c r="N1822" i="2"/>
  <c r="N1821" i="2"/>
  <c r="N1820" i="2"/>
  <c r="N1819" i="2"/>
  <c r="N1818" i="2"/>
  <c r="N1817" i="2"/>
  <c r="N1816" i="2"/>
  <c r="N1815" i="2"/>
  <c r="N1814" i="2"/>
  <c r="N1813" i="2"/>
  <c r="N1812" i="2"/>
  <c r="N1811" i="2"/>
  <c r="N1810" i="2"/>
  <c r="N1809" i="2"/>
  <c r="N1808" i="2"/>
  <c r="N1807" i="2"/>
  <c r="N1806" i="2"/>
  <c r="N1805" i="2"/>
  <c r="N1804" i="2"/>
  <c r="N1803" i="2"/>
  <c r="N1802" i="2"/>
  <c r="N1801" i="2"/>
  <c r="N1800" i="2"/>
  <c r="N1799" i="2"/>
  <c r="N1798" i="2"/>
  <c r="N1797" i="2"/>
  <c r="N1796" i="2"/>
  <c r="N1795" i="2"/>
  <c r="N1794" i="2"/>
  <c r="N1793" i="2"/>
  <c r="N1792" i="2"/>
  <c r="N1791" i="2"/>
  <c r="N1790" i="2"/>
  <c r="N1789" i="2"/>
  <c r="N1788" i="2"/>
  <c r="N1787" i="2"/>
  <c r="N1786" i="2"/>
  <c r="N1785" i="2"/>
  <c r="N1784" i="2"/>
  <c r="N1783" i="2"/>
  <c r="N1782" i="2"/>
  <c r="N1781" i="2"/>
  <c r="N1780" i="2"/>
  <c r="N1779" i="2"/>
  <c r="N1778" i="2"/>
  <c r="N1777" i="2"/>
  <c r="N1776" i="2"/>
  <c r="N1775" i="2"/>
  <c r="N1774" i="2"/>
  <c r="N1773" i="2"/>
  <c r="N1772" i="2"/>
  <c r="N1771" i="2"/>
  <c r="N1770" i="2"/>
  <c r="N1769" i="2"/>
  <c r="N1768" i="2"/>
  <c r="N1767" i="2"/>
  <c r="N1766" i="2"/>
  <c r="N1765" i="2"/>
  <c r="N1764" i="2"/>
  <c r="N1763" i="2"/>
  <c r="N1762" i="2"/>
  <c r="N1761" i="2"/>
  <c r="N1760" i="2"/>
  <c r="N1759" i="2"/>
  <c r="N1758" i="2"/>
  <c r="N1757" i="2"/>
  <c r="N1756" i="2"/>
  <c r="N1755" i="2"/>
  <c r="N1754" i="2"/>
  <c r="N1753" i="2"/>
  <c r="N1752" i="2"/>
  <c r="N1751" i="2"/>
  <c r="N1750" i="2"/>
  <c r="N1749" i="2"/>
  <c r="N1748" i="2"/>
  <c r="N1747" i="2"/>
  <c r="N1746" i="2"/>
  <c r="N1745" i="2"/>
  <c r="N1744" i="2"/>
  <c r="N1743" i="2"/>
  <c r="N1742" i="2"/>
  <c r="N1741" i="2"/>
  <c r="N1740" i="2"/>
  <c r="N1739" i="2"/>
  <c r="N1738" i="2"/>
  <c r="N1737" i="2"/>
  <c r="N1736" i="2"/>
  <c r="N1735" i="2"/>
  <c r="N1734" i="2"/>
  <c r="N1733" i="2"/>
  <c r="N1732" i="2"/>
  <c r="N1731" i="2"/>
  <c r="N1730" i="2"/>
  <c r="N1729" i="2"/>
  <c r="N1728" i="2"/>
  <c r="N1727" i="2"/>
  <c r="N1726" i="2"/>
  <c r="N1725" i="2"/>
  <c r="N1724" i="2"/>
  <c r="N1723" i="2"/>
  <c r="N1722" i="2"/>
  <c r="N1721" i="2"/>
  <c r="N1720" i="2"/>
  <c r="N1719" i="2"/>
  <c r="N1718" i="2"/>
  <c r="N1717" i="2"/>
  <c r="N1716" i="2"/>
  <c r="N1715" i="2"/>
  <c r="N1714" i="2"/>
  <c r="N1713" i="2"/>
  <c r="N1712" i="2"/>
  <c r="N1711" i="2"/>
  <c r="N1710" i="2"/>
  <c r="N1709" i="2"/>
  <c r="N1708" i="2"/>
  <c r="N1707" i="2"/>
  <c r="N1706" i="2"/>
  <c r="N1705" i="2"/>
  <c r="N1704" i="2"/>
  <c r="N1703" i="2"/>
  <c r="N1702" i="2"/>
  <c r="N1701" i="2"/>
  <c r="N1700" i="2"/>
  <c r="N1699" i="2"/>
  <c r="N1698" i="2"/>
  <c r="N1697" i="2"/>
  <c r="N1696" i="2"/>
  <c r="N1695" i="2"/>
  <c r="N1694" i="2"/>
  <c r="N1693" i="2"/>
  <c r="N1692" i="2"/>
  <c r="N1691" i="2"/>
  <c r="N1690" i="2"/>
  <c r="N1689" i="2"/>
  <c r="N1688" i="2"/>
  <c r="N1687" i="2"/>
  <c r="N1686" i="2"/>
  <c r="N1685" i="2"/>
  <c r="N1684" i="2"/>
  <c r="N1683" i="2"/>
  <c r="N1682" i="2"/>
  <c r="N1681" i="2"/>
  <c r="N1680" i="2"/>
  <c r="N1679" i="2"/>
  <c r="N1678" i="2"/>
  <c r="N1677" i="2"/>
  <c r="N1676" i="2"/>
  <c r="N1675" i="2"/>
  <c r="N1674" i="2"/>
  <c r="N1673" i="2"/>
  <c r="N1672" i="2"/>
  <c r="N1671" i="2"/>
  <c r="N1670" i="2"/>
  <c r="N1669" i="2"/>
  <c r="N1668" i="2"/>
  <c r="N1667" i="2"/>
  <c r="N1666" i="2"/>
  <c r="N1665" i="2"/>
  <c r="N1664" i="2"/>
  <c r="N1663" i="2"/>
  <c r="N1662" i="2"/>
  <c r="N1661" i="2"/>
  <c r="N1660" i="2"/>
  <c r="N1659" i="2"/>
  <c r="N1658" i="2"/>
  <c r="N1657" i="2"/>
  <c r="N1656" i="2"/>
  <c r="N1655" i="2"/>
  <c r="N1654" i="2"/>
  <c r="N1653" i="2"/>
  <c r="N1652" i="2"/>
  <c r="N1651" i="2"/>
  <c r="N1650" i="2"/>
  <c r="N1649" i="2"/>
  <c r="N1648" i="2"/>
  <c r="N1647" i="2"/>
  <c r="N1646" i="2"/>
  <c r="N1645" i="2"/>
  <c r="N1644" i="2"/>
  <c r="N1643" i="2"/>
  <c r="N1642" i="2"/>
  <c r="N1641" i="2"/>
  <c r="N1640" i="2"/>
  <c r="N1639" i="2"/>
  <c r="N1638" i="2"/>
  <c r="N1637" i="2"/>
  <c r="N1636" i="2"/>
  <c r="N1635" i="2"/>
  <c r="N1634" i="2"/>
  <c r="N1633" i="2"/>
  <c r="N1632" i="2"/>
  <c r="N1631" i="2"/>
  <c r="N1630" i="2"/>
  <c r="N1629" i="2"/>
  <c r="N1628" i="2"/>
  <c r="N1627" i="2"/>
  <c r="N1626" i="2"/>
  <c r="N1625" i="2"/>
  <c r="N1624" i="2"/>
  <c r="N1623" i="2"/>
  <c r="N1622" i="2"/>
  <c r="N1621" i="2"/>
  <c r="N1620" i="2"/>
  <c r="N1619" i="2"/>
  <c r="N1618" i="2"/>
  <c r="N1617" i="2"/>
  <c r="N1616" i="2"/>
  <c r="N1615" i="2"/>
  <c r="N1614" i="2"/>
  <c r="N1613" i="2"/>
  <c r="N1612" i="2"/>
  <c r="N1611" i="2"/>
  <c r="N1610" i="2"/>
  <c r="N1609" i="2"/>
  <c r="N1608" i="2"/>
  <c r="N1607" i="2"/>
  <c r="N1606" i="2"/>
  <c r="N1605" i="2"/>
  <c r="N1604" i="2"/>
  <c r="N1603" i="2"/>
  <c r="N1602" i="2"/>
  <c r="N1601" i="2"/>
  <c r="N1600" i="2"/>
  <c r="N1599" i="2"/>
  <c r="N1598" i="2"/>
  <c r="N1597" i="2"/>
  <c r="N1596" i="2"/>
  <c r="N1595" i="2"/>
  <c r="N1594" i="2"/>
  <c r="N1593" i="2"/>
  <c r="N1592" i="2"/>
  <c r="N1591" i="2"/>
  <c r="N1590" i="2"/>
  <c r="N1589" i="2"/>
  <c r="N1588" i="2"/>
  <c r="N1587" i="2"/>
  <c r="N1586" i="2"/>
  <c r="N1585" i="2"/>
  <c r="N1584" i="2"/>
  <c r="N1583" i="2"/>
  <c r="N1582" i="2"/>
  <c r="N1581" i="2"/>
  <c r="N1580" i="2"/>
  <c r="N1579" i="2"/>
  <c r="N1578" i="2"/>
  <c r="N1577" i="2"/>
  <c r="N1576" i="2"/>
  <c r="N1575" i="2"/>
  <c r="N1574" i="2"/>
  <c r="N1573" i="2"/>
  <c r="N1572" i="2"/>
  <c r="N1571" i="2"/>
  <c r="N1570" i="2"/>
  <c r="N1569" i="2"/>
  <c r="N1568" i="2"/>
  <c r="N1567" i="2"/>
  <c r="N1566" i="2"/>
  <c r="N1565" i="2"/>
  <c r="N1564" i="2"/>
  <c r="N1563" i="2"/>
  <c r="N1562" i="2"/>
  <c r="N1561" i="2"/>
  <c r="N1560" i="2"/>
  <c r="N1559" i="2"/>
  <c r="N1558" i="2"/>
  <c r="N1557" i="2"/>
  <c r="N1556" i="2"/>
  <c r="N1555" i="2"/>
  <c r="N1554" i="2"/>
  <c r="N1553" i="2"/>
  <c r="N1552" i="2"/>
  <c r="N1551" i="2"/>
  <c r="N1550" i="2"/>
  <c r="N1549" i="2"/>
  <c r="N1548" i="2"/>
  <c r="N1547" i="2"/>
  <c r="N1546" i="2"/>
  <c r="N1545" i="2"/>
  <c r="N1544" i="2"/>
  <c r="N1543" i="2"/>
  <c r="N1542" i="2"/>
  <c r="N1541" i="2"/>
  <c r="N1540" i="2"/>
  <c r="N1539" i="2"/>
  <c r="N1538" i="2"/>
  <c r="N1537" i="2"/>
  <c r="N1536" i="2"/>
  <c r="N1535" i="2"/>
  <c r="N1534" i="2"/>
  <c r="N1533" i="2"/>
  <c r="N1532" i="2"/>
  <c r="N1531" i="2"/>
  <c r="N1530" i="2"/>
  <c r="N1529" i="2"/>
  <c r="N1528" i="2"/>
  <c r="N1527" i="2"/>
  <c r="N1526" i="2"/>
  <c r="N1525" i="2"/>
  <c r="N1524" i="2"/>
  <c r="N1523" i="2"/>
  <c r="N1522" i="2"/>
  <c r="N1521" i="2"/>
  <c r="N1520" i="2"/>
  <c r="N1519" i="2"/>
  <c r="N1518" i="2"/>
  <c r="N1517" i="2"/>
  <c r="N1516" i="2"/>
  <c r="N1515" i="2"/>
  <c r="N1514" i="2"/>
  <c r="N1513" i="2"/>
  <c r="N1512" i="2"/>
  <c r="N1511" i="2"/>
  <c r="N1510" i="2"/>
  <c r="N1509" i="2"/>
  <c r="N1508" i="2"/>
  <c r="N1507" i="2"/>
  <c r="N1506" i="2"/>
  <c r="N1505" i="2"/>
  <c r="N1504" i="2"/>
  <c r="N1503" i="2"/>
  <c r="N1502" i="2"/>
  <c r="N1501" i="2"/>
  <c r="N1500" i="2"/>
  <c r="N1499" i="2"/>
  <c r="N1498" i="2"/>
  <c r="N1497" i="2"/>
  <c r="N1496" i="2"/>
  <c r="N1495" i="2"/>
  <c r="N1494" i="2"/>
  <c r="N1493" i="2"/>
  <c r="N1492" i="2"/>
  <c r="N1491" i="2"/>
  <c r="N1490" i="2"/>
  <c r="N1489" i="2"/>
  <c r="N1488" i="2"/>
  <c r="N1487" i="2"/>
  <c r="N1486" i="2"/>
  <c r="N1485" i="2"/>
  <c r="N1484" i="2"/>
  <c r="N1483" i="2"/>
  <c r="N1482" i="2"/>
  <c r="N1481" i="2"/>
  <c r="N1480" i="2"/>
  <c r="N1479" i="2"/>
  <c r="N1478" i="2"/>
  <c r="N1477" i="2"/>
  <c r="N1476" i="2"/>
  <c r="N1475" i="2"/>
  <c r="N1474" i="2"/>
  <c r="N1473" i="2"/>
  <c r="N1472" i="2"/>
  <c r="N1471" i="2"/>
  <c r="N1470" i="2"/>
  <c r="N1469" i="2"/>
  <c r="N1468" i="2"/>
  <c r="N1467" i="2"/>
  <c r="N1466" i="2"/>
  <c r="N1465" i="2"/>
  <c r="N1464" i="2"/>
  <c r="N1463" i="2"/>
  <c r="N1462" i="2"/>
  <c r="N1461" i="2"/>
  <c r="N1460" i="2"/>
  <c r="N1459" i="2"/>
  <c r="N1458" i="2"/>
  <c r="N1457" i="2"/>
  <c r="N1456" i="2"/>
  <c r="N1455" i="2"/>
  <c r="N1454" i="2"/>
  <c r="N1453" i="2"/>
  <c r="N1452" i="2"/>
  <c r="N1451" i="2"/>
  <c r="N1450" i="2"/>
  <c r="N1449" i="2"/>
  <c r="N1448" i="2"/>
  <c r="N1447" i="2"/>
  <c r="N1446" i="2"/>
  <c r="N1445" i="2"/>
  <c r="N1444" i="2"/>
  <c r="N1443" i="2"/>
  <c r="N1442" i="2"/>
  <c r="N1441" i="2"/>
  <c r="N1440" i="2"/>
  <c r="N1439" i="2"/>
  <c r="N1438" i="2"/>
  <c r="N1437" i="2"/>
  <c r="N1436" i="2"/>
  <c r="N1435" i="2"/>
  <c r="N1434" i="2"/>
  <c r="N1433" i="2"/>
  <c r="N1432" i="2"/>
  <c r="N1431" i="2"/>
  <c r="N1430" i="2"/>
  <c r="N1429" i="2"/>
  <c r="N1428" i="2"/>
  <c r="N1427" i="2"/>
  <c r="N1426" i="2"/>
  <c r="N1425" i="2"/>
  <c r="N1424" i="2"/>
  <c r="N1423" i="2"/>
  <c r="N1422" i="2"/>
  <c r="N1421" i="2"/>
  <c r="N1420" i="2"/>
  <c r="N1419" i="2"/>
  <c r="N1418" i="2"/>
  <c r="N1417" i="2"/>
  <c r="N1416" i="2"/>
  <c r="N1415" i="2"/>
  <c r="N1414" i="2"/>
  <c r="N1413" i="2"/>
  <c r="N1412" i="2"/>
  <c r="N1411" i="2"/>
  <c r="N1410" i="2"/>
  <c r="N1409" i="2"/>
  <c r="N1408" i="2"/>
  <c r="N1407" i="2"/>
  <c r="N1406" i="2"/>
  <c r="N1405" i="2"/>
  <c r="N1404" i="2"/>
  <c r="N1403" i="2"/>
  <c r="N1402" i="2"/>
  <c r="N1401" i="2"/>
  <c r="N1400" i="2"/>
  <c r="N1399" i="2"/>
  <c r="N1398" i="2"/>
  <c r="N1397" i="2"/>
  <c r="N1396" i="2"/>
  <c r="N1395" i="2"/>
  <c r="N1394" i="2"/>
  <c r="N1393" i="2"/>
  <c r="N1392" i="2"/>
  <c r="N1391" i="2"/>
  <c r="N1390" i="2"/>
  <c r="N1389" i="2"/>
  <c r="N1388" i="2"/>
  <c r="N1387" i="2"/>
  <c r="N1386" i="2"/>
  <c r="N1385" i="2"/>
  <c r="N1384" i="2"/>
  <c r="N1383" i="2"/>
  <c r="N1382" i="2"/>
  <c r="N1381" i="2"/>
  <c r="N1380" i="2"/>
  <c r="N1379" i="2"/>
  <c r="N1378" i="2"/>
  <c r="N1377" i="2"/>
  <c r="N1376" i="2"/>
  <c r="N1375" i="2"/>
  <c r="N1374" i="2"/>
  <c r="N1373" i="2"/>
  <c r="N1372" i="2"/>
  <c r="N1371" i="2"/>
  <c r="N1370" i="2"/>
  <c r="N1369" i="2"/>
  <c r="N1368" i="2"/>
  <c r="N1367" i="2"/>
  <c r="N1366" i="2"/>
  <c r="N1365" i="2"/>
  <c r="N1364" i="2"/>
  <c r="N1363" i="2"/>
  <c r="N1362" i="2"/>
  <c r="N1361" i="2"/>
  <c r="N1360" i="2"/>
  <c r="N1359" i="2"/>
  <c r="N1358" i="2"/>
  <c r="N1357" i="2"/>
  <c r="N1356" i="2"/>
  <c r="N1355" i="2"/>
  <c r="N1354" i="2"/>
  <c r="N1353" i="2"/>
  <c r="N1352" i="2"/>
  <c r="N1351" i="2"/>
  <c r="N1350" i="2"/>
  <c r="N1349" i="2"/>
  <c r="N1348" i="2"/>
  <c r="N1347" i="2"/>
  <c r="N1346" i="2"/>
  <c r="N1345" i="2"/>
  <c r="N1344" i="2"/>
  <c r="N1343" i="2"/>
  <c r="N1342" i="2"/>
  <c r="N1341" i="2"/>
  <c r="N1340" i="2"/>
  <c r="N1339" i="2"/>
  <c r="N1338" i="2"/>
  <c r="N1337" i="2"/>
  <c r="N1336" i="2"/>
  <c r="N1335" i="2"/>
  <c r="N1334" i="2"/>
  <c r="N1333" i="2"/>
  <c r="N1332" i="2"/>
  <c r="N1331" i="2"/>
  <c r="N1330" i="2"/>
  <c r="N1329" i="2"/>
  <c r="N1328" i="2"/>
  <c r="N1327" i="2"/>
  <c r="N1326" i="2"/>
  <c r="N1325" i="2"/>
  <c r="N1324" i="2"/>
  <c r="N1323" i="2"/>
  <c r="N1322" i="2"/>
  <c r="N1321" i="2"/>
  <c r="N1320" i="2"/>
  <c r="N1319" i="2"/>
  <c r="N1318" i="2"/>
  <c r="N1317" i="2"/>
  <c r="N1316" i="2"/>
  <c r="N1315" i="2"/>
  <c r="N1314" i="2"/>
  <c r="N1313" i="2"/>
  <c r="N1312" i="2"/>
  <c r="N1311" i="2"/>
  <c r="N1310" i="2"/>
  <c r="N1309" i="2"/>
  <c r="N1308" i="2"/>
  <c r="N1307" i="2"/>
  <c r="N1306" i="2"/>
  <c r="N1305" i="2"/>
  <c r="N1304" i="2"/>
  <c r="N1303" i="2"/>
  <c r="N1302" i="2"/>
  <c r="N1301" i="2"/>
  <c r="N1300" i="2"/>
  <c r="N1299" i="2"/>
  <c r="N1298" i="2"/>
  <c r="N1297" i="2"/>
  <c r="N1296" i="2"/>
  <c r="N1295" i="2"/>
  <c r="N1294" i="2"/>
  <c r="N1293" i="2"/>
  <c r="N1292" i="2"/>
  <c r="N1291" i="2"/>
  <c r="N1290" i="2"/>
  <c r="N1289" i="2"/>
  <c r="N1288" i="2"/>
  <c r="N1287" i="2"/>
  <c r="N1286" i="2"/>
  <c r="N1285" i="2"/>
  <c r="N1284" i="2"/>
  <c r="N1283" i="2"/>
  <c r="N1282" i="2"/>
  <c r="N1281" i="2"/>
  <c r="N1280" i="2"/>
  <c r="N1279" i="2"/>
  <c r="N1278" i="2"/>
  <c r="N1277" i="2"/>
  <c r="N1276" i="2"/>
  <c r="N1275" i="2"/>
  <c r="N1274" i="2"/>
  <c r="N1273" i="2"/>
  <c r="N1272" i="2"/>
  <c r="N1271" i="2"/>
  <c r="N1270" i="2"/>
  <c r="N1269" i="2"/>
  <c r="N1268" i="2"/>
  <c r="N1267" i="2"/>
  <c r="N1266" i="2"/>
  <c r="N1265" i="2"/>
  <c r="N1264" i="2"/>
  <c r="N1263" i="2"/>
  <c r="N1262" i="2"/>
  <c r="N1261" i="2"/>
  <c r="N1260" i="2"/>
  <c r="N1259" i="2"/>
  <c r="N1258" i="2"/>
  <c r="N1257" i="2"/>
  <c r="N1256" i="2"/>
  <c r="N1255" i="2"/>
  <c r="N1254" i="2"/>
  <c r="N1253" i="2"/>
  <c r="N1252" i="2"/>
  <c r="N1251" i="2"/>
  <c r="N1250" i="2"/>
  <c r="N1249" i="2"/>
  <c r="N1248" i="2"/>
  <c r="N1247" i="2"/>
  <c r="N1246" i="2"/>
  <c r="N1245" i="2"/>
  <c r="N1244" i="2"/>
  <c r="N1243" i="2"/>
  <c r="N1242" i="2"/>
  <c r="N1241" i="2"/>
  <c r="N1240" i="2"/>
  <c r="N1239" i="2"/>
  <c r="N1238" i="2"/>
  <c r="N1237" i="2"/>
  <c r="N1236" i="2"/>
  <c r="N1235" i="2"/>
  <c r="N1234" i="2"/>
  <c r="N1233" i="2"/>
  <c r="N1232" i="2"/>
  <c r="N1231" i="2"/>
  <c r="N1230" i="2"/>
  <c r="N1229" i="2"/>
  <c r="N1228" i="2"/>
  <c r="N1227" i="2"/>
  <c r="N1226" i="2"/>
  <c r="N1225" i="2"/>
  <c r="N1224" i="2"/>
  <c r="N1223" i="2"/>
  <c r="N1222" i="2"/>
  <c r="N1221" i="2"/>
  <c r="N1220" i="2"/>
  <c r="N1219" i="2"/>
  <c r="N1218" i="2"/>
  <c r="N1217" i="2"/>
  <c r="N1216" i="2"/>
  <c r="N1215" i="2"/>
  <c r="N1214" i="2"/>
  <c r="N1213" i="2"/>
  <c r="N1212" i="2"/>
  <c r="N1211" i="2"/>
  <c r="N1210" i="2"/>
  <c r="N1209" i="2"/>
  <c r="N1208" i="2"/>
  <c r="N1207" i="2"/>
  <c r="N1206" i="2"/>
  <c r="N1205" i="2"/>
  <c r="N1204" i="2"/>
  <c r="N1203" i="2"/>
  <c r="N1202" i="2"/>
  <c r="N1201" i="2"/>
  <c r="N1200" i="2"/>
  <c r="N1199" i="2"/>
  <c r="N1198" i="2"/>
  <c r="N1197" i="2"/>
  <c r="N1196" i="2"/>
  <c r="N1195" i="2"/>
  <c r="N1194" i="2"/>
  <c r="N1193" i="2"/>
  <c r="N1192" i="2"/>
  <c r="N1191" i="2"/>
  <c r="N1190" i="2"/>
  <c r="N1189" i="2"/>
  <c r="N1188" i="2"/>
  <c r="N1187" i="2"/>
  <c r="N1186" i="2"/>
  <c r="N1185" i="2"/>
  <c r="N1184" i="2"/>
  <c r="N1183" i="2"/>
  <c r="N1182" i="2"/>
  <c r="N1181" i="2"/>
  <c r="N1180" i="2"/>
  <c r="N1179" i="2"/>
  <c r="N1178" i="2"/>
  <c r="N1177" i="2"/>
  <c r="N1176" i="2"/>
  <c r="N1175" i="2"/>
  <c r="N1174" i="2"/>
  <c r="N1173" i="2"/>
  <c r="N1172" i="2"/>
  <c r="N1171" i="2"/>
  <c r="N1170" i="2"/>
  <c r="N1169" i="2"/>
  <c r="N1168" i="2"/>
  <c r="N1167" i="2"/>
  <c r="N1166" i="2"/>
  <c r="N1165" i="2"/>
  <c r="N1164" i="2"/>
  <c r="N1163" i="2"/>
  <c r="N1162" i="2"/>
  <c r="N1161" i="2"/>
  <c r="N1160" i="2"/>
  <c r="N1159" i="2"/>
  <c r="N1158" i="2"/>
  <c r="N1157" i="2"/>
  <c r="N1156" i="2"/>
  <c r="N1155" i="2"/>
  <c r="N1154" i="2"/>
  <c r="N1153" i="2"/>
  <c r="N1152" i="2"/>
  <c r="N1151" i="2"/>
  <c r="N1150" i="2"/>
  <c r="N1149" i="2"/>
  <c r="N1148" i="2"/>
  <c r="N1147" i="2"/>
  <c r="N1146" i="2"/>
  <c r="N1145" i="2"/>
  <c r="N1144" i="2"/>
  <c r="N1143" i="2"/>
  <c r="N1142" i="2"/>
  <c r="N1141" i="2"/>
  <c r="N1140" i="2"/>
  <c r="N1139" i="2"/>
  <c r="N1138" i="2"/>
  <c r="N1137" i="2"/>
  <c r="N1136" i="2"/>
  <c r="N1135" i="2"/>
  <c r="N1134" i="2"/>
  <c r="N1133" i="2"/>
  <c r="N1132" i="2"/>
  <c r="N1131" i="2"/>
  <c r="N1130" i="2"/>
  <c r="N1129" i="2"/>
  <c r="N1128" i="2"/>
  <c r="N1127" i="2"/>
  <c r="N1126" i="2"/>
  <c r="N1125" i="2"/>
  <c r="N1124" i="2"/>
  <c r="N1123" i="2"/>
  <c r="N1122" i="2"/>
  <c r="N1121" i="2"/>
  <c r="N1120" i="2"/>
  <c r="N1119" i="2"/>
  <c r="N1118" i="2"/>
  <c r="N1117" i="2"/>
  <c r="N1116" i="2"/>
  <c r="N1115" i="2"/>
  <c r="N1114" i="2"/>
  <c r="N1113" i="2"/>
  <c r="N1112" i="2"/>
  <c r="N1111" i="2"/>
  <c r="N1110" i="2"/>
  <c r="N1109" i="2"/>
  <c r="N1108" i="2"/>
  <c r="N1107" i="2"/>
  <c r="N1106" i="2"/>
  <c r="N1105" i="2"/>
  <c r="N1104" i="2"/>
  <c r="N1103" i="2"/>
  <c r="N1102" i="2"/>
  <c r="N1101" i="2"/>
  <c r="N1100" i="2"/>
  <c r="N1099" i="2"/>
  <c r="N1098" i="2"/>
  <c r="N1097" i="2"/>
  <c r="N1096" i="2"/>
  <c r="N1095" i="2"/>
  <c r="N1094" i="2"/>
  <c r="N1093" i="2"/>
  <c r="N1092" i="2"/>
  <c r="N1091" i="2"/>
  <c r="N1090" i="2"/>
  <c r="N1089" i="2"/>
  <c r="N1088" i="2"/>
  <c r="N1087" i="2"/>
  <c r="N1086" i="2"/>
  <c r="N1085" i="2"/>
  <c r="N1084" i="2"/>
  <c r="N1083" i="2"/>
  <c r="N1082" i="2"/>
  <c r="N1081" i="2"/>
  <c r="N1080" i="2"/>
  <c r="N1079" i="2"/>
  <c r="N1078" i="2"/>
  <c r="N1077" i="2"/>
  <c r="N1076" i="2"/>
  <c r="N1075" i="2"/>
  <c r="N1074" i="2"/>
  <c r="N1073" i="2"/>
  <c r="N1072" i="2"/>
  <c r="N1071" i="2"/>
  <c r="N1070" i="2"/>
  <c r="N1069" i="2"/>
  <c r="N1068" i="2"/>
  <c r="N1067" i="2"/>
  <c r="N1066" i="2"/>
  <c r="N1065" i="2"/>
  <c r="N1064" i="2"/>
  <c r="N1063" i="2"/>
  <c r="N1062" i="2"/>
  <c r="N1061" i="2"/>
  <c r="N1060" i="2"/>
  <c r="N1059" i="2"/>
  <c r="N1058" i="2"/>
  <c r="N1057" i="2"/>
  <c r="N1056" i="2"/>
  <c r="N1055" i="2"/>
  <c r="N1054" i="2"/>
  <c r="N1053" i="2"/>
  <c r="N1052" i="2"/>
  <c r="N1051" i="2"/>
  <c r="N1050" i="2"/>
  <c r="N1049" i="2"/>
  <c r="N1048" i="2"/>
  <c r="N1047" i="2"/>
  <c r="N1046" i="2"/>
  <c r="N1045" i="2"/>
  <c r="N1044" i="2"/>
  <c r="N1043" i="2"/>
  <c r="N1042" i="2"/>
  <c r="N1041" i="2"/>
  <c r="N1040" i="2"/>
  <c r="N1039" i="2"/>
  <c r="N1038" i="2"/>
  <c r="N1037" i="2"/>
  <c r="N1036" i="2"/>
  <c r="N1035" i="2"/>
  <c r="N1034" i="2"/>
  <c r="N1033" i="2"/>
  <c r="N1032" i="2"/>
  <c r="N1031" i="2"/>
  <c r="N1030" i="2"/>
  <c r="N1029" i="2"/>
  <c r="N1028" i="2"/>
  <c r="N1027" i="2"/>
  <c r="N1026" i="2"/>
  <c r="N1025" i="2"/>
  <c r="N1024" i="2"/>
  <c r="N1023" i="2"/>
  <c r="N1022" i="2"/>
  <c r="N1021" i="2"/>
  <c r="N1020" i="2"/>
  <c r="N1019" i="2"/>
  <c r="N1018" i="2"/>
  <c r="N1017" i="2"/>
  <c r="N1016" i="2"/>
  <c r="N1015" i="2"/>
  <c r="N1014" i="2"/>
  <c r="N1013" i="2"/>
  <c r="N1012" i="2"/>
  <c r="N1011" i="2"/>
  <c r="N1010" i="2"/>
  <c r="N1009" i="2"/>
  <c r="N1008" i="2"/>
  <c r="N1007" i="2"/>
  <c r="N1006" i="2"/>
  <c r="N1005" i="2"/>
  <c r="N1004" i="2"/>
  <c r="N1003" i="2"/>
  <c r="N1002" i="2"/>
  <c r="N1001" i="2"/>
  <c r="N1000" i="2"/>
  <c r="N999" i="2"/>
  <c r="N998" i="2"/>
  <c r="N997" i="2"/>
  <c r="N996" i="2"/>
  <c r="N995" i="2"/>
  <c r="N994" i="2"/>
  <c r="N993" i="2"/>
  <c r="N992" i="2"/>
  <c r="N991" i="2"/>
  <c r="N990" i="2"/>
  <c r="N989" i="2"/>
  <c r="N988" i="2"/>
  <c r="N987" i="2"/>
  <c r="N986" i="2"/>
  <c r="N985" i="2"/>
  <c r="N984" i="2"/>
  <c r="N983" i="2"/>
  <c r="N982" i="2"/>
  <c r="N981" i="2"/>
  <c r="N980" i="2"/>
  <c r="N979" i="2"/>
  <c r="N978" i="2"/>
  <c r="N977" i="2"/>
  <c r="N976" i="2"/>
  <c r="N975" i="2"/>
  <c r="N974" i="2"/>
  <c r="N973" i="2"/>
  <c r="N972" i="2"/>
  <c r="N971" i="2"/>
  <c r="N970" i="2"/>
  <c r="N969" i="2"/>
  <c r="N968" i="2"/>
  <c r="N967" i="2"/>
  <c r="N966" i="2"/>
  <c r="N965" i="2"/>
  <c r="N964" i="2"/>
  <c r="N963" i="2"/>
  <c r="N962" i="2"/>
  <c r="N961" i="2"/>
  <c r="N960" i="2"/>
  <c r="N959" i="2"/>
  <c r="N958" i="2"/>
  <c r="N957" i="2"/>
  <c r="N956" i="2"/>
  <c r="N955" i="2"/>
  <c r="N954" i="2"/>
  <c r="N953" i="2"/>
  <c r="N952" i="2"/>
  <c r="N951" i="2"/>
  <c r="N950" i="2"/>
  <c r="N949" i="2"/>
  <c r="N948" i="2"/>
  <c r="N947" i="2"/>
  <c r="N946" i="2"/>
  <c r="N945" i="2"/>
  <c r="N944" i="2"/>
  <c r="N943" i="2"/>
  <c r="N942" i="2"/>
  <c r="N941" i="2"/>
  <c r="N940" i="2"/>
  <c r="N939" i="2"/>
  <c r="N938" i="2"/>
  <c r="N937" i="2"/>
  <c r="N936" i="2"/>
  <c r="N935" i="2"/>
  <c r="N934" i="2"/>
  <c r="N933" i="2"/>
  <c r="N932" i="2"/>
  <c r="N931" i="2"/>
  <c r="N930" i="2"/>
  <c r="N929" i="2"/>
  <c r="N928" i="2"/>
  <c r="N927" i="2"/>
  <c r="N926" i="2"/>
  <c r="N925" i="2"/>
  <c r="N924" i="2"/>
  <c r="N923" i="2"/>
  <c r="N922" i="2"/>
  <c r="N921" i="2"/>
  <c r="N920" i="2"/>
  <c r="N919" i="2"/>
  <c r="N918" i="2"/>
  <c r="N917" i="2"/>
  <c r="N916" i="2"/>
  <c r="N915" i="2"/>
  <c r="N914" i="2"/>
  <c r="N913" i="2"/>
  <c r="N912" i="2"/>
  <c r="N911" i="2"/>
  <c r="N910" i="2"/>
  <c r="N909" i="2"/>
  <c r="N908" i="2"/>
  <c r="N907" i="2"/>
  <c r="N906" i="2"/>
  <c r="N905" i="2"/>
  <c r="N904" i="2"/>
  <c r="N903" i="2"/>
  <c r="N902" i="2"/>
  <c r="N901" i="2"/>
  <c r="N900" i="2"/>
  <c r="N899" i="2"/>
  <c r="N898" i="2"/>
  <c r="N897" i="2"/>
  <c r="N896" i="2"/>
  <c r="N895" i="2"/>
  <c r="N894" i="2"/>
  <c r="N893" i="2"/>
  <c r="N892" i="2"/>
  <c r="N891" i="2"/>
  <c r="N890" i="2"/>
  <c r="N889" i="2"/>
  <c r="N888" i="2"/>
  <c r="N887" i="2"/>
  <c r="N886" i="2"/>
  <c r="N885" i="2"/>
  <c r="N884" i="2"/>
  <c r="N883" i="2"/>
  <c r="N882" i="2"/>
  <c r="N881" i="2"/>
  <c r="N880" i="2"/>
  <c r="N879" i="2"/>
  <c r="N878" i="2"/>
  <c r="N877" i="2"/>
  <c r="N876" i="2"/>
  <c r="N875" i="2"/>
  <c r="N874" i="2"/>
  <c r="N873" i="2"/>
  <c r="N872" i="2"/>
  <c r="N871" i="2"/>
  <c r="N870" i="2"/>
  <c r="N869" i="2"/>
  <c r="N868" i="2"/>
  <c r="N867" i="2"/>
  <c r="N866" i="2"/>
  <c r="N865" i="2"/>
  <c r="N864" i="2"/>
  <c r="N863" i="2"/>
  <c r="N862" i="2"/>
  <c r="N861" i="2"/>
  <c r="N860" i="2"/>
  <c r="N859" i="2"/>
  <c r="N858" i="2"/>
  <c r="N857" i="2"/>
  <c r="N856" i="2"/>
  <c r="N855" i="2"/>
  <c r="N854" i="2"/>
  <c r="N853" i="2"/>
  <c r="N852" i="2"/>
  <c r="N851" i="2"/>
  <c r="N850" i="2"/>
  <c r="N849" i="2"/>
  <c r="N848" i="2"/>
  <c r="N847" i="2"/>
  <c r="N846" i="2"/>
  <c r="N845" i="2"/>
  <c r="N844" i="2"/>
  <c r="N843" i="2"/>
  <c r="N842" i="2"/>
  <c r="N841" i="2"/>
  <c r="N840" i="2"/>
  <c r="N839" i="2"/>
  <c r="N838" i="2"/>
  <c r="N837" i="2"/>
  <c r="N836" i="2"/>
  <c r="N835" i="2"/>
  <c r="N834" i="2"/>
  <c r="N833" i="2"/>
  <c r="N832" i="2"/>
  <c r="N831" i="2"/>
  <c r="N830" i="2"/>
  <c r="N829" i="2"/>
  <c r="N828" i="2"/>
  <c r="N827" i="2"/>
  <c r="N826" i="2"/>
  <c r="N825" i="2"/>
  <c r="N824" i="2"/>
  <c r="N823" i="2"/>
  <c r="N822" i="2"/>
  <c r="N821" i="2"/>
  <c r="N820" i="2"/>
  <c r="N819" i="2"/>
  <c r="N818" i="2"/>
  <c r="N817" i="2"/>
  <c r="N816" i="2"/>
  <c r="N815" i="2"/>
  <c r="N814" i="2"/>
  <c r="N813" i="2"/>
  <c r="N812" i="2"/>
  <c r="N811" i="2"/>
  <c r="N810" i="2"/>
  <c r="N809" i="2"/>
  <c r="N808" i="2"/>
  <c r="N807" i="2"/>
  <c r="N806" i="2"/>
  <c r="N805" i="2"/>
  <c r="N804" i="2"/>
  <c r="N803" i="2"/>
  <c r="N802" i="2"/>
  <c r="N801" i="2"/>
  <c r="N800" i="2"/>
  <c r="N799" i="2"/>
  <c r="N798" i="2"/>
  <c r="N797" i="2"/>
  <c r="N796" i="2"/>
  <c r="N795" i="2"/>
  <c r="N794" i="2"/>
  <c r="N793" i="2"/>
  <c r="N792" i="2"/>
  <c r="N791" i="2"/>
  <c r="N790" i="2"/>
  <c r="N789" i="2"/>
  <c r="N788" i="2"/>
  <c r="N787" i="2"/>
  <c r="N786" i="2"/>
  <c r="N785" i="2"/>
  <c r="N784" i="2"/>
  <c r="N783" i="2"/>
  <c r="N782" i="2"/>
  <c r="N781" i="2"/>
  <c r="N780" i="2"/>
  <c r="N779" i="2"/>
  <c r="N778" i="2"/>
  <c r="N777" i="2"/>
  <c r="N776" i="2"/>
  <c r="N775" i="2"/>
  <c r="N774" i="2"/>
  <c r="N773" i="2"/>
  <c r="N772" i="2"/>
  <c r="N771" i="2"/>
  <c r="N770" i="2"/>
  <c r="N769" i="2"/>
  <c r="N768" i="2"/>
  <c r="N767" i="2"/>
  <c r="N766" i="2"/>
  <c r="N765" i="2"/>
  <c r="N764" i="2"/>
  <c r="N763" i="2"/>
  <c r="N762" i="2"/>
  <c r="N761" i="2"/>
  <c r="N760" i="2"/>
  <c r="N759" i="2"/>
  <c r="N758" i="2"/>
  <c r="N757" i="2"/>
  <c r="N756" i="2"/>
  <c r="N755" i="2"/>
  <c r="N754" i="2"/>
  <c r="N753" i="2"/>
  <c r="N752" i="2"/>
  <c r="N751" i="2"/>
  <c r="N750" i="2"/>
  <c r="N749" i="2"/>
  <c r="N748" i="2"/>
  <c r="N747" i="2"/>
  <c r="N746" i="2"/>
  <c r="N745" i="2"/>
  <c r="N744" i="2"/>
  <c r="N743" i="2"/>
  <c r="N742" i="2"/>
  <c r="N741" i="2"/>
  <c r="N740" i="2"/>
  <c r="N739" i="2"/>
  <c r="N738" i="2"/>
  <c r="N737" i="2"/>
  <c r="N736" i="2"/>
  <c r="N735" i="2"/>
  <c r="N734" i="2"/>
  <c r="N733" i="2"/>
  <c r="N732" i="2"/>
  <c r="N731" i="2"/>
  <c r="N730" i="2"/>
  <c r="N729" i="2"/>
  <c r="N728" i="2"/>
  <c r="N727" i="2"/>
  <c r="N726" i="2"/>
  <c r="N725" i="2"/>
  <c r="N724" i="2"/>
  <c r="N723" i="2"/>
  <c r="N722" i="2"/>
  <c r="N721" i="2"/>
  <c r="N720" i="2"/>
  <c r="N719" i="2"/>
  <c r="N718" i="2"/>
  <c r="N717" i="2"/>
  <c r="N716" i="2"/>
  <c r="N715" i="2"/>
  <c r="N714" i="2"/>
  <c r="N713" i="2"/>
  <c r="N712" i="2"/>
  <c r="N711" i="2"/>
  <c r="N710" i="2"/>
  <c r="N709" i="2"/>
  <c r="N708" i="2"/>
  <c r="N707" i="2"/>
  <c r="N706" i="2"/>
  <c r="N705" i="2"/>
  <c r="N704" i="2"/>
  <c r="N703" i="2"/>
  <c r="N702" i="2"/>
  <c r="N701" i="2"/>
  <c r="N700" i="2"/>
  <c r="N699" i="2"/>
  <c r="N698" i="2"/>
  <c r="N697" i="2"/>
  <c r="N696" i="2"/>
  <c r="N695" i="2"/>
  <c r="N694" i="2"/>
  <c r="N693" i="2"/>
  <c r="N692" i="2"/>
  <c r="N691" i="2"/>
  <c r="N690" i="2"/>
  <c r="N689" i="2"/>
  <c r="N688" i="2"/>
  <c r="N687" i="2"/>
  <c r="N686" i="2"/>
  <c r="N685" i="2"/>
  <c r="N684" i="2"/>
  <c r="N683" i="2"/>
  <c r="N682" i="2"/>
  <c r="N681" i="2"/>
  <c r="N680" i="2"/>
  <c r="N679" i="2"/>
  <c r="N678" i="2"/>
  <c r="N677" i="2"/>
  <c r="N676" i="2"/>
  <c r="N675" i="2"/>
  <c r="N674" i="2"/>
  <c r="N673" i="2"/>
  <c r="N672" i="2"/>
  <c r="N671" i="2"/>
  <c r="N670" i="2"/>
  <c r="N669" i="2"/>
  <c r="N668" i="2"/>
  <c r="N667" i="2"/>
  <c r="N666" i="2"/>
  <c r="N665" i="2"/>
  <c r="N664" i="2"/>
  <c r="N663" i="2"/>
  <c r="N662" i="2"/>
  <c r="N661" i="2"/>
  <c r="N660" i="2"/>
  <c r="N659" i="2"/>
  <c r="N658" i="2"/>
  <c r="N657" i="2"/>
  <c r="N656" i="2"/>
  <c r="N655" i="2"/>
  <c r="N654" i="2"/>
  <c r="N653" i="2"/>
  <c r="N652" i="2"/>
  <c r="N651" i="2"/>
  <c r="N650" i="2"/>
  <c r="N649" i="2"/>
  <c r="N648" i="2"/>
  <c r="N647" i="2"/>
  <c r="N646" i="2"/>
  <c r="N645" i="2"/>
  <c r="N644" i="2"/>
  <c r="N643" i="2"/>
  <c r="N642" i="2"/>
  <c r="N641" i="2"/>
  <c r="N640" i="2"/>
  <c r="N639" i="2"/>
  <c r="N638" i="2"/>
  <c r="N637" i="2"/>
  <c r="N636" i="2"/>
  <c r="N635" i="2"/>
  <c r="N634" i="2"/>
  <c r="N633" i="2"/>
  <c r="N632" i="2"/>
  <c r="N631" i="2"/>
  <c r="N630" i="2"/>
  <c r="N629" i="2"/>
  <c r="N628" i="2"/>
  <c r="N627" i="2"/>
  <c r="N626" i="2"/>
  <c r="N625" i="2"/>
  <c r="N624" i="2"/>
  <c r="N623" i="2"/>
  <c r="N622" i="2"/>
  <c r="N621" i="2"/>
  <c r="N620" i="2"/>
  <c r="N619" i="2"/>
  <c r="N618" i="2"/>
  <c r="N617" i="2"/>
  <c r="N616" i="2"/>
  <c r="N615" i="2"/>
  <c r="N614" i="2"/>
  <c r="N613" i="2"/>
  <c r="N612" i="2"/>
  <c r="N611" i="2"/>
  <c r="N610" i="2"/>
  <c r="N609" i="2"/>
  <c r="N608" i="2"/>
  <c r="N607" i="2"/>
  <c r="N606" i="2"/>
  <c r="N605" i="2"/>
  <c r="N604" i="2"/>
  <c r="N603" i="2"/>
  <c r="N602" i="2"/>
  <c r="N601" i="2"/>
  <c r="N600" i="2"/>
  <c r="N599" i="2"/>
  <c r="N598" i="2"/>
  <c r="N597" i="2"/>
  <c r="N596" i="2"/>
  <c r="N595" i="2"/>
  <c r="N594" i="2"/>
  <c r="N593" i="2"/>
  <c r="N592" i="2"/>
  <c r="N591" i="2"/>
  <c r="N590" i="2"/>
  <c r="N589" i="2"/>
  <c r="N588" i="2"/>
  <c r="N587" i="2"/>
  <c r="N586" i="2"/>
  <c r="N585" i="2"/>
  <c r="N584" i="2"/>
  <c r="N583" i="2"/>
  <c r="N582" i="2"/>
  <c r="N581" i="2"/>
  <c r="N580" i="2"/>
  <c r="N579" i="2"/>
  <c r="N578" i="2"/>
  <c r="N577" i="2"/>
  <c r="N576" i="2"/>
  <c r="N575" i="2"/>
  <c r="N574" i="2"/>
  <c r="N573" i="2"/>
  <c r="N572" i="2"/>
  <c r="N571" i="2"/>
  <c r="N570" i="2"/>
  <c r="N569" i="2"/>
  <c r="N568" i="2"/>
  <c r="N567" i="2"/>
  <c r="N566" i="2"/>
  <c r="N565" i="2"/>
  <c r="N564" i="2"/>
  <c r="N563" i="2"/>
  <c r="N562" i="2"/>
  <c r="N561" i="2"/>
  <c r="N560" i="2"/>
  <c r="N559" i="2"/>
  <c r="N558" i="2"/>
  <c r="N557" i="2"/>
  <c r="N556" i="2"/>
  <c r="N555" i="2"/>
  <c r="N554" i="2"/>
  <c r="N553" i="2"/>
  <c r="N552" i="2"/>
  <c r="N551" i="2"/>
  <c r="N550" i="2"/>
  <c r="N549" i="2"/>
  <c r="N548" i="2"/>
  <c r="N547" i="2"/>
  <c r="N546" i="2"/>
  <c r="N545" i="2"/>
  <c r="N544" i="2"/>
  <c r="N543" i="2"/>
  <c r="N542" i="2"/>
  <c r="N541" i="2"/>
  <c r="N540" i="2"/>
  <c r="N539" i="2"/>
  <c r="N538" i="2"/>
  <c r="N537" i="2"/>
  <c r="N536" i="2"/>
  <c r="N535" i="2"/>
  <c r="N534" i="2"/>
  <c r="N533" i="2"/>
  <c r="N532" i="2"/>
  <c r="N531" i="2"/>
  <c r="N530" i="2"/>
  <c r="N529" i="2"/>
  <c r="N528" i="2"/>
  <c r="N527" i="2"/>
  <c r="N526" i="2"/>
  <c r="N525" i="2"/>
  <c r="N524" i="2"/>
  <c r="N523" i="2"/>
  <c r="N522" i="2"/>
  <c r="N521" i="2"/>
  <c r="N520" i="2"/>
  <c r="N519" i="2"/>
  <c r="N518" i="2"/>
  <c r="N517" i="2"/>
  <c r="N516" i="2"/>
  <c r="N515" i="2"/>
  <c r="N514" i="2"/>
  <c r="N513" i="2"/>
  <c r="N512" i="2"/>
  <c r="N511" i="2"/>
  <c r="N510" i="2"/>
  <c r="N509" i="2"/>
  <c r="N508" i="2"/>
  <c r="N507" i="2"/>
  <c r="N506" i="2"/>
  <c r="N505" i="2"/>
  <c r="N504" i="2"/>
  <c r="N503" i="2"/>
  <c r="N502" i="2"/>
  <c r="N501" i="2"/>
  <c r="N500" i="2"/>
  <c r="N499" i="2"/>
  <c r="N498" i="2"/>
  <c r="N497" i="2"/>
  <c r="N496" i="2"/>
  <c r="N495" i="2"/>
  <c r="N494" i="2"/>
  <c r="N493" i="2"/>
  <c r="N492" i="2"/>
  <c r="N491" i="2"/>
  <c r="N490" i="2"/>
  <c r="N489" i="2"/>
  <c r="N488" i="2"/>
  <c r="N487" i="2"/>
  <c r="N486" i="2"/>
  <c r="N485" i="2"/>
  <c r="N484" i="2"/>
  <c r="N483" i="2"/>
  <c r="N482" i="2"/>
  <c r="N481" i="2"/>
  <c r="N480" i="2"/>
  <c r="N479" i="2"/>
  <c r="N478" i="2"/>
  <c r="N477" i="2"/>
  <c r="N476" i="2"/>
  <c r="N475" i="2"/>
  <c r="N474" i="2"/>
  <c r="N473" i="2"/>
  <c r="N472" i="2"/>
  <c r="N471" i="2"/>
  <c r="N470" i="2"/>
  <c r="N469" i="2"/>
  <c r="N468" i="2"/>
  <c r="N467" i="2"/>
  <c r="N466" i="2"/>
  <c r="N465" i="2"/>
  <c r="N464" i="2"/>
  <c r="N463" i="2"/>
  <c r="N462" i="2"/>
  <c r="N461"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B4632" i="2" l="1"/>
  <c r="B4628" i="2"/>
  <c r="B4629" i="2" s="1"/>
  <c r="B4630" i="2" s="1"/>
  <c r="B4631" i="2" s="1"/>
  <c r="B6983" i="2"/>
  <c r="B6982" i="2"/>
  <c r="B6981" i="2"/>
  <c r="B6875" i="2"/>
  <c r="B6876" i="2" s="1"/>
  <c r="B6877" i="2" s="1"/>
  <c r="B6878" i="2" s="1"/>
  <c r="B6879" i="2" s="1"/>
  <c r="B6881" i="2" s="1"/>
  <c r="B6882" i="2" s="1"/>
  <c r="B6883" i="2" s="1"/>
  <c r="B6884" i="2" s="1"/>
  <c r="B6885" i="2" s="1"/>
  <c r="B6886" i="2" s="1"/>
  <c r="B6887" i="2" s="1"/>
  <c r="B6888" i="2" s="1"/>
  <c r="B6889" i="2" s="1"/>
  <c r="B6890" i="2" s="1"/>
  <c r="B6891" i="2" s="1"/>
  <c r="B6892" i="2" s="1"/>
  <c r="B6893" i="2" s="1"/>
  <c r="B6894" i="2" s="1"/>
  <c r="B6895" i="2" s="1"/>
  <c r="B6896" i="2" s="1"/>
  <c r="B6897" i="2" s="1"/>
  <c r="B6898" i="2" s="1"/>
  <c r="B6899" i="2" s="1"/>
  <c r="B6900" i="2" s="1"/>
  <c r="B6901" i="2" s="1"/>
  <c r="B6902" i="2" s="1"/>
  <c r="B6903" i="2" s="1"/>
  <c r="B6904" i="2" s="1"/>
  <c r="B6905" i="2" s="1"/>
  <c r="B6906" i="2" s="1"/>
  <c r="B6907" i="2" s="1"/>
  <c r="B6908" i="2" s="1"/>
  <c r="B6909" i="2" s="1"/>
  <c r="B6910" i="2" s="1"/>
  <c r="B6911" i="2" s="1"/>
  <c r="B6912" i="2" s="1"/>
  <c r="B6913" i="2" s="1"/>
  <c r="B6914" i="2" s="1"/>
  <c r="B6915" i="2" s="1"/>
  <c r="B6916" i="2" s="1"/>
  <c r="B6917" i="2" s="1"/>
  <c r="B6918" i="2" s="1"/>
  <c r="B6919" i="2" s="1"/>
  <c r="B6920" i="2" s="1"/>
  <c r="B6921" i="2" s="1"/>
  <c r="B6922" i="2" s="1"/>
  <c r="B6923" i="2" s="1"/>
  <c r="B6924" i="2" s="1"/>
  <c r="B6925" i="2" s="1"/>
  <c r="B6926" i="2" s="1"/>
  <c r="B6927" i="2" s="1"/>
  <c r="B6928" i="2" s="1"/>
  <c r="B6929" i="2" s="1"/>
  <c r="B6930" i="2" s="1"/>
  <c r="B6931" i="2" s="1"/>
  <c r="B6932" i="2" s="1"/>
  <c r="B6933" i="2" s="1"/>
  <c r="B6934" i="2" s="1"/>
  <c r="B6935" i="2" s="1"/>
  <c r="B6936" i="2" s="1"/>
  <c r="B6937" i="2" s="1"/>
  <c r="B6938" i="2" s="1"/>
  <c r="B6939" i="2" s="1"/>
  <c r="B6940" i="2" s="1"/>
  <c r="B6941" i="2" s="1"/>
  <c r="B6942" i="2" s="1"/>
  <c r="B6943" i="2" s="1"/>
  <c r="B6944" i="2" s="1"/>
  <c r="B6945" i="2" s="1"/>
  <c r="B6946" i="2" s="1"/>
  <c r="B6947" i="2" s="1"/>
  <c r="B6948" i="2" s="1"/>
  <c r="B6949" i="2" s="1"/>
  <c r="B6950" i="2" s="1"/>
  <c r="B6951" i="2" s="1"/>
  <c r="B6952" i="2" s="1"/>
  <c r="B6953" i="2" s="1"/>
  <c r="B6954" i="2" s="1"/>
  <c r="B6955" i="2" s="1"/>
  <c r="B6956" i="2" s="1"/>
  <c r="B6957" i="2" s="1"/>
  <c r="B6958" i="2" s="1"/>
  <c r="B6959" i="2" s="1"/>
  <c r="B6960" i="2" s="1"/>
  <c r="B6961" i="2" s="1"/>
  <c r="B6962" i="2" s="1"/>
  <c r="B6963" i="2" s="1"/>
  <c r="B6964" i="2" s="1"/>
  <c r="B6965" i="2" s="1"/>
  <c r="B6966" i="2" s="1"/>
  <c r="B6967" i="2" s="1"/>
  <c r="B6968" i="2" s="1"/>
  <c r="B6969" i="2" s="1"/>
  <c r="B6870" i="2"/>
  <c r="B6867" i="2"/>
  <c r="B6868" i="2" s="1"/>
  <c r="B6869" i="2" s="1"/>
  <c r="B6866" i="2"/>
  <c r="B6865" i="2"/>
  <c r="B6864" i="2"/>
  <c r="B6849" i="2"/>
  <c r="B6850" i="2" s="1"/>
  <c r="B6859" i="2" s="1"/>
  <c r="B6860" i="2" s="1"/>
  <c r="B6861" i="2" s="1"/>
  <c r="B6862" i="2" s="1"/>
  <c r="B6863" i="2" s="1"/>
  <c r="B6848" i="2"/>
  <c r="B6847" i="2"/>
  <c r="B6846" i="2"/>
  <c r="B6845" i="2"/>
  <c r="B6844" i="2"/>
  <c r="B6843" i="2"/>
  <c r="B6842" i="2"/>
  <c r="B6841" i="2"/>
  <c r="B6840" i="2"/>
  <c r="B6839" i="2"/>
  <c r="B6838" i="2"/>
  <c r="B6837" i="2"/>
  <c r="B6836" i="2"/>
  <c r="B6835" i="2"/>
  <c r="B6834" i="2"/>
  <c r="B6778" i="2"/>
  <c r="B6779" i="2" s="1"/>
  <c r="B6780" i="2" s="1"/>
  <c r="B6781" i="2" s="1"/>
  <c r="B6782" i="2" s="1"/>
  <c r="B6783" i="2" s="1"/>
  <c r="B6784" i="2" s="1"/>
  <c r="B6785" i="2" s="1"/>
  <c r="B6786" i="2" s="1"/>
  <c r="B6787" i="2" s="1"/>
  <c r="B6788" i="2" s="1"/>
  <c r="B6789" i="2" s="1"/>
  <c r="B6790" i="2" s="1"/>
  <c r="B6791" i="2" s="1"/>
  <c r="B6792" i="2" s="1"/>
  <c r="B6793" i="2" s="1"/>
  <c r="B6794" i="2" s="1"/>
  <c r="B6795" i="2" s="1"/>
  <c r="B6796" i="2" s="1"/>
  <c r="B6797" i="2" s="1"/>
  <c r="B6798" i="2" s="1"/>
  <c r="B6799" i="2" s="1"/>
  <c r="B6800" i="2" s="1"/>
  <c r="B6801" i="2" s="1"/>
  <c r="B6802" i="2" s="1"/>
  <c r="B6803" i="2" s="1"/>
  <c r="B6804" i="2" s="1"/>
  <c r="B6805" i="2" s="1"/>
  <c r="B6806" i="2" s="1"/>
  <c r="B6807" i="2" s="1"/>
  <c r="B6808" i="2" s="1"/>
  <c r="B6809" i="2" s="1"/>
  <c r="B6810" i="2" s="1"/>
  <c r="B6811" i="2" s="1"/>
  <c r="B6812" i="2" s="1"/>
  <c r="B6813" i="2" s="1"/>
  <c r="B6814" i="2" s="1"/>
  <c r="B6815" i="2" s="1"/>
  <c r="B6816" i="2" s="1"/>
  <c r="B6817" i="2" s="1"/>
  <c r="B6818" i="2" s="1"/>
  <c r="B6819" i="2" s="1"/>
  <c r="B6820" i="2" s="1"/>
  <c r="B6821" i="2" s="1"/>
  <c r="B6822" i="2" s="1"/>
  <c r="B6823" i="2" s="1"/>
  <c r="B6824" i="2" s="1"/>
  <c r="B6825" i="2" s="1"/>
  <c r="B6826" i="2" s="1"/>
  <c r="B6827" i="2" s="1"/>
  <c r="B6828" i="2" s="1"/>
  <c r="B6829" i="2" s="1"/>
  <c r="B6830" i="2" s="1"/>
  <c r="B6831" i="2" s="1"/>
  <c r="B6832" i="2" s="1"/>
  <c r="B6833" i="2" s="1"/>
  <c r="B6777" i="2"/>
  <c r="B6776" i="2"/>
  <c r="B6775" i="2"/>
  <c r="B6774" i="2"/>
  <c r="B6773" i="2"/>
  <c r="B6772" i="2"/>
  <c r="B6771" i="2"/>
  <c r="B6767" i="2"/>
  <c r="B6768" i="2" s="1"/>
  <c r="B6769" i="2" s="1"/>
  <c r="B6770" i="2" s="1"/>
  <c r="B6766" i="2"/>
  <c r="B6570" i="2"/>
  <c r="B6571" i="2" s="1"/>
  <c r="B6572" i="2" s="1"/>
  <c r="B6573" i="2" s="1"/>
  <c r="B6574" i="2" s="1"/>
  <c r="B6575" i="2" s="1"/>
  <c r="B6576" i="2" s="1"/>
  <c r="B6577" i="2" s="1"/>
  <c r="B6578" i="2" s="1"/>
  <c r="B6579" i="2" s="1"/>
  <c r="B6580" i="2" s="1"/>
  <c r="B6581" i="2" s="1"/>
  <c r="B6582" i="2" s="1"/>
  <c r="B6583" i="2" s="1"/>
  <c r="B6584" i="2" s="1"/>
  <c r="B6585" i="2" s="1"/>
  <c r="B6586" i="2" s="1"/>
  <c r="B6587" i="2" s="1"/>
  <c r="B6588" i="2" s="1"/>
  <c r="B6589" i="2" s="1"/>
  <c r="B6590" i="2" s="1"/>
  <c r="B6591" i="2" s="1"/>
  <c r="B6592" i="2" s="1"/>
  <c r="B6593" i="2" s="1"/>
  <c r="B6594" i="2" s="1"/>
  <c r="B6595" i="2" s="1"/>
  <c r="B6596" i="2" s="1"/>
  <c r="B6597" i="2" s="1"/>
  <c r="B6598" i="2" s="1"/>
  <c r="B6599" i="2" s="1"/>
  <c r="B6600" i="2" s="1"/>
  <c r="B6601" i="2" s="1"/>
  <c r="B6602" i="2" s="1"/>
  <c r="B6636" i="2" s="1"/>
  <c r="B6637" i="2" s="1"/>
  <c r="B6638" i="2" s="1"/>
  <c r="B6639" i="2" s="1"/>
  <c r="B6640" i="2" s="1"/>
  <c r="B6641" i="2" s="1"/>
  <c r="B6642" i="2" s="1"/>
  <c r="B6643" i="2" s="1"/>
  <c r="B6644" i="2" s="1"/>
  <c r="B6645" i="2" s="1"/>
  <c r="B6646" i="2" s="1"/>
  <c r="B6647" i="2" s="1"/>
  <c r="B6648" i="2" s="1"/>
  <c r="B6649" i="2" s="1"/>
  <c r="B6650" i="2" s="1"/>
  <c r="B6651" i="2" s="1"/>
  <c r="B6652" i="2" s="1"/>
  <c r="B6653" i="2" s="1"/>
  <c r="B6654" i="2" s="1"/>
  <c r="B6655" i="2" s="1"/>
  <c r="B6656" i="2" s="1"/>
  <c r="B6657" i="2" s="1"/>
  <c r="B6658" i="2" s="1"/>
  <c r="B6659" i="2" s="1"/>
  <c r="B6660" i="2" s="1"/>
  <c r="B6661" i="2" s="1"/>
  <c r="B6662" i="2" s="1"/>
  <c r="B6663" i="2" s="1"/>
  <c r="B6664" i="2" s="1"/>
  <c r="B6665" i="2" s="1"/>
  <c r="B6666" i="2" s="1"/>
  <c r="B6667" i="2" s="1"/>
  <c r="B6668" i="2" s="1"/>
  <c r="B6669" i="2" s="1"/>
  <c r="B6670" i="2" s="1"/>
  <c r="B6671" i="2" s="1"/>
  <c r="B6672" i="2" s="1"/>
  <c r="B6673" i="2" s="1"/>
  <c r="B6674" i="2" s="1"/>
  <c r="B6675" i="2" s="1"/>
  <c r="B6676" i="2" s="1"/>
  <c r="B6677" i="2" s="1"/>
  <c r="B6678" i="2" s="1"/>
  <c r="B6679" i="2" s="1"/>
  <c r="B6680" i="2" s="1"/>
  <c r="B6681" i="2" s="1"/>
  <c r="B6682" i="2" s="1"/>
  <c r="B6683" i="2" s="1"/>
  <c r="B6684" i="2" s="1"/>
  <c r="B6685" i="2" s="1"/>
  <c r="B6686" i="2" s="1"/>
  <c r="B6687" i="2" s="1"/>
  <c r="B6688" i="2" s="1"/>
  <c r="B6689" i="2" s="1"/>
  <c r="B6690" i="2" s="1"/>
  <c r="B6691" i="2" s="1"/>
  <c r="B6692" i="2" s="1"/>
  <c r="B6693" i="2" s="1"/>
  <c r="B6694" i="2" s="1"/>
  <c r="B6695" i="2" s="1"/>
  <c r="B6696" i="2" s="1"/>
  <c r="B6697" i="2" s="1"/>
  <c r="B6698" i="2" s="1"/>
  <c r="B6699" i="2" s="1"/>
  <c r="B6700" i="2" s="1"/>
  <c r="B6701" i="2" s="1"/>
  <c r="B6702" i="2" s="1"/>
  <c r="B6703" i="2" s="1"/>
  <c r="B6704" i="2" s="1"/>
  <c r="B6705" i="2" s="1"/>
  <c r="B6706" i="2" s="1"/>
  <c r="B6707" i="2" s="1"/>
  <c r="B6708" i="2" s="1"/>
  <c r="B6709" i="2" s="1"/>
  <c r="B6710" i="2" s="1"/>
  <c r="B6711" i="2" s="1"/>
  <c r="B6712" i="2" s="1"/>
  <c r="B6713" i="2" s="1"/>
  <c r="B6714" i="2" s="1"/>
  <c r="B6715" i="2" s="1"/>
  <c r="B6716" i="2" s="1"/>
  <c r="B6717" i="2" s="1"/>
  <c r="B6718" i="2" s="1"/>
  <c r="B6719" i="2" s="1"/>
  <c r="B6720" i="2" s="1"/>
  <c r="B6721" i="2" s="1"/>
  <c r="B6722" i="2" s="1"/>
  <c r="B6723" i="2" s="1"/>
  <c r="B6724" i="2" s="1"/>
  <c r="B6725" i="2" s="1"/>
  <c r="B6726" i="2" s="1"/>
  <c r="B6727" i="2" s="1"/>
  <c r="B6728" i="2" s="1"/>
  <c r="B6729" i="2" s="1"/>
  <c r="B6730" i="2" s="1"/>
  <c r="B6731" i="2" s="1"/>
  <c r="B6732" i="2" s="1"/>
  <c r="B6733" i="2" s="1"/>
  <c r="B6734" i="2" s="1"/>
  <c r="B6735" i="2" s="1"/>
  <c r="B6736" i="2" s="1"/>
  <c r="B6737" i="2" s="1"/>
  <c r="B6738" i="2" s="1"/>
  <c r="B6739" i="2" s="1"/>
  <c r="B6740" i="2" s="1"/>
  <c r="B6741" i="2" s="1"/>
  <c r="B6742" i="2" s="1"/>
  <c r="B6743" i="2" s="1"/>
  <c r="B6744" i="2" s="1"/>
  <c r="B6745" i="2" s="1"/>
  <c r="B6746" i="2" s="1"/>
  <c r="B6747" i="2" s="1"/>
  <c r="B6748" i="2" s="1"/>
  <c r="B6749" i="2" s="1"/>
  <c r="B6750" i="2" s="1"/>
  <c r="B6751" i="2" s="1"/>
  <c r="B6752" i="2" s="1"/>
  <c r="B6753" i="2" s="1"/>
  <c r="B6754" i="2" s="1"/>
  <c r="B6755" i="2" s="1"/>
  <c r="B6756" i="2" s="1"/>
  <c r="B6757" i="2" s="1"/>
  <c r="B6758" i="2" s="1"/>
  <c r="B6759" i="2" s="1"/>
  <c r="B6760" i="2" s="1"/>
  <c r="B6761" i="2" s="1"/>
  <c r="B6762" i="2" s="1"/>
  <c r="B6763" i="2" s="1"/>
  <c r="B6764" i="2" s="1"/>
  <c r="B6765" i="2" s="1"/>
  <c r="B6568" i="2"/>
  <c r="B6567" i="2"/>
  <c r="B6566" i="2"/>
  <c r="B6545" i="2"/>
  <c r="B6546" i="2" s="1"/>
  <c r="B6547" i="2" s="1"/>
  <c r="B6548" i="2" s="1"/>
  <c r="B6549" i="2" s="1"/>
  <c r="B6550" i="2" s="1"/>
  <c r="B6551" i="2" s="1"/>
  <c r="B6552" i="2" s="1"/>
  <c r="B6553" i="2" s="1"/>
  <c r="B6554" i="2" s="1"/>
  <c r="B6555" i="2" s="1"/>
  <c r="B6556" i="2" s="1"/>
  <c r="B6557" i="2" s="1"/>
  <c r="B6558" i="2" s="1"/>
  <c r="B6559" i="2" s="1"/>
  <c r="B6560" i="2" s="1"/>
  <c r="B6561" i="2" s="1"/>
  <c r="B6562" i="2" s="1"/>
  <c r="B6563" i="2" s="1"/>
  <c r="B6564" i="2" s="1"/>
  <c r="B6565" i="2" s="1"/>
  <c r="B6544" i="2"/>
  <c r="B6543" i="2"/>
  <c r="B6541" i="2"/>
  <c r="B6542" i="2" s="1"/>
  <c r="B6539" i="2"/>
  <c r="B6538" i="2"/>
  <c r="B4476" i="2"/>
  <c r="B4477" i="2" s="1"/>
  <c r="B4478" i="2" s="1"/>
  <c r="B4479" i="2" s="1"/>
  <c r="B4480" i="2" s="1"/>
  <c r="B4481" i="2" s="1"/>
  <c r="B4482" i="2" s="1"/>
  <c r="B4483" i="2" s="1"/>
  <c r="B4484" i="2" s="1"/>
  <c r="B4485" i="2" s="1"/>
  <c r="B4486" i="2" s="1"/>
  <c r="B4487" i="2" s="1"/>
  <c r="B4488" i="2" s="1"/>
  <c r="B4489" i="2" s="1"/>
  <c r="B4490" i="2" s="1"/>
  <c r="B4491" i="2" s="1"/>
  <c r="B4492" i="2" s="1"/>
  <c r="B4493" i="2" s="1"/>
  <c r="B4494" i="2" s="1"/>
  <c r="B4495" i="2" s="1"/>
  <c r="B4496" i="2" s="1"/>
  <c r="B4497" i="2" s="1"/>
  <c r="B4498" i="2" s="1"/>
  <c r="B4499" i="2" s="1"/>
  <c r="B4500" i="2" s="1"/>
  <c r="B4501" i="2" s="1"/>
  <c r="B4502" i="2" s="1"/>
  <c r="B4503" i="2" s="1"/>
  <c r="B4504" i="2" s="1"/>
  <c r="B4505" i="2" s="1"/>
  <c r="B4506" i="2" s="1"/>
  <c r="B4507" i="2" s="1"/>
  <c r="B4508" i="2" s="1"/>
  <c r="B4509" i="2" s="1"/>
  <c r="B4510" i="2" s="1"/>
  <c r="B4511" i="2" s="1"/>
  <c r="B4512" i="2" s="1"/>
  <c r="B4513" i="2" s="1"/>
  <c r="B4514" i="2" s="1"/>
  <c r="B4515" i="2" s="1"/>
  <c r="B4516" i="2" s="1"/>
  <c r="B4517" i="2" s="1"/>
  <c r="B4518" i="2" s="1"/>
  <c r="B4519" i="2" s="1"/>
  <c r="B4520" i="2" s="1"/>
  <c r="B4521" i="2" s="1"/>
  <c r="B4522" i="2" s="1"/>
  <c r="B4523" i="2" s="1"/>
  <c r="B4524" i="2" s="1"/>
  <c r="B4525" i="2" s="1"/>
  <c r="B4526" i="2" s="1"/>
  <c r="B4527" i="2" s="1"/>
  <c r="B4528" i="2" s="1"/>
  <c r="B4529" i="2" s="1"/>
  <c r="B4530" i="2" s="1"/>
  <c r="B4531" i="2" s="1"/>
  <c r="B4532" i="2" s="1"/>
  <c r="B4533" i="2" s="1"/>
  <c r="B4534" i="2" s="1"/>
  <c r="B4535" i="2" s="1"/>
  <c r="B4536" i="2" s="1"/>
  <c r="B4537" i="2" s="1"/>
  <c r="B4538" i="2" s="1"/>
  <c r="B4539" i="2" s="1"/>
  <c r="B4540" i="2" s="1"/>
  <c r="B4541" i="2" s="1"/>
  <c r="B4542" i="2" s="1"/>
  <c r="B4543" i="2" s="1"/>
  <c r="B4544" i="2" s="1"/>
  <c r="B4545" i="2" s="1"/>
  <c r="B4546" i="2" s="1"/>
  <c r="B4547" i="2" s="1"/>
  <c r="B4548" i="2" s="1"/>
  <c r="B4549" i="2" s="1"/>
  <c r="B4550" i="2" s="1"/>
  <c r="B4551" i="2" s="1"/>
  <c r="B4552" i="2" s="1"/>
  <c r="B4553" i="2" s="1"/>
  <c r="B4554" i="2" s="1"/>
  <c r="B4555" i="2" s="1"/>
  <c r="B4556" i="2" s="1"/>
  <c r="B4557" i="2" s="1"/>
  <c r="B4558" i="2" s="1"/>
  <c r="B4559" i="2" s="1"/>
  <c r="B4560" i="2" s="1"/>
  <c r="B4561" i="2" s="1"/>
  <c r="B4562" i="2" s="1"/>
  <c r="B4563" i="2" s="1"/>
  <c r="B4564" i="2" s="1"/>
  <c r="B4565" i="2" s="1"/>
  <c r="B4566" i="2" s="1"/>
  <c r="B4567" i="2" s="1"/>
  <c r="B4568" i="2" s="1"/>
  <c r="B4569" i="2" s="1"/>
  <c r="B4570" i="2" s="1"/>
  <c r="B4571" i="2" s="1"/>
  <c r="B4572" i="2" s="1"/>
  <c r="B4573" i="2" s="1"/>
  <c r="B4574" i="2" s="1"/>
  <c r="B4575" i="2" s="1"/>
  <c r="B4576" i="2" s="1"/>
  <c r="B4577" i="2" s="1"/>
  <c r="B4578" i="2" s="1"/>
  <c r="B4579" i="2" s="1"/>
  <c r="B4580" i="2" s="1"/>
  <c r="B4581" i="2" s="1"/>
  <c r="B4582" i="2" s="1"/>
  <c r="B4583" i="2" s="1"/>
  <c r="B4584" i="2" s="1"/>
  <c r="B4585" i="2" s="1"/>
  <c r="B4586" i="2" s="1"/>
  <c r="B4587" i="2" s="1"/>
  <c r="B4588" i="2" s="1"/>
  <c r="B4589" i="2" s="1"/>
  <c r="B4590" i="2" s="1"/>
  <c r="B4591" i="2" s="1"/>
  <c r="B4592" i="2" s="1"/>
  <c r="B4593" i="2" s="1"/>
  <c r="B4594" i="2" s="1"/>
  <c r="B4595" i="2" s="1"/>
  <c r="B4596" i="2" s="1"/>
  <c r="B4597" i="2" s="1"/>
  <c r="B4598" i="2" s="1"/>
  <c r="B4599" i="2" s="1"/>
  <c r="B4600" i="2" s="1"/>
  <c r="B4601" i="2" s="1"/>
  <c r="B4602" i="2" s="1"/>
  <c r="B4603" i="2" s="1"/>
  <c r="B4604" i="2" s="1"/>
  <c r="B4605" i="2" s="1"/>
  <c r="B4606" i="2" s="1"/>
  <c r="B4607" i="2" s="1"/>
  <c r="B4608" i="2" s="1"/>
  <c r="B4609" i="2" s="1"/>
  <c r="B4610" i="2" s="1"/>
  <c r="B4611" i="2" s="1"/>
  <c r="B4612" i="2" s="1"/>
  <c r="B4613" i="2" s="1"/>
  <c r="B4614" i="2" s="1"/>
  <c r="B4615" i="2" s="1"/>
  <c r="B4616" i="2" s="1"/>
  <c r="B4617" i="2" s="1"/>
  <c r="B4618" i="2" s="1"/>
  <c r="B4619" i="2" s="1"/>
  <c r="B4620" i="2" s="1"/>
  <c r="B4621" i="2" s="1"/>
  <c r="B4622" i="2" s="1"/>
  <c r="B4623" i="2" s="1"/>
  <c r="B4624" i="2" s="1"/>
  <c r="B4625" i="2" s="1"/>
  <c r="B4626" i="2" s="1"/>
  <c r="B4627" i="2" s="1"/>
  <c r="B4375" i="2"/>
  <c r="B4376" i="2" s="1"/>
  <c r="B4377" i="2" s="1"/>
  <c r="B4378" i="2" s="1"/>
  <c r="B4379" i="2" s="1"/>
  <c r="B4380" i="2" s="1"/>
  <c r="B4381" i="2" s="1"/>
  <c r="B4382" i="2" s="1"/>
  <c r="B4383" i="2" s="1"/>
  <c r="B4384" i="2" s="1"/>
  <c r="B4385" i="2" s="1"/>
  <c r="B4386" i="2" s="1"/>
  <c r="B4387" i="2" s="1"/>
  <c r="B4388" i="2" s="1"/>
  <c r="B4389" i="2" s="1"/>
  <c r="B4390" i="2" s="1"/>
  <c r="B4391" i="2" s="1"/>
  <c r="B4392" i="2" s="1"/>
  <c r="B4393" i="2" s="1"/>
  <c r="B4394" i="2" s="1"/>
  <c r="B4395" i="2" s="1"/>
  <c r="B4396" i="2" s="1"/>
  <c r="B4397" i="2" s="1"/>
  <c r="B4398" i="2" s="1"/>
  <c r="B4399" i="2" s="1"/>
  <c r="B4400" i="2" s="1"/>
  <c r="B4401" i="2" s="1"/>
  <c r="B4402" i="2" s="1"/>
  <c r="B4403" i="2" s="1"/>
  <c r="B4404" i="2" s="1"/>
  <c r="B4405" i="2" s="1"/>
  <c r="B4406" i="2" s="1"/>
  <c r="B4407" i="2" s="1"/>
  <c r="B4408" i="2" s="1"/>
  <c r="B4409" i="2" s="1"/>
  <c r="B4410" i="2" s="1"/>
  <c r="B4411" i="2" s="1"/>
  <c r="B4412" i="2" s="1"/>
  <c r="B4413" i="2" s="1"/>
  <c r="B4414" i="2" s="1"/>
  <c r="B4415" i="2" s="1"/>
  <c r="B4416" i="2" s="1"/>
  <c r="B4417" i="2" s="1"/>
  <c r="B4418" i="2" s="1"/>
  <c r="B4419" i="2" s="1"/>
  <c r="B4420" i="2" s="1"/>
  <c r="B4421" i="2" s="1"/>
  <c r="B4422" i="2" s="1"/>
  <c r="B4423" i="2" s="1"/>
  <c r="B4424" i="2" s="1"/>
  <c r="B4425" i="2" s="1"/>
  <c r="B4426" i="2" s="1"/>
  <c r="B4427" i="2" s="1"/>
  <c r="B4428" i="2" s="1"/>
  <c r="B4429" i="2" s="1"/>
  <c r="B4430" i="2" s="1"/>
  <c r="B4431" i="2" s="1"/>
  <c r="B4432" i="2" s="1"/>
  <c r="B4433" i="2" s="1"/>
  <c r="B4434" i="2" s="1"/>
  <c r="B4435" i="2" s="1"/>
  <c r="B4436" i="2" s="1"/>
  <c r="B4437" i="2" s="1"/>
  <c r="B4438" i="2" s="1"/>
  <c r="B4439" i="2" s="1"/>
  <c r="B4440" i="2" s="1"/>
  <c r="B4441" i="2" s="1"/>
  <c r="B4442" i="2" s="1"/>
  <c r="B4443" i="2" s="1"/>
  <c r="B4444" i="2" s="1"/>
  <c r="B4445" i="2" s="1"/>
  <c r="B4446" i="2" s="1"/>
  <c r="B4447" i="2" s="1"/>
  <c r="B4448" i="2" s="1"/>
  <c r="B4449" i="2" s="1"/>
  <c r="B4450" i="2" s="1"/>
  <c r="B4451" i="2" s="1"/>
  <c r="B4452" i="2" s="1"/>
  <c r="B4453" i="2" s="1"/>
  <c r="B4454" i="2" s="1"/>
  <c r="B4455" i="2" s="1"/>
  <c r="B4456" i="2" s="1"/>
  <c r="B4457" i="2" s="1"/>
  <c r="B4458" i="2" s="1"/>
  <c r="B4459" i="2" s="1"/>
  <c r="B4460" i="2" s="1"/>
  <c r="B4461" i="2" s="1"/>
  <c r="B4462" i="2" s="1"/>
  <c r="B4463" i="2" s="1"/>
  <c r="B4464" i="2" s="1"/>
  <c r="B4465" i="2" s="1"/>
  <c r="B4466" i="2" s="1"/>
  <c r="B4467" i="2" s="1"/>
  <c r="B4468" i="2" s="1"/>
  <c r="B4469" i="2" s="1"/>
  <c r="B4470" i="2" s="1"/>
  <c r="B4471" i="2" s="1"/>
  <c r="B4472" i="2" s="1"/>
  <c r="B4473" i="2" s="1"/>
  <c r="B4474" i="2" s="1"/>
  <c r="B3544" i="2"/>
  <c r="B3545" i="2" s="1"/>
  <c r="B3546" i="2" s="1"/>
  <c r="B3547" i="2" s="1"/>
  <c r="B3548" i="2" s="1"/>
  <c r="B3549" i="2" s="1"/>
  <c r="B3550" i="2" s="1"/>
  <c r="B3551" i="2" s="1"/>
  <c r="B3552" i="2" s="1"/>
  <c r="B3553" i="2" s="1"/>
  <c r="B3554" i="2" s="1"/>
  <c r="B3555" i="2" s="1"/>
  <c r="B3556" i="2" s="1"/>
  <c r="B3557" i="2" s="1"/>
  <c r="B3558" i="2" s="1"/>
  <c r="B3559" i="2" s="1"/>
  <c r="B3560" i="2" s="1"/>
  <c r="B3561" i="2" s="1"/>
  <c r="B3562" i="2" s="1"/>
  <c r="B3563" i="2" s="1"/>
  <c r="B3564" i="2" s="1"/>
  <c r="B3565" i="2" s="1"/>
  <c r="B3566" i="2" s="1"/>
  <c r="B3567" i="2" s="1"/>
  <c r="B3568" i="2" s="1"/>
  <c r="B3569" i="2" s="1"/>
  <c r="B3570" i="2" s="1"/>
  <c r="B3571" i="2" s="1"/>
  <c r="B3572" i="2" s="1"/>
  <c r="B3573" i="2" s="1"/>
  <c r="B3574" i="2" s="1"/>
  <c r="B3575" i="2" s="1"/>
  <c r="B3576" i="2" s="1"/>
  <c r="B3577" i="2" s="1"/>
  <c r="B3578" i="2" s="1"/>
  <c r="B3579" i="2" s="1"/>
  <c r="B3580" i="2" s="1"/>
  <c r="B3581" i="2" s="1"/>
  <c r="B3582" i="2" s="1"/>
  <c r="B3583" i="2" s="1"/>
  <c r="B3584" i="2" s="1"/>
  <c r="B3585" i="2" s="1"/>
  <c r="B3586" i="2" s="1"/>
  <c r="B3587" i="2" s="1"/>
  <c r="B3588" i="2" s="1"/>
  <c r="B3589" i="2" s="1"/>
  <c r="B3590" i="2" s="1"/>
  <c r="B3591" i="2" s="1"/>
  <c r="B3592" i="2" s="1"/>
  <c r="B3593" i="2" s="1"/>
  <c r="B3594" i="2" s="1"/>
  <c r="B3595" i="2" s="1"/>
  <c r="B3596" i="2" s="1"/>
  <c r="B3597" i="2" s="1"/>
  <c r="B3598" i="2" s="1"/>
  <c r="B3599" i="2" s="1"/>
  <c r="B3600" i="2" s="1"/>
  <c r="B3601" i="2" s="1"/>
  <c r="B3602" i="2" s="1"/>
  <c r="B3603" i="2" s="1"/>
  <c r="B3604" i="2" s="1"/>
  <c r="B3605" i="2" s="1"/>
  <c r="B3606" i="2" s="1"/>
  <c r="B3607" i="2" s="1"/>
  <c r="B3608" i="2" s="1"/>
  <c r="B3609" i="2" s="1"/>
  <c r="B3610" i="2" s="1"/>
  <c r="B3611" i="2" s="1"/>
  <c r="B3612" i="2" s="1"/>
  <c r="B3613" i="2" s="1"/>
  <c r="B3614" i="2" s="1"/>
  <c r="B3615" i="2" s="1"/>
  <c r="B3616" i="2" s="1"/>
  <c r="B3617" i="2" s="1"/>
  <c r="B3618" i="2" s="1"/>
  <c r="B3619" i="2" s="1"/>
  <c r="B3620" i="2" s="1"/>
  <c r="B3621" i="2" s="1"/>
  <c r="B3622" i="2" s="1"/>
  <c r="B3623" i="2" s="1"/>
  <c r="B3624" i="2" s="1"/>
  <c r="B3625" i="2" s="1"/>
  <c r="B3626" i="2" s="1"/>
  <c r="B3627" i="2" s="1"/>
  <c r="B3628" i="2" s="1"/>
  <c r="B3629" i="2" s="1"/>
  <c r="B3630" i="2" s="1"/>
  <c r="B3631" i="2" s="1"/>
  <c r="B3632" i="2" s="1"/>
  <c r="B3633" i="2" s="1"/>
  <c r="B3634" i="2" s="1"/>
  <c r="B3635" i="2" s="1"/>
  <c r="B3636" i="2" s="1"/>
  <c r="B3637" i="2" s="1"/>
  <c r="B3638" i="2" s="1"/>
  <c r="B3639" i="2" s="1"/>
  <c r="B3640" i="2" s="1"/>
  <c r="B3641" i="2" s="1"/>
  <c r="B3642" i="2" s="1"/>
  <c r="B3643" i="2" s="1"/>
  <c r="B3644" i="2" s="1"/>
  <c r="B3645" i="2" s="1"/>
  <c r="B3646" i="2" s="1"/>
  <c r="B3647" i="2" s="1"/>
  <c r="B3648" i="2" s="1"/>
  <c r="B3649" i="2" s="1"/>
  <c r="B3650" i="2" s="1"/>
  <c r="B3651" i="2" s="1"/>
  <c r="B3652" i="2" s="1"/>
  <c r="B3653" i="2" s="1"/>
  <c r="B3654" i="2" s="1"/>
  <c r="B3655" i="2" s="1"/>
  <c r="B3656" i="2" s="1"/>
  <c r="B3657" i="2" s="1"/>
  <c r="B3658" i="2" s="1"/>
  <c r="B3659" i="2" s="1"/>
  <c r="B3660" i="2" s="1"/>
  <c r="B3661" i="2" s="1"/>
  <c r="B3662" i="2" s="1"/>
  <c r="B3663" i="2" s="1"/>
  <c r="B3664" i="2" s="1"/>
  <c r="B3665" i="2" s="1"/>
  <c r="B3666" i="2" s="1"/>
  <c r="B3667" i="2" s="1"/>
  <c r="B3668" i="2" s="1"/>
  <c r="B3669" i="2" s="1"/>
  <c r="B3670" i="2" s="1"/>
  <c r="B3671" i="2" s="1"/>
  <c r="B3672" i="2" s="1"/>
  <c r="B3673" i="2" s="1"/>
  <c r="B3674" i="2" s="1"/>
  <c r="B3675" i="2" s="1"/>
  <c r="B3676" i="2" s="1"/>
  <c r="B3677" i="2" s="1"/>
  <c r="B3678" i="2" s="1"/>
  <c r="B3679" i="2" s="1"/>
  <c r="B3680" i="2" s="1"/>
  <c r="B3681" i="2" s="1"/>
  <c r="B3682" i="2" s="1"/>
  <c r="B3683" i="2" s="1"/>
  <c r="B3684" i="2" s="1"/>
  <c r="B3685" i="2" s="1"/>
  <c r="B3686" i="2" s="1"/>
  <c r="B3687" i="2" s="1"/>
  <c r="B3688" i="2" s="1"/>
  <c r="B3689" i="2" s="1"/>
  <c r="B3690" i="2" s="1"/>
  <c r="B3691" i="2" s="1"/>
  <c r="B3692" i="2" s="1"/>
  <c r="B3693" i="2" s="1"/>
  <c r="B3694" i="2" s="1"/>
  <c r="B3695" i="2" s="1"/>
  <c r="B3696" i="2" s="1"/>
  <c r="B3697" i="2" s="1"/>
  <c r="B3698" i="2" s="1"/>
  <c r="B3699" i="2" s="1"/>
  <c r="B3700" i="2" s="1"/>
  <c r="B3701" i="2" s="1"/>
  <c r="B3702" i="2" s="1"/>
  <c r="B3703" i="2" s="1"/>
  <c r="B3704" i="2" s="1"/>
  <c r="B3705" i="2" s="1"/>
  <c r="B3706" i="2" s="1"/>
  <c r="B3707" i="2" s="1"/>
  <c r="B3708" i="2" s="1"/>
  <c r="B3709" i="2" s="1"/>
  <c r="B3710" i="2" s="1"/>
  <c r="B3711" i="2" s="1"/>
  <c r="B3712" i="2" s="1"/>
  <c r="B3713" i="2" s="1"/>
  <c r="B3714" i="2" s="1"/>
  <c r="B3715" i="2" s="1"/>
  <c r="B3716" i="2" s="1"/>
  <c r="B3717" i="2" s="1"/>
  <c r="B3718" i="2" s="1"/>
  <c r="B3720" i="2" s="1"/>
  <c r="B3721" i="2" s="1"/>
  <c r="B3722" i="2" s="1"/>
  <c r="B3723" i="2" s="1"/>
  <c r="B3724" i="2" s="1"/>
  <c r="B3725" i="2" s="1"/>
  <c r="B3726" i="2" s="1"/>
  <c r="B3727" i="2" s="1"/>
  <c r="B3728" i="2" s="1"/>
  <c r="B3729" i="2" s="1"/>
  <c r="B3730" i="2" s="1"/>
  <c r="B3731" i="2" s="1"/>
  <c r="B3732" i="2" s="1"/>
  <c r="B3733" i="2" s="1"/>
  <c r="B3734" i="2" s="1"/>
  <c r="B3735" i="2" s="1"/>
  <c r="B3736" i="2" s="1"/>
  <c r="B3737" i="2" s="1"/>
  <c r="B3738" i="2" s="1"/>
  <c r="B3739" i="2" s="1"/>
  <c r="B3740" i="2" s="1"/>
  <c r="B3741" i="2" s="1"/>
  <c r="B3742" i="2" s="1"/>
  <c r="B3743" i="2" s="1"/>
  <c r="B3744" i="2" s="1"/>
  <c r="B3745" i="2" s="1"/>
  <c r="B3746" i="2" s="1"/>
  <c r="B3747" i="2" s="1"/>
  <c r="B3748" i="2" s="1"/>
  <c r="B3749" i="2" s="1"/>
  <c r="B3750" i="2" s="1"/>
  <c r="B3751" i="2" s="1"/>
  <c r="B3752" i="2" s="1"/>
  <c r="B3753" i="2" s="1"/>
  <c r="B3754" i="2" s="1"/>
  <c r="B3755" i="2" s="1"/>
  <c r="B3756" i="2" s="1"/>
  <c r="B3757" i="2" s="1"/>
  <c r="B3758" i="2" s="1"/>
  <c r="B3759" i="2" s="1"/>
  <c r="B3760" i="2" s="1"/>
  <c r="B3761" i="2" s="1"/>
  <c r="B3762" i="2" s="1"/>
  <c r="B3763" i="2" s="1"/>
  <c r="B3764" i="2" s="1"/>
  <c r="B3765" i="2" s="1"/>
  <c r="B3766" i="2" s="1"/>
  <c r="B3767" i="2" s="1"/>
  <c r="B3768" i="2" s="1"/>
  <c r="B3769" i="2" s="1"/>
  <c r="B3770" i="2" s="1"/>
  <c r="B3771" i="2" s="1"/>
  <c r="B3772" i="2" s="1"/>
  <c r="B3773" i="2" s="1"/>
  <c r="B3774" i="2" s="1"/>
  <c r="B3775" i="2" s="1"/>
  <c r="B3776" i="2" s="1"/>
  <c r="B3777" i="2" s="1"/>
  <c r="B3778" i="2" s="1"/>
  <c r="B3779" i="2" s="1"/>
  <c r="B3780" i="2" s="1"/>
  <c r="B3781" i="2" s="1"/>
  <c r="B3782" i="2" s="1"/>
  <c r="B3783" i="2" s="1"/>
  <c r="B3784" i="2" s="1"/>
  <c r="B3785" i="2" s="1"/>
  <c r="B3786" i="2" s="1"/>
  <c r="B3787" i="2" s="1"/>
  <c r="B3788" i="2" s="1"/>
  <c r="B3789" i="2" s="1"/>
  <c r="B3790" i="2" s="1"/>
  <c r="B3791" i="2" s="1"/>
  <c r="B3792" i="2" s="1"/>
  <c r="B3793" i="2" s="1"/>
  <c r="B3794" i="2" s="1"/>
  <c r="B3795" i="2" s="1"/>
  <c r="B3796" i="2" s="1"/>
  <c r="B3797" i="2" s="1"/>
  <c r="B3798" i="2" s="1"/>
  <c r="B3799" i="2" s="1"/>
  <c r="B3800" i="2" s="1"/>
  <c r="B3801" i="2" s="1"/>
  <c r="B3802" i="2" s="1"/>
  <c r="B3803" i="2" s="1"/>
  <c r="B3804" i="2" s="1"/>
  <c r="B3805" i="2" s="1"/>
  <c r="B3806" i="2" s="1"/>
  <c r="B3807" i="2" s="1"/>
  <c r="B3808" i="2" s="1"/>
  <c r="B3809" i="2" s="1"/>
  <c r="B3810" i="2" s="1"/>
  <c r="B3811" i="2" s="1"/>
  <c r="B3812" i="2" s="1"/>
  <c r="B3813" i="2" s="1"/>
  <c r="B3814" i="2" s="1"/>
  <c r="B3815" i="2" s="1"/>
  <c r="B3816" i="2" s="1"/>
  <c r="B3817" i="2" s="1"/>
  <c r="B3818" i="2" s="1"/>
  <c r="B3819" i="2" s="1"/>
  <c r="B3820" i="2" s="1"/>
  <c r="B3821" i="2" s="1"/>
  <c r="B3822" i="2" s="1"/>
  <c r="B3823" i="2" s="1"/>
  <c r="B3824" i="2" s="1"/>
  <c r="B3825" i="2" s="1"/>
  <c r="B3826" i="2" s="1"/>
  <c r="B3827" i="2" s="1"/>
  <c r="B3828" i="2" s="1"/>
  <c r="B3829" i="2" s="1"/>
  <c r="B3830" i="2" s="1"/>
  <c r="B3831" i="2" s="1"/>
  <c r="B3832" i="2" s="1"/>
  <c r="B3833" i="2" s="1"/>
  <c r="B3834" i="2" s="1"/>
  <c r="B3835" i="2" s="1"/>
  <c r="B3836" i="2" s="1"/>
  <c r="B3837" i="2" s="1"/>
  <c r="B3838" i="2" s="1"/>
  <c r="B3839" i="2" s="1"/>
  <c r="B3840" i="2" s="1"/>
  <c r="B3841" i="2" s="1"/>
  <c r="B3842" i="2" s="1"/>
  <c r="B3843" i="2" s="1"/>
  <c r="B3844" i="2" s="1"/>
  <c r="B3845" i="2" s="1"/>
  <c r="B3846" i="2" s="1"/>
  <c r="B3847" i="2" s="1"/>
  <c r="B3848" i="2" s="1"/>
  <c r="B3849" i="2" s="1"/>
  <c r="B3850" i="2" s="1"/>
  <c r="B3851" i="2" s="1"/>
  <c r="B3852" i="2" s="1"/>
  <c r="B3853" i="2" s="1"/>
  <c r="B3854" i="2" s="1"/>
  <c r="B3855" i="2" s="1"/>
  <c r="B3856" i="2" s="1"/>
  <c r="B3857" i="2" s="1"/>
  <c r="B3858" i="2" s="1"/>
  <c r="B3859" i="2" s="1"/>
  <c r="B3860" i="2" s="1"/>
  <c r="B3861" i="2" s="1"/>
  <c r="B3862" i="2" s="1"/>
  <c r="B3863" i="2" s="1"/>
  <c r="B3864" i="2" s="1"/>
  <c r="B3865" i="2" s="1"/>
  <c r="B3866" i="2" s="1"/>
  <c r="B3867" i="2" s="1"/>
  <c r="B3868" i="2" s="1"/>
  <c r="B3869" i="2" s="1"/>
  <c r="B3870" i="2" s="1"/>
  <c r="B3871" i="2" s="1"/>
  <c r="B3872" i="2" s="1"/>
  <c r="B3873" i="2" s="1"/>
  <c r="B3874" i="2" s="1"/>
  <c r="B3875" i="2" s="1"/>
  <c r="B3876" i="2" s="1"/>
  <c r="B3877" i="2" s="1"/>
  <c r="B3878" i="2" s="1"/>
  <c r="B3879" i="2" s="1"/>
  <c r="B3880" i="2" s="1"/>
  <c r="B3881" i="2" s="1"/>
  <c r="B3882" i="2" s="1"/>
  <c r="B3883" i="2" s="1"/>
  <c r="B3884" i="2" s="1"/>
  <c r="B3885" i="2" s="1"/>
  <c r="B3886" i="2" s="1"/>
  <c r="B3887" i="2" s="1"/>
  <c r="B3888" i="2" s="1"/>
  <c r="B3889" i="2" s="1"/>
  <c r="B3890" i="2" s="1"/>
  <c r="B3891" i="2" s="1"/>
  <c r="B3892" i="2" s="1"/>
  <c r="B3893" i="2" s="1"/>
  <c r="B3894" i="2" s="1"/>
  <c r="B3895" i="2" s="1"/>
  <c r="B3896" i="2" s="1"/>
  <c r="B3897" i="2" s="1"/>
  <c r="B3898" i="2" s="1"/>
  <c r="B3899" i="2" s="1"/>
  <c r="B3900" i="2" s="1"/>
  <c r="B3901" i="2" s="1"/>
  <c r="B3902" i="2" s="1"/>
  <c r="B3903" i="2" s="1"/>
  <c r="B3904" i="2" s="1"/>
  <c r="B3905" i="2" s="1"/>
  <c r="B3906" i="2" s="1"/>
  <c r="B3907" i="2" s="1"/>
  <c r="B3908" i="2" s="1"/>
  <c r="B3909" i="2" s="1"/>
  <c r="B3910" i="2" s="1"/>
  <c r="B3911" i="2" s="1"/>
  <c r="B3912" i="2" s="1"/>
  <c r="B3913" i="2" s="1"/>
  <c r="B3914" i="2" s="1"/>
  <c r="B3915" i="2" s="1"/>
  <c r="B3916" i="2" s="1"/>
  <c r="B3917" i="2" s="1"/>
  <c r="B3918" i="2" s="1"/>
  <c r="B3919" i="2" s="1"/>
  <c r="B3920" i="2" s="1"/>
  <c r="B3921" i="2" s="1"/>
  <c r="B3922" i="2" s="1"/>
  <c r="B3923" i="2" s="1"/>
  <c r="B3924" i="2" s="1"/>
  <c r="B3925" i="2" s="1"/>
  <c r="B3926" i="2" s="1"/>
  <c r="B3927" i="2" s="1"/>
  <c r="B3928" i="2" s="1"/>
  <c r="B3929" i="2" s="1"/>
  <c r="B3930" i="2" s="1"/>
  <c r="B3931" i="2" s="1"/>
  <c r="B3932" i="2" s="1"/>
  <c r="B3933" i="2" s="1"/>
  <c r="B3934" i="2" s="1"/>
  <c r="B3935" i="2" s="1"/>
  <c r="B3936" i="2" s="1"/>
  <c r="B3937" i="2" s="1"/>
  <c r="B3938" i="2" s="1"/>
  <c r="B3939" i="2" s="1"/>
  <c r="B3940" i="2" s="1"/>
  <c r="B3941" i="2" s="1"/>
  <c r="B3942" i="2" s="1"/>
  <c r="B3943" i="2" s="1"/>
  <c r="B3944" i="2" s="1"/>
  <c r="B3945" i="2" s="1"/>
  <c r="B3946" i="2" s="1"/>
  <c r="B3947" i="2" s="1"/>
  <c r="B3948" i="2" s="1"/>
  <c r="B3949" i="2" s="1"/>
  <c r="B3950" i="2" s="1"/>
  <c r="B3951" i="2" s="1"/>
  <c r="B3952" i="2" s="1"/>
  <c r="B3953" i="2" s="1"/>
  <c r="B3954" i="2" s="1"/>
  <c r="B3955" i="2" s="1"/>
  <c r="B3956" i="2" s="1"/>
  <c r="B3957" i="2" s="1"/>
  <c r="B3958" i="2" s="1"/>
  <c r="B3959" i="2" s="1"/>
  <c r="B3960" i="2" s="1"/>
  <c r="B3961" i="2" s="1"/>
  <c r="B3962" i="2" s="1"/>
  <c r="B3963" i="2" s="1"/>
  <c r="B3964" i="2" s="1"/>
  <c r="B3965" i="2" s="1"/>
  <c r="B3966" i="2" s="1"/>
  <c r="B3967" i="2" s="1"/>
  <c r="B3968" i="2" s="1"/>
  <c r="B3969" i="2" s="1"/>
  <c r="B3970" i="2" s="1"/>
  <c r="B3971" i="2" s="1"/>
  <c r="B3972" i="2" s="1"/>
  <c r="B3973" i="2" s="1"/>
  <c r="B3974" i="2" s="1"/>
  <c r="B3975" i="2" s="1"/>
  <c r="B3976" i="2" s="1"/>
  <c r="B3977" i="2" s="1"/>
  <c r="B3978" i="2" s="1"/>
  <c r="B3979" i="2" s="1"/>
  <c r="B3980" i="2" s="1"/>
  <c r="B3981" i="2" s="1"/>
  <c r="B3982" i="2" s="1"/>
  <c r="B3983" i="2" s="1"/>
  <c r="B3984" i="2" s="1"/>
  <c r="B3985" i="2" s="1"/>
  <c r="B3986" i="2" s="1"/>
  <c r="B3987" i="2" s="1"/>
  <c r="B3988" i="2" s="1"/>
  <c r="B3989" i="2" s="1"/>
  <c r="B3990" i="2" s="1"/>
  <c r="B3991" i="2" s="1"/>
  <c r="B3992" i="2" s="1"/>
  <c r="B3993" i="2" s="1"/>
  <c r="B3994" i="2" s="1"/>
  <c r="B3995" i="2" s="1"/>
  <c r="B3996" i="2" s="1"/>
  <c r="B3997" i="2" s="1"/>
  <c r="B3998" i="2" s="1"/>
  <c r="B3999" i="2" s="1"/>
  <c r="B4000" i="2" s="1"/>
  <c r="B4001" i="2" s="1"/>
  <c r="B4002" i="2" s="1"/>
  <c r="B4003" i="2" s="1"/>
  <c r="B4004" i="2" s="1"/>
  <c r="B4005" i="2" s="1"/>
  <c r="B4006" i="2" s="1"/>
  <c r="B4007" i="2" s="1"/>
  <c r="B4008" i="2" s="1"/>
  <c r="B4009" i="2" s="1"/>
  <c r="B4010" i="2" s="1"/>
  <c r="B4011" i="2" s="1"/>
  <c r="B4012" i="2" s="1"/>
  <c r="B4013" i="2" s="1"/>
  <c r="B4014" i="2" s="1"/>
  <c r="B4015" i="2" s="1"/>
  <c r="B4016" i="2" s="1"/>
  <c r="B4017" i="2" s="1"/>
  <c r="B4018" i="2" s="1"/>
  <c r="B4019" i="2" s="1"/>
  <c r="B4020" i="2" s="1"/>
  <c r="B4021" i="2" s="1"/>
  <c r="B4022" i="2" s="1"/>
  <c r="B4023" i="2" s="1"/>
  <c r="B4024" i="2" s="1"/>
  <c r="B4025" i="2" s="1"/>
  <c r="B4026" i="2" s="1"/>
  <c r="B4027" i="2" s="1"/>
  <c r="B4028" i="2" s="1"/>
  <c r="B4029" i="2" s="1"/>
  <c r="B4030" i="2" s="1"/>
  <c r="B4031" i="2" s="1"/>
  <c r="B4032" i="2" s="1"/>
  <c r="B4033" i="2" s="1"/>
  <c r="B4034" i="2" s="1"/>
  <c r="B4035" i="2" s="1"/>
  <c r="B4036" i="2" s="1"/>
  <c r="B4037" i="2" s="1"/>
  <c r="B4038" i="2" s="1"/>
  <c r="B4039" i="2" s="1"/>
  <c r="B4040" i="2" s="1"/>
  <c r="B4041" i="2" s="1"/>
  <c r="B4042" i="2" s="1"/>
  <c r="B4043" i="2" s="1"/>
  <c r="B4044" i="2" s="1"/>
  <c r="B4045" i="2" s="1"/>
  <c r="B4046" i="2" s="1"/>
  <c r="B4047" i="2" s="1"/>
  <c r="B4048" i="2" s="1"/>
  <c r="B4049" i="2" s="1"/>
  <c r="B4050" i="2" s="1"/>
  <c r="B4051" i="2" s="1"/>
  <c r="B4052" i="2" s="1"/>
  <c r="B4053" i="2" s="1"/>
  <c r="B4054" i="2" s="1"/>
  <c r="B4055" i="2" s="1"/>
  <c r="B4056" i="2" s="1"/>
  <c r="B4057" i="2" s="1"/>
  <c r="B4058" i="2" s="1"/>
  <c r="B4059" i="2" s="1"/>
  <c r="B4060" i="2" s="1"/>
  <c r="B4061" i="2" s="1"/>
  <c r="B4062" i="2" s="1"/>
  <c r="B4063" i="2" s="1"/>
  <c r="B4064" i="2" s="1"/>
  <c r="B4065" i="2" s="1"/>
  <c r="B4066" i="2" s="1"/>
  <c r="B4067" i="2" s="1"/>
  <c r="B4068" i="2" s="1"/>
  <c r="B4069" i="2" s="1"/>
  <c r="B4070" i="2" s="1"/>
  <c r="B4071" i="2" s="1"/>
  <c r="B4072" i="2" s="1"/>
  <c r="B4073" i="2" s="1"/>
  <c r="B4074" i="2" s="1"/>
  <c r="B4075" i="2" s="1"/>
  <c r="B4076" i="2" s="1"/>
  <c r="B4077" i="2" s="1"/>
  <c r="B4078" i="2" s="1"/>
  <c r="B4079" i="2" s="1"/>
  <c r="B4080" i="2" s="1"/>
  <c r="B4081" i="2" s="1"/>
  <c r="B4082" i="2" s="1"/>
  <c r="B4083" i="2" s="1"/>
  <c r="B4084" i="2" s="1"/>
  <c r="B4085" i="2" s="1"/>
  <c r="B4086" i="2" s="1"/>
  <c r="B4087" i="2" s="1"/>
  <c r="B4088" i="2" s="1"/>
  <c r="B4089" i="2" s="1"/>
  <c r="B4090" i="2" s="1"/>
  <c r="B4091" i="2" s="1"/>
  <c r="B4092" i="2" s="1"/>
  <c r="B4093" i="2" s="1"/>
  <c r="B4094" i="2" s="1"/>
  <c r="B4095" i="2" s="1"/>
  <c r="B4096" i="2" s="1"/>
  <c r="B4097" i="2" s="1"/>
  <c r="B4098" i="2" s="1"/>
  <c r="B4099" i="2" s="1"/>
  <c r="B4100" i="2" s="1"/>
  <c r="B4101" i="2" s="1"/>
  <c r="B4102" i="2" s="1"/>
  <c r="B4103" i="2" s="1"/>
  <c r="B4104" i="2" s="1"/>
  <c r="B4105" i="2" s="1"/>
  <c r="B4106" i="2" s="1"/>
  <c r="B4107" i="2" s="1"/>
  <c r="B4108" i="2" s="1"/>
  <c r="B4109" i="2" s="1"/>
  <c r="B4110" i="2" s="1"/>
  <c r="B4111" i="2" s="1"/>
  <c r="B4112" i="2" s="1"/>
  <c r="B4113" i="2" s="1"/>
  <c r="B4114" i="2" s="1"/>
  <c r="B4115" i="2" s="1"/>
  <c r="B4116" i="2" s="1"/>
  <c r="B4117" i="2" s="1"/>
  <c r="B4118" i="2" s="1"/>
  <c r="B4119" i="2" s="1"/>
  <c r="B4120" i="2" s="1"/>
  <c r="B4121" i="2" s="1"/>
  <c r="B4122" i="2" s="1"/>
  <c r="B4123" i="2" s="1"/>
  <c r="B4124" i="2" s="1"/>
  <c r="B4125" i="2" s="1"/>
  <c r="B4126" i="2" s="1"/>
  <c r="B4127" i="2" s="1"/>
  <c r="B4128" i="2" s="1"/>
  <c r="B4129" i="2" s="1"/>
  <c r="B4130" i="2" s="1"/>
  <c r="B4131" i="2" s="1"/>
  <c r="B4132" i="2" s="1"/>
  <c r="B4133" i="2" s="1"/>
  <c r="B4134" i="2" s="1"/>
  <c r="B4135" i="2" s="1"/>
  <c r="B4136" i="2" s="1"/>
  <c r="B4137" i="2" s="1"/>
  <c r="B4138" i="2" s="1"/>
  <c r="B4139" i="2" s="1"/>
  <c r="B4140" i="2" s="1"/>
  <c r="B4141" i="2" s="1"/>
  <c r="B4142" i="2" s="1"/>
  <c r="B4143" i="2" s="1"/>
  <c r="B4144" i="2" s="1"/>
  <c r="B4145" i="2" s="1"/>
  <c r="B4146" i="2" s="1"/>
  <c r="B4147" i="2" s="1"/>
  <c r="B4148" i="2" s="1"/>
  <c r="B4149" i="2" s="1"/>
  <c r="B4150" i="2" s="1"/>
  <c r="B4151" i="2" s="1"/>
  <c r="B4152" i="2" s="1"/>
  <c r="B4153" i="2" s="1"/>
  <c r="B4154" i="2" s="1"/>
  <c r="B4155" i="2" s="1"/>
  <c r="B4156" i="2" s="1"/>
  <c r="B4157" i="2" s="1"/>
  <c r="B4158" i="2" s="1"/>
  <c r="B4159" i="2" s="1"/>
  <c r="B4160" i="2" s="1"/>
  <c r="B4161" i="2" s="1"/>
  <c r="B4162" i="2" s="1"/>
  <c r="B4163" i="2" s="1"/>
  <c r="B4164" i="2" s="1"/>
  <c r="B4165" i="2" s="1"/>
  <c r="B4166" i="2" s="1"/>
  <c r="B4167" i="2" s="1"/>
  <c r="B4168" i="2" s="1"/>
  <c r="B4169" i="2" s="1"/>
  <c r="B4170" i="2" s="1"/>
  <c r="B4171" i="2" s="1"/>
  <c r="B4172" i="2" s="1"/>
  <c r="B4173" i="2" s="1"/>
  <c r="B4174" i="2" s="1"/>
  <c r="B4175" i="2" s="1"/>
  <c r="B4176" i="2" s="1"/>
  <c r="B4177" i="2" s="1"/>
  <c r="B4178" i="2" s="1"/>
  <c r="B4179" i="2" s="1"/>
  <c r="B4180" i="2" s="1"/>
  <c r="B4181" i="2" s="1"/>
  <c r="B4182" i="2" s="1"/>
  <c r="B4183" i="2" s="1"/>
  <c r="B4184" i="2" s="1"/>
  <c r="B4185" i="2" s="1"/>
  <c r="B4186" i="2" s="1"/>
  <c r="B4187" i="2" s="1"/>
  <c r="B4188" i="2" s="1"/>
  <c r="B4189" i="2" s="1"/>
  <c r="B4190" i="2" s="1"/>
  <c r="B4191" i="2" s="1"/>
  <c r="B4192" i="2" s="1"/>
  <c r="B4193" i="2" s="1"/>
  <c r="B4194" i="2" s="1"/>
  <c r="B4195" i="2" s="1"/>
  <c r="B4196" i="2" s="1"/>
  <c r="B4197" i="2" s="1"/>
  <c r="B4198" i="2" s="1"/>
  <c r="B4199" i="2" s="1"/>
  <c r="B4200" i="2" s="1"/>
  <c r="B4201" i="2" s="1"/>
  <c r="B4202" i="2" s="1"/>
  <c r="B4203" i="2" s="1"/>
  <c r="B4204" i="2" s="1"/>
  <c r="B4205" i="2" s="1"/>
  <c r="B4206" i="2" s="1"/>
  <c r="B4207" i="2" s="1"/>
  <c r="B4208" i="2" s="1"/>
  <c r="B4209" i="2" s="1"/>
  <c r="B4210" i="2" s="1"/>
  <c r="B4211" i="2" s="1"/>
  <c r="B4212" i="2" s="1"/>
  <c r="B4213" i="2" s="1"/>
  <c r="B4214" i="2" s="1"/>
  <c r="B4215" i="2" s="1"/>
  <c r="B4216" i="2" s="1"/>
  <c r="B4217" i="2" s="1"/>
  <c r="B4218" i="2" s="1"/>
  <c r="B4219" i="2" s="1"/>
  <c r="B4220" i="2" s="1"/>
  <c r="B4221" i="2" s="1"/>
  <c r="B4222" i="2" s="1"/>
  <c r="B4223" i="2" s="1"/>
  <c r="B4224" i="2" s="1"/>
  <c r="B4225" i="2" s="1"/>
  <c r="B4226" i="2" s="1"/>
  <c r="B4227" i="2" s="1"/>
  <c r="B4228" i="2" s="1"/>
  <c r="B4229" i="2" s="1"/>
  <c r="B4230" i="2" s="1"/>
  <c r="B4231" i="2" s="1"/>
  <c r="B4232" i="2" s="1"/>
  <c r="B4233" i="2" s="1"/>
  <c r="B4234" i="2" s="1"/>
  <c r="B4235" i="2" s="1"/>
  <c r="B4236" i="2" s="1"/>
  <c r="B4237" i="2" s="1"/>
  <c r="B4238" i="2" s="1"/>
  <c r="B4239" i="2" s="1"/>
  <c r="B4240" i="2" s="1"/>
  <c r="B4241" i="2" s="1"/>
  <c r="B4242" i="2" s="1"/>
  <c r="B4243" i="2" s="1"/>
  <c r="B4244" i="2" s="1"/>
  <c r="B4245" i="2" s="1"/>
  <c r="B4246" i="2" s="1"/>
  <c r="B4247" i="2" s="1"/>
  <c r="B4248" i="2" s="1"/>
  <c r="B4249" i="2" s="1"/>
  <c r="B4250" i="2" s="1"/>
  <c r="B4251" i="2" s="1"/>
  <c r="B4252" i="2" s="1"/>
  <c r="B4253" i="2" s="1"/>
  <c r="B4254" i="2" s="1"/>
  <c r="B4255" i="2" s="1"/>
  <c r="B4256" i="2" s="1"/>
  <c r="B4257" i="2" s="1"/>
  <c r="B4258" i="2" s="1"/>
  <c r="B4259" i="2" s="1"/>
  <c r="B4260" i="2" s="1"/>
  <c r="B4261" i="2" s="1"/>
  <c r="B4262" i="2" s="1"/>
  <c r="B4263" i="2" s="1"/>
  <c r="B4264" i="2" s="1"/>
  <c r="B4265" i="2" s="1"/>
  <c r="B4266" i="2" s="1"/>
  <c r="B4267" i="2" s="1"/>
  <c r="B4268" i="2" s="1"/>
  <c r="B4269" i="2" s="1"/>
  <c r="B4270" i="2" s="1"/>
  <c r="B4271" i="2" s="1"/>
  <c r="B4272" i="2" s="1"/>
  <c r="B4273" i="2" s="1"/>
  <c r="B4274" i="2" s="1"/>
  <c r="B4275" i="2" s="1"/>
  <c r="B4276" i="2" s="1"/>
  <c r="B4277" i="2" s="1"/>
  <c r="B4278" i="2" s="1"/>
  <c r="B4279" i="2" s="1"/>
  <c r="B4280" i="2" s="1"/>
  <c r="B4281" i="2" s="1"/>
  <c r="B4282" i="2" s="1"/>
  <c r="B4283" i="2" s="1"/>
  <c r="B4284" i="2" s="1"/>
  <c r="B4285" i="2" s="1"/>
  <c r="B4286" i="2" s="1"/>
  <c r="B4287" i="2" s="1"/>
  <c r="B4288" i="2" s="1"/>
  <c r="B4289" i="2" s="1"/>
  <c r="B4290" i="2" s="1"/>
  <c r="B4291" i="2" s="1"/>
  <c r="B4292" i="2" s="1"/>
  <c r="B4293" i="2" s="1"/>
  <c r="B4294" i="2" s="1"/>
  <c r="B4295" i="2" s="1"/>
  <c r="B4296" i="2" s="1"/>
  <c r="B4297" i="2" s="1"/>
  <c r="B4298" i="2" s="1"/>
  <c r="B4299" i="2" s="1"/>
  <c r="B4300" i="2" s="1"/>
  <c r="B4301" i="2" s="1"/>
  <c r="B4302" i="2" s="1"/>
  <c r="B4303" i="2" s="1"/>
  <c r="B4304" i="2" s="1"/>
  <c r="B4305" i="2" s="1"/>
  <c r="B4306" i="2" s="1"/>
  <c r="B4307" i="2" s="1"/>
  <c r="B4308" i="2" s="1"/>
  <c r="B4309" i="2" s="1"/>
  <c r="B4310" i="2" s="1"/>
  <c r="B4311" i="2" s="1"/>
  <c r="B4312" i="2" s="1"/>
  <c r="B4313" i="2" s="1"/>
  <c r="B4314" i="2" s="1"/>
  <c r="B4315" i="2" s="1"/>
  <c r="B4316" i="2" s="1"/>
  <c r="B4317" i="2" s="1"/>
  <c r="B4318" i="2" s="1"/>
  <c r="B4319" i="2" s="1"/>
  <c r="B4320" i="2" s="1"/>
  <c r="B4321" i="2" s="1"/>
  <c r="B4322" i="2" s="1"/>
  <c r="B4323" i="2" s="1"/>
  <c r="B4324" i="2" s="1"/>
  <c r="B4325" i="2" s="1"/>
  <c r="B4326" i="2" s="1"/>
  <c r="B4327" i="2" s="1"/>
  <c r="B4328" i="2" s="1"/>
  <c r="B4329" i="2" s="1"/>
  <c r="B4330" i="2" s="1"/>
  <c r="B4331" i="2" s="1"/>
  <c r="B4332" i="2" s="1"/>
  <c r="B4333" i="2" s="1"/>
  <c r="B4334" i="2" s="1"/>
  <c r="B4335" i="2" s="1"/>
  <c r="B4336" i="2" s="1"/>
  <c r="B4337" i="2" s="1"/>
  <c r="B4338" i="2" s="1"/>
  <c r="B4339" i="2" s="1"/>
  <c r="B4340" i="2" s="1"/>
  <c r="B4341" i="2" s="1"/>
  <c r="B4342" i="2" s="1"/>
  <c r="B4343" i="2" s="1"/>
  <c r="B4344" i="2" s="1"/>
  <c r="B4345" i="2" s="1"/>
  <c r="B4346" i="2" s="1"/>
  <c r="B4347" i="2" s="1"/>
  <c r="B4348" i="2" s="1"/>
  <c r="B4349" i="2" s="1"/>
  <c r="B4350" i="2" s="1"/>
  <c r="B4351" i="2" s="1"/>
  <c r="B4352" i="2" s="1"/>
  <c r="B4353" i="2" s="1"/>
  <c r="B4354" i="2" s="1"/>
  <c r="B4355" i="2" s="1"/>
  <c r="B4356" i="2" s="1"/>
  <c r="B4357" i="2" s="1"/>
  <c r="B4358" i="2" s="1"/>
  <c r="B4359" i="2" s="1"/>
  <c r="B4360" i="2" s="1"/>
  <c r="B4361" i="2" s="1"/>
  <c r="B4362" i="2" s="1"/>
  <c r="B4363" i="2" s="1"/>
  <c r="B4364" i="2" s="1"/>
  <c r="B4365" i="2" s="1"/>
  <c r="B4366" i="2" s="1"/>
  <c r="B4367" i="2" s="1"/>
  <c r="B4368" i="2" s="1"/>
  <c r="B4369" i="2" s="1"/>
  <c r="B4370" i="2" s="1"/>
  <c r="B4371" i="2" s="1"/>
  <c r="B4372" i="2" s="1"/>
  <c r="B4373" i="2" s="1"/>
  <c r="B4374" i="2" s="1"/>
  <c r="B3443" i="2"/>
  <c r="B3444" i="2" s="1"/>
  <c r="B3445" i="2" s="1"/>
  <c r="B3446" i="2" s="1"/>
  <c r="B3447" i="2" s="1"/>
  <c r="B3448" i="2" s="1"/>
  <c r="B3449" i="2" s="1"/>
  <c r="B3450" i="2" s="1"/>
  <c r="B3451" i="2" s="1"/>
  <c r="B3452" i="2" s="1"/>
  <c r="B3453" i="2" s="1"/>
  <c r="B3454" i="2" s="1"/>
  <c r="B3455" i="2" s="1"/>
  <c r="B3456" i="2" s="1"/>
  <c r="B3457" i="2" s="1"/>
  <c r="B3458" i="2" s="1"/>
  <c r="B3459" i="2" s="1"/>
  <c r="B3460" i="2" s="1"/>
  <c r="B3461" i="2" s="1"/>
  <c r="B3462" i="2" s="1"/>
  <c r="B3463" i="2" s="1"/>
  <c r="B3464" i="2" s="1"/>
  <c r="B3465" i="2" s="1"/>
  <c r="B3466" i="2" s="1"/>
  <c r="B3467" i="2" s="1"/>
  <c r="B3468" i="2" s="1"/>
  <c r="B3469" i="2" s="1"/>
  <c r="B3470" i="2" s="1"/>
  <c r="B3471" i="2" s="1"/>
  <c r="B3472" i="2" s="1"/>
  <c r="B3473" i="2" s="1"/>
  <c r="B3474" i="2" s="1"/>
  <c r="B3475" i="2" s="1"/>
  <c r="B3476" i="2" s="1"/>
  <c r="B3477" i="2" s="1"/>
  <c r="B3478" i="2" s="1"/>
  <c r="B3479" i="2" s="1"/>
  <c r="B3480" i="2" s="1"/>
  <c r="B3481" i="2" s="1"/>
  <c r="B3482" i="2" s="1"/>
  <c r="B3483" i="2" s="1"/>
  <c r="B3484" i="2" s="1"/>
  <c r="B3485" i="2" s="1"/>
  <c r="B3486" i="2" s="1"/>
  <c r="B3487" i="2" s="1"/>
  <c r="B3488" i="2" s="1"/>
  <c r="B3489" i="2" s="1"/>
  <c r="B3490" i="2" s="1"/>
  <c r="B3491" i="2" s="1"/>
  <c r="B3492" i="2" s="1"/>
  <c r="B3493" i="2" s="1"/>
  <c r="B3494" i="2" s="1"/>
  <c r="B3495" i="2" s="1"/>
  <c r="B3496" i="2" s="1"/>
  <c r="B3497" i="2" s="1"/>
  <c r="B3498" i="2" s="1"/>
  <c r="B3499" i="2" s="1"/>
  <c r="B3500" i="2" s="1"/>
  <c r="B3501" i="2" s="1"/>
  <c r="B3502" i="2" s="1"/>
  <c r="B3503" i="2" s="1"/>
  <c r="B3504" i="2" s="1"/>
  <c r="B3505" i="2" s="1"/>
  <c r="B3506" i="2" s="1"/>
  <c r="B3507" i="2" s="1"/>
  <c r="B3508" i="2" s="1"/>
  <c r="B3509" i="2" s="1"/>
  <c r="B3510" i="2" s="1"/>
  <c r="B3511" i="2" s="1"/>
  <c r="B3512" i="2" s="1"/>
  <c r="B3513" i="2" s="1"/>
  <c r="B3514" i="2" s="1"/>
  <c r="B3515" i="2" s="1"/>
  <c r="B3516" i="2" s="1"/>
  <c r="B3517" i="2" s="1"/>
  <c r="B3518" i="2" s="1"/>
  <c r="B3519" i="2" s="1"/>
  <c r="B3520" i="2" s="1"/>
  <c r="B3521" i="2" s="1"/>
  <c r="B3522" i="2" s="1"/>
  <c r="B3523" i="2" s="1"/>
  <c r="B3524" i="2" s="1"/>
  <c r="B3525" i="2" s="1"/>
  <c r="B3526" i="2" s="1"/>
  <c r="B3527" i="2" s="1"/>
  <c r="B3528" i="2" s="1"/>
  <c r="B3529" i="2" s="1"/>
  <c r="B3530" i="2" s="1"/>
  <c r="B3531" i="2" s="1"/>
  <c r="B3532" i="2" s="1"/>
  <c r="B3533" i="2" s="1"/>
  <c r="B3534" i="2" s="1"/>
  <c r="B3535" i="2" s="1"/>
  <c r="B3536" i="2" s="1"/>
  <c r="B3537" i="2" s="1"/>
  <c r="B3538" i="2" s="1"/>
  <c r="B3539" i="2" s="1"/>
  <c r="B3540" i="2" s="1"/>
  <c r="B3541" i="2" s="1"/>
  <c r="B3542" i="2" s="1"/>
  <c r="B3543" i="2" s="1"/>
  <c r="B3439" i="2"/>
  <c r="B3440" i="2" s="1"/>
  <c r="B3441" i="2" s="1"/>
  <c r="B3442" i="2" s="1"/>
  <c r="B3417" i="2"/>
  <c r="B3420" i="2" s="1"/>
  <c r="B3421" i="2" s="1"/>
  <c r="B3422" i="2" s="1"/>
  <c r="B3423" i="2" s="1"/>
  <c r="B3424" i="2" s="1"/>
  <c r="B3425" i="2" s="1"/>
  <c r="B3426" i="2" s="1"/>
  <c r="B3427" i="2" s="1"/>
  <c r="B3428" i="2" s="1"/>
  <c r="B3429" i="2" s="1"/>
  <c r="B3430" i="2" s="1"/>
  <c r="B3431" i="2" s="1"/>
  <c r="B3432" i="2" s="1"/>
  <c r="B3433" i="2" s="1"/>
  <c r="B3434" i="2" s="1"/>
  <c r="B3435" i="2" s="1"/>
  <c r="B3436" i="2" s="1"/>
  <c r="B3437" i="2" s="1"/>
  <c r="B3438" i="2" s="1"/>
  <c r="B3379" i="2"/>
  <c r="B3380" i="2" s="1"/>
  <c r="B3381" i="2" s="1"/>
  <c r="B3382" i="2" s="1"/>
  <c r="B3383" i="2" s="1"/>
  <c r="B3384" i="2" s="1"/>
  <c r="B3385" i="2" s="1"/>
  <c r="B3386" i="2" s="1"/>
  <c r="B3387" i="2" s="1"/>
  <c r="B3388" i="2" s="1"/>
  <c r="B3389" i="2" s="1"/>
  <c r="B3390" i="2" s="1"/>
  <c r="B3391" i="2" s="1"/>
  <c r="B3392" i="2" s="1"/>
  <c r="B3393" i="2" s="1"/>
  <c r="B3394" i="2" s="1"/>
  <c r="B3395" i="2" s="1"/>
  <c r="B3396" i="2" s="1"/>
  <c r="B3397" i="2" s="1"/>
  <c r="B3398" i="2" s="1"/>
  <c r="B3399" i="2" s="1"/>
  <c r="B3400" i="2" s="1"/>
  <c r="B3401" i="2" s="1"/>
  <c r="B3402" i="2" s="1"/>
  <c r="B3403" i="2" s="1"/>
  <c r="B3404" i="2" s="1"/>
  <c r="B3405" i="2" s="1"/>
  <c r="B3406" i="2" s="1"/>
  <c r="B3407" i="2" s="1"/>
  <c r="B3408" i="2" s="1"/>
  <c r="B3409" i="2" s="1"/>
  <c r="B3410" i="2" s="1"/>
  <c r="B3411" i="2" s="1"/>
  <c r="B3412" i="2" s="1"/>
  <c r="B3413" i="2" s="1"/>
  <c r="B3414" i="2" s="1"/>
  <c r="B3415" i="2" s="1"/>
  <c r="B3416" i="2" s="1"/>
  <c r="B3378" i="2"/>
  <c r="B3376" i="2"/>
  <c r="B3375" i="2"/>
  <c r="B3374" i="2"/>
  <c r="B3373" i="2"/>
  <c r="B3351" i="2"/>
  <c r="B3352" i="2" s="1"/>
  <c r="B3353" i="2" s="1"/>
  <c r="B3354" i="2" s="1"/>
  <c r="B3355" i="2" s="1"/>
  <c r="B3356" i="2" s="1"/>
  <c r="B3357" i="2" s="1"/>
  <c r="B3358" i="2" s="1"/>
  <c r="B3359" i="2" s="1"/>
  <c r="B3360" i="2" s="1"/>
  <c r="B3361" i="2" s="1"/>
  <c r="B3362" i="2" s="1"/>
  <c r="B3363" i="2" s="1"/>
  <c r="B3364" i="2" s="1"/>
  <c r="B3365" i="2" s="1"/>
  <c r="B3366" i="2" s="1"/>
  <c r="B3367" i="2" s="1"/>
  <c r="B3368" i="2" s="1"/>
  <c r="B3369" i="2" s="1"/>
  <c r="B3370" i="2" s="1"/>
  <c r="B3371" i="2" s="1"/>
  <c r="B3372" i="2" s="1"/>
  <c r="B3328" i="2"/>
  <c r="B3329" i="2" s="1"/>
  <c r="B3330" i="2" s="1"/>
  <c r="B3331" i="2" s="1"/>
  <c r="B3332" i="2" s="1"/>
  <c r="B3333" i="2" s="1"/>
  <c r="B3334" i="2" s="1"/>
  <c r="B3335" i="2" s="1"/>
  <c r="B3336" i="2" s="1"/>
  <c r="B3337" i="2" s="1"/>
  <c r="B3338" i="2" s="1"/>
  <c r="B3339" i="2" s="1"/>
  <c r="B3340" i="2" s="1"/>
  <c r="B3341" i="2" s="1"/>
  <c r="B3342" i="2" s="1"/>
  <c r="B3343" i="2" s="1"/>
  <c r="B3344" i="2" s="1"/>
  <c r="B3345" i="2" s="1"/>
  <c r="B3346" i="2" s="1"/>
  <c r="B3347" i="2" s="1"/>
  <c r="B3348" i="2" s="1"/>
  <c r="B3349" i="2" s="1"/>
  <c r="B3350" i="2" s="1"/>
  <c r="B2974" i="2"/>
  <c r="B2975" i="2" s="1"/>
  <c r="B2976" i="2" s="1"/>
  <c r="B2977" i="2" s="1"/>
  <c r="B2978" i="2" s="1"/>
  <c r="B2979" i="2" s="1"/>
  <c r="B2980" i="2" s="1"/>
  <c r="B2981" i="2" s="1"/>
  <c r="B2982" i="2" s="1"/>
  <c r="B2983" i="2" s="1"/>
  <c r="B2984" i="2" s="1"/>
  <c r="B2985" i="2" s="1"/>
  <c r="B2986" i="2" s="1"/>
  <c r="B2987" i="2" s="1"/>
  <c r="B2988" i="2" s="1"/>
  <c r="B2989" i="2" s="1"/>
  <c r="B2990" i="2" s="1"/>
  <c r="B2991" i="2" s="1"/>
  <c r="B2992" i="2" s="1"/>
  <c r="B2993" i="2" s="1"/>
  <c r="B2994" i="2" s="1"/>
  <c r="B2995" i="2" s="1"/>
  <c r="B2996" i="2" s="1"/>
  <c r="B2997" i="2" s="1"/>
  <c r="B2998" i="2" s="1"/>
  <c r="B2999" i="2" s="1"/>
  <c r="B3000" i="2" s="1"/>
  <c r="B3001" i="2" s="1"/>
  <c r="B3002" i="2" s="1"/>
  <c r="B3003" i="2" s="1"/>
  <c r="B3004" i="2" s="1"/>
  <c r="B3005" i="2" s="1"/>
  <c r="B3006" i="2" s="1"/>
  <c r="B3007" i="2" s="1"/>
  <c r="B3008" i="2" s="1"/>
  <c r="B3009" i="2" s="1"/>
  <c r="B3010" i="2" s="1"/>
  <c r="B3011" i="2" s="1"/>
  <c r="B3012" i="2" s="1"/>
  <c r="B3013" i="2" s="1"/>
  <c r="B3014" i="2" s="1"/>
  <c r="B3015" i="2" s="1"/>
  <c r="B3016" i="2" s="1"/>
  <c r="B3017" i="2" s="1"/>
  <c r="B3018" i="2" s="1"/>
  <c r="B3019" i="2" s="1"/>
  <c r="B3020" i="2" s="1"/>
  <c r="B3021" i="2" s="1"/>
  <c r="B3022" i="2" s="1"/>
  <c r="B3023" i="2" s="1"/>
  <c r="B3024" i="2" s="1"/>
  <c r="B3025" i="2" s="1"/>
  <c r="B3026" i="2" s="1"/>
  <c r="B3027" i="2" s="1"/>
  <c r="B3028" i="2" s="1"/>
  <c r="B3029" i="2" s="1"/>
  <c r="B3030" i="2" s="1"/>
  <c r="B3031" i="2" s="1"/>
  <c r="B3032" i="2" s="1"/>
  <c r="B3033" i="2" s="1"/>
  <c r="B3034" i="2" s="1"/>
  <c r="B3035" i="2" s="1"/>
  <c r="B3036" i="2" s="1"/>
  <c r="B3037" i="2" s="1"/>
  <c r="B3038" i="2" s="1"/>
  <c r="B3039" i="2" s="1"/>
  <c r="B2970" i="2"/>
  <c r="B2971" i="2" s="1"/>
  <c r="B2972" i="2" s="1"/>
  <c r="B2973" i="2" s="1"/>
  <c r="B2969" i="2"/>
  <c r="B2968" i="2"/>
  <c r="B2967" i="2"/>
  <c r="B2966" i="2"/>
  <c r="B2965" i="2"/>
  <c r="B2964" i="2"/>
  <c r="B2963" i="2"/>
  <c r="B2958" i="2"/>
  <c r="B2959" i="2" s="1"/>
  <c r="B2960" i="2" s="1"/>
  <c r="B2961" i="2" s="1"/>
  <c r="B2962" i="2" s="1"/>
  <c r="B2956" i="2"/>
  <c r="B2955" i="2"/>
  <c r="B2954" i="2"/>
  <c r="B2736" i="2"/>
  <c r="B2737" i="2" s="1"/>
  <c r="B2738" i="2" s="1"/>
  <c r="B2739" i="2" s="1"/>
  <c r="B2740" i="2" s="1"/>
  <c r="B2741" i="2" s="1"/>
  <c r="B2742" i="2" s="1"/>
  <c r="B2743" i="2" s="1"/>
  <c r="B2744" i="2" s="1"/>
  <c r="B2745" i="2" s="1"/>
  <c r="B2746" i="2" s="1"/>
  <c r="B2747" i="2" s="1"/>
  <c r="B2748" i="2" s="1"/>
  <c r="B2749" i="2" s="1"/>
  <c r="B2750" i="2" s="1"/>
  <c r="B2751" i="2" s="1"/>
  <c r="B2752" i="2" s="1"/>
  <c r="B2753" i="2" s="1"/>
  <c r="B2754" i="2" s="1"/>
  <c r="B2755" i="2" s="1"/>
  <c r="B2756" i="2" s="1"/>
  <c r="B2757" i="2" s="1"/>
  <c r="B2758" i="2" s="1"/>
  <c r="B2759" i="2" s="1"/>
  <c r="B2760" i="2" s="1"/>
  <c r="B2761" i="2" s="1"/>
  <c r="B2762" i="2" s="1"/>
  <c r="B2763" i="2" s="1"/>
  <c r="B2764" i="2" s="1"/>
  <c r="B2765" i="2" s="1"/>
  <c r="B2766" i="2" s="1"/>
  <c r="B2767" i="2" s="1"/>
  <c r="B2768" i="2" s="1"/>
  <c r="B2769" i="2" s="1"/>
  <c r="B2770" i="2" s="1"/>
  <c r="B2771" i="2" s="1"/>
  <c r="B2772" i="2" s="1"/>
  <c r="B2773" i="2" s="1"/>
  <c r="B2774" i="2" s="1"/>
  <c r="B2775" i="2" s="1"/>
  <c r="B2776" i="2" s="1"/>
  <c r="B2777" i="2" s="1"/>
  <c r="B2778" i="2" s="1"/>
  <c r="B2779" i="2" s="1"/>
  <c r="B2780" i="2" s="1"/>
  <c r="B2781" i="2" s="1"/>
  <c r="B2782" i="2" s="1"/>
  <c r="B2783" i="2" s="1"/>
  <c r="B2784" i="2" s="1"/>
  <c r="B2785" i="2" s="1"/>
  <c r="B2786" i="2" s="1"/>
  <c r="B2787" i="2" s="1"/>
  <c r="B2788" i="2" s="1"/>
  <c r="B2789" i="2" s="1"/>
  <c r="B2790" i="2" s="1"/>
  <c r="B2791" i="2" s="1"/>
  <c r="B2792" i="2" s="1"/>
  <c r="B2793" i="2" s="1"/>
  <c r="B2794" i="2" s="1"/>
  <c r="B2795" i="2" s="1"/>
  <c r="B2796" i="2" s="1"/>
  <c r="B2797" i="2" s="1"/>
  <c r="B2798" i="2" s="1"/>
  <c r="B2799" i="2" s="1"/>
  <c r="B2800" i="2" s="1"/>
  <c r="B2801" i="2" s="1"/>
  <c r="B2802" i="2" s="1"/>
  <c r="B2803" i="2" s="1"/>
  <c r="B2804" i="2" s="1"/>
  <c r="B2805" i="2" s="1"/>
  <c r="B2806" i="2" s="1"/>
  <c r="B2807" i="2" s="1"/>
  <c r="B2808" i="2" s="1"/>
  <c r="B2809" i="2" s="1"/>
  <c r="B2810" i="2" s="1"/>
  <c r="B2811" i="2" s="1"/>
  <c r="B2812" i="2" s="1"/>
  <c r="B2813" i="2" s="1"/>
  <c r="B2814" i="2" s="1"/>
  <c r="B2815" i="2" s="1"/>
  <c r="B2816" i="2" s="1"/>
  <c r="B2817" i="2" s="1"/>
  <c r="B2818" i="2" s="1"/>
  <c r="B2819" i="2" s="1"/>
  <c r="B2820" i="2" s="1"/>
  <c r="B2821" i="2" s="1"/>
  <c r="B2822" i="2" s="1"/>
  <c r="B2823" i="2" s="1"/>
  <c r="B2824" i="2" s="1"/>
  <c r="B2825" i="2" s="1"/>
  <c r="B2826" i="2" s="1"/>
  <c r="B2827" i="2" s="1"/>
  <c r="B2828" i="2" s="1"/>
  <c r="B2829" i="2" s="1"/>
  <c r="B2830" i="2" s="1"/>
  <c r="B2831" i="2" s="1"/>
  <c r="B2832" i="2" s="1"/>
  <c r="B2833" i="2" s="1"/>
  <c r="B2834" i="2" s="1"/>
  <c r="B2835" i="2" s="1"/>
  <c r="B2836" i="2" s="1"/>
  <c r="B2837" i="2" s="1"/>
  <c r="B2838" i="2" s="1"/>
  <c r="B2839" i="2" s="1"/>
  <c r="B2840" i="2" s="1"/>
  <c r="B2841" i="2" s="1"/>
  <c r="B2842" i="2" s="1"/>
  <c r="B2843" i="2" s="1"/>
  <c r="B2844" i="2" s="1"/>
  <c r="B2845" i="2" s="1"/>
  <c r="B2846" i="2" s="1"/>
  <c r="B2847" i="2" s="1"/>
  <c r="B2848" i="2" s="1"/>
  <c r="B2849" i="2" s="1"/>
  <c r="B2850" i="2" s="1"/>
  <c r="B2851" i="2" s="1"/>
  <c r="B2852" i="2" s="1"/>
  <c r="B2853" i="2" s="1"/>
  <c r="B2854" i="2" s="1"/>
  <c r="B2855" i="2" s="1"/>
  <c r="B2856" i="2" s="1"/>
  <c r="B2857" i="2" s="1"/>
  <c r="B2858" i="2" s="1"/>
  <c r="B2859" i="2" s="1"/>
  <c r="B2860" i="2" s="1"/>
  <c r="B2861" i="2" s="1"/>
  <c r="B2862" i="2" s="1"/>
  <c r="B2863" i="2" s="1"/>
  <c r="B2864" i="2" s="1"/>
  <c r="B2865" i="2" s="1"/>
  <c r="B2866" i="2" s="1"/>
  <c r="B2867" i="2" s="1"/>
  <c r="B2868" i="2" s="1"/>
  <c r="B2869" i="2" s="1"/>
  <c r="B2870" i="2" s="1"/>
  <c r="B2871" i="2" s="1"/>
  <c r="B2872" i="2" s="1"/>
  <c r="B2873" i="2" s="1"/>
  <c r="B2874" i="2" s="1"/>
  <c r="B2875" i="2" s="1"/>
  <c r="B2876" i="2" s="1"/>
  <c r="B2877" i="2" s="1"/>
  <c r="B2878" i="2" s="1"/>
  <c r="B2879" i="2" s="1"/>
  <c r="B2880" i="2" s="1"/>
  <c r="B2881" i="2" s="1"/>
  <c r="B2882" i="2" s="1"/>
  <c r="B2883" i="2" s="1"/>
  <c r="B2884" i="2" s="1"/>
  <c r="B2885" i="2" s="1"/>
  <c r="B2886" i="2" s="1"/>
  <c r="B2887" i="2" s="1"/>
  <c r="B2888" i="2" s="1"/>
  <c r="B2889" i="2" s="1"/>
  <c r="B2890" i="2" s="1"/>
  <c r="B2891" i="2" s="1"/>
  <c r="B2892" i="2" s="1"/>
  <c r="B2893" i="2" s="1"/>
  <c r="B2894" i="2" s="1"/>
  <c r="B2895" i="2" s="1"/>
  <c r="B2896" i="2" s="1"/>
  <c r="B2897" i="2" s="1"/>
  <c r="B2898" i="2" s="1"/>
  <c r="B2899" i="2" s="1"/>
  <c r="B2900" i="2" s="1"/>
  <c r="B2901" i="2" s="1"/>
  <c r="B2902" i="2" s="1"/>
  <c r="B2903" i="2" s="1"/>
  <c r="B2904" i="2" s="1"/>
  <c r="B2905" i="2" s="1"/>
  <c r="B2906" i="2" s="1"/>
  <c r="B2907" i="2" s="1"/>
  <c r="B2908" i="2" s="1"/>
  <c r="B2909" i="2" s="1"/>
  <c r="B2910" i="2" s="1"/>
  <c r="B2911" i="2" s="1"/>
  <c r="B2912" i="2" s="1"/>
  <c r="B2913" i="2" s="1"/>
  <c r="B2914" i="2" s="1"/>
  <c r="B2915" i="2" s="1"/>
  <c r="B2916" i="2" s="1"/>
  <c r="B2917" i="2" s="1"/>
  <c r="B2918" i="2" s="1"/>
  <c r="B2919" i="2" s="1"/>
  <c r="B2920" i="2" s="1"/>
  <c r="B2921" i="2" s="1"/>
  <c r="B2922" i="2" s="1"/>
  <c r="B2923" i="2" s="1"/>
  <c r="B2924" i="2" s="1"/>
  <c r="B2925" i="2" s="1"/>
  <c r="B2926" i="2" s="1"/>
  <c r="B2927" i="2" s="1"/>
  <c r="B2928" i="2" s="1"/>
  <c r="B2929" i="2" s="1"/>
  <c r="B2930" i="2" s="1"/>
  <c r="B2931" i="2" s="1"/>
  <c r="B2932" i="2" s="1"/>
  <c r="B2933" i="2" s="1"/>
  <c r="B2934" i="2" s="1"/>
  <c r="B2935" i="2" s="1"/>
  <c r="B2936" i="2" s="1"/>
  <c r="B2937" i="2" s="1"/>
  <c r="B2938" i="2" s="1"/>
  <c r="B2939" i="2" s="1"/>
  <c r="B2940" i="2" s="1"/>
  <c r="B2941" i="2" s="1"/>
  <c r="B2942" i="2" s="1"/>
  <c r="B2943" i="2" s="1"/>
  <c r="B2944" i="2" s="1"/>
  <c r="B2945" i="2" s="1"/>
  <c r="B2946" i="2" s="1"/>
  <c r="B2947" i="2" s="1"/>
  <c r="B2948" i="2" s="1"/>
  <c r="B2949" i="2" s="1"/>
  <c r="B2950" i="2" s="1"/>
  <c r="B2951" i="2" s="1"/>
  <c r="B2952" i="2" s="1"/>
  <c r="B2953" i="2" s="1"/>
  <c r="B2311" i="2"/>
  <c r="B2312" i="2" s="1"/>
  <c r="B2313" i="2" s="1"/>
  <c r="B2314" i="2" s="1"/>
  <c r="B2315" i="2" s="1"/>
  <c r="B2316" i="2" s="1"/>
  <c r="B2317" i="2" s="1"/>
  <c r="B2318" i="2" s="1"/>
  <c r="B2319" i="2" s="1"/>
  <c r="B2320" i="2" s="1"/>
  <c r="B2321" i="2" s="1"/>
  <c r="B2322" i="2" s="1"/>
  <c r="B2323" i="2" s="1"/>
  <c r="B2324" i="2" s="1"/>
  <c r="B2325" i="2" s="1"/>
  <c r="B2326" i="2" s="1"/>
  <c r="B2327" i="2" s="1"/>
  <c r="B2328" i="2" s="1"/>
  <c r="B2329" i="2" s="1"/>
  <c r="B2330" i="2" s="1"/>
  <c r="B2331" i="2" s="1"/>
  <c r="B2332" i="2" s="1"/>
  <c r="B2333" i="2" s="1"/>
  <c r="B2334" i="2" s="1"/>
  <c r="B2335" i="2" s="1"/>
  <c r="B2336" i="2" s="1"/>
  <c r="B2337" i="2" s="1"/>
  <c r="B2338" i="2" s="1"/>
  <c r="B2339" i="2" s="1"/>
  <c r="B2340" i="2" s="1"/>
  <c r="B2341" i="2" s="1"/>
  <c r="B2342" i="2" s="1"/>
  <c r="B2343" i="2" s="1"/>
  <c r="B2344" i="2" s="1"/>
  <c r="B2345" i="2" s="1"/>
  <c r="B2346" i="2" s="1"/>
  <c r="B2347" i="2" s="1"/>
  <c r="B2348" i="2" s="1"/>
  <c r="B2349" i="2" s="1"/>
  <c r="B2350" i="2" s="1"/>
  <c r="B2351" i="2" s="1"/>
  <c r="B2352" i="2" s="1"/>
  <c r="B2353" i="2" s="1"/>
  <c r="B2354" i="2" s="1"/>
  <c r="B2355" i="2" s="1"/>
  <c r="B2356" i="2" s="1"/>
  <c r="B2357" i="2" s="1"/>
  <c r="B2358" i="2" s="1"/>
  <c r="B2359" i="2" s="1"/>
  <c r="B2360" i="2" s="1"/>
  <c r="B2361" i="2" s="1"/>
  <c r="B2362" i="2" s="1"/>
  <c r="B2363" i="2" s="1"/>
  <c r="B2364" i="2" s="1"/>
  <c r="B2365" i="2" s="1"/>
  <c r="B2366" i="2" s="1"/>
  <c r="B2367" i="2" s="1"/>
  <c r="B2368" i="2" s="1"/>
  <c r="B2369" i="2" s="1"/>
  <c r="B2370" i="2" s="1"/>
  <c r="B2371" i="2" s="1"/>
  <c r="B2372" i="2" s="1"/>
  <c r="B2373" i="2" s="1"/>
  <c r="B2374" i="2" s="1"/>
  <c r="B2375" i="2" s="1"/>
  <c r="B2376" i="2" s="1"/>
  <c r="B2377" i="2" s="1"/>
  <c r="B2378" i="2" s="1"/>
  <c r="B2379" i="2" s="1"/>
  <c r="B2380" i="2" s="1"/>
  <c r="B2381" i="2" s="1"/>
  <c r="B2382" i="2" s="1"/>
  <c r="B2383" i="2" s="1"/>
  <c r="B2384" i="2" s="1"/>
  <c r="B2385" i="2" s="1"/>
  <c r="B2386" i="2" s="1"/>
  <c r="B2387" i="2" s="1"/>
  <c r="B2388" i="2" s="1"/>
  <c r="B2389" i="2" s="1"/>
  <c r="B2390" i="2" s="1"/>
  <c r="B2391" i="2" s="1"/>
  <c r="B2392" i="2" s="1"/>
  <c r="B2393" i="2" s="1"/>
  <c r="B2394" i="2" s="1"/>
  <c r="B2395" i="2" s="1"/>
  <c r="B2396" i="2" s="1"/>
  <c r="B2397" i="2" s="1"/>
  <c r="B2398" i="2" s="1"/>
  <c r="B2399" i="2" s="1"/>
  <c r="B2400" i="2" s="1"/>
  <c r="B2401" i="2" s="1"/>
  <c r="B2402" i="2" s="1"/>
  <c r="B2403" i="2" s="1"/>
  <c r="B2404" i="2" s="1"/>
  <c r="B2405" i="2" s="1"/>
  <c r="B2406" i="2" s="1"/>
  <c r="B2407" i="2" s="1"/>
  <c r="B2408" i="2" s="1"/>
  <c r="B2409" i="2" s="1"/>
  <c r="B2410" i="2" s="1"/>
  <c r="B2411" i="2" s="1"/>
  <c r="B2412" i="2" s="1"/>
  <c r="B2413" i="2" s="1"/>
  <c r="B2414" i="2" s="1"/>
  <c r="B2415" i="2" s="1"/>
  <c r="B2416" i="2" s="1"/>
  <c r="B2417" i="2" s="1"/>
  <c r="B2418" i="2" s="1"/>
  <c r="B2419" i="2" s="1"/>
  <c r="B2420" i="2" s="1"/>
  <c r="B2421" i="2" s="1"/>
  <c r="B2422" i="2" s="1"/>
  <c r="B2423" i="2" s="1"/>
  <c r="B2424" i="2" s="1"/>
  <c r="B2425" i="2" s="1"/>
  <c r="B2426" i="2" s="1"/>
  <c r="B2427" i="2" s="1"/>
  <c r="B2428" i="2" s="1"/>
  <c r="B2429" i="2" s="1"/>
  <c r="B2430" i="2" s="1"/>
  <c r="B2431" i="2" s="1"/>
  <c r="B2432" i="2" s="1"/>
  <c r="B2433" i="2" s="1"/>
  <c r="B2434" i="2" s="1"/>
  <c r="B2435" i="2" s="1"/>
  <c r="B2436" i="2" s="1"/>
  <c r="B2437" i="2" s="1"/>
  <c r="B2438" i="2" s="1"/>
  <c r="B2439" i="2" s="1"/>
  <c r="B2440" i="2" s="1"/>
  <c r="B2441" i="2" s="1"/>
  <c r="B2442" i="2" s="1"/>
  <c r="B2443" i="2" s="1"/>
  <c r="B2444" i="2" s="1"/>
  <c r="B2445" i="2" s="1"/>
  <c r="B2446" i="2" s="1"/>
  <c r="B2447" i="2" s="1"/>
  <c r="B2448" i="2" s="1"/>
  <c r="B2449" i="2" s="1"/>
  <c r="B2450" i="2" s="1"/>
  <c r="B2451" i="2" s="1"/>
  <c r="B2452" i="2" s="1"/>
  <c r="B2453" i="2" s="1"/>
  <c r="B2454" i="2" s="1"/>
  <c r="B2455" i="2" s="1"/>
  <c r="B2456" i="2" s="1"/>
  <c r="B2457" i="2" s="1"/>
  <c r="B2458" i="2" s="1"/>
  <c r="B2459" i="2" s="1"/>
  <c r="B2460" i="2" s="1"/>
  <c r="B2461" i="2" s="1"/>
  <c r="B2462" i="2" s="1"/>
  <c r="B2463" i="2" s="1"/>
  <c r="B2464" i="2" s="1"/>
  <c r="B2465" i="2" s="1"/>
  <c r="B2466" i="2" s="1"/>
  <c r="B2467" i="2" s="1"/>
  <c r="B2468" i="2" s="1"/>
  <c r="B2469" i="2" s="1"/>
  <c r="B2470" i="2" s="1"/>
  <c r="B2471" i="2" s="1"/>
  <c r="B2472" i="2" s="1"/>
  <c r="B2473" i="2" s="1"/>
  <c r="B2474" i="2" s="1"/>
  <c r="B2475" i="2" s="1"/>
  <c r="B2476" i="2" s="1"/>
  <c r="B2477" i="2" s="1"/>
  <c r="B2478" i="2" s="1"/>
  <c r="B2479" i="2" s="1"/>
  <c r="B2480" i="2" s="1"/>
  <c r="B2481" i="2" s="1"/>
  <c r="B2482" i="2" s="1"/>
  <c r="B2483" i="2" s="1"/>
  <c r="B2484" i="2" s="1"/>
  <c r="B2485" i="2" s="1"/>
  <c r="B2486" i="2" s="1"/>
  <c r="B2487" i="2" s="1"/>
  <c r="B2488" i="2" s="1"/>
  <c r="B2489" i="2" s="1"/>
  <c r="B2490" i="2" s="1"/>
  <c r="B2491" i="2" s="1"/>
  <c r="B2492" i="2" s="1"/>
  <c r="B2493" i="2" s="1"/>
  <c r="B2494" i="2" s="1"/>
  <c r="B2495" i="2" s="1"/>
  <c r="B2496" i="2" s="1"/>
  <c r="B2497" i="2" s="1"/>
  <c r="B2498" i="2" s="1"/>
  <c r="B2499" i="2" s="1"/>
  <c r="B2500" i="2" s="1"/>
  <c r="B2501" i="2" s="1"/>
  <c r="B2502" i="2" s="1"/>
  <c r="B2503" i="2" s="1"/>
  <c r="B2504" i="2" s="1"/>
  <c r="B2505" i="2" s="1"/>
  <c r="B2506" i="2" s="1"/>
  <c r="B2507" i="2" s="1"/>
  <c r="B2508" i="2" s="1"/>
  <c r="B2509" i="2" s="1"/>
  <c r="B2510" i="2" s="1"/>
  <c r="B2511" i="2" s="1"/>
  <c r="B2512" i="2" s="1"/>
  <c r="B2513" i="2" s="1"/>
  <c r="B2514" i="2" s="1"/>
  <c r="B2515" i="2" s="1"/>
  <c r="B2516" i="2" s="1"/>
  <c r="B2517" i="2" s="1"/>
  <c r="B2518" i="2" s="1"/>
  <c r="B2519" i="2" s="1"/>
  <c r="B2520" i="2" s="1"/>
  <c r="B2521" i="2" s="1"/>
  <c r="B2522" i="2" s="1"/>
  <c r="B2523" i="2" s="1"/>
  <c r="B2524" i="2" s="1"/>
  <c r="B2525" i="2" s="1"/>
  <c r="B2526" i="2" s="1"/>
  <c r="B2527" i="2" s="1"/>
  <c r="B2528" i="2" s="1"/>
  <c r="B2529" i="2" s="1"/>
  <c r="B2530" i="2" s="1"/>
  <c r="B2531" i="2" s="1"/>
  <c r="B2532" i="2" s="1"/>
  <c r="B2533" i="2" s="1"/>
  <c r="B2534" i="2" s="1"/>
  <c r="B2535" i="2" s="1"/>
  <c r="B2536" i="2" s="1"/>
  <c r="B2537" i="2" s="1"/>
  <c r="B2538" i="2" s="1"/>
  <c r="B2539" i="2" s="1"/>
  <c r="B2540" i="2" s="1"/>
  <c r="B2541" i="2" s="1"/>
  <c r="B2542" i="2" s="1"/>
  <c r="B2543" i="2" s="1"/>
  <c r="B2544" i="2" s="1"/>
  <c r="B2545" i="2" s="1"/>
  <c r="B2546" i="2" s="1"/>
  <c r="B2547" i="2" s="1"/>
  <c r="B2548" i="2" s="1"/>
  <c r="B2549" i="2" s="1"/>
  <c r="B2550" i="2" s="1"/>
  <c r="B2551" i="2" s="1"/>
  <c r="B2552" i="2" s="1"/>
  <c r="B2553" i="2" s="1"/>
  <c r="B2554" i="2" s="1"/>
  <c r="B2555" i="2" s="1"/>
  <c r="B2556" i="2" s="1"/>
  <c r="B2557" i="2" s="1"/>
  <c r="B2558" i="2" s="1"/>
  <c r="B2559" i="2" s="1"/>
  <c r="B2560" i="2" s="1"/>
  <c r="B2561" i="2" s="1"/>
  <c r="B2562" i="2" s="1"/>
  <c r="B2563" i="2" s="1"/>
  <c r="B2564" i="2" s="1"/>
  <c r="B2565" i="2" s="1"/>
  <c r="B2566" i="2" s="1"/>
  <c r="B2567" i="2" s="1"/>
  <c r="B2568" i="2" s="1"/>
  <c r="B2569" i="2" s="1"/>
  <c r="B2570" i="2" s="1"/>
  <c r="B2571" i="2" s="1"/>
  <c r="B2572" i="2" s="1"/>
  <c r="B2573" i="2" s="1"/>
  <c r="B2574" i="2" s="1"/>
  <c r="B2575" i="2" s="1"/>
  <c r="B2576" i="2" s="1"/>
  <c r="B2577" i="2" s="1"/>
  <c r="B2578" i="2" s="1"/>
  <c r="B2579" i="2" s="1"/>
  <c r="B2580" i="2" s="1"/>
  <c r="B2581" i="2" s="1"/>
  <c r="B2582" i="2" s="1"/>
  <c r="B2583" i="2" s="1"/>
  <c r="B2584" i="2" s="1"/>
  <c r="B2585" i="2" s="1"/>
  <c r="B2586" i="2" s="1"/>
  <c r="B2587" i="2" s="1"/>
  <c r="B2588" i="2" s="1"/>
  <c r="B2589" i="2" s="1"/>
  <c r="B2590" i="2" s="1"/>
  <c r="B2591" i="2" s="1"/>
  <c r="B2592" i="2" s="1"/>
  <c r="B2593" i="2" s="1"/>
  <c r="B2594" i="2" s="1"/>
  <c r="B2595" i="2" s="1"/>
  <c r="B2596" i="2" s="1"/>
  <c r="B2597" i="2" s="1"/>
  <c r="B2598" i="2" s="1"/>
  <c r="B2599" i="2" s="1"/>
  <c r="B2600" i="2" s="1"/>
  <c r="B2601" i="2" s="1"/>
  <c r="B2602" i="2" s="1"/>
  <c r="B2603" i="2" s="1"/>
  <c r="B2604" i="2" s="1"/>
  <c r="B2605" i="2" s="1"/>
  <c r="B2606" i="2" s="1"/>
  <c r="B2607" i="2" s="1"/>
  <c r="B2608" i="2" s="1"/>
  <c r="B2609" i="2" s="1"/>
  <c r="B2610" i="2" s="1"/>
  <c r="B2611" i="2" s="1"/>
  <c r="B2612" i="2" s="1"/>
  <c r="B2613" i="2" s="1"/>
  <c r="B2614" i="2" s="1"/>
  <c r="B2615" i="2" s="1"/>
  <c r="B2616" i="2" s="1"/>
  <c r="B2617" i="2" s="1"/>
  <c r="B2618" i="2" s="1"/>
  <c r="B2619" i="2" s="1"/>
  <c r="B2620" i="2" s="1"/>
  <c r="B2621" i="2" s="1"/>
  <c r="B2622" i="2" s="1"/>
  <c r="B2623" i="2" s="1"/>
  <c r="B2624" i="2" s="1"/>
  <c r="B2625" i="2" s="1"/>
  <c r="B2626" i="2" s="1"/>
  <c r="B2627" i="2" s="1"/>
  <c r="B2628" i="2" s="1"/>
  <c r="B2629" i="2" s="1"/>
  <c r="B2630" i="2" s="1"/>
  <c r="B2631" i="2" s="1"/>
  <c r="B2632" i="2" s="1"/>
  <c r="B2633" i="2" s="1"/>
  <c r="B2634" i="2" s="1"/>
  <c r="B2635" i="2" s="1"/>
  <c r="B2636" i="2" s="1"/>
  <c r="B2637" i="2" s="1"/>
  <c r="B2638" i="2" s="1"/>
  <c r="B2639" i="2" s="1"/>
  <c r="B2640" i="2" s="1"/>
  <c r="B2641" i="2" s="1"/>
  <c r="B2642" i="2" s="1"/>
  <c r="B2643" i="2" s="1"/>
  <c r="B2644" i="2" s="1"/>
  <c r="B2645" i="2" s="1"/>
  <c r="B2646" i="2" s="1"/>
  <c r="B2647" i="2" s="1"/>
  <c r="B2648" i="2" s="1"/>
  <c r="B2649" i="2" s="1"/>
  <c r="B2650" i="2" s="1"/>
  <c r="B2651" i="2" s="1"/>
  <c r="B2652" i="2" s="1"/>
  <c r="B2653" i="2" s="1"/>
  <c r="B2654" i="2" s="1"/>
  <c r="B2655" i="2" s="1"/>
  <c r="B2656" i="2" s="1"/>
  <c r="B2657" i="2" s="1"/>
  <c r="B2658" i="2" s="1"/>
  <c r="B2659" i="2" s="1"/>
  <c r="B2660" i="2" s="1"/>
  <c r="B2661" i="2" s="1"/>
  <c r="B2662" i="2" s="1"/>
  <c r="B2663" i="2" s="1"/>
  <c r="B2664" i="2" s="1"/>
  <c r="B2665" i="2" s="1"/>
  <c r="B2666" i="2" s="1"/>
  <c r="B2667" i="2" s="1"/>
  <c r="B2668" i="2" s="1"/>
  <c r="B2669" i="2" s="1"/>
  <c r="B2670" i="2" s="1"/>
  <c r="B2671" i="2" s="1"/>
  <c r="B2672" i="2" s="1"/>
  <c r="B2673" i="2" s="1"/>
  <c r="B2674" i="2" s="1"/>
  <c r="B2675" i="2" s="1"/>
  <c r="B2676" i="2" s="1"/>
  <c r="B2677" i="2" s="1"/>
  <c r="B2678" i="2" s="1"/>
  <c r="B2679" i="2" s="1"/>
  <c r="B2680" i="2" s="1"/>
  <c r="B2681" i="2" s="1"/>
  <c r="B2682" i="2" s="1"/>
  <c r="B2683" i="2" s="1"/>
  <c r="B2684" i="2" s="1"/>
  <c r="B2685" i="2" s="1"/>
  <c r="B2686" i="2" s="1"/>
  <c r="B2687" i="2" s="1"/>
  <c r="B2688" i="2" s="1"/>
  <c r="B2689" i="2" s="1"/>
  <c r="B2690" i="2" s="1"/>
  <c r="B2691" i="2" s="1"/>
  <c r="B2692" i="2" s="1"/>
  <c r="B2693" i="2" s="1"/>
  <c r="B2694" i="2" s="1"/>
  <c r="B2695" i="2" s="1"/>
  <c r="B2696" i="2" s="1"/>
  <c r="B2697" i="2" s="1"/>
  <c r="B2698" i="2" s="1"/>
  <c r="B2699" i="2" s="1"/>
  <c r="B2700" i="2" s="1"/>
  <c r="B2701" i="2" s="1"/>
  <c r="B2702" i="2" s="1"/>
  <c r="B2703" i="2" s="1"/>
  <c r="B2704" i="2" s="1"/>
  <c r="B2705" i="2" s="1"/>
  <c r="B2706" i="2" s="1"/>
  <c r="B2707" i="2" s="1"/>
  <c r="B2708" i="2" s="1"/>
  <c r="B2709" i="2" s="1"/>
  <c r="B2710" i="2" s="1"/>
  <c r="B2711" i="2" s="1"/>
  <c r="B2712" i="2" s="1"/>
  <c r="B2713" i="2" s="1"/>
  <c r="B2714" i="2" s="1"/>
  <c r="B2715" i="2" s="1"/>
  <c r="B2716" i="2" s="1"/>
  <c r="B2717" i="2" s="1"/>
  <c r="B2718" i="2" s="1"/>
  <c r="B2719" i="2" s="1"/>
  <c r="B2720" i="2" s="1"/>
  <c r="B2721" i="2" s="1"/>
  <c r="B2722" i="2" s="1"/>
  <c r="B2723" i="2" s="1"/>
  <c r="B2724" i="2" s="1"/>
  <c r="B2725" i="2" s="1"/>
  <c r="B2726" i="2" s="1"/>
  <c r="B2727" i="2" s="1"/>
  <c r="B2728" i="2" s="1"/>
  <c r="B2729" i="2" s="1"/>
  <c r="B2730" i="2" s="1"/>
  <c r="B2731" i="2" s="1"/>
  <c r="B2732" i="2" s="1"/>
  <c r="B2733" i="2" s="1"/>
  <c r="B2734" i="2" s="1"/>
  <c r="B2735" i="2" s="1"/>
  <c r="B2119" i="2"/>
  <c r="B2120" i="2" s="1"/>
  <c r="B2121" i="2" s="1"/>
  <c r="B2122" i="2" s="1"/>
  <c r="B2123" i="2" s="1"/>
  <c r="B2124" i="2" s="1"/>
  <c r="B2125" i="2" s="1"/>
  <c r="B2126" i="2" s="1"/>
  <c r="B2127" i="2" s="1"/>
  <c r="B2128" i="2" s="1"/>
  <c r="B2129" i="2" s="1"/>
  <c r="B2130" i="2" s="1"/>
  <c r="B2131" i="2" s="1"/>
  <c r="B2132" i="2" s="1"/>
  <c r="B2133" i="2" s="1"/>
  <c r="B2134" i="2" s="1"/>
  <c r="B2135" i="2" s="1"/>
  <c r="B2136" i="2" s="1"/>
  <c r="B2137" i="2" s="1"/>
  <c r="B2138" i="2" s="1"/>
  <c r="B2139" i="2" s="1"/>
  <c r="B2140" i="2" s="1"/>
  <c r="B2141" i="2" s="1"/>
  <c r="B2142" i="2" s="1"/>
  <c r="B2143" i="2" s="1"/>
  <c r="B2144" i="2" s="1"/>
  <c r="B2145" i="2" s="1"/>
  <c r="B2146" i="2" s="1"/>
  <c r="B2147" i="2" s="1"/>
  <c r="B2148" i="2" s="1"/>
  <c r="B2149" i="2" s="1"/>
  <c r="B2150" i="2" s="1"/>
  <c r="B2151" i="2" s="1"/>
  <c r="B2152" i="2" s="1"/>
  <c r="B2153" i="2" s="1"/>
  <c r="B2154" i="2" s="1"/>
  <c r="B2155" i="2" s="1"/>
  <c r="B2156" i="2" s="1"/>
  <c r="B2157" i="2" s="1"/>
  <c r="B2158" i="2" s="1"/>
  <c r="B2159" i="2" s="1"/>
  <c r="B2160" i="2" s="1"/>
  <c r="B2161" i="2" s="1"/>
  <c r="B2162" i="2" s="1"/>
  <c r="B2163" i="2" s="1"/>
  <c r="B2164" i="2" s="1"/>
  <c r="B2165" i="2" s="1"/>
  <c r="B2166" i="2" s="1"/>
  <c r="B2167" i="2" s="1"/>
  <c r="B2168" i="2" s="1"/>
  <c r="B2169" i="2" s="1"/>
  <c r="B2170" i="2" s="1"/>
  <c r="B2171" i="2" s="1"/>
  <c r="B2172" i="2" s="1"/>
  <c r="B2173" i="2" s="1"/>
  <c r="B2174" i="2" s="1"/>
  <c r="B2175" i="2" s="1"/>
  <c r="B2176" i="2" s="1"/>
  <c r="B2177" i="2" s="1"/>
  <c r="B2178" i="2" s="1"/>
  <c r="B2179" i="2" s="1"/>
  <c r="B2180" i="2" s="1"/>
  <c r="B2181" i="2" s="1"/>
  <c r="B2182" i="2" s="1"/>
  <c r="B2183" i="2" s="1"/>
  <c r="B2184" i="2" s="1"/>
  <c r="B2185" i="2" s="1"/>
  <c r="B2186" i="2" s="1"/>
  <c r="B2187" i="2" s="1"/>
  <c r="B2188" i="2" s="1"/>
  <c r="B2189" i="2" s="1"/>
  <c r="B2190" i="2" s="1"/>
  <c r="B2191" i="2" s="1"/>
  <c r="B2192" i="2" s="1"/>
  <c r="B2193" i="2" s="1"/>
  <c r="B2194" i="2" s="1"/>
  <c r="B2195" i="2" s="1"/>
  <c r="B2196" i="2" s="1"/>
  <c r="B2197" i="2" s="1"/>
  <c r="B2198" i="2" s="1"/>
  <c r="B2199" i="2" s="1"/>
  <c r="B2200" i="2" s="1"/>
  <c r="B2201" i="2" s="1"/>
  <c r="B2202" i="2" s="1"/>
  <c r="B2203" i="2" s="1"/>
  <c r="B2204" i="2" s="1"/>
  <c r="B2205" i="2" s="1"/>
  <c r="B2206" i="2" s="1"/>
  <c r="B2207" i="2" s="1"/>
  <c r="B2208" i="2" s="1"/>
  <c r="B2209" i="2" s="1"/>
  <c r="B2210" i="2" s="1"/>
  <c r="B2211" i="2" s="1"/>
  <c r="B2212" i="2" s="1"/>
  <c r="B2213" i="2" s="1"/>
  <c r="B2214" i="2" s="1"/>
  <c r="B2215" i="2" s="1"/>
  <c r="B2216" i="2" s="1"/>
  <c r="B2217" i="2" s="1"/>
  <c r="B2218" i="2" s="1"/>
  <c r="B2219" i="2" s="1"/>
  <c r="B2220" i="2" s="1"/>
  <c r="B2221" i="2" s="1"/>
  <c r="B2222" i="2" s="1"/>
  <c r="B2223" i="2" s="1"/>
  <c r="B2224" i="2" s="1"/>
  <c r="B2225" i="2" s="1"/>
  <c r="B2226" i="2" s="1"/>
  <c r="B2227" i="2" s="1"/>
  <c r="B2228" i="2" s="1"/>
  <c r="B2229" i="2" s="1"/>
  <c r="B2230" i="2" s="1"/>
  <c r="B2231" i="2" s="1"/>
  <c r="B2232" i="2" s="1"/>
  <c r="B2233" i="2" s="1"/>
  <c r="B2234" i="2" s="1"/>
  <c r="B2235" i="2" s="1"/>
  <c r="B2236" i="2" s="1"/>
  <c r="B2237" i="2" s="1"/>
  <c r="B2238" i="2" s="1"/>
  <c r="B2239" i="2" s="1"/>
  <c r="B2240" i="2" s="1"/>
  <c r="B2241" i="2" s="1"/>
  <c r="B2242" i="2" s="1"/>
  <c r="B2243" i="2" s="1"/>
  <c r="B2244" i="2" s="1"/>
  <c r="B2245" i="2" s="1"/>
  <c r="B2246" i="2" s="1"/>
  <c r="B2247" i="2" s="1"/>
  <c r="B2248" i="2" s="1"/>
  <c r="B2249" i="2" s="1"/>
  <c r="B2250" i="2" s="1"/>
  <c r="B2251" i="2" s="1"/>
  <c r="B2252" i="2" s="1"/>
  <c r="B2253" i="2" s="1"/>
  <c r="B2254" i="2" s="1"/>
  <c r="B2255" i="2" s="1"/>
  <c r="B2256" i="2" s="1"/>
  <c r="B2257" i="2" s="1"/>
  <c r="B2258" i="2" s="1"/>
  <c r="B2259" i="2" s="1"/>
  <c r="B2260" i="2" s="1"/>
  <c r="B2261" i="2" s="1"/>
  <c r="B2262" i="2" s="1"/>
  <c r="B2263" i="2" s="1"/>
  <c r="B2264" i="2" s="1"/>
  <c r="B2265" i="2" s="1"/>
  <c r="B2266" i="2" s="1"/>
  <c r="B2267" i="2" s="1"/>
  <c r="B2268" i="2" s="1"/>
  <c r="B2269" i="2" s="1"/>
  <c r="B2270" i="2" s="1"/>
  <c r="B2271" i="2" s="1"/>
  <c r="B2272" i="2" s="1"/>
  <c r="B2273" i="2" s="1"/>
  <c r="B2274" i="2" s="1"/>
  <c r="B2275" i="2" s="1"/>
  <c r="B2276" i="2" s="1"/>
  <c r="B2277" i="2" s="1"/>
  <c r="B2278" i="2" s="1"/>
  <c r="B2279" i="2" s="1"/>
  <c r="B2280" i="2" s="1"/>
  <c r="B2281" i="2" s="1"/>
  <c r="B2282" i="2" s="1"/>
  <c r="B2283" i="2" s="1"/>
  <c r="B2284" i="2" s="1"/>
  <c r="B2285" i="2" s="1"/>
  <c r="B2286" i="2" s="1"/>
  <c r="B2287" i="2" s="1"/>
  <c r="B2288" i="2" s="1"/>
  <c r="B2289" i="2" s="1"/>
  <c r="B2290" i="2" s="1"/>
  <c r="B2291" i="2" s="1"/>
  <c r="B2292" i="2" s="1"/>
  <c r="B2293" i="2" s="1"/>
  <c r="B2294" i="2" s="1"/>
  <c r="B2295" i="2" s="1"/>
  <c r="B2296" i="2" s="1"/>
  <c r="B2118" i="2"/>
  <c r="B2117" i="2"/>
  <c r="B2116" i="2"/>
  <c r="B2115" i="2"/>
  <c r="B2114" i="2"/>
  <c r="B1720" i="2"/>
  <c r="B1719" i="2"/>
  <c r="B1646" i="2"/>
  <c r="B1645" i="2"/>
  <c r="B1644" i="2"/>
  <c r="B1643" i="2"/>
  <c r="B1642" i="2"/>
  <c r="B1635" i="2"/>
  <c r="B1636" i="2" s="1"/>
  <c r="B1637" i="2" s="1"/>
  <c r="B1638" i="2" s="1"/>
  <c r="B1639" i="2" s="1"/>
  <c r="B1640" i="2" s="1"/>
  <c r="B1641" i="2" s="1"/>
  <c r="B1634" i="2"/>
  <c r="B1633" i="2"/>
  <c r="B1632" i="2"/>
  <c r="B1631" i="2"/>
  <c r="B1630" i="2"/>
  <c r="B1629" i="2"/>
  <c r="B1624" i="2"/>
  <c r="B1625" i="2" s="1"/>
  <c r="B1626" i="2" s="1"/>
  <c r="B1627" i="2" s="1"/>
  <c r="B1628" i="2" s="1"/>
  <c r="B1623" i="2"/>
  <c r="B1622" i="2"/>
  <c r="B1621" i="2"/>
  <c r="B1620" i="2"/>
  <c r="B1619" i="2"/>
  <c r="B1613" i="2"/>
  <c r="B1614" i="2" s="1"/>
  <c r="B1615" i="2" s="1"/>
  <c r="B1616" i="2" s="1"/>
  <c r="B1617" i="2" s="1"/>
  <c r="B1618" i="2" s="1"/>
  <c r="B1612" i="2"/>
  <c r="B1611" i="2"/>
  <c r="B1528" i="2"/>
  <c r="B1529" i="2" s="1"/>
  <c r="B1530" i="2" s="1"/>
  <c r="B1531" i="2" s="1"/>
  <c r="B1532" i="2" s="1"/>
  <c r="B1533" i="2" s="1"/>
  <c r="B1534" i="2" s="1"/>
  <c r="B1535" i="2" s="1"/>
  <c r="B1536" i="2" s="1"/>
  <c r="B1537" i="2" s="1"/>
  <c r="B1538" i="2" s="1"/>
  <c r="B1539" i="2" s="1"/>
  <c r="B1540" i="2" s="1"/>
  <c r="B1541" i="2" s="1"/>
  <c r="B1542" i="2" s="1"/>
  <c r="B1543" i="2" s="1"/>
  <c r="B1544" i="2" s="1"/>
  <c r="B1545" i="2" s="1"/>
  <c r="B1546" i="2" s="1"/>
  <c r="B1547" i="2" s="1"/>
  <c r="B1548" i="2" s="1"/>
  <c r="B1549" i="2" s="1"/>
  <c r="B1550" i="2" s="1"/>
  <c r="B1551" i="2" s="1"/>
  <c r="B1552" i="2" s="1"/>
  <c r="B1553" i="2" s="1"/>
  <c r="B1554" i="2" s="1"/>
  <c r="B1555" i="2" s="1"/>
  <c r="B1556" i="2" s="1"/>
  <c r="B1557" i="2" s="1"/>
  <c r="B1558" i="2" s="1"/>
  <c r="B1559" i="2" s="1"/>
  <c r="B1560" i="2" s="1"/>
  <c r="B1561" i="2" s="1"/>
  <c r="B1562" i="2" s="1"/>
  <c r="B1563" i="2" s="1"/>
  <c r="B1564" i="2" s="1"/>
  <c r="B1565" i="2" s="1"/>
  <c r="B1566" i="2" s="1"/>
  <c r="B1567" i="2" s="1"/>
  <c r="B1568" i="2" s="1"/>
  <c r="B1569" i="2" s="1"/>
  <c r="B1570" i="2" s="1"/>
  <c r="B1571" i="2" s="1"/>
  <c r="B1572" i="2" s="1"/>
  <c r="B1573" i="2" s="1"/>
  <c r="B1574" i="2" s="1"/>
  <c r="B1575" i="2" s="1"/>
  <c r="B1576" i="2" s="1"/>
  <c r="B1577" i="2" s="1"/>
  <c r="B1578" i="2" s="1"/>
  <c r="B1579" i="2" s="1"/>
  <c r="B1580" i="2" s="1"/>
  <c r="B1581" i="2" s="1"/>
  <c r="B1582" i="2" s="1"/>
  <c r="B1583" i="2" s="1"/>
  <c r="B1584" i="2" s="1"/>
  <c r="B1585" i="2" s="1"/>
  <c r="B1586" i="2" s="1"/>
  <c r="B1587" i="2" s="1"/>
  <c r="B1588" i="2" s="1"/>
  <c r="B1589" i="2" s="1"/>
  <c r="B1590" i="2" s="1"/>
  <c r="B1591" i="2" s="1"/>
  <c r="B1592" i="2" s="1"/>
  <c r="B1593" i="2" s="1"/>
  <c r="B1594" i="2" s="1"/>
  <c r="B1595" i="2" s="1"/>
  <c r="B1596" i="2" s="1"/>
  <c r="B1597" i="2" s="1"/>
  <c r="B1598" i="2" s="1"/>
  <c r="B1599" i="2" s="1"/>
  <c r="B1600" i="2" s="1"/>
  <c r="B1601" i="2" s="1"/>
  <c r="B1602" i="2" s="1"/>
  <c r="B1603" i="2" s="1"/>
  <c r="B1604" i="2" s="1"/>
  <c r="B1605" i="2" s="1"/>
  <c r="B1606" i="2" s="1"/>
  <c r="B1607" i="2" s="1"/>
  <c r="B1527" i="2"/>
  <c r="B1526" i="2"/>
  <c r="B1525" i="2"/>
  <c r="B1524" i="2"/>
  <c r="B1523" i="2"/>
  <c r="B1522" i="2"/>
  <c r="B1521" i="2"/>
  <c r="B1520" i="2"/>
  <c r="B1519" i="2"/>
  <c r="B1518" i="2"/>
  <c r="B1517" i="2"/>
  <c r="B1516" i="2"/>
  <c r="B1515" i="2"/>
  <c r="B1514" i="2"/>
  <c r="B1512" i="2"/>
  <c r="B1496" i="2"/>
  <c r="B1497" i="2" s="1"/>
  <c r="B1498" i="2" s="1"/>
  <c r="B1499" i="2" s="1"/>
  <c r="B1500" i="2" s="1"/>
  <c r="B1501" i="2" s="1"/>
  <c r="B1502" i="2" s="1"/>
  <c r="B1503" i="2" s="1"/>
  <c r="B1504" i="2" s="1"/>
  <c r="B1505" i="2" s="1"/>
  <c r="B1506" i="2" s="1"/>
  <c r="B1507" i="2" s="1"/>
  <c r="B1508" i="2" s="1"/>
  <c r="B1509" i="2" s="1"/>
  <c r="B1510" i="2" s="1"/>
  <c r="B1511" i="2" s="1"/>
  <c r="B1495" i="2"/>
  <c r="B1494" i="2"/>
  <c r="B1032" i="2"/>
  <c r="B1033" i="2" s="1"/>
  <c r="B1034" i="2" s="1"/>
  <c r="B1035" i="2" s="1"/>
  <c r="B1036" i="2" s="1"/>
  <c r="B1037" i="2" s="1"/>
  <c r="B1038" i="2" s="1"/>
  <c r="B1039" i="2" s="1"/>
  <c r="B1040" i="2" s="1"/>
  <c r="B1041" i="2" s="1"/>
  <c r="B1042" i="2" s="1"/>
  <c r="B1043" i="2" s="1"/>
  <c r="B1044" i="2" s="1"/>
  <c r="B1045" i="2" s="1"/>
  <c r="B1046" i="2" s="1"/>
  <c r="B1047" i="2" s="1"/>
  <c r="B1048" i="2" s="1"/>
  <c r="B1049" i="2" s="1"/>
  <c r="B1050" i="2" s="1"/>
  <c r="B1051" i="2" s="1"/>
  <c r="B1052" i="2" s="1"/>
  <c r="B1053" i="2" s="1"/>
  <c r="B1054" i="2" s="1"/>
  <c r="B1055" i="2" s="1"/>
  <c r="B1056" i="2" s="1"/>
  <c r="B1057" i="2" s="1"/>
  <c r="B1058" i="2" s="1"/>
  <c r="B1059" i="2" s="1"/>
  <c r="B1060" i="2" s="1"/>
  <c r="B1061" i="2" s="1"/>
  <c r="B1062" i="2" s="1"/>
  <c r="B1063" i="2" s="1"/>
  <c r="B1064" i="2" s="1"/>
  <c r="B1065" i="2" s="1"/>
  <c r="B1066" i="2" s="1"/>
  <c r="B1067" i="2" s="1"/>
  <c r="B1068" i="2" s="1"/>
  <c r="B1069" i="2" s="1"/>
  <c r="B1070" i="2" s="1"/>
  <c r="B1071" i="2" s="1"/>
  <c r="B1072" i="2" s="1"/>
  <c r="B1073" i="2" s="1"/>
  <c r="B1074" i="2" s="1"/>
  <c r="B1075" i="2" s="1"/>
  <c r="B1076" i="2" s="1"/>
  <c r="B1077" i="2" s="1"/>
  <c r="B1078" i="2" s="1"/>
  <c r="B1079" i="2" s="1"/>
  <c r="B1080" i="2" s="1"/>
  <c r="B1081" i="2" s="1"/>
  <c r="B1082" i="2" s="1"/>
  <c r="B1083" i="2" s="1"/>
  <c r="B1084" i="2" s="1"/>
  <c r="B1085" i="2" s="1"/>
  <c r="B1086" i="2" s="1"/>
  <c r="B1087" i="2" s="1"/>
  <c r="B1088" i="2" s="1"/>
  <c r="B1089" i="2" s="1"/>
  <c r="B1090" i="2" s="1"/>
  <c r="B1091" i="2" s="1"/>
  <c r="B1092" i="2" s="1"/>
  <c r="B1093" i="2" s="1"/>
  <c r="B1094" i="2" s="1"/>
  <c r="B1095" i="2" s="1"/>
  <c r="B1096" i="2" s="1"/>
  <c r="B1097" i="2" s="1"/>
  <c r="B1098" i="2" s="1"/>
  <c r="B1099" i="2" s="1"/>
  <c r="B1100" i="2" s="1"/>
  <c r="B1101" i="2" s="1"/>
  <c r="B1102" i="2" s="1"/>
  <c r="B1103" i="2" s="1"/>
  <c r="B1104" i="2" s="1"/>
  <c r="B1105" i="2" s="1"/>
  <c r="B1106" i="2" s="1"/>
  <c r="B1107" i="2" s="1"/>
  <c r="B1108" i="2" s="1"/>
  <c r="B1109" i="2" s="1"/>
  <c r="B1110" i="2" s="1"/>
  <c r="B1111" i="2" s="1"/>
  <c r="B1112" i="2" s="1"/>
  <c r="B1113" i="2" s="1"/>
  <c r="B1114" i="2" s="1"/>
  <c r="B1115" i="2" s="1"/>
  <c r="B1116" i="2" s="1"/>
  <c r="B1117" i="2" s="1"/>
  <c r="B1118" i="2" s="1"/>
  <c r="B1119" i="2" s="1"/>
  <c r="B1120" i="2" s="1"/>
  <c r="B1121" i="2" s="1"/>
  <c r="B1122" i="2" s="1"/>
  <c r="B1123" i="2" s="1"/>
  <c r="B1124" i="2" s="1"/>
  <c r="B1125" i="2" s="1"/>
  <c r="B1126" i="2" s="1"/>
  <c r="B1127" i="2" s="1"/>
  <c r="B1128" i="2" s="1"/>
  <c r="B1129" i="2" s="1"/>
  <c r="B1130" i="2" s="1"/>
  <c r="B1131" i="2" s="1"/>
  <c r="B1132" i="2" s="1"/>
  <c r="B1133" i="2" s="1"/>
  <c r="B1134" i="2" s="1"/>
  <c r="B1135" i="2" s="1"/>
  <c r="B1136" i="2" s="1"/>
  <c r="B1137" i="2" s="1"/>
  <c r="B1138" i="2" s="1"/>
  <c r="B1139" i="2" s="1"/>
  <c r="B1140" i="2" s="1"/>
  <c r="B1141" i="2" s="1"/>
  <c r="B1142" i="2" s="1"/>
  <c r="B1143" i="2" s="1"/>
  <c r="B1144" i="2" s="1"/>
  <c r="B1145" i="2" s="1"/>
  <c r="B1146" i="2" s="1"/>
  <c r="B1147" i="2" s="1"/>
  <c r="B1148" i="2" s="1"/>
  <c r="B1149" i="2" s="1"/>
  <c r="B1150" i="2" s="1"/>
  <c r="B1151" i="2" s="1"/>
  <c r="B1152" i="2" s="1"/>
  <c r="B1153" i="2" s="1"/>
  <c r="B1154" i="2" s="1"/>
  <c r="B1155" i="2" s="1"/>
  <c r="B1156" i="2" s="1"/>
  <c r="B1157" i="2" s="1"/>
  <c r="B1158" i="2" s="1"/>
  <c r="B1159" i="2" s="1"/>
  <c r="B1160" i="2" s="1"/>
  <c r="B1161" i="2" s="1"/>
  <c r="B1162" i="2" s="1"/>
  <c r="B1163" i="2" s="1"/>
  <c r="B1164" i="2" s="1"/>
  <c r="B1165" i="2" s="1"/>
  <c r="B1166" i="2" s="1"/>
  <c r="B1167" i="2" s="1"/>
  <c r="B1168" i="2" s="1"/>
  <c r="B1169" i="2" s="1"/>
  <c r="B1170" i="2" s="1"/>
  <c r="B1171" i="2" s="1"/>
  <c r="B1172" i="2" s="1"/>
  <c r="B1173" i="2" s="1"/>
  <c r="B1174" i="2" s="1"/>
  <c r="B1175" i="2" s="1"/>
  <c r="B1176" i="2" s="1"/>
  <c r="B1177" i="2" s="1"/>
  <c r="B1178" i="2" s="1"/>
  <c r="B1179" i="2" s="1"/>
  <c r="B1180" i="2" s="1"/>
  <c r="B1181" i="2" s="1"/>
  <c r="B1182" i="2" s="1"/>
  <c r="B1183" i="2" s="1"/>
  <c r="B1184" i="2" s="1"/>
  <c r="B1185" i="2" s="1"/>
  <c r="B1186" i="2" s="1"/>
  <c r="B1187" i="2" s="1"/>
  <c r="B1188" i="2" s="1"/>
  <c r="B1189" i="2" s="1"/>
  <c r="B1190" i="2" s="1"/>
  <c r="B1191" i="2" s="1"/>
  <c r="B1192" i="2" s="1"/>
  <c r="B1193" i="2" s="1"/>
  <c r="B1194" i="2" s="1"/>
  <c r="B1195" i="2" s="1"/>
  <c r="B1196" i="2" s="1"/>
  <c r="B1197" i="2" s="1"/>
  <c r="B1198" i="2" s="1"/>
  <c r="B1199" i="2" s="1"/>
  <c r="B1200" i="2" s="1"/>
  <c r="B1201" i="2" s="1"/>
  <c r="B1202" i="2" s="1"/>
  <c r="B1203" i="2" s="1"/>
  <c r="B1204" i="2" s="1"/>
  <c r="B1205" i="2" s="1"/>
  <c r="B1206" i="2" s="1"/>
  <c r="B1207" i="2" s="1"/>
  <c r="B1208" i="2" s="1"/>
  <c r="B1209" i="2" s="1"/>
  <c r="B1210" i="2" s="1"/>
  <c r="B1211" i="2" s="1"/>
  <c r="B1212" i="2" s="1"/>
  <c r="B1213" i="2" s="1"/>
  <c r="B1214" i="2" s="1"/>
  <c r="B1215" i="2" s="1"/>
  <c r="B1216" i="2" s="1"/>
  <c r="B1217" i="2" s="1"/>
  <c r="B1218" i="2" s="1"/>
  <c r="B1219" i="2" s="1"/>
  <c r="B1220" i="2" s="1"/>
  <c r="B1221" i="2" s="1"/>
  <c r="B1222" i="2" s="1"/>
  <c r="B1223" i="2" s="1"/>
  <c r="B1224" i="2" s="1"/>
  <c r="B1225" i="2" s="1"/>
  <c r="B1226" i="2" s="1"/>
  <c r="B1227" i="2" s="1"/>
  <c r="B1228" i="2" s="1"/>
  <c r="B1229" i="2" s="1"/>
  <c r="B1230" i="2" s="1"/>
  <c r="B1231" i="2" s="1"/>
  <c r="B1232" i="2" s="1"/>
  <c r="B1233" i="2" s="1"/>
  <c r="B1234" i="2" s="1"/>
  <c r="B1235" i="2" s="1"/>
  <c r="B1236" i="2" s="1"/>
  <c r="B1237" i="2" s="1"/>
  <c r="B1238" i="2" s="1"/>
  <c r="B1239" i="2" s="1"/>
  <c r="B1240" i="2" s="1"/>
  <c r="B1241" i="2" s="1"/>
  <c r="B1242" i="2" s="1"/>
  <c r="B1243" i="2" s="1"/>
  <c r="B1244" i="2" s="1"/>
  <c r="B1245" i="2" s="1"/>
  <c r="B1246" i="2" s="1"/>
  <c r="B1247" i="2" s="1"/>
  <c r="B1248" i="2" s="1"/>
  <c r="B1249" i="2" s="1"/>
  <c r="B1250" i="2" s="1"/>
  <c r="B1251" i="2" s="1"/>
  <c r="B1252" i="2" s="1"/>
  <c r="B1253" i="2" s="1"/>
  <c r="B1254" i="2" s="1"/>
  <c r="B1255" i="2" s="1"/>
  <c r="B1256" i="2" s="1"/>
  <c r="B1257" i="2" s="1"/>
  <c r="B1258" i="2" s="1"/>
  <c r="B1259" i="2" s="1"/>
  <c r="B1260" i="2" s="1"/>
  <c r="B1261" i="2" s="1"/>
  <c r="B1262" i="2" s="1"/>
  <c r="B1263" i="2" s="1"/>
  <c r="B1264" i="2" s="1"/>
  <c r="B1265" i="2" s="1"/>
  <c r="B1266" i="2" s="1"/>
  <c r="B1267" i="2" s="1"/>
  <c r="B1268" i="2" s="1"/>
  <c r="B1269" i="2" s="1"/>
  <c r="B1270" i="2" s="1"/>
  <c r="B1271" i="2" s="1"/>
  <c r="B1272" i="2" s="1"/>
  <c r="B1273" i="2" s="1"/>
  <c r="B1274" i="2" s="1"/>
  <c r="B1275" i="2" s="1"/>
  <c r="B1276" i="2" s="1"/>
  <c r="B1277" i="2" s="1"/>
  <c r="B1278" i="2" s="1"/>
  <c r="B1279" i="2" s="1"/>
  <c r="B1280" i="2" s="1"/>
  <c r="B1281" i="2" s="1"/>
  <c r="B1282" i="2" s="1"/>
  <c r="B1283" i="2" s="1"/>
  <c r="B1284" i="2" s="1"/>
  <c r="B1285" i="2" s="1"/>
  <c r="B1286" i="2" s="1"/>
  <c r="B1287" i="2" s="1"/>
  <c r="B1288" i="2" s="1"/>
  <c r="B1289" i="2" s="1"/>
  <c r="B1290" i="2" s="1"/>
  <c r="B1291" i="2" s="1"/>
  <c r="B1292" i="2" s="1"/>
  <c r="B1293" i="2" s="1"/>
  <c r="B1294" i="2" s="1"/>
  <c r="B1295" i="2" s="1"/>
  <c r="B1296" i="2" s="1"/>
  <c r="B1297" i="2" s="1"/>
  <c r="B1298" i="2" s="1"/>
  <c r="B1299" i="2" s="1"/>
  <c r="B1300" i="2" s="1"/>
  <c r="B1301" i="2" s="1"/>
  <c r="B1302" i="2" s="1"/>
  <c r="B1303" i="2" s="1"/>
  <c r="B1304" i="2" s="1"/>
  <c r="B1305" i="2" s="1"/>
  <c r="B1306" i="2" s="1"/>
  <c r="B1307" i="2" s="1"/>
  <c r="B1308" i="2" s="1"/>
  <c r="B1309" i="2" s="1"/>
  <c r="B1310" i="2" s="1"/>
  <c r="B1311" i="2" s="1"/>
  <c r="B1312" i="2" s="1"/>
  <c r="B1313" i="2" s="1"/>
  <c r="B1314" i="2" s="1"/>
  <c r="B1315" i="2" s="1"/>
  <c r="B1316" i="2" s="1"/>
  <c r="B1317" i="2" s="1"/>
  <c r="B1318" i="2" s="1"/>
  <c r="B1319" i="2" s="1"/>
  <c r="B1320" i="2" s="1"/>
  <c r="B1321" i="2" s="1"/>
  <c r="B1322" i="2" s="1"/>
  <c r="B1323" i="2" s="1"/>
  <c r="B1324" i="2" s="1"/>
  <c r="B1325" i="2" s="1"/>
  <c r="B1326" i="2" s="1"/>
  <c r="B1327" i="2" s="1"/>
  <c r="B1328" i="2" s="1"/>
  <c r="B1329" i="2" s="1"/>
  <c r="B1330" i="2" s="1"/>
  <c r="B1331" i="2" s="1"/>
  <c r="B1332" i="2" s="1"/>
  <c r="B1333" i="2" s="1"/>
  <c r="B1334" i="2" s="1"/>
  <c r="B1335" i="2" s="1"/>
  <c r="B1336" i="2" s="1"/>
  <c r="B1337" i="2" s="1"/>
  <c r="B1338" i="2" s="1"/>
  <c r="B1339" i="2" s="1"/>
  <c r="B1340" i="2" s="1"/>
  <c r="B1341" i="2" s="1"/>
  <c r="B1342" i="2" s="1"/>
  <c r="B1343" i="2" s="1"/>
  <c r="B1344" i="2" s="1"/>
  <c r="B1345" i="2" s="1"/>
  <c r="B1346" i="2" s="1"/>
  <c r="B1347" i="2" s="1"/>
  <c r="B1348" i="2" s="1"/>
  <c r="B1349" i="2" s="1"/>
  <c r="B1350" i="2" s="1"/>
  <c r="B1351" i="2" s="1"/>
  <c r="B1352" i="2" s="1"/>
  <c r="B1353" i="2" s="1"/>
  <c r="B1354" i="2" s="1"/>
  <c r="B1355" i="2" s="1"/>
  <c r="B1356" i="2" s="1"/>
  <c r="B1357" i="2" s="1"/>
  <c r="B1358" i="2" s="1"/>
  <c r="B1359" i="2" s="1"/>
  <c r="B1360" i="2" s="1"/>
  <c r="B1361" i="2" s="1"/>
  <c r="B1362" i="2" s="1"/>
  <c r="B1363" i="2" s="1"/>
  <c r="B1364" i="2" s="1"/>
  <c r="B1365" i="2" s="1"/>
  <c r="B1366" i="2" s="1"/>
  <c r="B1367" i="2" s="1"/>
  <c r="B1368" i="2" s="1"/>
  <c r="B1369" i="2" s="1"/>
  <c r="B1370" i="2" s="1"/>
  <c r="B1371" i="2" s="1"/>
  <c r="B1372" i="2" s="1"/>
  <c r="B1373" i="2" s="1"/>
  <c r="B1374" i="2" s="1"/>
  <c r="B1375" i="2" s="1"/>
  <c r="B1376" i="2" s="1"/>
  <c r="B1377" i="2" s="1"/>
  <c r="B1378" i="2" s="1"/>
  <c r="B1379" i="2" s="1"/>
  <c r="B1380" i="2" s="1"/>
  <c r="B1381" i="2" s="1"/>
  <c r="B1382" i="2" s="1"/>
  <c r="B1383" i="2" s="1"/>
  <c r="B1384" i="2" s="1"/>
  <c r="B1385" i="2" s="1"/>
  <c r="B1386" i="2" s="1"/>
  <c r="B1387" i="2" s="1"/>
  <c r="B1388" i="2" s="1"/>
  <c r="B1389" i="2" s="1"/>
  <c r="B1390" i="2" s="1"/>
  <c r="B1391" i="2" s="1"/>
  <c r="B1392" i="2" s="1"/>
  <c r="B1393" i="2" s="1"/>
  <c r="B1394" i="2" s="1"/>
  <c r="B1395" i="2" s="1"/>
  <c r="B1396" i="2" s="1"/>
  <c r="B1397" i="2" s="1"/>
  <c r="B1398" i="2" s="1"/>
  <c r="B1399" i="2" s="1"/>
  <c r="B1400" i="2" s="1"/>
  <c r="B1401" i="2" s="1"/>
  <c r="B1402" i="2" s="1"/>
  <c r="B1403" i="2" s="1"/>
  <c r="B1404" i="2" s="1"/>
  <c r="B1405" i="2" s="1"/>
  <c r="B1406" i="2" s="1"/>
  <c r="B1407" i="2" s="1"/>
  <c r="B1408" i="2" s="1"/>
  <c r="B1409" i="2" s="1"/>
  <c r="B1410" i="2" s="1"/>
  <c r="B1411" i="2" s="1"/>
  <c r="B1412" i="2" s="1"/>
  <c r="B1413" i="2" s="1"/>
  <c r="B1414" i="2" s="1"/>
  <c r="B1415" i="2" s="1"/>
  <c r="B1416" i="2" s="1"/>
  <c r="B1417" i="2" s="1"/>
  <c r="B1418" i="2" s="1"/>
  <c r="B1419" i="2" s="1"/>
  <c r="B1420" i="2" s="1"/>
  <c r="B1421" i="2" s="1"/>
  <c r="B1422" i="2" s="1"/>
  <c r="B1423" i="2" s="1"/>
  <c r="B1424" i="2" s="1"/>
  <c r="B1425" i="2" s="1"/>
  <c r="B1426" i="2" s="1"/>
  <c r="B1427" i="2" s="1"/>
  <c r="B1428" i="2" s="1"/>
  <c r="B1429" i="2" s="1"/>
  <c r="B1430" i="2" s="1"/>
  <c r="B1431" i="2" s="1"/>
  <c r="B1432" i="2" s="1"/>
  <c r="B1433" i="2" s="1"/>
  <c r="B1434" i="2" s="1"/>
  <c r="B1435" i="2" s="1"/>
  <c r="B1436" i="2" s="1"/>
  <c r="B1437" i="2" s="1"/>
  <c r="B1438" i="2" s="1"/>
  <c r="B1439" i="2" s="1"/>
  <c r="B1440" i="2" s="1"/>
  <c r="B1441" i="2" s="1"/>
  <c r="B1442" i="2" s="1"/>
  <c r="B1443" i="2" s="1"/>
  <c r="B1444" i="2" s="1"/>
  <c r="B1445" i="2" s="1"/>
  <c r="B1446" i="2" s="1"/>
  <c r="B1447" i="2" s="1"/>
  <c r="B1448" i="2" s="1"/>
  <c r="B1449" i="2" s="1"/>
  <c r="B1450" i="2" s="1"/>
  <c r="B1451" i="2" s="1"/>
  <c r="B1452" i="2" s="1"/>
  <c r="B1453" i="2" s="1"/>
  <c r="B1454" i="2" s="1"/>
  <c r="B1455" i="2" s="1"/>
  <c r="B1456" i="2" s="1"/>
  <c r="B1457" i="2" s="1"/>
  <c r="B1458" i="2" s="1"/>
  <c r="B1459" i="2" s="1"/>
  <c r="B1460" i="2" s="1"/>
  <c r="B1461" i="2" s="1"/>
  <c r="B1462" i="2" s="1"/>
  <c r="B1463" i="2" s="1"/>
  <c r="B1464" i="2" s="1"/>
  <c r="B1465" i="2" s="1"/>
  <c r="B1466" i="2" s="1"/>
  <c r="B1467" i="2" s="1"/>
  <c r="B1468" i="2" s="1"/>
  <c r="B1469" i="2" s="1"/>
  <c r="B1470" i="2" s="1"/>
  <c r="B1471" i="2" s="1"/>
  <c r="B1472" i="2" s="1"/>
  <c r="B1473" i="2" s="1"/>
  <c r="B1474" i="2" s="1"/>
  <c r="B1475" i="2" s="1"/>
  <c r="B1476" i="2" s="1"/>
  <c r="B1477" i="2" s="1"/>
  <c r="B1478" i="2" s="1"/>
  <c r="B1479" i="2" s="1"/>
  <c r="B1480" i="2" s="1"/>
  <c r="B1481" i="2" s="1"/>
  <c r="B1482" i="2" s="1"/>
  <c r="B1483" i="2" s="1"/>
  <c r="B1484" i="2" s="1"/>
  <c r="B1485" i="2" s="1"/>
  <c r="B1486" i="2" s="1"/>
  <c r="B1487" i="2" s="1"/>
  <c r="B1488" i="2" s="1"/>
  <c r="B1489" i="2" s="1"/>
  <c r="B1490" i="2" s="1"/>
  <c r="B1491" i="2" s="1"/>
  <c r="B1492" i="2" s="1"/>
  <c r="B1493" i="2" s="1"/>
  <c r="B1031" i="2"/>
  <c r="B970" i="2"/>
  <c r="B971" i="2" s="1"/>
  <c r="B972" i="2" s="1"/>
  <c r="B973" i="2" s="1"/>
  <c r="B974" i="2" s="1"/>
  <c r="B975" i="2" s="1"/>
  <c r="B976" i="2" s="1"/>
  <c r="B977" i="2" s="1"/>
  <c r="B978" i="2" s="1"/>
  <c r="B979" i="2" s="1"/>
  <c r="B980" i="2" s="1"/>
  <c r="B981" i="2" s="1"/>
  <c r="B982" i="2" s="1"/>
  <c r="B983" i="2" s="1"/>
  <c r="B984" i="2" s="1"/>
  <c r="B985" i="2" s="1"/>
  <c r="B986" i="2" s="1"/>
  <c r="B987" i="2" s="1"/>
  <c r="B988" i="2" s="1"/>
  <c r="B989" i="2" s="1"/>
  <c r="B990" i="2" s="1"/>
  <c r="B991" i="2" s="1"/>
  <c r="B992" i="2" s="1"/>
  <c r="B993" i="2" s="1"/>
  <c r="B994" i="2" s="1"/>
  <c r="B995" i="2" s="1"/>
  <c r="B996" i="2" s="1"/>
  <c r="B997" i="2" s="1"/>
  <c r="B998" i="2" s="1"/>
  <c r="B999" i="2" s="1"/>
  <c r="B1000" i="2" s="1"/>
  <c r="B1001" i="2" s="1"/>
  <c r="B1002" i="2" s="1"/>
  <c r="B1003" i="2" s="1"/>
  <c r="B1004" i="2" s="1"/>
  <c r="B1005" i="2" s="1"/>
  <c r="B1006" i="2" s="1"/>
  <c r="B1007" i="2" s="1"/>
  <c r="B1008" i="2" s="1"/>
  <c r="B1009" i="2" s="1"/>
  <c r="B1010" i="2" s="1"/>
  <c r="B1011" i="2" s="1"/>
  <c r="B1012" i="2" s="1"/>
  <c r="B1013" i="2" s="1"/>
  <c r="B1014" i="2" s="1"/>
  <c r="B1015" i="2" s="1"/>
  <c r="B1016" i="2" s="1"/>
  <c r="B1017" i="2" s="1"/>
  <c r="B1018" i="2" s="1"/>
  <c r="B1019" i="2" s="1"/>
  <c r="B1020" i="2" s="1"/>
  <c r="B1021" i="2" s="1"/>
  <c r="B1022" i="2" s="1"/>
  <c r="B1023" i="2" s="1"/>
  <c r="B1024" i="2" s="1"/>
  <c r="B1025" i="2" s="1"/>
  <c r="B1026" i="2" s="1"/>
  <c r="B1027" i="2" s="1"/>
  <c r="B1028" i="2" s="1"/>
  <c r="B1029" i="2" s="1"/>
  <c r="B1030" i="2" s="1"/>
  <c r="B726" i="2"/>
  <c r="B729" i="2" s="1"/>
  <c r="B730" i="2" s="1"/>
  <c r="B731" i="2" s="1"/>
  <c r="B732" i="2" s="1"/>
  <c r="B733" i="2" s="1"/>
  <c r="B734" i="2" s="1"/>
  <c r="B735" i="2" s="1"/>
  <c r="B736" i="2" s="1"/>
  <c r="B737" i="2" s="1"/>
  <c r="B738" i="2" s="1"/>
  <c r="B739" i="2" s="1"/>
  <c r="B740" i="2" s="1"/>
  <c r="B741" i="2" s="1"/>
  <c r="B742" i="2" s="1"/>
  <c r="B743" i="2" s="1"/>
  <c r="B744" i="2" s="1"/>
  <c r="B745" i="2" s="1"/>
  <c r="B746" i="2" s="1"/>
  <c r="B747" i="2" s="1"/>
  <c r="B748" i="2" s="1"/>
  <c r="B749" i="2" s="1"/>
  <c r="B750" i="2" s="1"/>
  <c r="B751" i="2" s="1"/>
  <c r="B752" i="2" s="1"/>
  <c r="B753" i="2" s="1"/>
  <c r="B754" i="2" s="1"/>
  <c r="B755" i="2" s="1"/>
  <c r="B756" i="2" s="1"/>
  <c r="B757" i="2" s="1"/>
  <c r="B758" i="2" s="1"/>
  <c r="B759" i="2" s="1"/>
  <c r="B760" i="2" s="1"/>
  <c r="B761" i="2" s="1"/>
  <c r="B762" i="2" s="1"/>
  <c r="B763" i="2" s="1"/>
  <c r="B764" i="2" s="1"/>
  <c r="B765" i="2" s="1"/>
  <c r="B766" i="2" s="1"/>
  <c r="B767" i="2" s="1"/>
  <c r="B768" i="2" s="1"/>
  <c r="B769" i="2" s="1"/>
  <c r="B770" i="2" s="1"/>
  <c r="B771" i="2" s="1"/>
  <c r="B772" i="2" s="1"/>
  <c r="B773" i="2" s="1"/>
  <c r="B774" i="2" s="1"/>
  <c r="B775" i="2" s="1"/>
  <c r="B776" i="2" s="1"/>
  <c r="B777" i="2" s="1"/>
  <c r="B778" i="2" s="1"/>
  <c r="B779" i="2" s="1"/>
  <c r="B780" i="2" s="1"/>
  <c r="B781" i="2" s="1"/>
  <c r="B782" i="2" s="1"/>
  <c r="B783" i="2" s="1"/>
  <c r="B784" i="2" s="1"/>
  <c r="B785" i="2" s="1"/>
  <c r="B786" i="2" s="1"/>
  <c r="B787" i="2" s="1"/>
  <c r="B788" i="2" s="1"/>
  <c r="B789" i="2" s="1"/>
  <c r="B790" i="2" s="1"/>
  <c r="B791" i="2" s="1"/>
  <c r="B792" i="2" s="1"/>
  <c r="B793" i="2" s="1"/>
  <c r="B794" i="2" s="1"/>
  <c r="B795" i="2" s="1"/>
  <c r="B796" i="2" s="1"/>
  <c r="B797" i="2" s="1"/>
  <c r="B798" i="2" s="1"/>
  <c r="B799" i="2" s="1"/>
  <c r="B800" i="2" s="1"/>
  <c r="B801" i="2" s="1"/>
  <c r="B802" i="2" s="1"/>
  <c r="B803" i="2" s="1"/>
  <c r="B804" i="2" s="1"/>
  <c r="B805" i="2" s="1"/>
  <c r="B806" i="2" s="1"/>
  <c r="B807" i="2" s="1"/>
  <c r="B808" i="2" s="1"/>
  <c r="B809" i="2" s="1"/>
  <c r="B810" i="2" s="1"/>
  <c r="B811" i="2" s="1"/>
  <c r="B812" i="2" s="1"/>
  <c r="B813" i="2" s="1"/>
  <c r="B814" i="2" s="1"/>
  <c r="B815" i="2" s="1"/>
  <c r="B816" i="2" s="1"/>
  <c r="B817" i="2" s="1"/>
  <c r="B818" i="2" s="1"/>
  <c r="B819" i="2" s="1"/>
  <c r="B820" i="2" s="1"/>
  <c r="B821" i="2" s="1"/>
  <c r="B822" i="2" s="1"/>
  <c r="B823" i="2" s="1"/>
  <c r="B824" i="2" s="1"/>
  <c r="B825" i="2" s="1"/>
  <c r="B826" i="2" s="1"/>
  <c r="B827" i="2" s="1"/>
  <c r="B828" i="2" s="1"/>
  <c r="B829" i="2" s="1"/>
  <c r="B830" i="2" s="1"/>
  <c r="B831" i="2" s="1"/>
  <c r="B832" i="2" s="1"/>
  <c r="B833" i="2" s="1"/>
  <c r="B834" i="2" s="1"/>
  <c r="B835" i="2" s="1"/>
  <c r="B836" i="2" s="1"/>
  <c r="B837" i="2" s="1"/>
  <c r="B838" i="2" s="1"/>
  <c r="B839" i="2" s="1"/>
  <c r="B840" i="2" s="1"/>
  <c r="B841" i="2" s="1"/>
  <c r="B842" i="2" s="1"/>
  <c r="B843" i="2" s="1"/>
  <c r="B844" i="2" s="1"/>
  <c r="B845" i="2" s="1"/>
  <c r="B846" i="2" s="1"/>
  <c r="B847" i="2" s="1"/>
  <c r="B848" i="2" s="1"/>
  <c r="B849" i="2" s="1"/>
  <c r="B850" i="2" s="1"/>
  <c r="B851" i="2" s="1"/>
  <c r="B852" i="2" s="1"/>
  <c r="B853" i="2" s="1"/>
  <c r="B854" i="2" s="1"/>
  <c r="B855" i="2" s="1"/>
  <c r="B856" i="2" s="1"/>
  <c r="B857" i="2" s="1"/>
  <c r="B858" i="2" s="1"/>
  <c r="B859" i="2" s="1"/>
  <c r="B860" i="2" s="1"/>
  <c r="B861" i="2" s="1"/>
  <c r="B862" i="2" s="1"/>
  <c r="B863" i="2" s="1"/>
  <c r="B864" i="2" s="1"/>
  <c r="B865" i="2" s="1"/>
  <c r="B866" i="2" s="1"/>
  <c r="B867" i="2" s="1"/>
  <c r="B868" i="2" s="1"/>
  <c r="B869" i="2" s="1"/>
  <c r="B870" i="2" s="1"/>
  <c r="B871" i="2" s="1"/>
  <c r="B872" i="2" s="1"/>
  <c r="B873" i="2" s="1"/>
  <c r="B874" i="2" s="1"/>
  <c r="B875" i="2" s="1"/>
  <c r="B876" i="2" s="1"/>
  <c r="B877" i="2" s="1"/>
  <c r="B878" i="2" s="1"/>
  <c r="B879" i="2" s="1"/>
  <c r="B880" i="2" s="1"/>
  <c r="B881" i="2" s="1"/>
  <c r="B882" i="2" s="1"/>
  <c r="B883" i="2" s="1"/>
  <c r="B884" i="2" s="1"/>
  <c r="B885" i="2" s="1"/>
  <c r="B886" i="2" s="1"/>
  <c r="B887" i="2" s="1"/>
  <c r="B888" i="2" s="1"/>
  <c r="B889" i="2" s="1"/>
  <c r="B890" i="2" s="1"/>
  <c r="B891" i="2" s="1"/>
  <c r="B892" i="2" s="1"/>
  <c r="B893" i="2" s="1"/>
  <c r="B894" i="2" s="1"/>
  <c r="B895" i="2" s="1"/>
  <c r="B896" i="2" s="1"/>
  <c r="B897" i="2" s="1"/>
  <c r="B898" i="2" s="1"/>
  <c r="B899" i="2" s="1"/>
  <c r="B900" i="2" s="1"/>
  <c r="B901" i="2" s="1"/>
  <c r="B902" i="2" s="1"/>
  <c r="B903" i="2" s="1"/>
  <c r="B904" i="2" s="1"/>
  <c r="B905" i="2" s="1"/>
  <c r="B906" i="2" s="1"/>
  <c r="B907" i="2" s="1"/>
  <c r="B908" i="2" s="1"/>
  <c r="B909" i="2" s="1"/>
  <c r="B910" i="2" s="1"/>
  <c r="B911" i="2" s="1"/>
  <c r="B912" i="2" s="1"/>
  <c r="B913" i="2" s="1"/>
  <c r="B914" i="2" s="1"/>
  <c r="B915" i="2" s="1"/>
  <c r="B916" i="2" s="1"/>
  <c r="B917" i="2" s="1"/>
  <c r="B918" i="2" s="1"/>
  <c r="B919" i="2" s="1"/>
  <c r="B920" i="2" s="1"/>
  <c r="B921" i="2" s="1"/>
  <c r="B922" i="2" s="1"/>
  <c r="B923" i="2" s="1"/>
  <c r="B924" i="2" s="1"/>
  <c r="B925" i="2" s="1"/>
  <c r="B926" i="2" s="1"/>
  <c r="B927" i="2" s="1"/>
  <c r="B928" i="2" s="1"/>
  <c r="B929" i="2" s="1"/>
  <c r="B930" i="2" s="1"/>
  <c r="B931" i="2" s="1"/>
  <c r="B932" i="2" s="1"/>
  <c r="B933" i="2" s="1"/>
  <c r="B934" i="2" s="1"/>
  <c r="B935" i="2" s="1"/>
  <c r="B936" i="2" s="1"/>
  <c r="B937" i="2" s="1"/>
  <c r="B938" i="2" s="1"/>
  <c r="B939" i="2" s="1"/>
  <c r="B940" i="2" s="1"/>
  <c r="B941" i="2" s="1"/>
  <c r="B942" i="2" s="1"/>
  <c r="B943" i="2" s="1"/>
  <c r="B944" i="2" s="1"/>
  <c r="B945" i="2" s="1"/>
  <c r="B946" i="2" s="1"/>
  <c r="B947" i="2" s="1"/>
  <c r="B948" i="2" s="1"/>
  <c r="B949" i="2" s="1"/>
  <c r="B950" i="2" s="1"/>
  <c r="B951" i="2" s="1"/>
  <c r="B952" i="2" s="1"/>
  <c r="B953" i="2" s="1"/>
  <c r="B954" i="2" s="1"/>
  <c r="B955" i="2" s="1"/>
  <c r="B956" i="2" s="1"/>
  <c r="B957" i="2" s="1"/>
  <c r="B958" i="2" s="1"/>
  <c r="B959" i="2" s="1"/>
  <c r="B960" i="2" s="1"/>
  <c r="B961" i="2" s="1"/>
  <c r="B962" i="2" s="1"/>
  <c r="B963" i="2" s="1"/>
  <c r="B725" i="2"/>
  <c r="B724" i="2"/>
  <c r="B718" i="2"/>
  <c r="B719" i="2" s="1"/>
  <c r="B720" i="2" s="1"/>
  <c r="B721" i="2" s="1"/>
  <c r="B722" i="2" s="1"/>
  <c r="B723" i="2" s="1"/>
  <c r="B716" i="2"/>
  <c r="B715" i="2"/>
  <c r="B714" i="2"/>
  <c r="B713" i="2"/>
  <c r="B493" i="2"/>
  <c r="B494" i="2" s="1"/>
  <c r="B495" i="2" s="1"/>
  <c r="B496" i="2" s="1"/>
  <c r="B497" i="2" s="1"/>
  <c r="B498" i="2" s="1"/>
  <c r="B499" i="2" s="1"/>
  <c r="B500" i="2" s="1"/>
  <c r="B501" i="2" s="1"/>
  <c r="B502" i="2" s="1"/>
  <c r="B503" i="2" s="1"/>
  <c r="B504" i="2" s="1"/>
  <c r="B505" i="2" s="1"/>
  <c r="B506" i="2" s="1"/>
  <c r="B507" i="2" s="1"/>
  <c r="B508" i="2" s="1"/>
  <c r="B509" i="2" s="1"/>
  <c r="B510" i="2" s="1"/>
  <c r="B511" i="2" s="1"/>
  <c r="B512" i="2" s="1"/>
  <c r="B513" i="2" s="1"/>
  <c r="B514" i="2" s="1"/>
  <c r="B515" i="2" s="1"/>
  <c r="B516" i="2" s="1"/>
  <c r="B517" i="2" s="1"/>
  <c r="B518" i="2" s="1"/>
  <c r="B519" i="2" s="1"/>
  <c r="B520" i="2" s="1"/>
  <c r="B521" i="2" s="1"/>
  <c r="B522" i="2" s="1"/>
  <c r="B523" i="2" s="1"/>
  <c r="B524" i="2" s="1"/>
  <c r="B525" i="2" s="1"/>
  <c r="B526" i="2" s="1"/>
  <c r="B527" i="2" s="1"/>
  <c r="B528" i="2" s="1"/>
  <c r="B529" i="2" s="1"/>
  <c r="B530" i="2" s="1"/>
  <c r="B531" i="2" s="1"/>
  <c r="B532" i="2" s="1"/>
  <c r="B533" i="2" s="1"/>
  <c r="B534" i="2" s="1"/>
  <c r="B535" i="2" s="1"/>
  <c r="B536" i="2" s="1"/>
  <c r="B537" i="2" s="1"/>
  <c r="B538" i="2" s="1"/>
  <c r="B539" i="2" s="1"/>
  <c r="B540" i="2" s="1"/>
  <c r="B541" i="2" s="1"/>
  <c r="B542" i="2" s="1"/>
  <c r="B543" i="2" s="1"/>
  <c r="B544" i="2" s="1"/>
  <c r="B545" i="2" s="1"/>
  <c r="B546" i="2" s="1"/>
  <c r="B547" i="2" s="1"/>
  <c r="B548" i="2" s="1"/>
  <c r="B549" i="2" s="1"/>
  <c r="B550" i="2" s="1"/>
  <c r="B551" i="2" s="1"/>
  <c r="B552" i="2" s="1"/>
  <c r="B553" i="2" s="1"/>
  <c r="B554" i="2" s="1"/>
  <c r="B555" i="2" s="1"/>
  <c r="B556" i="2" s="1"/>
  <c r="B557" i="2" s="1"/>
  <c r="B558" i="2" s="1"/>
  <c r="B559" i="2" s="1"/>
  <c r="B560" i="2" s="1"/>
  <c r="B561" i="2" s="1"/>
  <c r="B562" i="2" s="1"/>
  <c r="B563" i="2" s="1"/>
  <c r="B564" i="2" s="1"/>
  <c r="B565" i="2" s="1"/>
  <c r="B566" i="2" s="1"/>
  <c r="B567" i="2" s="1"/>
  <c r="B568" i="2" s="1"/>
  <c r="B569" i="2" s="1"/>
  <c r="B570" i="2" s="1"/>
  <c r="B571" i="2" s="1"/>
  <c r="B572" i="2" s="1"/>
  <c r="B573" i="2" s="1"/>
  <c r="B574" i="2" s="1"/>
  <c r="B575" i="2" s="1"/>
  <c r="B576" i="2" s="1"/>
  <c r="B577" i="2" s="1"/>
  <c r="B578" i="2" s="1"/>
  <c r="B579" i="2" s="1"/>
  <c r="B580" i="2" s="1"/>
  <c r="B581" i="2" s="1"/>
  <c r="B582" i="2" s="1"/>
  <c r="B583" i="2" s="1"/>
  <c r="B584" i="2" s="1"/>
  <c r="B585" i="2" s="1"/>
  <c r="B586" i="2" s="1"/>
  <c r="B587" i="2" s="1"/>
  <c r="B588" i="2" s="1"/>
  <c r="B589" i="2" s="1"/>
  <c r="B590" i="2" s="1"/>
  <c r="B591" i="2" s="1"/>
  <c r="B592" i="2" s="1"/>
  <c r="B593" i="2" s="1"/>
  <c r="B594" i="2" s="1"/>
  <c r="B595" i="2" s="1"/>
  <c r="B596" i="2" s="1"/>
  <c r="B597" i="2" s="1"/>
  <c r="B598" i="2" s="1"/>
  <c r="B599" i="2" s="1"/>
  <c r="B600" i="2" s="1"/>
  <c r="B601" i="2" s="1"/>
  <c r="B602" i="2" s="1"/>
  <c r="B603" i="2" s="1"/>
  <c r="B604" i="2" s="1"/>
  <c r="B605" i="2" s="1"/>
  <c r="B606" i="2" s="1"/>
  <c r="B607" i="2" s="1"/>
  <c r="B608" i="2" s="1"/>
  <c r="B609" i="2" s="1"/>
  <c r="B610" i="2" s="1"/>
  <c r="B611" i="2" s="1"/>
  <c r="B612" i="2" s="1"/>
  <c r="B613" i="2" s="1"/>
  <c r="B614" i="2" s="1"/>
  <c r="B615" i="2" s="1"/>
  <c r="B616" i="2" s="1"/>
  <c r="B617" i="2" s="1"/>
  <c r="B618" i="2" s="1"/>
  <c r="B619" i="2" s="1"/>
  <c r="B620" i="2" s="1"/>
  <c r="B621" i="2" s="1"/>
  <c r="B622" i="2" s="1"/>
  <c r="B623" i="2" s="1"/>
  <c r="B624" i="2" s="1"/>
  <c r="B625" i="2" s="1"/>
  <c r="B626" i="2" s="1"/>
  <c r="B627" i="2" s="1"/>
  <c r="B628" i="2" s="1"/>
  <c r="B629" i="2" s="1"/>
  <c r="B630" i="2" s="1"/>
  <c r="B631" i="2" s="1"/>
  <c r="B632" i="2" s="1"/>
  <c r="B633" i="2" s="1"/>
  <c r="B634" i="2" s="1"/>
  <c r="B635" i="2" s="1"/>
  <c r="B636" i="2" s="1"/>
  <c r="B637" i="2" s="1"/>
  <c r="B638" i="2" s="1"/>
  <c r="B639" i="2" s="1"/>
  <c r="B640" i="2" s="1"/>
  <c r="B641" i="2" s="1"/>
  <c r="B642" i="2" s="1"/>
  <c r="B643" i="2" s="1"/>
  <c r="B644" i="2" s="1"/>
  <c r="B645" i="2" s="1"/>
  <c r="B646" i="2" s="1"/>
  <c r="B647" i="2" s="1"/>
  <c r="B648" i="2" s="1"/>
  <c r="B649" i="2" s="1"/>
  <c r="B650" i="2" s="1"/>
  <c r="B651" i="2" s="1"/>
  <c r="B652" i="2" s="1"/>
  <c r="B653" i="2" s="1"/>
  <c r="B654" i="2" s="1"/>
  <c r="B655" i="2" s="1"/>
  <c r="B656" i="2" s="1"/>
  <c r="B657" i="2" s="1"/>
  <c r="B658" i="2" s="1"/>
  <c r="B659" i="2" s="1"/>
  <c r="B660" i="2" s="1"/>
  <c r="B661" i="2" s="1"/>
  <c r="B662" i="2" s="1"/>
  <c r="B663" i="2" s="1"/>
  <c r="B664" i="2" s="1"/>
  <c r="B665" i="2" s="1"/>
  <c r="B666" i="2" s="1"/>
  <c r="B667" i="2" s="1"/>
  <c r="B668" i="2" s="1"/>
  <c r="B669" i="2" s="1"/>
  <c r="B670" i="2" s="1"/>
  <c r="B671" i="2" s="1"/>
  <c r="B672" i="2" s="1"/>
  <c r="B673" i="2" s="1"/>
  <c r="B674" i="2" s="1"/>
  <c r="B675" i="2" s="1"/>
  <c r="B676" i="2" s="1"/>
  <c r="B677" i="2" s="1"/>
  <c r="B678" i="2" s="1"/>
  <c r="B679" i="2" s="1"/>
  <c r="B680" i="2" s="1"/>
  <c r="B681" i="2" s="1"/>
  <c r="B682" i="2" s="1"/>
  <c r="B683" i="2" s="1"/>
  <c r="B684" i="2" s="1"/>
  <c r="B685" i="2" s="1"/>
  <c r="B686" i="2" s="1"/>
  <c r="B687" i="2" s="1"/>
  <c r="B688" i="2" s="1"/>
  <c r="B689" i="2" s="1"/>
  <c r="B690" i="2" s="1"/>
  <c r="B691" i="2" s="1"/>
  <c r="B692" i="2" s="1"/>
  <c r="B693" i="2" s="1"/>
  <c r="B694" i="2" s="1"/>
  <c r="B695" i="2" s="1"/>
  <c r="B696" i="2" s="1"/>
  <c r="B697" i="2" s="1"/>
  <c r="B698" i="2" s="1"/>
  <c r="B699" i="2" s="1"/>
  <c r="B700" i="2" s="1"/>
  <c r="B701" i="2" s="1"/>
  <c r="B702" i="2" s="1"/>
  <c r="B703" i="2" s="1"/>
  <c r="B704" i="2" s="1"/>
  <c r="B705" i="2" s="1"/>
  <c r="B706" i="2" s="1"/>
  <c r="B707" i="2" s="1"/>
  <c r="B708" i="2" s="1"/>
  <c r="B709" i="2" s="1"/>
  <c r="B710" i="2" s="1"/>
  <c r="B711" i="2" s="1"/>
  <c r="B712" i="2" s="1"/>
  <c r="B454" i="2"/>
  <c r="B455" i="2" s="1"/>
  <c r="B456" i="2" s="1"/>
  <c r="B457" i="2" s="1"/>
  <c r="B458" i="2" s="1"/>
  <c r="B459" i="2" s="1"/>
  <c r="B460" i="2" s="1"/>
  <c r="B461" i="2" s="1"/>
  <c r="B462" i="2" s="1"/>
  <c r="B463" i="2" s="1"/>
  <c r="B464" i="2" s="1"/>
  <c r="B465" i="2" s="1"/>
  <c r="B466" i="2" s="1"/>
  <c r="B467" i="2" s="1"/>
  <c r="B468" i="2" s="1"/>
  <c r="B469" i="2" s="1"/>
  <c r="B470" i="2" s="1"/>
  <c r="B471" i="2" s="1"/>
  <c r="B472" i="2" s="1"/>
  <c r="B473" i="2" s="1"/>
  <c r="B474" i="2" s="1"/>
  <c r="B475" i="2" s="1"/>
  <c r="B476" i="2" s="1"/>
  <c r="B477" i="2" s="1"/>
  <c r="B478" i="2" s="1"/>
  <c r="B479" i="2" s="1"/>
  <c r="B480" i="2" s="1"/>
  <c r="B481" i="2" s="1"/>
  <c r="B482" i="2" s="1"/>
  <c r="B483" i="2" s="1"/>
  <c r="B484" i="2" s="1"/>
  <c r="B485" i="2" s="1"/>
  <c r="B486" i="2" s="1"/>
  <c r="B487" i="2" s="1"/>
  <c r="B488" i="2" s="1"/>
  <c r="B489" i="2" s="1"/>
  <c r="B490" i="2" s="1"/>
  <c r="B491" i="2" s="1"/>
  <c r="B492" i="2" s="1"/>
  <c r="B452" i="2"/>
  <c r="B450" i="2"/>
  <c r="B449" i="2"/>
  <c r="B448" i="2"/>
  <c r="B447" i="2"/>
  <c r="B407" i="2"/>
  <c r="B408" i="2" s="1"/>
  <c r="B409" i="2" s="1"/>
  <c r="B410" i="2" s="1"/>
  <c r="B411" i="2" s="1"/>
  <c r="B412" i="2" s="1"/>
  <c r="B413" i="2" s="1"/>
  <c r="B414" i="2" s="1"/>
  <c r="B415" i="2" s="1"/>
  <c r="B416" i="2" s="1"/>
  <c r="B417" i="2" s="1"/>
  <c r="B418" i="2" s="1"/>
  <c r="B419" i="2" s="1"/>
  <c r="B420" i="2" s="1"/>
  <c r="B421" i="2" s="1"/>
  <c r="B422" i="2" s="1"/>
  <c r="B423" i="2" s="1"/>
  <c r="B424" i="2" s="1"/>
  <c r="B425" i="2" s="1"/>
  <c r="B426" i="2" s="1"/>
  <c r="B427" i="2" s="1"/>
  <c r="B428" i="2" s="1"/>
  <c r="B429" i="2" s="1"/>
  <c r="B430" i="2" s="1"/>
  <c r="B431" i="2" s="1"/>
  <c r="B432" i="2" s="1"/>
  <c r="B433" i="2" s="1"/>
  <c r="B434" i="2" s="1"/>
  <c r="B435" i="2" s="1"/>
  <c r="B436" i="2" s="1"/>
  <c r="B437" i="2" s="1"/>
  <c r="B438" i="2" s="1"/>
  <c r="B439" i="2" s="1"/>
  <c r="B440" i="2" s="1"/>
  <c r="B441" i="2" s="1"/>
  <c r="B442" i="2" s="1"/>
  <c r="B443" i="2" s="1"/>
  <c r="B444" i="2" s="1"/>
  <c r="B445" i="2" s="1"/>
  <c r="B446" i="2" s="1"/>
  <c r="B406" i="2"/>
  <c r="B405" i="2"/>
  <c r="B404" i="2"/>
  <c r="B403" i="2"/>
  <c r="B402" i="2"/>
  <c r="B401" i="2"/>
  <c r="B400" i="2"/>
  <c r="B399" i="2"/>
  <c r="B398" i="2"/>
  <c r="B397" i="2"/>
  <c r="B396" i="2"/>
  <c r="B395" i="2"/>
  <c r="B394" i="2"/>
  <c r="B393" i="2"/>
  <c r="B391" i="2"/>
  <c r="B392" i="2" s="1"/>
  <c r="B364" i="2"/>
  <c r="B365" i="2" s="1"/>
  <c r="B366" i="2" s="1"/>
  <c r="B367" i="2" s="1"/>
  <c r="B368" i="2" s="1"/>
  <c r="B369" i="2" s="1"/>
  <c r="B370" i="2" s="1"/>
  <c r="B371" i="2" s="1"/>
  <c r="B372" i="2" s="1"/>
  <c r="B373" i="2" s="1"/>
  <c r="B374" i="2" s="1"/>
  <c r="B375" i="2" s="1"/>
  <c r="B376" i="2" s="1"/>
  <c r="B377" i="2" s="1"/>
  <c r="B378" i="2" s="1"/>
  <c r="B379" i="2" s="1"/>
  <c r="B380" i="2" s="1"/>
  <c r="B381" i="2" s="1"/>
  <c r="B382" i="2" s="1"/>
  <c r="B383" i="2" s="1"/>
  <c r="B384" i="2" s="1"/>
  <c r="B385" i="2" s="1"/>
  <c r="B386" i="2" s="1"/>
  <c r="B387" i="2" s="1"/>
  <c r="B388" i="2" s="1"/>
  <c r="B389" i="2" s="1"/>
  <c r="B390" i="2" s="1"/>
  <c r="B235" i="2"/>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228" i="2"/>
  <c r="B229" i="2" s="1"/>
  <c r="B230" i="2" s="1"/>
  <c r="B231" i="2" s="1"/>
  <c r="B232" i="2" s="1"/>
  <c r="B233" i="2" s="1"/>
  <c r="B234" i="2" s="1"/>
  <c r="B221" i="2"/>
  <c r="B222" i="2" s="1"/>
  <c r="B223" i="2" s="1"/>
  <c r="B224" i="2" s="1"/>
  <c r="B225" i="2" s="1"/>
  <c r="B226" i="2" s="1"/>
  <c r="B227" i="2" s="1"/>
  <c r="B58" i="2"/>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44" i="2"/>
  <c r="B45" i="2" s="1"/>
  <c r="B46" i="2" s="1"/>
  <c r="B47" i="2" s="1"/>
  <c r="B48" i="2" s="1"/>
  <c r="B49" i="2" s="1"/>
  <c r="B50" i="2" s="1"/>
  <c r="B51" i="2" s="1"/>
  <c r="B52" i="2" s="1"/>
  <c r="B53" i="2" s="1"/>
  <c r="B54" i="2" s="1"/>
  <c r="B55" i="2" s="1"/>
  <c r="B56" i="2" s="1"/>
  <c r="B57" i="2" s="1"/>
  <c r="B43" i="2"/>
  <c r="B42" i="2"/>
  <c r="B41" i="2"/>
  <c r="B33" i="2"/>
  <c r="B34" i="2" s="1"/>
  <c r="B35" i="2" s="1"/>
  <c r="B36" i="2" s="1"/>
  <c r="B37" i="2" s="1"/>
  <c r="B38" i="2" s="1"/>
  <c r="B39" i="2" s="1"/>
  <c r="B40" i="2" s="1"/>
  <c r="B32" i="2"/>
  <c r="B31" i="2"/>
  <c r="B28" i="2"/>
  <c r="B29" i="2" s="1"/>
  <c r="B30" i="2" s="1"/>
  <c r="B15" i="2"/>
  <c r="B16" i="2" s="1"/>
  <c r="B17" i="2" s="1"/>
  <c r="B18" i="2" s="1"/>
  <c r="B19" i="2" s="1"/>
  <c r="B20" i="2" s="1"/>
  <c r="B21" i="2" s="1"/>
  <c r="B22" i="2" s="1"/>
  <c r="B23" i="2" s="1"/>
  <c r="B24" i="2" s="1"/>
  <c r="B25" i="2" s="1"/>
  <c r="B26" i="2" s="1"/>
  <c r="B27" i="2" s="1"/>
  <c r="B14" i="2"/>
  <c r="B9" i="2"/>
  <c r="B10" i="2" s="1"/>
  <c r="B11" i="2" s="1"/>
  <c r="B12" i="2" s="1"/>
  <c r="B13" i="2" s="1"/>
  <c r="B7" i="2"/>
  <c r="B6" i="2"/>
  <c r="B5" i="2"/>
  <c r="B4" i="2"/>
  <c r="B3" i="2"/>
  <c r="B83" i="2" l="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3041" i="2"/>
  <c r="B3042" i="2" s="1"/>
  <c r="B3043" i="2" s="1"/>
  <c r="B3044" i="2" s="1"/>
  <c r="B3045" i="2" s="1"/>
  <c r="B3046" i="2" s="1"/>
  <c r="B3047" i="2" s="1"/>
  <c r="B3048" i="2" s="1"/>
  <c r="B3049" i="2" s="1"/>
  <c r="B3050" i="2" s="1"/>
  <c r="B3051" i="2" s="1"/>
  <c r="B3052" i="2" s="1"/>
  <c r="B3053" i="2" s="1"/>
  <c r="B3054" i="2" s="1"/>
  <c r="B3055" i="2" s="1"/>
  <c r="B3056" i="2" s="1"/>
  <c r="B3057" i="2" s="1"/>
  <c r="B3058" i="2" s="1"/>
  <c r="B3059" i="2" s="1"/>
  <c r="B3060" i="2" s="1"/>
  <c r="B3061" i="2" s="1"/>
  <c r="B3062" i="2" s="1"/>
  <c r="B3063" i="2" s="1"/>
  <c r="B3064" i="2" s="1"/>
  <c r="B3065" i="2" s="1"/>
  <c r="B3066" i="2" s="1"/>
  <c r="B3067" i="2" s="1"/>
  <c r="B3068" i="2" s="1"/>
  <c r="B3069" i="2" s="1"/>
  <c r="B3070" i="2" s="1"/>
  <c r="B3071" i="2" s="1"/>
  <c r="B3072" i="2" s="1"/>
  <c r="B3073" i="2" s="1"/>
  <c r="B3074" i="2" s="1"/>
  <c r="B3075" i="2" s="1"/>
  <c r="B3076" i="2" s="1"/>
  <c r="B3077" i="2" s="1"/>
  <c r="B3078" i="2" s="1"/>
  <c r="B3079" i="2" s="1"/>
  <c r="B3080" i="2" s="1"/>
  <c r="B3081" i="2" s="1"/>
  <c r="B3082" i="2" s="1"/>
  <c r="B3083" i="2" s="1"/>
  <c r="B3084" i="2" s="1"/>
  <c r="B3085" i="2" s="1"/>
  <c r="B3086" i="2" s="1"/>
  <c r="B3087" i="2" s="1"/>
  <c r="B3088" i="2" s="1"/>
  <c r="B3089" i="2" s="1"/>
  <c r="B3090" i="2" s="1"/>
  <c r="B3091" i="2" s="1"/>
  <c r="B3092" i="2" s="1"/>
  <c r="B3093" i="2" s="1"/>
  <c r="B3094" i="2" s="1"/>
  <c r="B3095" i="2" s="1"/>
  <c r="B3096" i="2" s="1"/>
  <c r="B3097" i="2" s="1"/>
  <c r="B3098" i="2" s="1"/>
  <c r="B3099" i="2" s="1"/>
  <c r="B3100" i="2" s="1"/>
  <c r="B3101" i="2" s="1"/>
  <c r="B3102" i="2" s="1"/>
  <c r="B3103" i="2" s="1"/>
  <c r="B3104" i="2" s="1"/>
  <c r="B3105" i="2" s="1"/>
  <c r="B3106" i="2" s="1"/>
  <c r="B3107" i="2" s="1"/>
  <c r="B3108" i="2" s="1"/>
  <c r="B3109" i="2" s="1"/>
  <c r="B3110" i="2" s="1"/>
  <c r="B3111" i="2" s="1"/>
  <c r="B3112" i="2" s="1"/>
  <c r="B3113" i="2" s="1"/>
  <c r="B3114" i="2" s="1"/>
  <c r="B3115" i="2" s="1"/>
  <c r="B3116" i="2" s="1"/>
  <c r="B3117" i="2" s="1"/>
  <c r="B3118" i="2" s="1"/>
  <c r="B3119" i="2" s="1"/>
  <c r="B3120" i="2" s="1"/>
  <c r="B3121" i="2" s="1"/>
  <c r="B3122" i="2" s="1"/>
  <c r="B3123" i="2" s="1"/>
  <c r="B3124" i="2" s="1"/>
  <c r="B3125" i="2" s="1"/>
  <c r="B3126" i="2" s="1"/>
  <c r="B3127" i="2" s="1"/>
  <c r="B3128" i="2" s="1"/>
  <c r="B3129" i="2" s="1"/>
  <c r="B3130" i="2" s="1"/>
  <c r="B3131" i="2" s="1"/>
  <c r="B3132" i="2" s="1"/>
  <c r="B3133" i="2" s="1"/>
  <c r="B3134" i="2" s="1"/>
  <c r="B3135" i="2" s="1"/>
  <c r="B3136" i="2" s="1"/>
  <c r="B3137" i="2" s="1"/>
  <c r="B3138" i="2" s="1"/>
  <c r="B3139" i="2" s="1"/>
  <c r="B3140" i="2" s="1"/>
  <c r="B3141" i="2" s="1"/>
  <c r="B3142" i="2" s="1"/>
  <c r="B3143" i="2" s="1"/>
  <c r="B3144" i="2" s="1"/>
  <c r="B3145" i="2" s="1"/>
  <c r="B3146" i="2" s="1"/>
  <c r="B3147" i="2" s="1"/>
  <c r="B3148" i="2" s="1"/>
  <c r="B3149" i="2" s="1"/>
  <c r="B3150" i="2" s="1"/>
  <c r="B3151" i="2" s="1"/>
  <c r="B3152" i="2" s="1"/>
  <c r="B3153" i="2" s="1"/>
  <c r="B3154" i="2" s="1"/>
  <c r="B3155" i="2" s="1"/>
  <c r="B3156" i="2" s="1"/>
  <c r="B3157" i="2" s="1"/>
  <c r="B3158" i="2" s="1"/>
  <c r="B3159" i="2" s="1"/>
  <c r="B3160" i="2" s="1"/>
  <c r="B3161" i="2" s="1"/>
  <c r="B3162" i="2" s="1"/>
  <c r="B3163" i="2" s="1"/>
  <c r="B3164" i="2" s="1"/>
  <c r="B3165" i="2" s="1"/>
  <c r="B3166" i="2" s="1"/>
  <c r="B3167" i="2" s="1"/>
  <c r="B3168" i="2" s="1"/>
  <c r="B3169" i="2" s="1"/>
  <c r="B3170" i="2" s="1"/>
  <c r="B3171" i="2" s="1"/>
  <c r="B3172" i="2" s="1"/>
  <c r="B3173" i="2" s="1"/>
  <c r="B3174" i="2" s="1"/>
  <c r="B3175" i="2" s="1"/>
  <c r="B3176" i="2" s="1"/>
  <c r="B3177" i="2" s="1"/>
  <c r="B3178" i="2" s="1"/>
  <c r="B3179" i="2" s="1"/>
  <c r="B3180" i="2" s="1"/>
  <c r="B3181" i="2" s="1"/>
  <c r="B3182" i="2" s="1"/>
  <c r="B3183" i="2" s="1"/>
  <c r="B3184" i="2" s="1"/>
  <c r="B3185" i="2" s="1"/>
  <c r="B3186" i="2" s="1"/>
  <c r="B3187" i="2" s="1"/>
  <c r="B3188" i="2" s="1"/>
  <c r="B3189" i="2" s="1"/>
  <c r="B3190" i="2" s="1"/>
  <c r="B3191" i="2" s="1"/>
  <c r="B3192" i="2" s="1"/>
  <c r="B3193" i="2" s="1"/>
  <c r="B3194" i="2" s="1"/>
  <c r="B3195" i="2" s="1"/>
  <c r="B3196" i="2" s="1"/>
  <c r="B3197" i="2" s="1"/>
  <c r="B3198" i="2" s="1"/>
  <c r="B3199" i="2" s="1"/>
  <c r="B3200" i="2" s="1"/>
  <c r="B3201" i="2" s="1"/>
  <c r="B3202" i="2" s="1"/>
  <c r="B3203" i="2" s="1"/>
  <c r="B3204" i="2" s="1"/>
  <c r="B3205" i="2" s="1"/>
  <c r="B3206" i="2" s="1"/>
  <c r="B3207" i="2" s="1"/>
  <c r="B3208" i="2" s="1"/>
  <c r="B3209" i="2" s="1"/>
  <c r="B3210" i="2" s="1"/>
  <c r="B3211" i="2" s="1"/>
  <c r="B3212" i="2" s="1"/>
  <c r="B3213" i="2" s="1"/>
  <c r="B3214" i="2" s="1"/>
  <c r="B3215" i="2" s="1"/>
  <c r="B3216" i="2" s="1"/>
  <c r="B3217" i="2" s="1"/>
  <c r="B3218" i="2" s="1"/>
  <c r="B3219" i="2" s="1"/>
  <c r="B3220" i="2" s="1"/>
  <c r="B3221" i="2" s="1"/>
  <c r="B3222" i="2" s="1"/>
  <c r="B3223" i="2" s="1"/>
  <c r="B3224" i="2" s="1"/>
  <c r="B3225" i="2" s="1"/>
  <c r="B3226" i="2" s="1"/>
  <c r="B3227" i="2" s="1"/>
  <c r="B3228" i="2" s="1"/>
  <c r="B3229" i="2" s="1"/>
  <c r="B3230" i="2" s="1"/>
  <c r="B3231" i="2" s="1"/>
  <c r="B3232" i="2" s="1"/>
  <c r="B3233" i="2" s="1"/>
  <c r="B3234" i="2" s="1"/>
  <c r="B3235" i="2" s="1"/>
  <c r="B3236" i="2" s="1"/>
  <c r="B3237" i="2" s="1"/>
  <c r="B3238" i="2" s="1"/>
  <c r="B3239" i="2" s="1"/>
  <c r="B3240" i="2" s="1"/>
  <c r="B3241" i="2" s="1"/>
  <c r="B3242" i="2" s="1"/>
  <c r="B3243" i="2" s="1"/>
  <c r="B3244" i="2" s="1"/>
  <c r="B3245" i="2" s="1"/>
  <c r="B3246" i="2" s="1"/>
  <c r="B3247" i="2" s="1"/>
  <c r="B3248" i="2" s="1"/>
  <c r="B3249" i="2" s="1"/>
  <c r="B3250" i="2" s="1"/>
  <c r="B3251" i="2" s="1"/>
  <c r="B3252" i="2" s="1"/>
  <c r="B3253" i="2" s="1"/>
  <c r="B3254" i="2" s="1"/>
  <c r="B3255" i="2" s="1"/>
  <c r="B3256" i="2" s="1"/>
  <c r="B3257" i="2" s="1"/>
  <c r="B3258" i="2" s="1"/>
  <c r="B3259" i="2" s="1"/>
  <c r="B3260" i="2" s="1"/>
  <c r="B3261" i="2" s="1"/>
  <c r="B3262" i="2" s="1"/>
  <c r="B3263" i="2" s="1"/>
  <c r="B3264" i="2" s="1"/>
  <c r="B3265" i="2" s="1"/>
  <c r="B3266" i="2" s="1"/>
  <c r="B3267" i="2" s="1"/>
  <c r="B3268" i="2" s="1"/>
  <c r="B3269" i="2" s="1"/>
  <c r="B3270" i="2" s="1"/>
  <c r="B3271" i="2" s="1"/>
  <c r="B3272" i="2" s="1"/>
  <c r="B3273" i="2" s="1"/>
  <c r="B3274" i="2" s="1"/>
  <c r="B3275" i="2" s="1"/>
  <c r="B3276" i="2" s="1"/>
  <c r="B3277" i="2" s="1"/>
  <c r="B3278" i="2" s="1"/>
  <c r="B3279" i="2" s="1"/>
  <c r="B3280" i="2" s="1"/>
  <c r="B3281" i="2" s="1"/>
  <c r="B3282" i="2" s="1"/>
  <c r="B3283" i="2" s="1"/>
  <c r="B3284" i="2" s="1"/>
  <c r="B3285" i="2" s="1"/>
  <c r="B3286" i="2" s="1"/>
  <c r="B3287" i="2" s="1"/>
  <c r="B3288" i="2" s="1"/>
  <c r="B3289" i="2" s="1"/>
  <c r="B3290" i="2" s="1"/>
  <c r="B3291" i="2" s="1"/>
  <c r="B3292" i="2" s="1"/>
  <c r="B3293" i="2" s="1"/>
  <c r="B3294" i="2" s="1"/>
  <c r="B3295" i="2" s="1"/>
  <c r="B3296" i="2" s="1"/>
  <c r="B3297" i="2" s="1"/>
  <c r="B3298" i="2" s="1"/>
  <c r="B3299" i="2" s="1"/>
  <c r="B3300" i="2" s="1"/>
  <c r="B3301" i="2" s="1"/>
  <c r="B3302" i="2" s="1"/>
  <c r="B3303" i="2" s="1"/>
  <c r="B3304" i="2" s="1"/>
  <c r="B3305" i="2" s="1"/>
  <c r="B3306" i="2" s="1"/>
  <c r="B3307" i="2" s="1"/>
  <c r="B3308" i="2" s="1"/>
  <c r="B3309" i="2" s="1"/>
  <c r="B3310" i="2" s="1"/>
  <c r="B3311" i="2" s="1"/>
  <c r="B3312" i="2" s="1"/>
  <c r="B3313" i="2" s="1"/>
  <c r="B3314" i="2" s="1"/>
  <c r="B3315" i="2" s="1"/>
  <c r="B3316" i="2" s="1"/>
  <c r="B3317" i="2" s="1"/>
  <c r="B3318" i="2" s="1"/>
  <c r="B3319" i="2" s="1"/>
  <c r="B3320" i="2" s="1"/>
  <c r="B3321" i="2" s="1"/>
  <c r="B3322" i="2" s="1"/>
  <c r="B3323" i="2" s="1"/>
  <c r="B3324" i="2" s="1"/>
  <c r="B3325" i="2" s="1"/>
  <c r="B3326" i="2" s="1"/>
  <c r="B3327" i="2" s="1"/>
  <c r="B3040" i="2"/>
  <c r="B4633" i="2"/>
  <c r="B4634" i="2" s="1"/>
  <c r="B4635" i="2" s="1"/>
  <c r="B4636" i="2" s="1"/>
  <c r="B4637" i="2" s="1"/>
  <c r="B4638" i="2" s="1"/>
  <c r="B4639" i="2" s="1"/>
  <c r="B4640" i="2" s="1"/>
  <c r="B4641" i="2" s="1"/>
  <c r="B4642" i="2" s="1"/>
  <c r="B4643" i="2" s="1"/>
  <c r="B4644" i="2" s="1"/>
  <c r="B4645" i="2" s="1"/>
  <c r="B4646" i="2" s="1"/>
  <c r="B4647" i="2" s="1"/>
  <c r="B4648" i="2" s="1"/>
  <c r="B4649" i="2" s="1"/>
  <c r="B4650" i="2" s="1"/>
  <c r="B4651" i="2" s="1"/>
  <c r="B4652" i="2" s="1"/>
  <c r="B4653" i="2" s="1"/>
  <c r="B4654" i="2" s="1"/>
  <c r="B4655" i="2" s="1"/>
  <c r="B4656" i="2" s="1"/>
  <c r="B4657" i="2" s="1"/>
  <c r="B4658" i="2" s="1"/>
  <c r="B4659" i="2" s="1"/>
  <c r="B4660" i="2" s="1"/>
  <c r="B4661" i="2" s="1"/>
  <c r="B4662" i="2" s="1"/>
  <c r="B4663" i="2" s="1"/>
  <c r="B4664" i="2" s="1"/>
  <c r="B4665" i="2" s="1"/>
  <c r="B4666" i="2" s="1"/>
  <c r="B4667" i="2" s="1"/>
  <c r="B4668" i="2" s="1"/>
  <c r="B4669" i="2" s="1"/>
  <c r="B4670" i="2" s="1"/>
  <c r="B4671" i="2" s="1"/>
  <c r="B4672" i="2" s="1"/>
  <c r="B4673" i="2" s="1"/>
  <c r="B4674" i="2" s="1"/>
  <c r="B4675" i="2" s="1"/>
  <c r="B4676" i="2" s="1"/>
  <c r="B4677" i="2" s="1"/>
  <c r="B4678" i="2" s="1"/>
  <c r="B4679" i="2" s="1"/>
  <c r="B4680" i="2" s="1"/>
  <c r="B4681" i="2" s="1"/>
  <c r="B4682" i="2" s="1"/>
  <c r="B4683" i="2" s="1"/>
  <c r="B4684" i="2" s="1"/>
  <c r="B4685" i="2" s="1"/>
  <c r="B4686" i="2" s="1"/>
  <c r="B4687" i="2" s="1"/>
  <c r="B4688" i="2" s="1"/>
  <c r="B4689" i="2" s="1"/>
  <c r="B4690" i="2" s="1"/>
  <c r="B4691" i="2" s="1"/>
  <c r="B4692" i="2" s="1"/>
  <c r="B4693" i="2" s="1"/>
  <c r="B4694" i="2" s="1"/>
  <c r="B4695" i="2" s="1"/>
  <c r="B4696" i="2" s="1"/>
  <c r="B4697" i="2" s="1"/>
  <c r="B4698" i="2" s="1"/>
  <c r="B4699" i="2" s="1"/>
  <c r="B4700" i="2" s="1"/>
  <c r="B4701" i="2" s="1"/>
  <c r="B4702" i="2" s="1"/>
  <c r="B4703" i="2" s="1"/>
  <c r="B4704" i="2" s="1"/>
  <c r="B4705" i="2" s="1"/>
  <c r="B4706" i="2" s="1"/>
  <c r="B4707" i="2" s="1"/>
  <c r="B4708" i="2" s="1"/>
  <c r="B4709" i="2" s="1"/>
  <c r="B4710" i="2" s="1"/>
  <c r="B4711" i="2" s="1"/>
  <c r="B4712" i="2" s="1"/>
  <c r="B4713" i="2" s="1"/>
  <c r="B4714" i="2" s="1"/>
  <c r="B4715" i="2" s="1"/>
  <c r="B4716" i="2" s="1"/>
  <c r="B4717" i="2" s="1"/>
  <c r="B4718" i="2" s="1"/>
  <c r="B4719" i="2" s="1"/>
  <c r="B4720" i="2" s="1"/>
  <c r="B4721" i="2" s="1"/>
  <c r="B4722" i="2" s="1"/>
  <c r="B4723" i="2" s="1"/>
  <c r="B4724" i="2" s="1"/>
  <c r="B4725" i="2" s="1"/>
  <c r="B4726" i="2" s="1"/>
  <c r="B4727" i="2" s="1"/>
  <c r="B4728" i="2" s="1"/>
  <c r="B4729" i="2" s="1"/>
  <c r="B4730" i="2" s="1"/>
  <c r="B4731" i="2" s="1"/>
  <c r="B4732" i="2" s="1"/>
  <c r="B4733" i="2" s="1"/>
  <c r="B4734" i="2" s="1"/>
  <c r="B4735" i="2" s="1"/>
  <c r="B4736" i="2" s="1"/>
  <c r="B4737" i="2" s="1"/>
  <c r="B4738" i="2" s="1"/>
  <c r="B4739" i="2" s="1"/>
  <c r="B4740" i="2" s="1"/>
  <c r="B4741" i="2" s="1"/>
  <c r="B4742" i="2" s="1"/>
  <c r="B4743" i="2" s="1"/>
  <c r="B4744" i="2" s="1"/>
  <c r="B4745" i="2" s="1"/>
  <c r="B4746" i="2" s="1"/>
  <c r="B4747" i="2" s="1"/>
  <c r="B4748" i="2" s="1"/>
  <c r="B4749" i="2" s="1"/>
  <c r="B4750" i="2" s="1"/>
  <c r="B4751" i="2" s="1"/>
  <c r="B4752" i="2" s="1"/>
  <c r="B4753" i="2" s="1"/>
  <c r="B4754" i="2" s="1"/>
  <c r="B4755" i="2" s="1"/>
  <c r="B4756" i="2" s="1"/>
  <c r="B4757" i="2" s="1"/>
  <c r="B4758" i="2" s="1"/>
  <c r="B4759" i="2" s="1"/>
  <c r="B4760" i="2" s="1"/>
  <c r="B4761" i="2" s="1"/>
  <c r="B4762" i="2" s="1"/>
  <c r="B4763" i="2" s="1"/>
  <c r="B4764" i="2" s="1"/>
  <c r="B4765" i="2" s="1"/>
  <c r="B4766" i="2" s="1"/>
  <c r="B4767" i="2" s="1"/>
  <c r="B4768" i="2" s="1"/>
  <c r="B4769" i="2" s="1"/>
  <c r="B4770" i="2" s="1"/>
  <c r="B4771" i="2" s="1"/>
  <c r="B4772" i="2" s="1"/>
  <c r="B4773" i="2" s="1"/>
  <c r="B4774" i="2" s="1"/>
  <c r="B4775" i="2" s="1"/>
  <c r="B4776" i="2" s="1"/>
  <c r="B4777" i="2" s="1"/>
  <c r="B4778" i="2" s="1"/>
  <c r="B4779" i="2" s="1"/>
  <c r="B4780" i="2" s="1"/>
  <c r="B4781" i="2" s="1"/>
  <c r="B4782" i="2" s="1"/>
  <c r="B4783" i="2" s="1"/>
  <c r="B4784" i="2" s="1"/>
  <c r="B4785" i="2" s="1"/>
  <c r="B4786" i="2" s="1"/>
  <c r="B4787" i="2" s="1"/>
  <c r="B4788" i="2" s="1"/>
  <c r="B4789" i="2" s="1"/>
  <c r="B4790" i="2" s="1"/>
  <c r="B4791" i="2" s="1"/>
  <c r="B4792" i="2" s="1"/>
  <c r="B4793" i="2" s="1"/>
  <c r="B4794" i="2" s="1"/>
  <c r="B4795" i="2" s="1"/>
  <c r="B4796" i="2" s="1"/>
  <c r="B4797" i="2" s="1"/>
  <c r="B4798" i="2" s="1"/>
  <c r="B4799" i="2" s="1"/>
  <c r="B4800" i="2" s="1"/>
  <c r="B4801" i="2" s="1"/>
  <c r="B4802" i="2" s="1"/>
  <c r="B4803" i="2" s="1"/>
  <c r="B4804" i="2" s="1"/>
  <c r="B4805" i="2" s="1"/>
  <c r="B4806" i="2" s="1"/>
  <c r="B4807" i="2" s="1"/>
  <c r="B4808" i="2" s="1"/>
  <c r="B4809" i="2" s="1"/>
  <c r="B4810" i="2" s="1"/>
  <c r="B4811" i="2" s="1"/>
  <c r="B4812" i="2" s="1"/>
  <c r="B4813" i="2" s="1"/>
  <c r="B4814" i="2" s="1"/>
  <c r="B4815" i="2" s="1"/>
  <c r="B4816" i="2" s="1"/>
  <c r="B4817" i="2" s="1"/>
  <c r="B4818" i="2" s="1"/>
  <c r="B4819" i="2" s="1"/>
  <c r="B4820" i="2" s="1"/>
  <c r="B4821" i="2" s="1"/>
  <c r="B4822" i="2" s="1"/>
  <c r="B4823" i="2" s="1"/>
  <c r="B4824" i="2" s="1"/>
  <c r="B4825" i="2" s="1"/>
  <c r="B4826" i="2" s="1"/>
  <c r="B4827" i="2" s="1"/>
  <c r="B4828" i="2" s="1"/>
  <c r="B4829" i="2" s="1"/>
  <c r="B4830" i="2" s="1"/>
  <c r="B4831" i="2" s="1"/>
  <c r="B4832" i="2" s="1"/>
  <c r="B4833" i="2" s="1"/>
  <c r="B4834" i="2" s="1"/>
  <c r="B4835" i="2" s="1"/>
  <c r="B4836" i="2" s="1"/>
  <c r="B4837" i="2" s="1"/>
  <c r="B4838" i="2" s="1"/>
  <c r="B4839" i="2" s="1"/>
  <c r="B4840" i="2" s="1"/>
  <c r="B4841" i="2" s="1"/>
  <c r="B4842" i="2" s="1"/>
  <c r="B4843" i="2" s="1"/>
  <c r="B4844" i="2" s="1"/>
  <c r="B4845" i="2" s="1"/>
  <c r="B4846" i="2" s="1"/>
  <c r="B4847" i="2" s="1"/>
  <c r="B4848" i="2" s="1"/>
  <c r="B4849" i="2" s="1"/>
  <c r="B4850" i="2" s="1"/>
  <c r="B4851" i="2" s="1"/>
  <c r="B4852" i="2" s="1"/>
  <c r="B4853" i="2" s="1"/>
  <c r="B4854" i="2" s="1"/>
  <c r="B4855" i="2" s="1"/>
  <c r="B4856" i="2" s="1"/>
  <c r="B4857" i="2" s="1"/>
  <c r="B4858" i="2" s="1"/>
  <c r="B4859" i="2" s="1"/>
  <c r="B4860" i="2" s="1"/>
  <c r="B4861" i="2" s="1"/>
  <c r="B4862" i="2" s="1"/>
  <c r="B4863" i="2" s="1"/>
  <c r="B4864" i="2" s="1"/>
  <c r="B4865" i="2" s="1"/>
  <c r="B4866" i="2" s="1"/>
  <c r="B4867" i="2" s="1"/>
  <c r="B4868" i="2" s="1"/>
  <c r="B4869" i="2" s="1"/>
  <c r="B4870" i="2" s="1"/>
  <c r="B4871" i="2" s="1"/>
  <c r="B4872" i="2" s="1"/>
  <c r="B4873" i="2" s="1"/>
  <c r="B4874" i="2" s="1"/>
  <c r="B4875" i="2" s="1"/>
  <c r="B4876" i="2" s="1"/>
  <c r="B4877" i="2" s="1"/>
  <c r="B4878" i="2" s="1"/>
  <c r="B4879" i="2" s="1"/>
  <c r="B4880" i="2" s="1"/>
  <c r="B4881" i="2" s="1"/>
  <c r="B4882" i="2" s="1"/>
  <c r="B4883" i="2" s="1"/>
  <c r="B4884" i="2" s="1"/>
  <c r="B4885" i="2" s="1"/>
  <c r="B4886" i="2" s="1"/>
  <c r="B4887" i="2" s="1"/>
  <c r="B4888" i="2" s="1"/>
  <c r="B4889" i="2" s="1"/>
  <c r="B4890" i="2" s="1"/>
  <c r="B4891" i="2" s="1"/>
  <c r="B4892" i="2" s="1"/>
  <c r="B4893" i="2" s="1"/>
  <c r="B4894" i="2" s="1"/>
  <c r="B4895" i="2" s="1"/>
  <c r="B4896" i="2" s="1"/>
  <c r="B4897" i="2" s="1"/>
  <c r="B4898" i="2" s="1"/>
  <c r="B4899" i="2" s="1"/>
  <c r="B4900" i="2" s="1"/>
  <c r="B4901" i="2" s="1"/>
  <c r="B4902" i="2" s="1"/>
  <c r="B4903" i="2" s="1"/>
  <c r="B4904" i="2" s="1"/>
  <c r="B4905" i="2" s="1"/>
  <c r="B4906" i="2" s="1"/>
  <c r="B4907" i="2" s="1"/>
  <c r="B4908" i="2" s="1"/>
  <c r="B4909" i="2" s="1"/>
  <c r="B4910" i="2" s="1"/>
  <c r="B4911" i="2" s="1"/>
  <c r="B4912" i="2" s="1"/>
  <c r="B4913" i="2" s="1"/>
  <c r="B4914" i="2" s="1"/>
  <c r="B4915" i="2" s="1"/>
  <c r="B4916" i="2" s="1"/>
  <c r="B4917" i="2" s="1"/>
  <c r="B4918" i="2" s="1"/>
  <c r="B4919" i="2" s="1"/>
  <c r="B4920" i="2" s="1"/>
  <c r="B4921" i="2" s="1"/>
  <c r="B4922" i="2" s="1"/>
  <c r="B4923" i="2" s="1"/>
  <c r="B4924" i="2" s="1"/>
  <c r="B4925" i="2" s="1"/>
  <c r="B4926" i="2" s="1"/>
  <c r="B4927" i="2" s="1"/>
  <c r="B4928" i="2" s="1"/>
  <c r="B4929" i="2" s="1"/>
  <c r="B4930" i="2" s="1"/>
  <c r="B4931" i="2" s="1"/>
  <c r="B4932" i="2" s="1"/>
  <c r="B4933" i="2" s="1"/>
  <c r="B4934" i="2" s="1"/>
  <c r="B4935" i="2" s="1"/>
  <c r="B4936" i="2" s="1"/>
  <c r="B4937" i="2" s="1"/>
  <c r="B4938" i="2" s="1"/>
  <c r="B4939" i="2" s="1"/>
  <c r="B4940" i="2" s="1"/>
  <c r="B4941" i="2" s="1"/>
  <c r="B4942" i="2" s="1"/>
  <c r="B4943" i="2" s="1"/>
  <c r="B4944" i="2" s="1"/>
  <c r="B4945" i="2" s="1"/>
  <c r="B4946" i="2" s="1"/>
  <c r="B4947" i="2" s="1"/>
  <c r="B4948" i="2" s="1"/>
  <c r="B4949" i="2" s="1"/>
  <c r="B4950" i="2" s="1"/>
  <c r="B4951" i="2" s="1"/>
  <c r="B4952" i="2" s="1"/>
  <c r="B4953" i="2" s="1"/>
  <c r="B4954" i="2" s="1"/>
  <c r="B4955" i="2" s="1"/>
  <c r="B4956" i="2" s="1"/>
  <c r="B4957" i="2" s="1"/>
  <c r="B4958" i="2" s="1"/>
  <c r="B4959" i="2" s="1"/>
  <c r="B4960" i="2" s="1"/>
  <c r="B4961" i="2" s="1"/>
  <c r="B4962" i="2" s="1"/>
  <c r="B4963" i="2" s="1"/>
  <c r="B1608" i="2"/>
  <c r="B1609" i="2" s="1"/>
  <c r="B1610" i="2" s="1"/>
  <c r="B4964" i="2" l="1"/>
  <c r="B4965" i="2" s="1"/>
  <c r="B4966" i="2" s="1"/>
  <c r="B4967" i="2" s="1"/>
  <c r="B4968" i="2" s="1"/>
  <c r="B4969" i="2" s="1"/>
  <c r="B4970" i="2" s="1"/>
  <c r="B4971" i="2" s="1"/>
  <c r="B4972" i="2" s="1"/>
  <c r="B4973" i="2" s="1"/>
  <c r="B4974" i="2" s="1"/>
  <c r="B4975" i="2" s="1"/>
  <c r="B4976" i="2" s="1"/>
  <c r="B4977" i="2" s="1"/>
  <c r="B4978" i="2" s="1"/>
  <c r="B4979" i="2" s="1"/>
  <c r="B4980" i="2" s="1"/>
  <c r="B4981" i="2" s="1"/>
  <c r="B4982" i="2" s="1"/>
  <c r="B4983" i="2" s="1"/>
  <c r="B4984" i="2" s="1"/>
  <c r="B4985" i="2" s="1"/>
  <c r="B4986" i="2" s="1"/>
  <c r="B4987" i="2" s="1"/>
  <c r="B4988" i="2" s="1"/>
  <c r="B4989" i="2" s="1"/>
  <c r="B4990" i="2" s="1"/>
  <c r="B4991" i="2" s="1"/>
  <c r="B4992" i="2" s="1"/>
  <c r="B4993" i="2" s="1"/>
  <c r="B4994" i="2" s="1"/>
  <c r="B4995" i="2" s="1"/>
  <c r="B4996" i="2" s="1"/>
  <c r="B4997" i="2" s="1"/>
  <c r="B4998" i="2" s="1"/>
  <c r="B4999" i="2" s="1"/>
  <c r="B5000" i="2" s="1"/>
  <c r="B5001" i="2" s="1"/>
  <c r="B5002" i="2" s="1"/>
  <c r="B5003" i="2" s="1"/>
  <c r="B5004" i="2" s="1"/>
  <c r="B5005" i="2" s="1"/>
  <c r="B5006" i="2" s="1"/>
  <c r="B5007" i="2" s="1"/>
  <c r="B5008" i="2" s="1"/>
  <c r="B5009" i="2" s="1"/>
  <c r="B5010" i="2" s="1"/>
  <c r="B5011" i="2" s="1"/>
  <c r="B5012" i="2" s="1"/>
  <c r="B5013" i="2" s="1"/>
  <c r="B5014" i="2" s="1"/>
  <c r="B5015" i="2" s="1"/>
  <c r="B5016" i="2" s="1"/>
  <c r="B5017" i="2" s="1"/>
  <c r="B5018" i="2" s="1"/>
  <c r="B5019" i="2" s="1"/>
  <c r="B5020" i="2" s="1"/>
  <c r="B5021" i="2" s="1"/>
  <c r="B5022" i="2" s="1"/>
  <c r="B5023" i="2" s="1"/>
  <c r="B5024" i="2" s="1"/>
  <c r="B5025" i="2" s="1"/>
  <c r="B5026" i="2" s="1"/>
  <c r="B5027" i="2" s="1"/>
  <c r="B5028" i="2" s="1"/>
  <c r="B5029" i="2" s="1"/>
  <c r="B5030" i="2" s="1"/>
  <c r="B5031" i="2" s="1"/>
  <c r="B5032" i="2" s="1"/>
  <c r="B5033" i="2" s="1"/>
  <c r="B5034" i="2" s="1"/>
  <c r="B5035" i="2" s="1"/>
  <c r="B5036" i="2" s="1"/>
  <c r="B5037" i="2" s="1"/>
  <c r="B5038" i="2" s="1"/>
  <c r="B5039" i="2" s="1"/>
  <c r="B5040" i="2" s="1"/>
  <c r="B5041" i="2" s="1"/>
  <c r="B5042" i="2" s="1"/>
  <c r="B5043" i="2" s="1"/>
  <c r="B5044" i="2" s="1"/>
  <c r="B5045" i="2" s="1"/>
  <c r="B5046" i="2" s="1"/>
  <c r="B5047" i="2" s="1"/>
  <c r="B5048" i="2" s="1"/>
  <c r="B5049" i="2" s="1"/>
  <c r="B5050" i="2" s="1"/>
  <c r="B5051" i="2" s="1"/>
  <c r="B5052" i="2" s="1"/>
  <c r="B5053" i="2" s="1"/>
  <c r="B5054" i="2" s="1"/>
  <c r="B5055" i="2" s="1"/>
  <c r="B5056" i="2" s="1"/>
  <c r="B5057" i="2" s="1"/>
  <c r="B5058" i="2" s="1"/>
  <c r="B5059" i="2" s="1"/>
  <c r="B5060" i="2" s="1"/>
  <c r="B5061" i="2" s="1"/>
  <c r="B5062" i="2" s="1"/>
  <c r="B5063" i="2" s="1"/>
  <c r="B5064" i="2" s="1"/>
  <c r="B5065" i="2" s="1"/>
  <c r="B5066" i="2" s="1"/>
  <c r="B5067" i="2" s="1"/>
  <c r="B5068" i="2" s="1"/>
  <c r="B5069" i="2" s="1"/>
  <c r="B5070" i="2" s="1"/>
  <c r="B5071" i="2" s="1"/>
  <c r="B5072" i="2" s="1"/>
  <c r="B5073" i="2" s="1"/>
  <c r="B5074" i="2" s="1"/>
  <c r="B5075" i="2" s="1"/>
  <c r="B5076" i="2" s="1"/>
  <c r="B5077" i="2" s="1"/>
  <c r="B5078" i="2" s="1"/>
  <c r="B5079" i="2" s="1"/>
  <c r="B5080" i="2" s="1"/>
  <c r="B5081" i="2" s="1"/>
  <c r="B5082" i="2" s="1"/>
  <c r="B5083" i="2" s="1"/>
  <c r="B5084" i="2" s="1"/>
  <c r="B5085" i="2" s="1"/>
  <c r="B5086" i="2" s="1"/>
  <c r="B5087" i="2" s="1"/>
  <c r="B5088" i="2" s="1"/>
  <c r="B5089" i="2" s="1"/>
  <c r="B5090" i="2" s="1"/>
  <c r="B5091" i="2" s="1"/>
  <c r="B5092" i="2" s="1"/>
  <c r="B5093" i="2" s="1"/>
  <c r="B5094" i="2" s="1"/>
  <c r="B5095" i="2" s="1"/>
  <c r="B5096" i="2" s="1"/>
  <c r="B5097" i="2" s="1"/>
  <c r="B5098" i="2" s="1"/>
  <c r="B5099" i="2" s="1"/>
  <c r="B5100" i="2" s="1"/>
  <c r="B5101" i="2" s="1"/>
  <c r="B5102" i="2" s="1"/>
  <c r="B5103" i="2" s="1"/>
  <c r="B5104" i="2" s="1"/>
  <c r="B5105" i="2" s="1"/>
  <c r="B5106" i="2" s="1"/>
  <c r="B5107" i="2" s="1"/>
  <c r="B5108" i="2" s="1"/>
  <c r="B5109" i="2" s="1"/>
  <c r="B5110" i="2" s="1"/>
  <c r="B5111" i="2" s="1"/>
  <c r="B5112" i="2" s="1"/>
  <c r="B5113" i="2" s="1"/>
  <c r="B5114" i="2" s="1"/>
  <c r="B5115" i="2" s="1"/>
  <c r="B5116" i="2" s="1"/>
  <c r="B5117" i="2" s="1"/>
  <c r="B5118" i="2" s="1"/>
  <c r="B5119" i="2" s="1"/>
  <c r="B5120" i="2" s="1"/>
  <c r="B5121" i="2" s="1"/>
  <c r="B5122" i="2" s="1"/>
  <c r="B5123" i="2" s="1"/>
  <c r="B5124" i="2" s="1"/>
  <c r="B5125" i="2" s="1"/>
  <c r="B5126" i="2" s="1"/>
  <c r="B5127" i="2" s="1"/>
  <c r="B5128" i="2" s="1"/>
  <c r="B5129" i="2" s="1"/>
  <c r="B5130" i="2" s="1"/>
  <c r="B5131" i="2" s="1"/>
  <c r="B5132" i="2" s="1"/>
  <c r="B5133" i="2" s="1"/>
  <c r="B5134" i="2" s="1"/>
  <c r="B5135" i="2" s="1"/>
  <c r="B5136" i="2" s="1"/>
  <c r="B5137" i="2" s="1"/>
  <c r="B5138" i="2" s="1"/>
  <c r="B5139" i="2" s="1"/>
  <c r="B5140" i="2" s="1"/>
  <c r="B5141" i="2" s="1"/>
  <c r="B5142" i="2" s="1"/>
  <c r="B5143" i="2" s="1"/>
  <c r="B5144" i="2" s="1"/>
  <c r="B5145" i="2" s="1"/>
  <c r="B5146" i="2" s="1"/>
  <c r="B5147" i="2" s="1"/>
  <c r="B5148" i="2" s="1"/>
  <c r="B5149" i="2" s="1"/>
  <c r="B5150" i="2" s="1"/>
  <c r="B5151" i="2" s="1"/>
  <c r="B5152" i="2" s="1"/>
  <c r="B5153" i="2" s="1"/>
  <c r="B5154" i="2" s="1"/>
  <c r="B5155" i="2" s="1"/>
  <c r="B5156" i="2" s="1"/>
  <c r="B5157" i="2" s="1"/>
  <c r="B5158" i="2" s="1"/>
  <c r="B5159" i="2" s="1"/>
  <c r="B5160" i="2" s="1"/>
  <c r="B5161" i="2" s="1"/>
  <c r="B5162" i="2" s="1"/>
  <c r="B5163" i="2" s="1"/>
  <c r="B5164" i="2" s="1"/>
  <c r="B5165" i="2" s="1"/>
  <c r="B5166" i="2" s="1"/>
  <c r="B5167" i="2" s="1"/>
  <c r="B5168" i="2" s="1"/>
  <c r="B5169" i="2" s="1"/>
  <c r="B5170" i="2" s="1"/>
  <c r="B5171" i="2" s="1"/>
  <c r="B5172" i="2" s="1"/>
  <c r="B5173" i="2" s="1"/>
  <c r="B5174" i="2" s="1"/>
  <c r="B5175" i="2" s="1"/>
  <c r="B5176" i="2" s="1"/>
  <c r="B5177" i="2" s="1"/>
  <c r="B5178" i="2" s="1"/>
  <c r="B5179" i="2" s="1"/>
  <c r="B5180" i="2" s="1"/>
  <c r="B5181" i="2" s="1"/>
  <c r="B5182" i="2" s="1"/>
  <c r="B5183" i="2" s="1"/>
  <c r="B5184" i="2" s="1"/>
  <c r="B5185" i="2" s="1"/>
  <c r="B5186" i="2" s="1"/>
  <c r="B5187" i="2" s="1"/>
  <c r="B5188" i="2" s="1"/>
  <c r="B5189" i="2" s="1"/>
  <c r="B5190" i="2" s="1"/>
  <c r="B5191" i="2" s="1"/>
  <c r="B5192" i="2" s="1"/>
  <c r="B5193" i="2" s="1"/>
  <c r="B5194" i="2" s="1"/>
  <c r="B5195" i="2" s="1"/>
  <c r="B5196" i="2" s="1"/>
  <c r="B5197" i="2" s="1"/>
  <c r="B5198" i="2" s="1"/>
  <c r="B5199" i="2" s="1"/>
  <c r="B5200" i="2" s="1"/>
  <c r="B5201" i="2" s="1"/>
  <c r="B5202" i="2" s="1"/>
  <c r="B5203" i="2" s="1"/>
  <c r="B5204" i="2" s="1"/>
  <c r="B5205" i="2" s="1"/>
  <c r="B5206" i="2" s="1"/>
  <c r="B5207" i="2" s="1"/>
  <c r="B5208" i="2" s="1"/>
  <c r="B5209" i="2" s="1"/>
  <c r="B5210" i="2" s="1"/>
  <c r="B5211" i="2" s="1"/>
  <c r="B5212" i="2" s="1"/>
  <c r="B5213" i="2" s="1"/>
  <c r="B5214" i="2" s="1"/>
  <c r="B5215" i="2" s="1"/>
  <c r="B5216" i="2" s="1"/>
  <c r="B5217" i="2" s="1"/>
  <c r="B5218" i="2" s="1"/>
  <c r="B5219" i="2" s="1"/>
  <c r="B5220" i="2" s="1"/>
  <c r="B5221" i="2" s="1"/>
  <c r="B5222" i="2" s="1"/>
  <c r="B5223" i="2" s="1"/>
  <c r="B5224" i="2" s="1"/>
  <c r="B5225" i="2" s="1"/>
  <c r="B5226" i="2" s="1"/>
  <c r="B5227" i="2" s="1"/>
  <c r="B5228" i="2" s="1"/>
  <c r="B5229" i="2" s="1"/>
  <c r="B5230" i="2" s="1"/>
  <c r="B5231" i="2" s="1"/>
  <c r="B5232" i="2" s="1"/>
  <c r="B5233" i="2" s="1"/>
  <c r="B5234" i="2" s="1"/>
  <c r="B5235" i="2" s="1"/>
  <c r="B5236" i="2" s="1"/>
  <c r="B5237" i="2" s="1"/>
  <c r="B5238" i="2" s="1"/>
  <c r="B5239" i="2" s="1"/>
  <c r="B5240" i="2" s="1"/>
  <c r="B5241" i="2" s="1"/>
  <c r="B5242" i="2" s="1"/>
  <c r="B5243" i="2" s="1"/>
  <c r="B5244" i="2" s="1"/>
  <c r="B5245" i="2" s="1"/>
  <c r="B5246" i="2" s="1"/>
  <c r="B5247" i="2" s="1"/>
  <c r="B5248" i="2" s="1"/>
  <c r="B5249" i="2" s="1"/>
  <c r="B5250" i="2" s="1"/>
  <c r="B5251" i="2" s="1"/>
  <c r="B5252" i="2" s="1"/>
  <c r="B5253" i="2" s="1"/>
  <c r="B5254" i="2" s="1"/>
  <c r="B5255" i="2" s="1"/>
  <c r="B5256" i="2" s="1"/>
  <c r="B5257" i="2" s="1"/>
  <c r="B5258" i="2" s="1"/>
  <c r="B5259" i="2" s="1"/>
  <c r="B5260" i="2" s="1"/>
  <c r="B5261" i="2" s="1"/>
  <c r="B5262" i="2" s="1"/>
  <c r="B5263" i="2" s="1"/>
  <c r="B5264" i="2" s="1"/>
  <c r="B5265" i="2" s="1"/>
  <c r="B5266" i="2" s="1"/>
  <c r="B5267" i="2" s="1"/>
  <c r="B5268" i="2" s="1"/>
  <c r="B5269" i="2" s="1"/>
  <c r="B5270" i="2" s="1"/>
  <c r="B5271" i="2" s="1"/>
  <c r="B5272" i="2" s="1"/>
  <c r="B5273" i="2" s="1"/>
  <c r="B5274" i="2" s="1"/>
  <c r="B5275" i="2" s="1"/>
  <c r="B5276" i="2" s="1"/>
  <c r="B5277" i="2" s="1"/>
  <c r="B5278" i="2" s="1"/>
  <c r="B5279" i="2" l="1"/>
  <c r="B5280" i="2" s="1"/>
  <c r="B5281" i="2" s="1"/>
  <c r="B5282" i="2" s="1"/>
  <c r="B5283" i="2" s="1"/>
  <c r="B5284" i="2" s="1"/>
  <c r="B5285" i="2" s="1"/>
  <c r="B5286" i="2" s="1"/>
  <c r="B5287" i="2" s="1"/>
  <c r="B5288" i="2" s="1"/>
  <c r="B5289" i="2" s="1"/>
  <c r="B5290" i="2" s="1"/>
  <c r="B5291" i="2" s="1"/>
  <c r="B5292" i="2" s="1"/>
  <c r="B5293" i="2" s="1"/>
  <c r="B5294" i="2" s="1"/>
  <c r="B5295" i="2" s="1"/>
  <c r="B5296" i="2" s="1"/>
  <c r="B5297" i="2" s="1"/>
  <c r="B5298" i="2" s="1"/>
  <c r="B5299" i="2" s="1"/>
  <c r="B5300" i="2" s="1"/>
  <c r="B5301" i="2" s="1"/>
  <c r="B5302" i="2" s="1"/>
  <c r="B5303" i="2" s="1"/>
  <c r="B5304" i="2" s="1"/>
  <c r="B5305" i="2" s="1"/>
  <c r="B5306" i="2" s="1"/>
  <c r="B5307" i="2" s="1"/>
  <c r="B5308" i="2" s="1"/>
  <c r="B5309" i="2" s="1"/>
  <c r="B5310" i="2" s="1"/>
  <c r="B5311" i="2" s="1"/>
  <c r="B5312" i="2" s="1"/>
  <c r="B5313" i="2" s="1"/>
  <c r="B5314" i="2" s="1"/>
  <c r="B5315" i="2" s="1"/>
  <c r="B5316" i="2" s="1"/>
  <c r="B5317" i="2" s="1"/>
  <c r="B5318" i="2" s="1"/>
  <c r="B5319" i="2" s="1"/>
  <c r="B5320" i="2" s="1"/>
  <c r="B5321" i="2" s="1"/>
  <c r="B5322" i="2" s="1"/>
  <c r="B5323" i="2" s="1"/>
  <c r="B5324" i="2" s="1"/>
  <c r="B5325" i="2" s="1"/>
  <c r="B5326" i="2" s="1"/>
  <c r="B5327" i="2" s="1"/>
  <c r="B5328" i="2" s="1"/>
  <c r="B5329" i="2" s="1"/>
  <c r="B5330" i="2" s="1"/>
  <c r="B5331" i="2" s="1"/>
  <c r="B5332" i="2" s="1"/>
  <c r="B5333" i="2" s="1"/>
  <c r="B5334" i="2" s="1"/>
  <c r="B5335" i="2" s="1"/>
  <c r="B5336" i="2" s="1"/>
  <c r="B5337" i="2" s="1"/>
  <c r="B5338" i="2" s="1"/>
  <c r="B5339" i="2" s="1"/>
  <c r="B5340" i="2" s="1"/>
  <c r="B5341" i="2" s="1"/>
  <c r="B5342" i="2" s="1"/>
  <c r="B5343" i="2" s="1"/>
  <c r="B5344" i="2" s="1"/>
  <c r="B5345" i="2" s="1"/>
  <c r="B5346" i="2" s="1"/>
  <c r="B5347" i="2" s="1"/>
  <c r="B5348" i="2" s="1"/>
  <c r="B5349" i="2" s="1"/>
  <c r="B5350" i="2" s="1"/>
  <c r="B5351" i="2" s="1"/>
  <c r="B5352" i="2" s="1"/>
  <c r="B5353" i="2" s="1"/>
  <c r="B5354" i="2" s="1"/>
  <c r="B5355" i="2" s="1"/>
  <c r="B5356" i="2" s="1"/>
  <c r="B5357" i="2" s="1"/>
  <c r="B5358" i="2" s="1"/>
  <c r="B5359" i="2" s="1"/>
  <c r="B5360" i="2" s="1"/>
  <c r="B5361" i="2" s="1"/>
  <c r="B5362" i="2" s="1"/>
  <c r="B5363" i="2" s="1"/>
  <c r="B5364" i="2" s="1"/>
  <c r="B5365" i="2" s="1"/>
  <c r="B5366" i="2" s="1"/>
  <c r="B5367" i="2" s="1"/>
  <c r="B5368" i="2" s="1"/>
  <c r="B5369" i="2" s="1"/>
  <c r="B5370" i="2" s="1"/>
  <c r="B5371" i="2" s="1"/>
  <c r="B5372" i="2" s="1"/>
  <c r="B5373" i="2" s="1"/>
  <c r="B5374" i="2" s="1"/>
  <c r="B5375" i="2" s="1"/>
  <c r="B5376" i="2" s="1"/>
  <c r="B5377" i="2" s="1"/>
  <c r="B5378" i="2" s="1"/>
  <c r="B5379" i="2" s="1"/>
  <c r="B5380" i="2" s="1"/>
  <c r="B5381" i="2" s="1"/>
  <c r="B5382" i="2" s="1"/>
  <c r="B5383" i="2" s="1"/>
  <c r="B5384" i="2" s="1"/>
  <c r="B5385" i="2" s="1"/>
  <c r="B5386" i="2" s="1"/>
  <c r="B5387" i="2" s="1"/>
  <c r="B5388" i="2" s="1"/>
  <c r="B5389" i="2" s="1"/>
  <c r="B5390" i="2" s="1"/>
  <c r="B5391" i="2" s="1"/>
  <c r="B5392" i="2" s="1"/>
  <c r="B5393" i="2" s="1"/>
  <c r="B5394" i="2" s="1"/>
  <c r="B5395" i="2" s="1"/>
  <c r="B5396" i="2" s="1"/>
  <c r="B5397" i="2" s="1"/>
  <c r="B5398" i="2" s="1"/>
  <c r="B5399" i="2" s="1"/>
  <c r="B5400" i="2" s="1"/>
  <c r="B5401" i="2" s="1"/>
  <c r="B5402" i="2" s="1"/>
  <c r="B5403" i="2" s="1"/>
  <c r="B5404" i="2" s="1"/>
  <c r="B5405" i="2" s="1"/>
  <c r="B5406" i="2" s="1"/>
  <c r="B5407" i="2" s="1"/>
  <c r="B5408" i="2" s="1"/>
  <c r="B5409" i="2" s="1"/>
  <c r="B5410" i="2" s="1"/>
  <c r="B5411" i="2" s="1"/>
  <c r="B5412" i="2" s="1"/>
  <c r="B5413" i="2" s="1"/>
  <c r="B5414" i="2" s="1"/>
  <c r="B5415" i="2" s="1"/>
  <c r="B5416" i="2" s="1"/>
  <c r="B5417" i="2" s="1"/>
  <c r="B5418" i="2" s="1"/>
  <c r="B5419" i="2" s="1"/>
  <c r="B5420" i="2" s="1"/>
  <c r="B5421" i="2" s="1"/>
  <c r="B5422" i="2" s="1"/>
  <c r="B5423" i="2" s="1"/>
  <c r="B5424" i="2" s="1"/>
  <c r="B5425" i="2" s="1"/>
  <c r="B5426" i="2" s="1"/>
  <c r="B5427" i="2" s="1"/>
  <c r="B5428" i="2" s="1"/>
  <c r="B5429" i="2" s="1"/>
  <c r="B5430" i="2" s="1"/>
  <c r="B5431" i="2" s="1"/>
  <c r="B5432" i="2" s="1"/>
  <c r="B5433" i="2" s="1"/>
  <c r="B5434" i="2" s="1"/>
  <c r="B5435" i="2" s="1"/>
  <c r="B5436" i="2" s="1"/>
  <c r="B5437" i="2" s="1"/>
  <c r="B5438" i="2" s="1"/>
  <c r="B5439" i="2" s="1"/>
  <c r="B5440" i="2" s="1"/>
  <c r="B5441" i="2" s="1"/>
  <c r="B5442" i="2" s="1"/>
  <c r="B5443" i="2" s="1"/>
  <c r="B5444" i="2" s="1"/>
  <c r="B5445" i="2" s="1"/>
  <c r="B5446" i="2" s="1"/>
  <c r="B5447" i="2" s="1"/>
  <c r="B5448" i="2" s="1"/>
  <c r="B5449" i="2" s="1"/>
  <c r="B5450" i="2" s="1"/>
  <c r="B5451" i="2" s="1"/>
  <c r="B5452" i="2" s="1"/>
  <c r="B5453" i="2" s="1"/>
  <c r="B5454" i="2" s="1"/>
  <c r="B5455" i="2" s="1"/>
  <c r="B5456" i="2" s="1"/>
  <c r="B5457" i="2" s="1"/>
  <c r="B5458" i="2" s="1"/>
  <c r="B5459" i="2" s="1"/>
  <c r="B5460" i="2" s="1"/>
  <c r="B5461" i="2" s="1"/>
  <c r="B5462" i="2" s="1"/>
  <c r="B5463" i="2" s="1"/>
  <c r="B5464" i="2" s="1"/>
  <c r="B5465" i="2" s="1"/>
  <c r="B5466" i="2" s="1"/>
  <c r="B5467" i="2" s="1"/>
  <c r="B5468" i="2" s="1"/>
  <c r="B5469" i="2" s="1"/>
  <c r="B5470" i="2" s="1"/>
  <c r="B5471" i="2" s="1"/>
  <c r="B5472" i="2" s="1"/>
  <c r="B5473" i="2" s="1"/>
  <c r="B5474" i="2" s="1"/>
  <c r="B5475" i="2" s="1"/>
  <c r="B5476" i="2" s="1"/>
  <c r="B5477" i="2" s="1"/>
  <c r="B5478" i="2" s="1"/>
  <c r="B5479" i="2" s="1"/>
  <c r="B5480" i="2" s="1"/>
  <c r="B5481" i="2" s="1"/>
  <c r="B5482" i="2" s="1"/>
  <c r="B5483" i="2" s="1"/>
  <c r="B5484" i="2" s="1"/>
  <c r="B5485" i="2" s="1"/>
  <c r="B5486" i="2" s="1"/>
  <c r="B5487" i="2" s="1"/>
  <c r="B5488" i="2" s="1"/>
  <c r="B5489" i="2" s="1"/>
  <c r="B5490" i="2" s="1"/>
  <c r="B5491" i="2" s="1"/>
  <c r="B5492" i="2" s="1"/>
  <c r="B5493" i="2" s="1"/>
  <c r="B5494" i="2" s="1"/>
  <c r="B5495" i="2" s="1"/>
  <c r="B5496" i="2" l="1"/>
  <c r="B5497" i="2" s="1"/>
  <c r="B5498" i="2" s="1"/>
  <c r="B5499" i="2" s="1"/>
  <c r="B5500" i="2" s="1"/>
  <c r="B5501" i="2" s="1"/>
  <c r="B5502" i="2" s="1"/>
  <c r="B5503" i="2" s="1"/>
  <c r="B5504" i="2" s="1"/>
  <c r="B5505" i="2" s="1"/>
  <c r="B5506" i="2" s="1"/>
  <c r="B5507" i="2" s="1"/>
  <c r="B5508" i="2" s="1"/>
  <c r="B5509" i="2" s="1"/>
  <c r="B5510" i="2" s="1"/>
  <c r="B5511" i="2" s="1"/>
  <c r="B5512" i="2" s="1"/>
  <c r="B5513" i="2" s="1"/>
  <c r="B5514" i="2" s="1"/>
  <c r="B5515" i="2" s="1"/>
  <c r="B5516" i="2" s="1"/>
  <c r="B5517" i="2" s="1"/>
  <c r="B5518" i="2" s="1"/>
  <c r="B5519" i="2" s="1"/>
  <c r="B5520" i="2" s="1"/>
  <c r="B5521" i="2" s="1"/>
  <c r="B5522" i="2" s="1"/>
  <c r="B5523" i="2" s="1"/>
  <c r="B5524" i="2" s="1"/>
  <c r="B5525" i="2" s="1"/>
  <c r="B5526" i="2" s="1"/>
  <c r="B5527" i="2" s="1"/>
  <c r="B5528" i="2" s="1"/>
  <c r="B5529" i="2" s="1"/>
  <c r="B5530" i="2" s="1"/>
  <c r="B5531" i="2" s="1"/>
  <c r="B5532" i="2" s="1"/>
  <c r="B5533" i="2" s="1"/>
  <c r="B5534" i="2" s="1"/>
  <c r="B5535" i="2" s="1"/>
  <c r="B5536" i="2" s="1"/>
  <c r="B5537" i="2" s="1"/>
  <c r="B5538" i="2" s="1"/>
  <c r="B5539" i="2" s="1"/>
  <c r="B5540" i="2" s="1"/>
  <c r="B5541" i="2" s="1"/>
  <c r="B5542" i="2" s="1"/>
  <c r="B5543" i="2" s="1"/>
  <c r="B5544" i="2" s="1"/>
  <c r="B5545" i="2" s="1"/>
  <c r="B5546" i="2" s="1"/>
  <c r="B5547" i="2" s="1"/>
  <c r="B5548" i="2" s="1"/>
  <c r="B5549" i="2" s="1"/>
  <c r="B5550" i="2" s="1"/>
  <c r="B5551" i="2" s="1"/>
  <c r="B5552" i="2" s="1"/>
  <c r="B5553" i="2" s="1"/>
  <c r="B5554" i="2" s="1"/>
  <c r="B5555" i="2" s="1"/>
  <c r="B5556" i="2" s="1"/>
  <c r="B5557" i="2" s="1"/>
  <c r="B5558" i="2" s="1"/>
  <c r="B5559" i="2" s="1"/>
  <c r="B5560" i="2" s="1"/>
  <c r="B5561" i="2" s="1"/>
  <c r="B5562" i="2" s="1"/>
  <c r="B5563" i="2" s="1"/>
  <c r="B5564" i="2" s="1"/>
  <c r="B5565" i="2" s="1"/>
  <c r="B5566" i="2" s="1"/>
  <c r="B5567" i="2" s="1"/>
  <c r="B5568" i="2" s="1"/>
  <c r="B5569" i="2" s="1"/>
  <c r="B5570" i="2" s="1"/>
  <c r="B5571" i="2" s="1"/>
  <c r="B5572" i="2" s="1"/>
  <c r="B5573" i="2" s="1"/>
  <c r="B5574" i="2" s="1"/>
  <c r="B5575" i="2" s="1"/>
  <c r="B5576" i="2" s="1"/>
  <c r="B5577" i="2" s="1"/>
  <c r="B5578" i="2" s="1"/>
  <c r="B5579" i="2" s="1"/>
  <c r="B5580" i="2" s="1"/>
  <c r="B5581" i="2" s="1"/>
  <c r="B5582" i="2" s="1"/>
  <c r="B5583" i="2" s="1"/>
  <c r="B5584" i="2" s="1"/>
  <c r="B5585" i="2" s="1"/>
  <c r="B5586" i="2" s="1"/>
  <c r="B5587" i="2" s="1"/>
  <c r="B5588" i="2" s="1"/>
  <c r="B5589" i="2" s="1"/>
  <c r="B5590" i="2" s="1"/>
  <c r="B5591" i="2" s="1"/>
  <c r="B5592" i="2" s="1"/>
  <c r="B5593" i="2" s="1"/>
  <c r="B5594" i="2" s="1"/>
  <c r="B5595" i="2" s="1"/>
  <c r="B5596" i="2" s="1"/>
  <c r="B5597" i="2" s="1"/>
  <c r="B5598" i="2" s="1"/>
  <c r="B5599" i="2" s="1"/>
  <c r="B5600" i="2" s="1"/>
  <c r="B5601" i="2" s="1"/>
  <c r="B5602" i="2" s="1"/>
  <c r="B5603" i="2" s="1"/>
  <c r="B5604" i="2" s="1"/>
  <c r="B5605" i="2" s="1"/>
  <c r="B5606" i="2" s="1"/>
  <c r="B5607" i="2" s="1"/>
  <c r="B5608" i="2" s="1"/>
  <c r="B5609" i="2" s="1"/>
  <c r="B5610" i="2" s="1"/>
  <c r="B5611" i="2" s="1"/>
  <c r="B5612" i="2" s="1"/>
  <c r="B5613" i="2" s="1"/>
  <c r="B5614" i="2" s="1"/>
  <c r="B5615" i="2" s="1"/>
  <c r="B5616" i="2" s="1"/>
  <c r="B5617" i="2" s="1"/>
  <c r="B5618" i="2" s="1"/>
  <c r="B5619" i="2" s="1"/>
  <c r="B5620" i="2" s="1"/>
  <c r="B5621" i="2" s="1"/>
  <c r="B5622" i="2" s="1"/>
  <c r="B5623" i="2" s="1"/>
  <c r="B5624" i="2" s="1"/>
  <c r="B5625" i="2" s="1"/>
  <c r="B5626" i="2" s="1"/>
  <c r="B5627" i="2" s="1"/>
  <c r="B5628" i="2" s="1"/>
  <c r="B5629" i="2" s="1"/>
  <c r="B5630" i="2" s="1"/>
  <c r="B5631" i="2" s="1"/>
  <c r="B5632" i="2" s="1"/>
  <c r="B5633" i="2" s="1"/>
  <c r="B5634" i="2" s="1"/>
  <c r="B5635" i="2" s="1"/>
  <c r="B5636" i="2" s="1"/>
  <c r="B5637" i="2" s="1"/>
  <c r="B5638" i="2" s="1"/>
  <c r="B5639" i="2" s="1"/>
  <c r="B5640" i="2" s="1"/>
  <c r="B5641" i="2" s="1"/>
  <c r="B5642" i="2" s="1"/>
  <c r="B5643" i="2" s="1"/>
  <c r="B5644" i="2" s="1"/>
  <c r="B5645" i="2" s="1"/>
  <c r="B5646" i="2" s="1"/>
  <c r="B5647" i="2" s="1"/>
  <c r="B5648" i="2" s="1"/>
  <c r="B5649" i="2" s="1"/>
  <c r="B5650" i="2" s="1"/>
  <c r="B5651" i="2" s="1"/>
  <c r="B5652" i="2" s="1"/>
  <c r="B5653" i="2" s="1"/>
  <c r="B5654" i="2" s="1"/>
  <c r="B5655" i="2" s="1"/>
  <c r="B5656" i="2" s="1"/>
  <c r="B5657" i="2" s="1"/>
  <c r="B5658" i="2" s="1"/>
  <c r="B5659" i="2" s="1"/>
  <c r="B5660" i="2" s="1"/>
  <c r="B5661" i="2" s="1"/>
  <c r="B5662" i="2" s="1"/>
  <c r="B5663" i="2" s="1"/>
  <c r="B5664" i="2" s="1"/>
  <c r="B5665" i="2" s="1"/>
  <c r="B5666" i="2" s="1"/>
  <c r="B5667" i="2" s="1"/>
  <c r="B5668" i="2" s="1"/>
  <c r="B5669" i="2" s="1"/>
  <c r="B5670" i="2" s="1"/>
  <c r="B5671" i="2" s="1"/>
  <c r="B5672" i="2" s="1"/>
  <c r="B5673" i="2" s="1"/>
  <c r="B5674" i="2" s="1"/>
  <c r="B5675" i="2" s="1"/>
  <c r="B5676" i="2" s="1"/>
  <c r="B5677" i="2" s="1"/>
  <c r="B5678" i="2" s="1"/>
  <c r="B5679" i="2" s="1"/>
  <c r="B5680" i="2" s="1"/>
  <c r="B5681" i="2" s="1"/>
  <c r="B5682" i="2" s="1"/>
  <c r="B5683" i="2" s="1"/>
  <c r="B5684" i="2" s="1"/>
  <c r="B5685" i="2" s="1"/>
  <c r="B5686" i="2" s="1"/>
  <c r="B5687" i="2" s="1"/>
  <c r="B5688" i="2" s="1"/>
  <c r="B5689" i="2" s="1"/>
  <c r="B5690" i="2" s="1"/>
  <c r="B5691" i="2" s="1"/>
  <c r="B5692" i="2" s="1"/>
  <c r="B5693" i="2" s="1"/>
  <c r="B5694" i="2" s="1"/>
  <c r="B5695" i="2" s="1"/>
  <c r="B5696" i="2" s="1"/>
  <c r="B5697" i="2" s="1"/>
  <c r="B5698" i="2" s="1"/>
  <c r="B5699" i="2" s="1"/>
  <c r="B5700" i="2" s="1"/>
  <c r="B5701" i="2" s="1"/>
  <c r="B5702" i="2" s="1"/>
  <c r="B5703" i="2" s="1"/>
  <c r="B5704" i="2" s="1"/>
  <c r="B5705" i="2" s="1"/>
  <c r="B5706" i="2" s="1"/>
  <c r="B5707" i="2" s="1"/>
  <c r="B5708" i="2" s="1"/>
  <c r="B5709" i="2" s="1"/>
  <c r="B5710" i="2" s="1"/>
  <c r="B5711" i="2" s="1"/>
  <c r="B5712" i="2" s="1"/>
  <c r="B5713" i="2" s="1"/>
  <c r="B5714" i="2" s="1"/>
  <c r="B5715" i="2" s="1"/>
  <c r="B5716" i="2" s="1"/>
  <c r="B5717" i="2" s="1"/>
  <c r="B5718" i="2" s="1"/>
  <c r="B5719" i="2" s="1"/>
  <c r="B5720" i="2" s="1"/>
  <c r="B5721" i="2" s="1"/>
  <c r="B5722" i="2" s="1"/>
  <c r="B5723" i="2" s="1"/>
  <c r="B5724" i="2" s="1"/>
  <c r="B5725" i="2" s="1"/>
  <c r="B5726" i="2" s="1"/>
  <c r="B5727" i="2" s="1"/>
  <c r="B5728" i="2" s="1"/>
  <c r="B5729" i="2" s="1"/>
  <c r="B5730" i="2" s="1"/>
  <c r="B5731" i="2" s="1"/>
  <c r="B5732" i="2" s="1"/>
  <c r="B5733" i="2" s="1"/>
  <c r="B5734" i="2" s="1"/>
  <c r="B5735" i="2" s="1"/>
  <c r="B5736" i="2" s="1"/>
  <c r="B5737" i="2" s="1"/>
  <c r="B5738" i="2" s="1"/>
  <c r="B5739" i="2" s="1"/>
  <c r="B5740" i="2" s="1"/>
  <c r="B5741" i="2" s="1"/>
  <c r="B5742" i="2" s="1"/>
  <c r="B5743" i="2" s="1"/>
  <c r="B5744" i="2" s="1"/>
  <c r="B5745" i="2" s="1"/>
  <c r="B5746" i="2" s="1"/>
  <c r="B5747" i="2" s="1"/>
  <c r="B5748" i="2" s="1"/>
  <c r="B5749" i="2" s="1"/>
  <c r="B5750" i="2" s="1"/>
  <c r="B5751" i="2" s="1"/>
  <c r="B5752" i="2" s="1"/>
  <c r="B5753" i="2" s="1"/>
  <c r="B5754" i="2" s="1"/>
  <c r="B5755" i="2" s="1"/>
  <c r="B5756" i="2" s="1"/>
  <c r="B5757" i="2" s="1"/>
  <c r="B5758" i="2" s="1"/>
  <c r="B5759" i="2" s="1"/>
  <c r="B5760" i="2" s="1"/>
  <c r="B5761" i="2" s="1"/>
  <c r="B5762" i="2" s="1"/>
  <c r="B5763" i="2" s="1"/>
  <c r="B5764" i="2" s="1"/>
  <c r="B5765" i="2" s="1"/>
  <c r="B5766" i="2" s="1"/>
  <c r="B5767" i="2" s="1"/>
  <c r="B5768" i="2" s="1"/>
  <c r="B5769" i="2" s="1"/>
  <c r="B5770" i="2" s="1"/>
  <c r="B5771" i="2" s="1"/>
  <c r="B5772" i="2" s="1"/>
  <c r="B5773" i="2" s="1"/>
  <c r="B5774" i="2" s="1"/>
  <c r="B5775" i="2" s="1"/>
  <c r="B5776" i="2" s="1"/>
  <c r="B5777" i="2" s="1"/>
  <c r="B5778" i="2" s="1"/>
  <c r="B5779" i="2" s="1"/>
  <c r="B5780" i="2" s="1"/>
  <c r="B5781" i="2" s="1"/>
  <c r="B5782" i="2" s="1"/>
  <c r="B5783" i="2" s="1"/>
  <c r="B5784" i="2" s="1"/>
  <c r="B5785" i="2" s="1"/>
  <c r="B5786" i="2" s="1"/>
  <c r="B5787" i="2" s="1"/>
  <c r="B5788" i="2" s="1"/>
  <c r="B5789" i="2" s="1"/>
  <c r="B5790" i="2" s="1"/>
  <c r="B5791" i="2" s="1"/>
  <c r="B5792" i="2" s="1"/>
  <c r="B5793" i="2" s="1"/>
  <c r="B5794" i="2" s="1"/>
  <c r="B5795" i="2" s="1"/>
  <c r="B5796" i="2" s="1"/>
  <c r="B5797" i="2" s="1"/>
  <c r="B5798" i="2" s="1"/>
  <c r="B5799" i="2" s="1"/>
  <c r="B5800" i="2" s="1"/>
  <c r="B5801" i="2" s="1"/>
  <c r="B5802" i="2" s="1"/>
  <c r="B5803" i="2" s="1"/>
  <c r="B5804" i="2" s="1"/>
  <c r="B5805" i="2" s="1"/>
  <c r="B5806" i="2" s="1"/>
  <c r="B5807" i="2" s="1"/>
  <c r="B5808" i="2" s="1"/>
  <c r="B5809" i="2" s="1"/>
  <c r="B5810" i="2" s="1"/>
  <c r="B5811" i="2" s="1"/>
  <c r="B5812" i="2" s="1"/>
  <c r="B5813" i="2" s="1"/>
  <c r="B5814" i="2" s="1"/>
  <c r="B5815" i="2" s="1"/>
  <c r="B5816" i="2" s="1"/>
  <c r="B5817" i="2" s="1"/>
  <c r="B5818" i="2" s="1"/>
  <c r="B5819" i="2" s="1"/>
  <c r="B5820" i="2" s="1"/>
  <c r="B5821" i="2" s="1"/>
  <c r="B5822" i="2" s="1"/>
  <c r="B5823" i="2" s="1"/>
  <c r="B5824" i="2" s="1"/>
  <c r="B5825" i="2" s="1"/>
  <c r="B5826" i="2" s="1"/>
  <c r="B5827" i="2" s="1"/>
  <c r="B5828" i="2" s="1"/>
  <c r="B5829" i="2" s="1"/>
  <c r="B5830" i="2" s="1"/>
  <c r="B5831" i="2" s="1"/>
  <c r="B5832" i="2" s="1"/>
  <c r="B5833" i="2" s="1"/>
  <c r="B5834" i="2" s="1"/>
  <c r="B5835" i="2" s="1"/>
  <c r="B5836" i="2" s="1"/>
  <c r="B5837" i="2" s="1"/>
  <c r="B5838" i="2" s="1"/>
  <c r="B5839" i="2" s="1"/>
  <c r="B5840" i="2" s="1"/>
  <c r="B5841" i="2" s="1"/>
  <c r="B5842" i="2" s="1"/>
  <c r="B5843" i="2" s="1"/>
  <c r="B5844" i="2" s="1"/>
  <c r="B5845" i="2" s="1"/>
  <c r="B5846" i="2" s="1"/>
  <c r="B5847" i="2" s="1"/>
  <c r="B5848" i="2" s="1"/>
  <c r="B5849" i="2" s="1"/>
  <c r="B5850" i="2" s="1"/>
  <c r="B5851" i="2" s="1"/>
  <c r="B5852" i="2" s="1"/>
  <c r="B5853" i="2" s="1"/>
  <c r="B5854" i="2" s="1"/>
  <c r="B5855" i="2" s="1"/>
  <c r="B5856" i="2" s="1"/>
  <c r="B5857" i="2" s="1"/>
  <c r="B5858" i="2" s="1"/>
  <c r="B5859" i="2" s="1"/>
  <c r="B5860" i="2" s="1"/>
  <c r="B5861" i="2" s="1"/>
  <c r="B5862" i="2" s="1"/>
  <c r="B5863" i="2" s="1"/>
  <c r="B5864" i="2" s="1"/>
  <c r="B5865" i="2" s="1"/>
  <c r="B5866" i="2" s="1"/>
  <c r="B5867" i="2" s="1"/>
  <c r="B5868" i="2" s="1"/>
  <c r="B5869" i="2" s="1"/>
  <c r="B5870" i="2" s="1"/>
  <c r="B5871" i="2" s="1"/>
  <c r="B5872" i="2" s="1"/>
  <c r="B5873" i="2" s="1"/>
  <c r="B5874" i="2" s="1"/>
  <c r="B5875" i="2" s="1"/>
  <c r="B5876" i="2" s="1"/>
  <c r="B5877" i="2" s="1"/>
  <c r="B5878" i="2" s="1"/>
  <c r="B5879" i="2" s="1"/>
  <c r="B5880" i="2" s="1"/>
  <c r="B5881" i="2" s="1"/>
  <c r="B5882" i="2" s="1"/>
  <c r="B5883" i="2" s="1"/>
  <c r="B5884" i="2" s="1"/>
  <c r="B5885" i="2" s="1"/>
  <c r="B5886" i="2" s="1"/>
  <c r="B5887" i="2" s="1"/>
  <c r="B5888" i="2" s="1"/>
  <c r="B5889" i="2" s="1"/>
  <c r="B5890" i="2" s="1"/>
  <c r="B5891" i="2" s="1"/>
  <c r="B5892" i="2" s="1"/>
  <c r="B5893" i="2" s="1"/>
  <c r="B5894" i="2" s="1"/>
  <c r="B5895" i="2" s="1"/>
  <c r="B5896" i="2" s="1"/>
  <c r="B5897" i="2" s="1"/>
  <c r="B5898" i="2" s="1"/>
  <c r="B5899" i="2" s="1"/>
  <c r="B5900" i="2" s="1"/>
  <c r="B5901" i="2" s="1"/>
  <c r="B5902" i="2" s="1"/>
  <c r="B5903" i="2" s="1"/>
  <c r="B5904" i="2" s="1"/>
  <c r="B5905" i="2" s="1"/>
  <c r="B5906" i="2" s="1"/>
  <c r="B5907" i="2" s="1"/>
  <c r="B5908" i="2" s="1"/>
  <c r="B5909" i="2" s="1"/>
  <c r="B5910" i="2" s="1"/>
  <c r="B5911" i="2" s="1"/>
  <c r="B5912" i="2" s="1"/>
  <c r="B5913" i="2" s="1"/>
  <c r="B5914" i="2" s="1"/>
  <c r="B5915" i="2" s="1"/>
  <c r="B5916" i="2" s="1"/>
  <c r="B5917" i="2" s="1"/>
  <c r="B5918" i="2" s="1"/>
  <c r="B5919" i="2" s="1"/>
  <c r="B5920" i="2" s="1"/>
  <c r="B5921" i="2" s="1"/>
  <c r="B5922" i="2" s="1"/>
  <c r="B5923" i="2" s="1"/>
  <c r="B5924" i="2" s="1"/>
  <c r="B5925" i="2" s="1"/>
  <c r="B5926" i="2" s="1"/>
  <c r="B5927" i="2" s="1"/>
  <c r="B5928" i="2" s="1"/>
  <c r="B5929" i="2" s="1"/>
  <c r="B5930" i="2" s="1"/>
  <c r="B5931" i="2" s="1"/>
  <c r="B5932" i="2" s="1"/>
  <c r="B5933" i="2" s="1"/>
  <c r="B5934" i="2" s="1"/>
  <c r="B5935" i="2" s="1"/>
  <c r="B5936" i="2" s="1"/>
  <c r="B5937" i="2" s="1"/>
  <c r="B5938" i="2" s="1"/>
  <c r="B5939" i="2" s="1"/>
  <c r="B5940" i="2" s="1"/>
  <c r="B5941" i="2" s="1"/>
  <c r="B5942" i="2" s="1"/>
  <c r="B5943" i="2" s="1"/>
  <c r="B5944" i="2" s="1"/>
  <c r="B5945" i="2" s="1"/>
  <c r="B5946" i="2" s="1"/>
  <c r="B5947" i="2" s="1"/>
  <c r="B5948" i="2" s="1"/>
  <c r="B5949" i="2" s="1"/>
  <c r="B5950" i="2" s="1"/>
  <c r="B5951" i="2" s="1"/>
  <c r="B5952" i="2" s="1"/>
  <c r="B5953" i="2" s="1"/>
  <c r="B5954" i="2" s="1"/>
  <c r="B5955" i="2" s="1"/>
  <c r="B5956" i="2" s="1"/>
  <c r="B5957" i="2" s="1"/>
  <c r="B5958" i="2" s="1"/>
  <c r="B5959" i="2" s="1"/>
  <c r="B5960" i="2" s="1"/>
  <c r="B5961" i="2" s="1"/>
  <c r="B5962" i="2" s="1"/>
  <c r="B5963" i="2" s="1"/>
  <c r="B5964" i="2" s="1"/>
  <c r="B5965" i="2" s="1"/>
  <c r="B5966" i="2" s="1"/>
  <c r="B5967" i="2" s="1"/>
  <c r="B5968" i="2" s="1"/>
  <c r="B5969" i="2" s="1"/>
  <c r="B5970" i="2" s="1"/>
  <c r="B5971" i="2" s="1"/>
  <c r="B5972" i="2" s="1"/>
  <c r="B5973" i="2" s="1"/>
  <c r="B5974" i="2" s="1"/>
  <c r="B5975" i="2" s="1"/>
  <c r="B5976" i="2" s="1"/>
  <c r="B5977" i="2" s="1"/>
  <c r="B5978" i="2" s="1"/>
  <c r="B5979" i="2" s="1"/>
  <c r="B5980" i="2" s="1"/>
  <c r="B5981" i="2" s="1"/>
  <c r="B5982" i="2" s="1"/>
  <c r="B5983" i="2" s="1"/>
  <c r="B5984" i="2" s="1"/>
  <c r="B5985" i="2" s="1"/>
  <c r="B5986" i="2" s="1"/>
  <c r="B5987" i="2" s="1"/>
  <c r="B5988" i="2" s="1"/>
  <c r="B5989" i="2" s="1"/>
  <c r="B5990" i="2" s="1"/>
  <c r="B5991" i="2" s="1"/>
  <c r="B5992" i="2" s="1"/>
  <c r="B5993" i="2" s="1"/>
  <c r="B5994" i="2" s="1"/>
  <c r="B5995" i="2" s="1"/>
  <c r="B5996" i="2" s="1"/>
  <c r="B5997" i="2" s="1"/>
  <c r="B5998" i="2" s="1"/>
  <c r="B5999" i="2" s="1"/>
  <c r="B6000" i="2" s="1"/>
  <c r="B6001" i="2" s="1"/>
  <c r="B6002" i="2" s="1"/>
  <c r="B6003" i="2" s="1"/>
  <c r="B6004" i="2" s="1"/>
  <c r="B6005" i="2" s="1"/>
  <c r="B6006" i="2" s="1"/>
  <c r="B6007" i="2" s="1"/>
  <c r="B6008" i="2" s="1"/>
  <c r="B6009" i="2" s="1"/>
  <c r="B6010" i="2" s="1"/>
  <c r="B6011" i="2" s="1"/>
  <c r="B6012" i="2" s="1"/>
  <c r="B6013" i="2" s="1"/>
  <c r="B6014" i="2" s="1"/>
  <c r="B6015" i="2" s="1"/>
  <c r="B6016" i="2" s="1"/>
  <c r="B6017" i="2" s="1"/>
  <c r="B6018" i="2" s="1"/>
  <c r="B6019" i="2" s="1"/>
  <c r="B6020" i="2" s="1"/>
  <c r="B6021" i="2" s="1"/>
  <c r="B6022" i="2" s="1"/>
  <c r="B6023" i="2" s="1"/>
  <c r="B6024" i="2" s="1"/>
  <c r="B6025" i="2" s="1"/>
  <c r="B6026" i="2" s="1"/>
  <c r="B6027" i="2" s="1"/>
  <c r="B6028" i="2" s="1"/>
  <c r="B6029" i="2" s="1"/>
  <c r="B6030" i="2" s="1"/>
  <c r="B6031" i="2" s="1"/>
  <c r="B6032" i="2" s="1"/>
  <c r="B6033" i="2" s="1"/>
  <c r="B6034" i="2" s="1"/>
  <c r="B6035" i="2" s="1"/>
  <c r="B6036" i="2" s="1"/>
  <c r="B6037" i="2" s="1"/>
  <c r="B6038" i="2" s="1"/>
  <c r="B6039" i="2" s="1"/>
  <c r="BI2" i="4"/>
  <c r="BJ2" i="4" s="1"/>
  <c r="B6040" i="2" l="1"/>
  <c r="B6041" i="2"/>
  <c r="B6042" i="2" s="1"/>
  <c r="B6043" i="2" s="1"/>
  <c r="B6044" i="2" s="1"/>
  <c r="B6045" i="2" s="1"/>
  <c r="B6046" i="2" s="1"/>
  <c r="B6047" i="2" s="1"/>
  <c r="B6048" i="2" s="1"/>
  <c r="B6049" i="2" s="1"/>
  <c r="B6050" i="2" s="1"/>
  <c r="B6051" i="2" s="1"/>
  <c r="B6052" i="2" s="1"/>
  <c r="B6053" i="2" s="1"/>
  <c r="B6054" i="2" s="1"/>
  <c r="B6055" i="2" s="1"/>
  <c r="B6056" i="2" s="1"/>
  <c r="B6057" i="2" s="1"/>
  <c r="B6058" i="2" s="1"/>
  <c r="B6059" i="2" s="1"/>
  <c r="B6060" i="2" s="1"/>
  <c r="B6061" i="2" s="1"/>
  <c r="B6062" i="2" s="1"/>
  <c r="B6063" i="2" s="1"/>
  <c r="B6064" i="2" s="1"/>
  <c r="B6065" i="2" s="1"/>
  <c r="B6066" i="2" s="1"/>
  <c r="B6067" i="2" s="1"/>
  <c r="B6068" i="2" s="1"/>
  <c r="B6069" i="2" s="1"/>
  <c r="B6070" i="2" s="1"/>
  <c r="B6071" i="2" s="1"/>
  <c r="B6072" i="2" s="1"/>
  <c r="B6073" i="2" s="1"/>
  <c r="B6074" i="2" s="1"/>
  <c r="B6075" i="2" s="1"/>
  <c r="B6076" i="2" s="1"/>
  <c r="B6077" i="2" s="1"/>
  <c r="B6078" i="2" s="1"/>
  <c r="B6079" i="2" s="1"/>
  <c r="B6080" i="2" s="1"/>
  <c r="B6081" i="2" s="1"/>
  <c r="B6082" i="2" s="1"/>
  <c r="B6083" i="2" s="1"/>
  <c r="B6084" i="2" s="1"/>
  <c r="B6085" i="2" s="1"/>
  <c r="B6086" i="2" s="1"/>
  <c r="B6087" i="2" s="1"/>
  <c r="B6088" i="2" s="1"/>
  <c r="B6089" i="2" s="1"/>
  <c r="B6090" i="2" s="1"/>
  <c r="B6091" i="2" s="1"/>
  <c r="B6092" i="2" s="1"/>
  <c r="B6093" i="2" s="1"/>
  <c r="B6094" i="2" s="1"/>
  <c r="B6095" i="2" s="1"/>
  <c r="B6096" i="2" s="1"/>
  <c r="B6097" i="2" s="1"/>
  <c r="B6098" i="2" s="1"/>
  <c r="B6099" i="2" s="1"/>
  <c r="B6100" i="2" s="1"/>
  <c r="B6101" i="2" s="1"/>
  <c r="B6102" i="2" s="1"/>
  <c r="B6103" i="2" s="1"/>
  <c r="B6104" i="2" s="1"/>
  <c r="B6105" i="2" s="1"/>
  <c r="B6106" i="2" s="1"/>
  <c r="B6107" i="2" s="1"/>
  <c r="B6108" i="2" s="1"/>
  <c r="B6109" i="2" s="1"/>
  <c r="B6110" i="2" s="1"/>
  <c r="B6111" i="2" s="1"/>
  <c r="B6112" i="2" s="1"/>
  <c r="B6113" i="2" s="1"/>
  <c r="B6114" i="2" s="1"/>
  <c r="B6115" i="2" s="1"/>
  <c r="B6116" i="2" s="1"/>
  <c r="B6117" i="2" s="1"/>
  <c r="B6118" i="2" s="1"/>
  <c r="B6119" i="2" s="1"/>
  <c r="B6120" i="2" s="1"/>
  <c r="B6121" i="2" s="1"/>
  <c r="B6122" i="2" s="1"/>
  <c r="B6123" i="2" s="1"/>
  <c r="B6124" i="2" s="1"/>
  <c r="B6125" i="2" s="1"/>
  <c r="B6126" i="2" s="1"/>
  <c r="B6127" i="2" s="1"/>
  <c r="B6128" i="2" s="1"/>
  <c r="B6129" i="2" s="1"/>
  <c r="B6130" i="2" s="1"/>
  <c r="B6131" i="2" s="1"/>
  <c r="B6132" i="2" s="1"/>
  <c r="B6133" i="2" s="1"/>
  <c r="B6134" i="2" s="1"/>
  <c r="B6135" i="2" s="1"/>
  <c r="B6136" i="2" s="1"/>
  <c r="B6137" i="2" s="1"/>
  <c r="B6138" i="2" s="1"/>
  <c r="B6139" i="2" s="1"/>
  <c r="B6140" i="2" s="1"/>
  <c r="B6141" i="2" s="1"/>
  <c r="B6142" i="2" s="1"/>
  <c r="B6143" i="2" s="1"/>
  <c r="B6144" i="2" s="1"/>
  <c r="B6145" i="2" s="1"/>
  <c r="B6146" i="2" s="1"/>
  <c r="B6147" i="2" s="1"/>
  <c r="B6148" i="2" s="1"/>
  <c r="B6149" i="2" s="1"/>
  <c r="B6150" i="2" s="1"/>
  <c r="B6151" i="2" s="1"/>
  <c r="B6152" i="2" s="1"/>
  <c r="B6153" i="2" s="1"/>
  <c r="B6154" i="2" s="1"/>
  <c r="B6155" i="2" s="1"/>
  <c r="B6156" i="2" s="1"/>
  <c r="B6157" i="2" s="1"/>
  <c r="B6158" i="2" s="1"/>
  <c r="B6159" i="2" s="1"/>
  <c r="B6160" i="2" s="1"/>
  <c r="B6161" i="2" s="1"/>
  <c r="B6162" i="2" s="1"/>
  <c r="B6163" i="2" s="1"/>
  <c r="B6164" i="2" s="1"/>
  <c r="B6165" i="2" s="1"/>
  <c r="B6166" i="2" s="1"/>
  <c r="B6167" i="2" s="1"/>
  <c r="B6168" i="2" s="1"/>
  <c r="B6169" i="2" s="1"/>
  <c r="B6170" i="2" s="1"/>
  <c r="B6171" i="2" s="1"/>
  <c r="B6172" i="2" s="1"/>
  <c r="B6173" i="2" s="1"/>
  <c r="B6174" i="2" s="1"/>
  <c r="B6175" i="2" s="1"/>
  <c r="B6176" i="2" s="1"/>
  <c r="B6177" i="2" s="1"/>
  <c r="B6178" i="2" s="1"/>
  <c r="B6179" i="2" s="1"/>
  <c r="B6180" i="2" s="1"/>
  <c r="B6181" i="2" s="1"/>
  <c r="B6182" i="2" s="1"/>
  <c r="B6183" i="2" s="1"/>
  <c r="B6184" i="2" s="1"/>
  <c r="B6185" i="2" s="1"/>
  <c r="B6186" i="2" s="1"/>
  <c r="B6187" i="2" s="1"/>
  <c r="B6188" i="2" s="1"/>
  <c r="B6189" i="2" s="1"/>
  <c r="B6190" i="2" s="1"/>
  <c r="B6191" i="2" s="1"/>
  <c r="B6192" i="2" s="1"/>
  <c r="B6193" i="2" s="1"/>
  <c r="B6194" i="2" s="1"/>
  <c r="B6195" i="2" s="1"/>
  <c r="B6196" i="2" s="1"/>
  <c r="B6197" i="2" s="1"/>
  <c r="B6198" i="2" s="1"/>
  <c r="B6199" i="2" s="1"/>
  <c r="B6200" i="2" s="1"/>
  <c r="B6201" i="2" s="1"/>
  <c r="B6202" i="2" s="1"/>
  <c r="B6203" i="2" s="1"/>
  <c r="B6204" i="2" s="1"/>
  <c r="B6205" i="2" s="1"/>
  <c r="B6206" i="2" s="1"/>
  <c r="B6207" i="2" s="1"/>
  <c r="B6208" i="2" s="1"/>
  <c r="B6209" i="2" s="1"/>
  <c r="B6210" i="2" s="1"/>
  <c r="B6211" i="2" s="1"/>
  <c r="B6212" i="2" s="1"/>
  <c r="B6213" i="2" s="1"/>
  <c r="B6214" i="2" s="1"/>
  <c r="B6215" i="2" s="1"/>
  <c r="B6216" i="2" s="1"/>
  <c r="B6217" i="2" s="1"/>
  <c r="B6218" i="2" s="1"/>
  <c r="B6219" i="2" s="1"/>
  <c r="B6220" i="2" s="1"/>
  <c r="B6221" i="2" s="1"/>
  <c r="B6222" i="2" s="1"/>
  <c r="B6223" i="2" s="1"/>
  <c r="B6224" i="2" s="1"/>
  <c r="B6225" i="2" s="1"/>
  <c r="B6226" i="2" s="1"/>
  <c r="B6227" i="2" s="1"/>
  <c r="B6228" i="2" s="1"/>
  <c r="B6229" i="2" s="1"/>
  <c r="B6230" i="2" s="1"/>
  <c r="B6231" i="2" s="1"/>
  <c r="B6232" i="2" s="1"/>
  <c r="B6233" i="2" s="1"/>
  <c r="B6234" i="2" s="1"/>
  <c r="B6235" i="2" s="1"/>
  <c r="B6236" i="2" s="1"/>
  <c r="B6237" i="2" s="1"/>
  <c r="B6238" i="2" s="1"/>
  <c r="B6239" i="2" s="1"/>
  <c r="B6240" i="2" s="1"/>
  <c r="B6241" i="2" s="1"/>
  <c r="B6242" i="2" s="1"/>
  <c r="B6243" i="2" s="1"/>
  <c r="B6244" i="2" s="1"/>
  <c r="B6245" i="2" s="1"/>
  <c r="B6246" i="2" s="1"/>
  <c r="B6247" i="2" s="1"/>
  <c r="B6248" i="2" s="1"/>
  <c r="B6249" i="2" s="1"/>
  <c r="B6250" i="2" s="1"/>
  <c r="B6251" i="2" s="1"/>
  <c r="B6252" i="2" s="1"/>
  <c r="B6253" i="2" s="1"/>
  <c r="B6254" i="2" s="1"/>
  <c r="B6255" i="2" s="1"/>
  <c r="B6256" i="2" s="1"/>
  <c r="B6257" i="2" s="1"/>
  <c r="B6258" i="2" s="1"/>
  <c r="B6259" i="2" s="1"/>
  <c r="B6260" i="2" s="1"/>
  <c r="B6261" i="2" s="1"/>
  <c r="B6262" i="2" s="1"/>
  <c r="B6263" i="2" s="1"/>
  <c r="B6264" i="2" s="1"/>
  <c r="B6265" i="2" s="1"/>
  <c r="B6266" i="2" s="1"/>
  <c r="B6267" i="2" s="1"/>
  <c r="B6268" i="2" s="1"/>
  <c r="B6269" i="2" s="1"/>
  <c r="B6270" i="2" s="1"/>
  <c r="B6271" i="2" s="1"/>
  <c r="B6272" i="2" s="1"/>
  <c r="B6273" i="2" s="1"/>
  <c r="B6274" i="2" s="1"/>
  <c r="B6275" i="2" s="1"/>
  <c r="B6276" i="2" s="1"/>
  <c r="B6277" i="2" s="1"/>
  <c r="B6278" i="2" s="1"/>
  <c r="B6279" i="2" s="1"/>
  <c r="B6280" i="2" s="1"/>
  <c r="B6281" i="2" s="1"/>
  <c r="B6282" i="2" s="1"/>
  <c r="B6283" i="2" s="1"/>
  <c r="B6284" i="2" s="1"/>
  <c r="B6285" i="2" s="1"/>
  <c r="B6286" i="2" s="1"/>
  <c r="B6287" i="2" s="1"/>
  <c r="B6288" i="2" s="1"/>
  <c r="B6289" i="2" s="1"/>
  <c r="B6290" i="2" s="1"/>
  <c r="B6291" i="2" s="1"/>
  <c r="B6292" i="2" s="1"/>
  <c r="B6293" i="2" s="1"/>
  <c r="B6294" i="2" s="1"/>
  <c r="B6295" i="2" s="1"/>
  <c r="B6296" i="2" s="1"/>
  <c r="B6297" i="2" s="1"/>
  <c r="B6298" i="2" s="1"/>
  <c r="B6299" i="2" s="1"/>
  <c r="B6300" i="2" s="1"/>
  <c r="B6301" i="2" s="1"/>
  <c r="B6302" i="2" s="1"/>
  <c r="B6303" i="2" s="1"/>
  <c r="B6304" i="2" s="1"/>
  <c r="B6305" i="2" s="1"/>
  <c r="B6306" i="2" s="1"/>
  <c r="B6307" i="2" s="1"/>
  <c r="B6308" i="2" s="1"/>
  <c r="B6309" i="2" s="1"/>
  <c r="B6310" i="2" s="1"/>
  <c r="B6311" i="2" s="1"/>
  <c r="B6312" i="2" s="1"/>
  <c r="B6313" i="2" s="1"/>
  <c r="B6314" i="2" s="1"/>
  <c r="B6315" i="2" s="1"/>
  <c r="B6316" i="2" s="1"/>
  <c r="B6317" i="2" s="1"/>
  <c r="B6318" i="2" s="1"/>
  <c r="B6319" i="2" s="1"/>
  <c r="B6320" i="2" s="1"/>
  <c r="B6321" i="2" s="1"/>
  <c r="B6322" i="2" s="1"/>
  <c r="B6323" i="2" s="1"/>
  <c r="B6324" i="2" s="1"/>
  <c r="B6325" i="2" s="1"/>
  <c r="B6326" i="2" s="1"/>
  <c r="B6327" i="2" s="1"/>
  <c r="B6328" i="2" s="1"/>
  <c r="B6329" i="2" s="1"/>
  <c r="B6330" i="2" s="1"/>
  <c r="B6331" i="2" s="1"/>
  <c r="B6332" i="2" s="1"/>
  <c r="B6333" i="2" s="1"/>
  <c r="B6334" i="2" s="1"/>
  <c r="B6335" i="2" s="1"/>
  <c r="B6336" i="2" s="1"/>
  <c r="B6337" i="2" s="1"/>
  <c r="B6338" i="2" s="1"/>
  <c r="B6339" i="2" s="1"/>
  <c r="B6340" i="2" s="1"/>
  <c r="B6341" i="2" s="1"/>
  <c r="B6342" i="2" s="1"/>
  <c r="B6343" i="2" s="1"/>
  <c r="B6344" i="2" s="1"/>
  <c r="B6345" i="2" s="1"/>
  <c r="B6346" i="2" s="1"/>
  <c r="B6347" i="2" s="1"/>
  <c r="B6348" i="2" s="1"/>
  <c r="B6349" i="2" s="1"/>
  <c r="B6350" i="2" s="1"/>
  <c r="B6351" i="2" s="1"/>
  <c r="B6352" i="2" s="1"/>
  <c r="B6353" i="2" s="1"/>
  <c r="B6354" i="2" s="1"/>
  <c r="B6355" i="2" s="1"/>
  <c r="B6356" i="2" s="1"/>
  <c r="B6357" i="2" s="1"/>
  <c r="B6358" i="2" s="1"/>
  <c r="B6359" i="2" s="1"/>
  <c r="B6360" i="2" s="1"/>
  <c r="B6361" i="2" s="1"/>
  <c r="B6362" i="2" s="1"/>
  <c r="B6363" i="2" s="1"/>
  <c r="B6364" i="2" s="1"/>
  <c r="B6365" i="2" s="1"/>
  <c r="B6366" i="2" s="1"/>
  <c r="B6367" i="2" s="1"/>
  <c r="B6368" i="2" s="1"/>
  <c r="B6369" i="2" s="1"/>
  <c r="B6370" i="2" s="1"/>
  <c r="B6371" i="2" s="1"/>
  <c r="B6372" i="2" s="1"/>
  <c r="B6373" i="2" s="1"/>
  <c r="B6374" i="2" s="1"/>
  <c r="B6375" i="2" s="1"/>
  <c r="B6376" i="2" s="1"/>
  <c r="B6377" i="2" s="1"/>
  <c r="B6378" i="2" s="1"/>
  <c r="B6379" i="2" s="1"/>
  <c r="B6380" i="2" s="1"/>
  <c r="B6381" i="2" s="1"/>
  <c r="B6382" i="2" s="1"/>
  <c r="B6383" i="2" s="1"/>
  <c r="B6384" i="2" s="1"/>
  <c r="B6385" i="2" s="1"/>
  <c r="B6386" i="2" s="1"/>
  <c r="B6387" i="2" s="1"/>
  <c r="B6388" i="2" s="1"/>
  <c r="B6389" i="2" s="1"/>
  <c r="B6390" i="2" s="1"/>
  <c r="B6391" i="2" s="1"/>
  <c r="B6392" i="2" s="1"/>
  <c r="B6393" i="2" s="1"/>
  <c r="B6394" i="2" s="1"/>
  <c r="B6395" i="2" s="1"/>
  <c r="B6396" i="2" s="1"/>
  <c r="B6397" i="2" s="1"/>
  <c r="B6398" i="2" s="1"/>
  <c r="B6399" i="2" s="1"/>
  <c r="B6400" i="2" s="1"/>
  <c r="B6401" i="2" s="1"/>
  <c r="B6402" i="2" s="1"/>
  <c r="B6403" i="2" s="1"/>
  <c r="B6404" i="2" s="1"/>
  <c r="B6405" i="2" s="1"/>
  <c r="B6406" i="2" s="1"/>
  <c r="B6407" i="2" s="1"/>
  <c r="B6408" i="2" s="1"/>
  <c r="B6409" i="2" s="1"/>
  <c r="B6410" i="2" s="1"/>
  <c r="B6411" i="2" s="1"/>
  <c r="B6412" i="2" s="1"/>
  <c r="B6413" i="2" s="1"/>
  <c r="B6414" i="2" s="1"/>
  <c r="B6415" i="2" s="1"/>
  <c r="B6416" i="2" s="1"/>
  <c r="B6417" i="2" s="1"/>
  <c r="B6418" i="2" s="1"/>
  <c r="B6419" i="2" s="1"/>
  <c r="B6420" i="2" s="1"/>
  <c r="B6421" i="2" s="1"/>
  <c r="B6422" i="2" s="1"/>
  <c r="B6423" i="2" s="1"/>
  <c r="B6424" i="2" s="1"/>
  <c r="B6425" i="2" s="1"/>
  <c r="B6426" i="2" s="1"/>
  <c r="B6427" i="2" s="1"/>
  <c r="B6428" i="2" s="1"/>
  <c r="B6429" i="2" s="1"/>
  <c r="B6430" i="2" s="1"/>
  <c r="B6431" i="2" s="1"/>
  <c r="B6432" i="2" s="1"/>
  <c r="B6433" i="2" s="1"/>
  <c r="B6434" i="2" s="1"/>
  <c r="B6435" i="2" s="1"/>
  <c r="B6436" i="2" s="1"/>
  <c r="B6437" i="2" s="1"/>
  <c r="B6438" i="2" s="1"/>
  <c r="B6439" i="2" s="1"/>
  <c r="B6440" i="2" s="1"/>
  <c r="B6441" i="2" s="1"/>
  <c r="B6442" i="2" s="1"/>
  <c r="B6443" i="2" s="1"/>
  <c r="B6444" i="2" s="1"/>
  <c r="B6445" i="2" s="1"/>
  <c r="B6446" i="2" s="1"/>
  <c r="B6447" i="2" s="1"/>
  <c r="B6448" i="2" s="1"/>
  <c r="B6449" i="2" s="1"/>
  <c r="B6450" i="2" s="1"/>
  <c r="B6451" i="2" s="1"/>
  <c r="B6452" i="2" s="1"/>
  <c r="B6453" i="2" s="1"/>
  <c r="B6454" i="2" s="1"/>
  <c r="B6455" i="2" s="1"/>
  <c r="B6456" i="2" s="1"/>
  <c r="B6457" i="2" s="1"/>
  <c r="B6458" i="2" s="1"/>
  <c r="B6459" i="2" s="1"/>
  <c r="B6460" i="2" s="1"/>
  <c r="B6461" i="2" s="1"/>
  <c r="B6462" i="2" s="1"/>
  <c r="B6463" i="2" s="1"/>
  <c r="B6464" i="2" s="1"/>
  <c r="B6465" i="2" s="1"/>
  <c r="B6466" i="2" s="1"/>
  <c r="B6467" i="2" s="1"/>
  <c r="B6468" i="2" s="1"/>
  <c r="B6469" i="2" s="1"/>
  <c r="B6470" i="2" s="1"/>
  <c r="B6471" i="2" s="1"/>
  <c r="B6472" i="2" s="1"/>
  <c r="B6473" i="2" s="1"/>
  <c r="B6474" i="2" s="1"/>
  <c r="B6475" i="2" s="1"/>
  <c r="B6476" i="2" s="1"/>
  <c r="B6477" i="2" s="1"/>
  <c r="B6478" i="2" s="1"/>
  <c r="B6479" i="2" s="1"/>
  <c r="B6480" i="2" s="1"/>
  <c r="B6481" i="2" s="1"/>
  <c r="B6482" i="2" s="1"/>
  <c r="B6483" i="2" s="1"/>
  <c r="B6484" i="2" s="1"/>
  <c r="B6485" i="2" s="1"/>
  <c r="B6486" i="2" s="1"/>
  <c r="B6487" i="2" s="1"/>
  <c r="B6488" i="2" s="1"/>
  <c r="B6489" i="2" s="1"/>
  <c r="B6490" i="2" s="1"/>
  <c r="B6491" i="2" s="1"/>
  <c r="B6492" i="2" s="1"/>
  <c r="B6493" i="2" s="1"/>
  <c r="B6494" i="2" s="1"/>
  <c r="B6495" i="2" s="1"/>
  <c r="B6496" i="2" s="1"/>
  <c r="B6497" i="2" s="1"/>
  <c r="B6498" i="2" s="1"/>
  <c r="B6499" i="2" s="1"/>
  <c r="B6500" i="2" s="1"/>
  <c r="B6501" i="2" s="1"/>
  <c r="B6502" i="2" s="1"/>
  <c r="B6503" i="2" s="1"/>
  <c r="B6504" i="2" s="1"/>
  <c r="B6505" i="2" s="1"/>
  <c r="B6506" i="2" s="1"/>
  <c r="B6507" i="2" s="1"/>
  <c r="B6508" i="2" s="1"/>
  <c r="B6509" i="2" s="1"/>
  <c r="B6510" i="2" s="1"/>
  <c r="B6511" i="2" s="1"/>
  <c r="B6512" i="2" s="1"/>
  <c r="B6513" i="2" s="1"/>
  <c r="B6514" i="2" s="1"/>
  <c r="B6515" i="2" s="1"/>
  <c r="B6516" i="2" s="1"/>
  <c r="B6517" i="2" s="1"/>
  <c r="B6518" i="2" s="1"/>
  <c r="B6519" i="2" s="1"/>
  <c r="B6520" i="2" s="1"/>
  <c r="B6521" i="2" s="1"/>
  <c r="B6522" i="2" s="1"/>
  <c r="B6523" i="2" s="1"/>
  <c r="B6524" i="2" s="1"/>
  <c r="B6525" i="2" s="1"/>
  <c r="B6526" i="2" s="1"/>
  <c r="B6527" i="2" s="1"/>
  <c r="B6528" i="2" s="1"/>
  <c r="B6529" i="2" s="1"/>
  <c r="B6530" i="2" s="1"/>
  <c r="B6531" i="2" s="1"/>
  <c r="B6532" i="2" s="1"/>
  <c r="B6533" i="2" s="1"/>
  <c r="B6534" i="2" s="1"/>
  <c r="B6535" i="2" s="1"/>
  <c r="BC3" i="4"/>
  <c r="BC5" i="4" s="1"/>
  <c r="C8" i="4" l="1"/>
  <c r="BC21" i="4" l="1"/>
  <c r="G30" i="4" s="1"/>
  <c r="BC20" i="4"/>
  <c r="D30" i="4" s="1"/>
  <c r="BC18" i="4"/>
  <c r="C27" i="4" s="1"/>
  <c r="BC16" i="4"/>
  <c r="C24" i="4" s="1"/>
  <c r="BC13" i="4"/>
  <c r="C21" i="4" s="1"/>
  <c r="BC11" i="4"/>
  <c r="C18" i="4" s="1"/>
  <c r="BC8" i="4"/>
  <c r="C15" i="4" s="1"/>
  <c r="BC6" i="4"/>
  <c r="BD6" i="4" s="1"/>
  <c r="D11" i="4" s="1"/>
  <c r="BC4" i="4"/>
  <c r="BD4" i="4" s="1"/>
  <c r="D7" i="4" s="1"/>
  <c r="BC2" i="4"/>
  <c r="C5" i="4" s="1"/>
  <c r="N3" i="2"/>
  <c r="I3" i="4"/>
  <c r="C4" i="4"/>
  <c r="BC9" i="4" l="1"/>
  <c r="C16" i="4" s="1"/>
  <c r="BD5" i="4"/>
  <c r="BJ3" i="4"/>
  <c r="BJ11" i="4"/>
  <c r="BJ6" i="4"/>
  <c r="BJ1" i="4"/>
  <c r="BJ4" i="4"/>
  <c r="BJ8" i="4"/>
  <c r="BC12" i="4"/>
  <c r="C19" i="4" s="1"/>
  <c r="BC19" i="4"/>
  <c r="C28" i="4" s="1"/>
  <c r="BC15" i="4"/>
  <c r="C22" i="4" s="1"/>
  <c r="BC22" i="4"/>
  <c r="D32" i="4" s="1"/>
  <c r="C6" i="4"/>
  <c r="BC7" i="4"/>
  <c r="C12" i="4" s="1"/>
  <c r="BC23" i="4"/>
  <c r="G32" i="4" s="1"/>
  <c r="BC17" i="4"/>
  <c r="C25" i="4" s="1"/>
  <c r="C11" i="4"/>
  <c r="BC36" i="4" s="1"/>
  <c r="C13" i="4" s="1"/>
  <c r="C7" i="4"/>
  <c r="BC34" i="4" s="1"/>
  <c r="C9" i="4" s="1"/>
  <c r="BD7"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Greg</author>
  </authors>
  <commentList>
    <comment ref="BQ39" authorId="0" shapeId="0" xr:uid="{EFAA1327-CE35-4AFA-A848-BB07BF7C364E}">
      <text>
        <r>
          <rPr>
            <b/>
            <sz val="9"/>
            <color indexed="81"/>
            <rFont val="Tahoma"/>
            <family val="2"/>
          </rPr>
          <t>Greg:</t>
        </r>
        <r>
          <rPr>
            <sz val="9"/>
            <color indexed="81"/>
            <rFont val="Tahoma"/>
            <family val="2"/>
          </rPr>
          <t xml:space="preserve">
Copy this formula and paste values in cell N2 of the Reference List tab.  Then copy the formula down to the bottom of the table.  Reutrn to the top of the column and filter on the word "Duplicate".</t>
        </r>
      </text>
    </comment>
    <comment ref="BJ43" authorId="0" shapeId="0" xr:uid="{00000000-0006-0000-0100-000001000000}">
      <text>
        <r>
          <rPr>
            <b/>
            <sz val="9"/>
            <color indexed="8"/>
            <rFont val="Tahoma"/>
            <family val="2"/>
          </rPr>
          <t>Greg:</t>
        </r>
        <r>
          <rPr>
            <sz val="9"/>
            <color indexed="8"/>
            <rFont val="Tahoma"/>
            <family val="2"/>
          </rPr>
          <t xml:space="preserve">
</t>
        </r>
        <r>
          <rPr>
            <sz val="9"/>
            <color indexed="8"/>
            <rFont val="Tahoma"/>
            <family val="2"/>
          </rPr>
          <t>Go to the Reference List tab and copy the formula in cell B2 down to the bottom of the substance list.  This will ensure all cells are filled with the latest GADSL numbers.</t>
        </r>
      </text>
    </comment>
    <comment ref="BJ50" authorId="0" shapeId="0" xr:uid="{00000000-0006-0000-0100-000002000000}">
      <text>
        <r>
          <rPr>
            <b/>
            <sz val="9"/>
            <color indexed="8"/>
            <rFont val="Tahoma"/>
            <family val="2"/>
          </rPr>
          <t>Greg:</t>
        </r>
        <r>
          <rPr>
            <sz val="9"/>
            <color indexed="8"/>
            <rFont val="Tahoma"/>
            <family val="2"/>
          </rPr>
          <t xml:space="preserve">
</t>
        </r>
        <r>
          <rPr>
            <sz val="9"/>
            <color indexed="8"/>
            <rFont val="Tahoma"/>
            <family val="2"/>
          </rPr>
          <t xml:space="preserve">Go to the Reference List tab and filter column A by removing blanks.  Copy columns B &amp; C   and paste the content below in columns BI &amp; BJ. Then clear the filter in column A.
</t>
        </r>
      </text>
    </comment>
    <comment ref="BQ50" authorId="0" shapeId="0" xr:uid="{00000000-0006-0000-0100-000003000000}">
      <text>
        <r>
          <rPr>
            <b/>
            <sz val="9"/>
            <color indexed="8"/>
            <rFont val="Tahoma"/>
            <family val="2"/>
          </rPr>
          <t>Greg:</t>
        </r>
        <r>
          <rPr>
            <sz val="9"/>
            <color indexed="8"/>
            <rFont val="Tahoma"/>
            <family val="2"/>
          </rPr>
          <t xml:space="preserve">
</t>
        </r>
        <r>
          <rPr>
            <sz val="9"/>
            <color indexed="8"/>
            <rFont val="Tahoma"/>
            <family val="2"/>
          </rPr>
          <t>Maintain list of duplicate CAS numbers by deleting numbers as they are removed or adding new duplicate numbers.  The list is sorted from low to high.</t>
        </r>
      </text>
    </comment>
  </commentList>
</comments>
</file>

<file path=xl/sharedStrings.xml><?xml version="1.0" encoding="utf-8"?>
<sst xmlns="http://schemas.openxmlformats.org/spreadsheetml/2006/main" count="36332" uniqueCount="14067">
  <si>
    <t>Aluminium Chloride, Basic reaction products with Silica</t>
  </si>
  <si>
    <t>675106-31-7</t>
  </si>
  <si>
    <t>Friction materials, clutch facings, screens, reinforcements, insulation, cables, exhaust system components, gaskets, tires, plastics.</t>
  </si>
  <si>
    <t>Cobaltate(1-), bis[4-hydroxy-3-[(2-hydroxy-1-naphthalenyl)azo]-N-(2-methoxyethyl)benzenesulfonamidato(2-)]-, sodium</t>
  </si>
  <si>
    <t>70281-40-2</t>
  </si>
  <si>
    <t>Cobaltate(1-), bis[3-[[4,5-dihydro-3-methyl-1-(4-methylphenyl)-5-oxo-1H-pyrazol-4-yl]azo]-4-hydroxy-N-methylbenzenesulfonamidato(2-)]-, sodium</t>
  </si>
  <si>
    <t>70529-03-2</t>
  </si>
  <si>
    <t>Di-n-butyltin di(monobutyl)maleate</t>
  </si>
  <si>
    <t>15571-58-1</t>
  </si>
  <si>
    <t>16091-18-2</t>
  </si>
  <si>
    <t>Neoundecanoic acid, lead salt, basic</t>
  </si>
  <si>
    <t>90459-51-1</t>
  </si>
  <si>
    <t>Octadecanoic acid, lead salt, basic</t>
  </si>
  <si>
    <t>90459-52-2</t>
  </si>
  <si>
    <t>Octadecanoic acid, lead(2+) salt, basic</t>
  </si>
  <si>
    <t>12397-06-7</t>
  </si>
  <si>
    <t>Lead sulfate, tribasic</t>
  </si>
  <si>
    <t>12403-82-6</t>
  </si>
  <si>
    <t>Lead, dihydroxy[2,4,6-trinitro-1,3-benzenediolato(2-)]di-</t>
  </si>
  <si>
    <t>12435-47-1</t>
  </si>
  <si>
    <t>Lead germanate</t>
  </si>
  <si>
    <t>125328-49-6</t>
  </si>
  <si>
    <t>Fatty acids, C4- 20-branched, lead salts</t>
  </si>
  <si>
    <t>125494-56-6</t>
  </si>
  <si>
    <t>Welding electrodes, flame spraying, special materials, component in metals</t>
  </si>
  <si>
    <t>Nickel bis(dihydrogen phosphate)</t>
  </si>
  <si>
    <t>Cobaltate(5-), bis[4-hydroxy-3-[(2-hydroxy-5-nitrophenyl)azo]-5-[(2,5,6-trichloro-4-pyrimidinyl)amino]-2,7-naphthalenedisulfonato(4-)]-, pentasodium</t>
  </si>
  <si>
    <t>74220-71-6</t>
  </si>
  <si>
    <t>Trisodium bis[amino[(2-hydroxy-3,5-dinitrophenyl)azo]naphthalenesulphonato(3-)]cobaltate(3-)</t>
  </si>
  <si>
    <t>Cobalt, elemental</t>
  </si>
  <si>
    <t>74499-63-1</t>
  </si>
  <si>
    <t>Cobaltate(1-), [3-[[1-(4-chlorophenyl)-4,5-dihydro-3-methyl-5-oxo-1H-pyrazol-4-yl]azo]-4-hydroxy-N-methylbenzenesulfonamidato(2-)][N-[7-hydroxy-8-[[2-hydroxy-5-[(methylamino)sulfonyl]phenyl]azo]-1-naphthalenyl]acetamidato(2-)]-, sodium</t>
  </si>
  <si>
    <t>75214-67-4</t>
  </si>
  <si>
    <t>631-60-7</t>
  </si>
  <si>
    <t>Mercurous acetate</t>
  </si>
  <si>
    <t>63325-16-6</t>
  </si>
  <si>
    <t>Mercurate(2-), tetraiodo-, (T-4)-, dihydrogen, compound with 5-iodo-2-pyridinamine (1:2)</t>
  </si>
  <si>
    <t>63468-53-1</t>
  </si>
  <si>
    <t>Vulcanization accelerator for tires and rubber products</t>
  </si>
  <si>
    <t>872-50-4</t>
  </si>
  <si>
    <t>Canadian Chemical Challenge, Batch 8.  Fits category C7 to C11 esters</t>
  </si>
  <si>
    <t>Cobaltate(1-), bis[3-[[1-(2,5-dichlorophenyl)-4,5-dihydro-3-methyl-5-oxo-1H-pyrazol-4-yl]azo]-4-hydroxybenzenesulfonamidato(2-)]-, sodium</t>
  </si>
  <si>
    <t>Lead oxide phosphonate, hemihydrate</t>
  </si>
  <si>
    <t>Octanoic acid, lead salt</t>
  </si>
  <si>
    <t>Tetraethyllead</t>
  </si>
  <si>
    <t>Cobaltate(1-), bis[2-[(2-amino-1-naphthalenyl)azo]-5-nitrophenolato(2-)]-, sodium</t>
  </si>
  <si>
    <t>Petrochemical products</t>
  </si>
  <si>
    <t>Lead, naphthenate neodecanoate complexes, basic</t>
  </si>
  <si>
    <t>84929-97-5</t>
  </si>
  <si>
    <t>Lead, isononanoate naphthenate complexes</t>
  </si>
  <si>
    <t>84961-75-1</t>
  </si>
  <si>
    <t>Benzenesulfonic acid, 4-C10-13-sec-alkyl derivitives, lead(2+) salts</t>
  </si>
  <si>
    <t>85049-42-9</t>
  </si>
  <si>
    <t xml:space="preserve">Residues in adhesives and paints.  </t>
  </si>
  <si>
    <t>Nickelate(3-), [C-[[[3-[(4-amino-6-chloro-1,3,5-triazin-2-yl)amino]phenyl]amino]sulfonyl]-C,C,C-tris(aminosulfonyl)-29H,31H-phthalocyanine-C,C,C-trisulfonato(5-)-N29,N30,N31,N32]-, trisodium</t>
  </si>
  <si>
    <t>72252-57-4</t>
  </si>
  <si>
    <t>Nickel, [N,N',N''-tris[4-(4,5-dihydro-3-methyl-5-oxo-1H-pyrazol-1-yl)phenyl]-29H,31H-phthalocyanine-C,C,C-trisulfonamidato(2-)-N29,N30,N31,N32]-</t>
  </si>
  <si>
    <t>72319-19-8</t>
  </si>
  <si>
    <t>Bromophenylmercury</t>
  </si>
  <si>
    <t>12055-37-7</t>
  </si>
  <si>
    <t>Mercury, compound with sodium (2:1)</t>
  </si>
  <si>
    <t>12068-90-5</t>
  </si>
  <si>
    <t>Mercury telluride (HgTe)</t>
  </si>
  <si>
    <t>12136-15-1</t>
  </si>
  <si>
    <t>Mercury nitride</t>
  </si>
  <si>
    <t>13455-33-9</t>
  </si>
  <si>
    <t>Dicobalt orthosilicate</t>
  </si>
  <si>
    <t>13455-36-2</t>
  </si>
  <si>
    <t>13478-09-6</t>
  </si>
  <si>
    <t>Dicobalt tris(sulphate)</t>
  </si>
  <si>
    <t>13586-38-4</t>
  </si>
  <si>
    <t>Solders, adhesives, sealants</t>
  </si>
  <si>
    <t>Copper (metallic)</t>
  </si>
  <si>
    <t xml:space="preserve">Reg. (EC) No 1907/2006 </t>
  </si>
  <si>
    <t>Reg. (EC) No 552/2009</t>
  </si>
  <si>
    <t>Arsenic sulfide (AsS2)</t>
  </si>
  <si>
    <t>Zinc arsenenate oxide (Zn5(AsO3)4O3), tetrahydrate</t>
  </si>
  <si>
    <t>Arsenic acid (H3AsO4), zinc salt (2:3)</t>
  </si>
  <si>
    <t>Cobalt chromate 
(Chromic acid (H2CrO4), cobalt(2+) salt (1:1))</t>
  </si>
  <si>
    <t>5587-52-0</t>
  </si>
  <si>
    <t>Disodium Tetraborate, decahydrate</t>
  </si>
  <si>
    <t>1871-72-3</t>
  </si>
  <si>
    <t>40088-47-9</t>
  </si>
  <si>
    <t xml:space="preserve">Benzo[a]pyrene   </t>
  </si>
  <si>
    <t>4782-29-0</t>
  </si>
  <si>
    <t>Cobaltate(1-), [N-[8-[[5-(aminosulfonyl)-2-hydroxyphenyl]azo]-7-hydroxy-1-naphthalenyl]acetamidato(2-)][3-[4,5-dihydro-4-[(2-hydroxy-5-nitrophenyl)azo]-3-methyl-5-oxo-1H-pyrazol-1-yl]benzenesulfonamidato(2-)]-, sodium</t>
  </si>
  <si>
    <t>Cobaltate(2-), [29H,31H-phthalocyanine-C,C-disulfonato(4-)-N29,N30,N31,N32]-, disodium</t>
  </si>
  <si>
    <t>61419-68-9</t>
  </si>
  <si>
    <t>Cobalt, compound with lanthanum (3:1)</t>
  </si>
  <si>
    <t>6147-53-1</t>
  </si>
  <si>
    <t>Acetic acid, cobalt(2+) salt, tetrahydrate</t>
  </si>
  <si>
    <t>62207-76-5</t>
  </si>
  <si>
    <t>Cobalt, ((2,2'-(1,2-ethanediylbis(nitrilomethylidyne))bis(6-fluorophenolato))(2-)-N,N',O,O')-</t>
  </si>
  <si>
    <t>62598-42-9</t>
  </si>
  <si>
    <t>21259-76-7</t>
  </si>
  <si>
    <t>Mercaptomerin sodium</t>
  </si>
  <si>
    <t>21908-53-2</t>
  </si>
  <si>
    <t>Mercuric oxide</t>
  </si>
  <si>
    <t>22330-18-3</t>
  </si>
  <si>
    <t>Potassium triiodomercurate(1-)</t>
  </si>
  <si>
    <t>2235-25-8</t>
  </si>
  <si>
    <t>Ethylmercuric phosphate</t>
  </si>
  <si>
    <t>22450-90-4</t>
  </si>
  <si>
    <t>Mercury(1+), amminephenyl-, acetate</t>
  </si>
  <si>
    <t>2279-64-3</t>
  </si>
  <si>
    <t>(Phenylmercurio)urea</t>
  </si>
  <si>
    <t>Nickel, borate C8-10-branched carboxylate complexes</t>
  </si>
  <si>
    <t>90459-32-8</t>
  </si>
  <si>
    <t>Nickel, C5-C23-branched carboxylate octanoate complexes</t>
  </si>
  <si>
    <t>90459-33-9</t>
  </si>
  <si>
    <t>Nickel, isooctanoate naphthenate complexes</t>
  </si>
  <si>
    <t>100-75-4</t>
  </si>
  <si>
    <t>930-55-2</t>
  </si>
  <si>
    <t>2991-51-7</t>
  </si>
  <si>
    <t>335-95-5</t>
  </si>
  <si>
    <t>306975-62-2</t>
  </si>
  <si>
    <t>26628-22-8</t>
  </si>
  <si>
    <t>9004-70-0</t>
  </si>
  <si>
    <t>7790-98-9</t>
  </si>
  <si>
    <t>95-95-4</t>
  </si>
  <si>
    <t>56-35-9</t>
  </si>
  <si>
    <t>3141-12-6</t>
  </si>
  <si>
    <t>Triethyl arsenite</t>
  </si>
  <si>
    <t>7784-08-9</t>
  </si>
  <si>
    <t>100258-44-4</t>
  </si>
  <si>
    <t>Strychnidin-10-one, arsenite (1:1)</t>
  </si>
  <si>
    <t>10048-95-0</t>
  </si>
  <si>
    <t>Mersalyl acid</t>
  </si>
  <si>
    <t>492-18-2</t>
  </si>
  <si>
    <t>Mersalyl</t>
  </si>
  <si>
    <t>498-73-7</t>
  </si>
  <si>
    <t>Lead, isononanoate isooctanoate complexes, basic</t>
  </si>
  <si>
    <t>84929-95-3</t>
  </si>
  <si>
    <t>Lead, isooctanoate neodecanoate complexes, basic</t>
  </si>
  <si>
    <t>84929-96-4</t>
  </si>
  <si>
    <t>Acetic acid, cobalt(3+) salt</t>
  </si>
  <si>
    <t>93776-58-0</t>
  </si>
  <si>
    <t>Cobalt bis[citrato(3-)]di-.mu.-oxodioxodimolybdate(2-)</t>
  </si>
  <si>
    <t>94232-44-7</t>
  </si>
  <si>
    <t>Cobalt(2+) dinickel(2+) bis[2-hydroxypropane-1,2,3-tricarboxylate]</t>
  </si>
  <si>
    <t>94232-84-5</t>
  </si>
  <si>
    <t>Dicobalt(2+) nickel(2+) bis[2-hydroxypropane-1,2,3-tricarboxylate]</t>
  </si>
  <si>
    <t>95046-47-2</t>
  </si>
  <si>
    <t>Spinels, cobalt nickel zinc grey</t>
  </si>
  <si>
    <t>12059-14-2</t>
  </si>
  <si>
    <t>Nickel silicide (Ni2Si)</t>
  </si>
  <si>
    <t>12059-23-3</t>
  </si>
  <si>
    <t>Nickel, compound with tin (3:1)</t>
  </si>
  <si>
    <t>12125-56-3</t>
  </si>
  <si>
    <t>12142-88-0</t>
  </si>
  <si>
    <t>Nickel telluride</t>
  </si>
  <si>
    <t>12142-92-6</t>
  </si>
  <si>
    <t>Nickel, compound with zirconium (1:2)</t>
  </si>
  <si>
    <t>12168-54-6</t>
  </si>
  <si>
    <t>Diiron nickel tetraoxide</t>
  </si>
  <si>
    <t>12175-27-8</t>
  </si>
  <si>
    <t>Dysprosium, compound with nickel (1:2)</t>
  </si>
  <si>
    <t>12196-72-4</t>
  </si>
  <si>
    <t>Lanthanum, compound with nickel (1:5)</t>
  </si>
  <si>
    <t>12201-89-7</t>
  </si>
  <si>
    <t>Nickel silicide (NiSi2)</t>
  </si>
  <si>
    <t>33857-26-0</t>
  </si>
  <si>
    <t>2,7-Dichlorodibenzo-p-dioxin</t>
  </si>
  <si>
    <t>34465-46-8</t>
  </si>
  <si>
    <t>Hexachlorodibenzodioxin</t>
  </si>
  <si>
    <t>35822-46-9</t>
  </si>
  <si>
    <t>1,2,3,4,6,7,8-Heptachlorodibenzo-p-dioxin</t>
  </si>
  <si>
    <t>39001-02-0</t>
  </si>
  <si>
    <t>Octachlorodibenzofuran</t>
  </si>
  <si>
    <t>39227-28-6</t>
  </si>
  <si>
    <t>1,2,3,4,7,8-Hexachlorodibenzo-p-dioxin</t>
  </si>
  <si>
    <t>40321-76-4</t>
  </si>
  <si>
    <t>1,2,3,7,8-Pentachlorodibenzo-p-dioxin</t>
  </si>
  <si>
    <t>51207-31-9</t>
  </si>
  <si>
    <t>2,3,7,8-Tetrachloro dibenzofurans</t>
  </si>
  <si>
    <t>55673-89-7</t>
  </si>
  <si>
    <t>55728-51-3</t>
  </si>
  <si>
    <t>(2',7'-Dibromo-3',6'-dihydroxy-3-oxospiro[isobenzofuran-1(3H),9'-[9H]xanthen]-4'-yl)hydroxymercury</t>
  </si>
  <si>
    <t>57117-31-4</t>
  </si>
  <si>
    <t>2,3,4,7,8-Pentachloro dibenzofurans</t>
  </si>
  <si>
    <t>57117-41-6</t>
  </si>
  <si>
    <t>1,2,3,7,8-Pentachloro dibenzofuran</t>
  </si>
  <si>
    <t>57117-44-9</t>
  </si>
  <si>
    <t>1,2,3,6,7,8-Hexachloro dibenzofuran</t>
  </si>
  <si>
    <t>57653-85-7</t>
  </si>
  <si>
    <t>10534-89-1</t>
  </si>
  <si>
    <t>Cobalt(3+), hexaammine-, trichloride, (OC-6-11)-</t>
  </si>
  <si>
    <t>Anthracene</t>
  </si>
  <si>
    <t>120-12-7</t>
  </si>
  <si>
    <t>Cobalt arsenide (CoAs3)</t>
  </si>
  <si>
    <t>13477-70-8</t>
  </si>
  <si>
    <t>Trinickel bis(arsenate)</t>
  </si>
  <si>
    <t>24719-19-5</t>
  </si>
  <si>
    <t>Arsenic acid (H3AsO4), cobalt(2+) salt (2:3)</t>
  </si>
  <si>
    <t>27016-73-5</t>
  </si>
  <si>
    <t>Cobalt arsenide (CoAs)</t>
  </si>
  <si>
    <t>27016-75-7</t>
  </si>
  <si>
    <t>Nickel arsenide (NiAs)</t>
  </si>
  <si>
    <t>Cobaltate(3-), bis[2-[[[4-hydroxy-3-[[2-(phenylamino)-1-naphthalenyl]azo]phenyl]sulfonyl]am ino]benzoato(3-)]-, trisodium</t>
  </si>
  <si>
    <t>82556-13-6</t>
  </si>
  <si>
    <t>Cobaltate(2-), [2,4-dihydro-4-[(2-hydroxy-5-nitrophenyl)azo]-5-methyl-2-phenyl-3H-pyrazol-3 -onato(2-)][2-[[[4-hydroxy-3-[[2-(phenylamino)-1-naphthalenyl]azo]phenyl]sul fonyl]amino]benzoato(3-)]-, disodium</t>
  </si>
  <si>
    <t>83249-68-7</t>
  </si>
  <si>
    <t>Beryllium zinc silicate</t>
  </si>
  <si>
    <t>35089-00-0</t>
  </si>
  <si>
    <t>Phosphoric acid, beryllium salt</t>
  </si>
  <si>
    <t>39413-47-3</t>
  </si>
  <si>
    <t>506-66-1</t>
  </si>
  <si>
    <t>Beryllium carbide (Be2C)</t>
  </si>
  <si>
    <t>542-63-2</t>
  </si>
  <si>
    <t>Diethylberyllium</t>
  </si>
  <si>
    <t>Flame retardants in rubbers and textiles, paints and coatings, etc., extreme pressure additives in metal working fluids.</t>
  </si>
  <si>
    <t>Friction pads, gaskets, insulations</t>
  </si>
  <si>
    <t>Colour pigments, stabilizers for PVC,
lubricant additives</t>
  </si>
  <si>
    <t>Benzene</t>
  </si>
  <si>
    <t>71-43-2</t>
  </si>
  <si>
    <t xml:space="preserve"> </t>
  </si>
  <si>
    <t>106-99-0</t>
  </si>
  <si>
    <t>Impurities in products</t>
  </si>
  <si>
    <t>Formaldehyde</t>
  </si>
  <si>
    <t>50-00-0</t>
  </si>
  <si>
    <t>Fire extinguishers</t>
  </si>
  <si>
    <t>Insecticide, substance in wood protecting compounds</t>
  </si>
  <si>
    <t>Hydrazine</t>
  </si>
  <si>
    <t>85535-85-9</t>
  </si>
  <si>
    <t>84082-38-2</t>
  </si>
  <si>
    <t>68920-70-7</t>
  </si>
  <si>
    <t>Alkanes, chloro; chloroparaffins</t>
  </si>
  <si>
    <t>61788-76-9</t>
  </si>
  <si>
    <t>71011-12-6</t>
  </si>
  <si>
    <t>51990-12-6</t>
  </si>
  <si>
    <t>Paraffin waxes, chloro</t>
  </si>
  <si>
    <t>63449-39-8</t>
  </si>
  <si>
    <t>1,1'-Biphenyl, 2,3',5-tribromo-</t>
  </si>
  <si>
    <t>59080-36-3</t>
  </si>
  <si>
    <t>1,1'-Biphenyl, 2,4',5-tribromo-</t>
  </si>
  <si>
    <t>59080-37-4</t>
  </si>
  <si>
    <t>1,1'-Biphenyl, 2,2',5,5'-tetrabromo-</t>
  </si>
  <si>
    <t>59080-38-5</t>
  </si>
  <si>
    <t>1,1'-Biphenyl, 2,3',4',5-tetrabromo-</t>
  </si>
  <si>
    <t>59080-39-6</t>
  </si>
  <si>
    <t>1,1'-Biphenyl, 2,2',4,5',6-pentabromo-</t>
  </si>
  <si>
    <t>Firemaster BP-6</t>
  </si>
  <si>
    <t>59589-92-3</t>
  </si>
  <si>
    <t>1,1'-Biphenyl, 3,4,4',5-tetrabromo-</t>
  </si>
  <si>
    <t>60044-24-8</t>
  </si>
  <si>
    <t>1,1'-Biphenyl, 2,2',4,5'-tetrabromo-</t>
  </si>
  <si>
    <t>60044-25-9</t>
  </si>
  <si>
    <t>1,1'-Biphenyl, 2,2',5,6'-tetrabromo-</t>
  </si>
  <si>
    <t>60108-72-7</t>
  </si>
  <si>
    <t>1,1'-Biphenyl, 3,4-dibromo-</t>
  </si>
  <si>
    <t>64258-02-2</t>
  </si>
  <si>
    <t>1,1'-Biphenyl, 2,4,4',6-tetrabromo-</t>
  </si>
  <si>
    <t>64258-03-3</t>
  </si>
  <si>
    <t>1,1'-Biphenyl, 2,4',6-tribromo-</t>
  </si>
  <si>
    <t>66115-57-9</t>
  </si>
  <si>
    <t>1,1'-Biphenyl, 2,2',4,4'-tetrabromo-</t>
  </si>
  <si>
    <t>67774-32-7</t>
  </si>
  <si>
    <t>Firemaster FF-1</t>
  </si>
  <si>
    <t>67888-96-4</t>
  </si>
  <si>
    <t>1,1'-Biphenyl, 2,2',4,5,5'-pentabromo-</t>
  </si>
  <si>
    <t>68758-75-8</t>
  </si>
  <si>
    <t>[1,1'-Biphenyl]-ar,ar'-diol, tetrabromo-, polymer with (chloromethyl)oxirane and 4,4'-(1-methylethylidene)bis[phenol]</t>
  </si>
  <si>
    <t>73141-48-7</t>
  </si>
  <si>
    <t>1,1'-Biphenyl, 2,2',3,4',5'-pentabromo-</t>
  </si>
  <si>
    <t>74114-77-5</t>
  </si>
  <si>
    <t>1,1'-Biphenyl, 2',3,4,4',5-pentabromo-</t>
  </si>
  <si>
    <t>77102-82-0</t>
  </si>
  <si>
    <t>1,1'-Biphenyl, 3,3',4,4'-tetrabromo-</t>
  </si>
  <si>
    <t>77910-04-4</t>
  </si>
  <si>
    <t>1,1'-Biphenyl, 2,2',3,4,6-pentabromo-</t>
  </si>
  <si>
    <t>80274-92-6</t>
  </si>
  <si>
    <t>1,1'-Biphenyl, 2,2',4,5,6'-pentabromo-</t>
  </si>
  <si>
    <t>81397-99-1</t>
  </si>
  <si>
    <t>1,1'-Biphenyl, 2,2',4,4',5-pentabromo-</t>
  </si>
  <si>
    <t>83929-69-5</t>
  </si>
  <si>
    <t>75214-71-0</t>
  </si>
  <si>
    <t>Generic examples</t>
  </si>
  <si>
    <t>2429-83-6</t>
  </si>
  <si>
    <t>C.I. Direct black 4, disodium salt</t>
  </si>
  <si>
    <t>2429-84-7</t>
  </si>
  <si>
    <t>C.I. Direct red 1, disodium salt</t>
  </si>
  <si>
    <t>2602-46-2</t>
  </si>
  <si>
    <t>C.I. Direct blue 6</t>
  </si>
  <si>
    <t>27336-24-9</t>
  </si>
  <si>
    <t>Nickel, isononanoate naphthenate complexes</t>
  </si>
  <si>
    <t>85585-99-5</t>
  </si>
  <si>
    <t>Nickel, naphthenate neodecanoate complexes</t>
  </si>
  <si>
    <t>6360-54-9</t>
  </si>
  <si>
    <t>C.I. Direct brown 154</t>
  </si>
  <si>
    <t>6426-67-1</t>
  </si>
  <si>
    <t>C.I. Direct violet 22, trisodium salt</t>
  </si>
  <si>
    <t>70146-07-5</t>
  </si>
  <si>
    <t>37240-96-3</t>
  </si>
  <si>
    <t>Dilead dirhodium heptaoxide</t>
  </si>
  <si>
    <t>38787-87-0</t>
  </si>
  <si>
    <t>Lead isophthalate</t>
  </si>
  <si>
    <t>39345-91-0</t>
  </si>
  <si>
    <t>39412-44-7</t>
  </si>
  <si>
    <t>41453-50-3</t>
  </si>
  <si>
    <t>25711-26-6</t>
  </si>
  <si>
    <t>BIS(TRIBUTYLTIN) ITACONATE</t>
  </si>
  <si>
    <t>26239-64-5</t>
  </si>
  <si>
    <t>[1R-(1.alpha.,4a.beta.,4b.alpha.,10a.alpha.)]-Tributyl[[[1,2,3,4,4a,4b,5,6,10,10a-decahydro-7-isopropyl-1,4a-dimethyl-1-phenanthryl]carbonyl]oxy]stannane</t>
  </si>
  <si>
    <t>27147-18-8</t>
  </si>
  <si>
    <t>Tributyltin cinnamate</t>
  </si>
  <si>
    <t>2767-54-6</t>
  </si>
  <si>
    <t>Stannane, bromotriethyl-</t>
  </si>
  <si>
    <t>2767-61-5</t>
  </si>
  <si>
    <t>Tripropyltin bromide</t>
  </si>
  <si>
    <t>28801-69-6</t>
  </si>
  <si>
    <t>Tributyl(neodecanoyloxy)stannane</t>
  </si>
  <si>
    <t>2943-86-4</t>
  </si>
  <si>
    <t>Nickel, bis[2,3-bis(hydroxyimino)-N-(2-methoxyphenyl)butanamidato]-</t>
  </si>
  <si>
    <t>Methane, bromotrichloro-</t>
  </si>
  <si>
    <t>22967-92-6</t>
  </si>
  <si>
    <t>23319-66-6</t>
  </si>
  <si>
    <t>Rammelsbergite (NiAs2)</t>
  </si>
  <si>
    <t>13138-45-9</t>
  </si>
  <si>
    <t>15385-57-6</t>
  </si>
  <si>
    <t>Dimercury diiodide</t>
  </si>
  <si>
    <t>15385-58-7</t>
  </si>
  <si>
    <t>Mercury bromide (Hg2Br2)</t>
  </si>
  <si>
    <t>15516-76-4</t>
  </si>
  <si>
    <t>Mercury bis(4-chlorobenzoate)</t>
  </si>
  <si>
    <t>15682-88-9</t>
  </si>
  <si>
    <t>Disodium tetra(cyano-C)mercurate(2-)</t>
  </si>
  <si>
    <t>15785-93-0</t>
  </si>
  <si>
    <t>Mercury, chloro[p-(2,4-dinitroanilino)phenyl]-</t>
  </si>
  <si>
    <t>15829-53-5</t>
  </si>
  <si>
    <t>Mercurous oxide</t>
  </si>
  <si>
    <t>1600-27-7</t>
  </si>
  <si>
    <t>Mercuric acetate</t>
  </si>
  <si>
    <t>16509-11-8</t>
  </si>
  <si>
    <t>Otimerate sodium</t>
  </si>
  <si>
    <t>1785-43-9</t>
  </si>
  <si>
    <t>Mercury, chloro(ethanethiolato)-</t>
  </si>
  <si>
    <t>18211-85-3</t>
  </si>
  <si>
    <t>Trimercury biscitrate</t>
  </si>
  <si>
    <t>18832-83-2</t>
  </si>
  <si>
    <t>Bromo(2-hydroxypropyl)mercury</t>
  </si>
  <si>
    <t>18917-83-4</t>
  </si>
  <si>
    <t>Bis(lactato-O1,O2)mercury</t>
  </si>
  <si>
    <t>18918-06-4</t>
  </si>
  <si>
    <t>(Lactato-O1,O2)mercury</t>
  </si>
  <si>
    <t>19367-79-4</t>
  </si>
  <si>
    <t>[.mu.-[Metasilicato(2-)-O:O]]bis(2-methoxyethyl)dimercury</t>
  </si>
  <si>
    <t>19447-62-2</t>
  </si>
  <si>
    <t>Mercury, (acetato-O)[4-[[4-(dimethylamino)phenyl]azo]phenyl]-</t>
  </si>
  <si>
    <t>20582-71-2</t>
  </si>
  <si>
    <t>Mercurate(2-), tetrachloro-, dipotassium, (T-4)-</t>
  </si>
  <si>
    <t>20601-83-6</t>
  </si>
  <si>
    <t>Mercury selenide (HgSe)</t>
  </si>
  <si>
    <t>Bis[2-hydroxy-4-(octyloxy)benzophenonato]nickel</t>
  </si>
  <si>
    <t>15851-52-2</t>
  </si>
  <si>
    <t>3124-01-4</t>
  </si>
  <si>
    <t>Diplumbane, hexaphenyl-</t>
  </si>
  <si>
    <t>7446-10-8</t>
  </si>
  <si>
    <t>Sulfurous acid, lead(2++) salt (1:1)</t>
  </si>
  <si>
    <t>7759-01-5</t>
  </si>
  <si>
    <t>Lead tungsten oxide</t>
  </si>
  <si>
    <t>10031-22-8</t>
  </si>
  <si>
    <t>Lead bromide (PbBr2)</t>
  </si>
  <si>
    <t>100402-96-8</t>
  </si>
  <si>
    <t>1,1'-Biphenyl, 2,2',4,4',6-pentabromo-</t>
  </si>
  <si>
    <t>97038-98-7</t>
  </si>
  <si>
    <t>1,1'-Biphenyl, 3,3',4,5'-tetrabromo-</t>
  </si>
  <si>
    <t>97063-75-7</t>
  </si>
  <si>
    <t>1,1'-Biphenyl, 2,2',4,6,6'-pentabromo-</t>
  </si>
  <si>
    <t>Pyrotechnical compound</t>
  </si>
  <si>
    <t>29317-63-3</t>
  </si>
  <si>
    <t>Nickel(II) isooctanoate</t>
  </si>
  <si>
    <t>1330-43-4</t>
  </si>
  <si>
    <t>1,2-Benzenedicarboxylic acid; di-C6-8-branched alkylesters, C7-rich</t>
  </si>
  <si>
    <t>71888-89-6</t>
  </si>
  <si>
    <t>Sulfuric acid, nickel(2+) salt (1:1), heptahydrate</t>
  </si>
  <si>
    <t>102110-49-6</t>
  </si>
  <si>
    <t>Residues, copper-iron-lead-nickel matte, sulfuric acid-insol.</t>
  </si>
  <si>
    <t>10381-36-9</t>
  </si>
  <si>
    <t>12018-18-7</t>
  </si>
  <si>
    <t>Chromium nickel oxide (Cr2NiO4)</t>
  </si>
  <si>
    <t>12031-65-1</t>
  </si>
  <si>
    <t>Lithium nickel oxide (LiNiO2)</t>
  </si>
  <si>
    <t>12034-55-8</t>
  </si>
  <si>
    <t>Nickel, compound with niobium (1:1)</t>
  </si>
  <si>
    <t>12035-36-8</t>
  </si>
  <si>
    <t>Nickel oxide (NiO2)</t>
  </si>
  <si>
    <t>12035-38-0</t>
  </si>
  <si>
    <t>Nickel tin trioxide</t>
  </si>
  <si>
    <t>Mercury diiodate</t>
  </si>
  <si>
    <t>Phenylmercury hydroxide--phenylmercury nitrate</t>
  </si>
  <si>
    <t>10031-18-2</t>
  </si>
  <si>
    <t>Mercury bromide (HgBr)</t>
  </si>
  <si>
    <t>10045-94-0</t>
  </si>
  <si>
    <t>Mercuric nitrate</t>
  </si>
  <si>
    <t>100-56-1</t>
  </si>
  <si>
    <t>Phenylmercury chloride</t>
  </si>
  <si>
    <t>100-57-2</t>
  </si>
  <si>
    <t>104325-08-8</t>
  </si>
  <si>
    <t>104335-53-7</t>
  </si>
  <si>
    <t>104339-46-0</t>
  </si>
  <si>
    <t>10451-12-4</t>
  </si>
  <si>
    <t>Phosphoric acid, mercury salt</t>
  </si>
  <si>
    <t>104-59-6</t>
  </si>
  <si>
    <t>Phenylmercury stearate</t>
  </si>
  <si>
    <t>104-60-9</t>
  </si>
  <si>
    <t>Sulfamic acid, nickel(2+) salt (2:1)</t>
  </si>
  <si>
    <t>13775-54-7</t>
  </si>
  <si>
    <t>Dinickel orthosilicate</t>
  </si>
  <si>
    <t>13842-46-1</t>
  </si>
  <si>
    <t>Nickel dipotassium bis(sulphate)</t>
  </si>
  <si>
    <t>13859-60-4</t>
  </si>
  <si>
    <t>Dipotassium tetrafluoronickelate(2-)</t>
  </si>
  <si>
    <t>Silicic acid, calcium salt, lead and manganese-doped</t>
  </si>
  <si>
    <t>10294-58-3</t>
  </si>
  <si>
    <t>2,2',3,3',5,5',6,6'-Octabromo-4-phenoxy-1,1'-biphenyl</t>
  </si>
  <si>
    <t>84303-45-7</t>
  </si>
  <si>
    <t>1,1'-Biphenyl, 2,3',4,4'-tetrabromo-</t>
  </si>
  <si>
    <t>88700-05-4</t>
  </si>
  <si>
    <t>1,1'-Biphenyl, 2,2',3,5',6-pentabromo-</t>
  </si>
  <si>
    <t>92-86-4</t>
  </si>
  <si>
    <t>1,1'-Biphenyl, 4,4'-dibromo-</t>
  </si>
  <si>
    <t>96551-70-1</t>
  </si>
  <si>
    <t>1,1'-Biphenyl, 2,3,4,4',5-pentabromo-</t>
  </si>
  <si>
    <t>97038-95-4</t>
  </si>
  <si>
    <t>1,1'-Biphenyl, 2,2',4,6'-tetrabromo-</t>
  </si>
  <si>
    <t>97038-96-5</t>
  </si>
  <si>
    <t>1,1'-Biphenyl, 2,2',6,6'-tetrabromo-</t>
  </si>
  <si>
    <t>97038-97-6</t>
  </si>
  <si>
    <t>3648-20-2</t>
  </si>
  <si>
    <t>68515-44-6</t>
  </si>
  <si>
    <t>68515-45-7</t>
  </si>
  <si>
    <t>111381-89-6</t>
  </si>
  <si>
    <t>111381-90-9</t>
  </si>
  <si>
    <t>111381-91-0</t>
  </si>
  <si>
    <t xml:space="preserve"> (1,2-Benzenedicarboxylic acid, diundecyl ester)</t>
  </si>
  <si>
    <t xml:space="preserve"> (1,2-Benzenedicarboxylic acid, dinonyl ester, branched and linear) </t>
  </si>
  <si>
    <t xml:space="preserve"> (1,2-Benzenedicarboxylic acid, heptyl nonyl ester, branched and linear)</t>
  </si>
  <si>
    <t xml:space="preserve"> (1,2-Benzenedicarboxylic acid, heptyl undecyl ester, branched and linear) </t>
  </si>
  <si>
    <t xml:space="preserve"> (1,2-Benzenedicarboxylic acid, diheptyl ester, branched and linear)</t>
  </si>
  <si>
    <t>UV Stabilizer in plastics for trim parts, etc.</t>
  </si>
  <si>
    <t>Polyamine Curing Agents, selected</t>
  </si>
  <si>
    <t>bis-Hexamethylenetriamine</t>
  </si>
  <si>
    <t>Triethyleneglycoldiamine</t>
  </si>
  <si>
    <t>Poly(propyleneglycol)triamine</t>
  </si>
  <si>
    <t>Poly(propyleneglycol)diamine</t>
  </si>
  <si>
    <t>Pentaethylenehexamine</t>
  </si>
  <si>
    <t>143-23-7</t>
  </si>
  <si>
    <t>929-59-9</t>
  </si>
  <si>
    <t>64852-22-8</t>
  </si>
  <si>
    <t>9046-10-0</t>
  </si>
  <si>
    <t>4067-16-7</t>
  </si>
  <si>
    <t>2385-85-5</t>
  </si>
  <si>
    <t>Bis(chloromethyl) ether (BCME)</t>
  </si>
  <si>
    <t>542-88-1</t>
  </si>
  <si>
    <t>Hexachloro-1,3-butadiene (HCBD)</t>
  </si>
  <si>
    <t>87-68-3</t>
  </si>
  <si>
    <t>Hexachlorobenzene</t>
  </si>
  <si>
    <t>118-74-1</t>
  </si>
  <si>
    <t>0.01%, see details for Canada specific</t>
  </si>
  <si>
    <t>608-93-5</t>
  </si>
  <si>
    <t xml:space="preserve">1,2,3,4-tetrachlorobenzene </t>
  </si>
  <si>
    <t>634-66-2</t>
  </si>
  <si>
    <t>1,2,4,5- tetrachlorobenzene</t>
  </si>
  <si>
    <t>95-94-3</t>
  </si>
  <si>
    <t>543-81-7</t>
  </si>
  <si>
    <t>Beryllium di(acetate)</t>
  </si>
  <si>
    <t>57620-29-8</t>
  </si>
  <si>
    <t>Beryllium phosphide (BeP2)</t>
  </si>
  <si>
    <t>58127-61-0</t>
  </si>
  <si>
    <t>Beryllium phosphide</t>
  </si>
  <si>
    <t>58500-38-2</t>
  </si>
  <si>
    <t>51222-60-7</t>
  </si>
  <si>
    <t>Boric acid, cadmium salt</t>
  </si>
  <si>
    <t>513-78-0</t>
  </si>
  <si>
    <t>Cadmium carbonate</t>
  </si>
  <si>
    <t>542-83-6</t>
  </si>
  <si>
    <t>Cadmium cyanide (Cd(CN)2)</t>
  </si>
  <si>
    <t>543-90-8</t>
  </si>
  <si>
    <t>Cadmium acetate</t>
  </si>
  <si>
    <t>71243-75-9</t>
  </si>
  <si>
    <t>Cadmium selenide sulfide (CdSe0.53S0.47)</t>
  </si>
  <si>
    <t>7440-43-9</t>
  </si>
  <si>
    <t>Trihydrogen bis[5-[[[4-hydroxy-3-[[2-oxo-1-[(phenylamino)carbonyl]propyl]azo]phenyl]sulphonyl]amino]naphthalene-2-sulphonato(3-)]cobaltate(3-)</t>
  </si>
  <si>
    <t>72987-06-5</t>
  </si>
  <si>
    <t>Nickelate(3-), [N,N-bis(phosphonomethyl)glycinato(5-)]-, tripotassium, (T-4)-</t>
  </si>
  <si>
    <t>63640-18-6</t>
  </si>
  <si>
    <t>Potassium [N,N-bis(carboxymethyl)glycinato(3-)-N,O,O',O'']nickelate(1-)</t>
  </si>
  <si>
    <t>65405-96-1</t>
  </si>
  <si>
    <t>[.mu.-[Carbonato(2-)-O:O']]dihydroxydinickel</t>
  </si>
  <si>
    <t>68133-85-7</t>
  </si>
  <si>
    <t>Cobalt, [(2-amino-2-oxoethoxy)acetato(2-)]-</t>
  </si>
  <si>
    <t>Nickel(2+), hexakis(1H-imidazole-N3)-, (OC-6-11)-, 1,2-benzenedicarboxylate (1:1)</t>
  </si>
  <si>
    <t>11099-02-8</t>
  </si>
  <si>
    <t>Nickel oxide</t>
  </si>
  <si>
    <t>11113-74-9</t>
  </si>
  <si>
    <t>Nickel hydroxide</t>
  </si>
  <si>
    <t>11133-76-9</t>
  </si>
  <si>
    <t>Iron alloy, base,(Fe.Ni)(ferronickel)</t>
  </si>
  <si>
    <t>12003-78-0</t>
  </si>
  <si>
    <t>Aluminum, compound with nickel (1:1)</t>
  </si>
  <si>
    <t>12004-35-2</t>
  </si>
  <si>
    <t>Aluminum nickel oxide (Al2NiO4)</t>
  </si>
  <si>
    <t>12007-00-0</t>
  </si>
  <si>
    <t>Nickel boride (NiB)</t>
  </si>
  <si>
    <t>12007-01-1</t>
  </si>
  <si>
    <t>Nickel boride (Ni2B)</t>
  </si>
  <si>
    <t>12007-02-2</t>
  </si>
  <si>
    <t>Nickel boride (Ni3B)</t>
  </si>
  <si>
    <t>85166-19-4</t>
  </si>
  <si>
    <t>(Isodecanoato-O)(isooctanoato-O)nickel</t>
  </si>
  <si>
    <t>85269-39-2</t>
  </si>
  <si>
    <t>Mercury, (1-methoxyethyl)(neodecanoato-O)-</t>
  </si>
  <si>
    <t xml:space="preserve">Mercury, (2-ethylhexanoato-O)(1-methoxyethyl)  </t>
  </si>
  <si>
    <t>77536-66-4</t>
  </si>
  <si>
    <t>12172-73-5</t>
  </si>
  <si>
    <t>77536-67-5</t>
  </si>
  <si>
    <t>77536-68-6</t>
  </si>
  <si>
    <t>13510-49-1</t>
  </si>
  <si>
    <t>Beryllium sulfate</t>
  </si>
  <si>
    <t>Cobaltate(3-), bis[3-hydroxy-7-nitro-4-[(1,2,3,4-tetrahydro-2,4-dioxo-3-quinolinyl)azo]-1-naphthalenesulfonato(3-)]-, trisodium</t>
  </si>
  <si>
    <t>74196-12-6</t>
  </si>
  <si>
    <t>592-04-1</t>
  </si>
  <si>
    <t>36545-21-8</t>
  </si>
  <si>
    <t>Cobaltate(3-), bis[3-hydroxy-4-[(2-hydroxy-1-naphthalenyl)azo]-7-nitro-1-naphthalenesulfonato(3-)]-, trihydrogen</t>
  </si>
  <si>
    <t>72797-09-2</t>
  </si>
  <si>
    <t>Cobaltate(3-), bis[3-hydroxy-4-[(2-hydroxy-1-naphthalenyl)azo]-7-nitro-1-naphthalenesulfonato(3-)]-, trihydrogen, compound with 2,2'-iminobis[ethanol] (1:3)</t>
  </si>
  <si>
    <t>72797-14-9</t>
  </si>
  <si>
    <t>Cobaltate(1-), bis[2-[(2-hydroxy-5-nitrophenyl)azo]-3-oxo-N-phenylbutanamidato(2-)]-, hydrogen, compound with 1-butanamine (1:1)</t>
  </si>
  <si>
    <t>72829-33-5</t>
  </si>
  <si>
    <t>Mercury, (9-octadecenoato-O)phenyl-, (Z)-</t>
  </si>
  <si>
    <t>107-26-6</t>
  </si>
  <si>
    <t>Bromoethylmercury</t>
  </si>
  <si>
    <t>107-27-7</t>
  </si>
  <si>
    <t>Ethylmercuric chloride</t>
  </si>
  <si>
    <t>108-07-6</t>
  </si>
  <si>
    <t>Cobaltate(1-), [4-hydroxy-3-[(2-hydroxy-1-naphthalenyl)azo]benzenesulfonamidato(2-)][8-[(2- hydroxyphenyl)azo]-2-naphthalenolato(2-)]-, hydrogen, compound with 3-[(2-ethylhexyl)oxy]-1-propanamine (1:1)</t>
  </si>
  <si>
    <t>Bis(tris(2-methyl-2-phenylpropyl)tin) oxide</t>
  </si>
  <si>
    <t>13356-08-6</t>
  </si>
  <si>
    <t>Bis(tributyltin) maleate</t>
  </si>
  <si>
    <t>14275-57-1</t>
  </si>
  <si>
    <t>Bis(tributyltin)phthalate</t>
  </si>
  <si>
    <t>Bis(tributylstannyl)Fumarate</t>
  </si>
  <si>
    <t>6454-35-9</t>
  </si>
  <si>
    <t>Triphenylstannyl decanoate</t>
  </si>
  <si>
    <t>47672-31-1</t>
  </si>
  <si>
    <t>1-(Tricyclohexylstannyl)-1H-1,2,4-triazole</t>
  </si>
  <si>
    <t>41083-11-8</t>
  </si>
  <si>
    <t>Bromodifluoromethane</t>
  </si>
  <si>
    <t>1511-62-2</t>
  </si>
  <si>
    <t>Cobalt lithium manganese nickel oxide</t>
  </si>
  <si>
    <t>Aluminum cobalt lithium nickel oxide</t>
  </si>
  <si>
    <t>193214-24-3</t>
  </si>
  <si>
    <t>Aluminum boron cobalt lithium nickel oxide</t>
  </si>
  <si>
    <t>207803-51-8</t>
  </si>
  <si>
    <t>Cobalt lithium manganese  nickel oxide</t>
  </si>
  <si>
    <t xml:space="preserve">Nickel uranium oxide (NiU3O10) </t>
  </si>
  <si>
    <t>Lead tetrachloride</t>
  </si>
  <si>
    <t>13463-30-4</t>
  </si>
  <si>
    <t>Nickel dihydroxide hydrate</t>
  </si>
  <si>
    <t>36897-37-7</t>
  </si>
  <si>
    <t>Nickel chloride</t>
  </si>
  <si>
    <t>37211-05-5</t>
  </si>
  <si>
    <t>C.I. Pigment Yellow 157 ( Nickel barium titanium priderite)</t>
  </si>
  <si>
    <t>68610-24-2</t>
  </si>
  <si>
    <t>1,1'-Biphenyl, 2,3,3',4'-tetrabromo-</t>
  </si>
  <si>
    <t>40088-45-7</t>
  </si>
  <si>
    <t xml:space="preserve">1,1'-Biphenyl, 2,2',4,4',5,5'-hexabromo- </t>
  </si>
  <si>
    <t>59080-40-9</t>
  </si>
  <si>
    <t xml:space="preserve">Naphthalene, trichloro- </t>
  </si>
  <si>
    <t>1321-65-9</t>
  </si>
  <si>
    <t xml:space="preserve">Benzene, tetrachloro- </t>
  </si>
  <si>
    <t>12408-10-5</t>
  </si>
  <si>
    <t>39156-41-7</t>
  </si>
  <si>
    <t>Arsino thioxo</t>
  </si>
  <si>
    <t>12044-79-0</t>
  </si>
  <si>
    <t>Disodium hydrogen arsenate (Arsenic acid (H3AsO4), disodium salt, heptahydrate)</t>
  </si>
  <si>
    <t>Disodium hydrogen arsenate (Arsenic acid (H3AsO4), sodium salt (1:2))</t>
  </si>
  <si>
    <t>Cadmium nitrate 
(Nitric acid cadmium salt tetrahydrate (Cd・2NO3・4H2O))</t>
  </si>
  <si>
    <t>Cadmium nitrate
(Nitric acid cadmium salt (2:1) (Cd・2NO3))</t>
  </si>
  <si>
    <t>1,1,1-Trichloroethane
(Ethane, 1,1,1-trichloro- )</t>
  </si>
  <si>
    <t>870-08-6</t>
  </si>
  <si>
    <t>Di-n-octyltin bis(2-ethylhexyl maleate)</t>
  </si>
  <si>
    <t>C8 iodide: 
(Octane, 1,1,1,2,2,3,3,4,4,5,5,6,6,7,7,8,8-heptadecafluoro-8-iodo-  )</t>
  </si>
  <si>
    <t>507-63-1</t>
  </si>
  <si>
    <t>C10-2 Fluorotelomer alcohol: 
(1-Dodecanol, 3,3,4,4,5,5,6,6,7,7,8,8,9,9,10,10,11,11,12,12,12-heneicosafluoro- )</t>
  </si>
  <si>
    <t>865-86-1</t>
  </si>
  <si>
    <t>C2H2F2Br2: 1,1-Dibromo-2,2-difluoroethane
(Ethane, 1,1-Dibromo-2,2-difluoro-)</t>
  </si>
  <si>
    <t>359-19-3</t>
  </si>
  <si>
    <t>1-Bromo-3-fluoropropane
(Propane, 1-Bromo-3-fluoro-)</t>
  </si>
  <si>
    <t>352-91-0</t>
  </si>
  <si>
    <t>3-Bromo-1,1,1-trifluoropropane
(Propane, 3-Bromo-1,1,1-trifluoro-)</t>
  </si>
  <si>
    <t>460-32-2</t>
  </si>
  <si>
    <t>C2H3F2Br:  Bromo-1,1-difluoroethane
(Ethane, 2-bromo-1,1-difluoro- )</t>
  </si>
  <si>
    <t>359-07-9</t>
  </si>
  <si>
    <t>N-Nitroso diethyl amine
(Ethanamine, N-ethyl-N-nitroso- )</t>
  </si>
  <si>
    <t>55-18-5</t>
  </si>
  <si>
    <t xml:space="preserve">Dimethylnitrosoamine;  N-nitrosodimethylamine
Methanamine, N-methyl-N-nitroso- </t>
  </si>
  <si>
    <t>62-75-9</t>
  </si>
  <si>
    <t xml:space="preserve">N-Nitroso morpholine
Morpholine, 4-nitroso- </t>
  </si>
  <si>
    <t>59-89-2</t>
  </si>
  <si>
    <t>N-Nitrosodi-n-butylamine
(1-Butanamine, N-butyl-N-nitroso- )</t>
  </si>
  <si>
    <t>924-16-3</t>
  </si>
  <si>
    <t>Potassium pentachlorophenate
(Phenol, 2,3,4,5,6-pentachloro-, potassium salt (1:1))</t>
  </si>
  <si>
    <t>7778-73-6</t>
  </si>
  <si>
    <t xml:space="preserve">Sodium Pentachlorophenate
Phenol, 2,3,4,5,6-pentachloro-, sodium salt (1:1) </t>
  </si>
  <si>
    <t>131-52-2</t>
  </si>
  <si>
    <t>Benzyl butyl phthalate (BBP)
(1,2-Benzenedicarboxylic acid, 1-butyl 2-(phenylmethyl) ester)</t>
  </si>
  <si>
    <t>85-68-7</t>
  </si>
  <si>
    <t>Bis(2-methoxyethyl) phthalate
(1,2-Benzenedicarboxylic acid, 1,2-bis(2-methoxyethyl) ester)</t>
  </si>
  <si>
    <t>117-82-8</t>
  </si>
  <si>
    <t>Di(2-ethylhexyl)phthalate (DEHP)
(1,2-Benzenedicarboxylic acid, 1,2-bis(2-ethylhexyl) ester)</t>
  </si>
  <si>
    <t>117-81-7</t>
  </si>
  <si>
    <t xml:space="preserve">Dibutylphthalate  (DBP) 
(1,2-Benzenedicarboxylic acid, 1,2-dibutyl ester) </t>
  </si>
  <si>
    <t>84-74-2</t>
  </si>
  <si>
    <t>Diisobutylphthatlate (DiBP)
(1,2-Benzenedicarboxylic acid, 1,2-bis(2-methylpropyl) ester )</t>
  </si>
  <si>
    <t>Diisopentylphthalate  (DIPP)
(1,2- Benzenedicarboxylicacid, 1,2-bis(3-methylbutyl) ester)</t>
  </si>
  <si>
    <t>605-50-5</t>
  </si>
  <si>
    <t>Heptyl undecyl phthalate
(1,2-Benzenedicarboxylic acid di-C7-11-branched and linear alkyl-esters)</t>
  </si>
  <si>
    <t>68515-42-4</t>
  </si>
  <si>
    <t>Dipentylphthalate
(1,2-Benzenedicarboxylic acid, 1,2-dipentyl ester)</t>
  </si>
  <si>
    <t>Decabromodiphenyl ether ('Deca'; Decabromodiphenyl oxide)
(Benzene, 1,1'-oxybis[2,3,4,5,6-pentabromo- )</t>
  </si>
  <si>
    <t>1163-19-5</t>
  </si>
  <si>
    <t>Octabromodiphenyl ether ('Octa')
(Benzene, 1,1'-oxybis-, octabromo deriv. )</t>
  </si>
  <si>
    <t>32536-52-0</t>
  </si>
  <si>
    <t>Pentabromodiphenyl ether ('Penta')
(Benzene, 1,1'-oxybis-, pentabromo deriv. )</t>
  </si>
  <si>
    <t>32534-81-9</t>
  </si>
  <si>
    <t>4-Bromo-p-terphenyl
(1,1':4',1''-Terphenyl, 4-bromo-)</t>
  </si>
  <si>
    <t>1762-84-1</t>
  </si>
  <si>
    <t>Benzo[e]pyrene</t>
  </si>
  <si>
    <t xml:space="preserve">Benz[a]anthracene </t>
  </si>
  <si>
    <t xml:space="preserve">Benzo[j]fluoranthene  </t>
  </si>
  <si>
    <t xml:space="preserve">Benzo[k]fluoranthene   </t>
  </si>
  <si>
    <t>Dibenz[a,h]anthracene</t>
  </si>
  <si>
    <t>Benz[e]acephenanthrylene</t>
  </si>
  <si>
    <t>1,2,3,5-Tetrachlorobenzene
(Benzene, 1,2,3,5-tetrachloro- )</t>
  </si>
  <si>
    <t>634-90-2</t>
  </si>
  <si>
    <t>1,1,1-Trichloropentafluoropropane</t>
  </si>
  <si>
    <t>1,1,1,2-Tetrachlor-2,2-difluoroethane</t>
  </si>
  <si>
    <t>1,1,1,3-Tetrachlorotetrafluoropropane</t>
  </si>
  <si>
    <t>1,1,1,3,3-Pentachlor-2,2,3-trifluoropropane</t>
  </si>
  <si>
    <t>1,1,1,3,3,3-Hexachlor-2,2-difluoropropane</t>
  </si>
  <si>
    <t>421-90-9</t>
  </si>
  <si>
    <t>chlorodifluoropropane</t>
  </si>
  <si>
    <t>chlorofluoroethane</t>
  </si>
  <si>
    <t>chlorofluoroopropane</t>
  </si>
  <si>
    <t>chlorotrifluoroethylene</t>
  </si>
  <si>
    <t>Thorium Dioxide</t>
  </si>
  <si>
    <t>1314-20-1</t>
  </si>
  <si>
    <t>Mercury, chloro(4-hydroxyphenyl)-</t>
  </si>
  <si>
    <t>62-37-3</t>
  </si>
  <si>
    <t>Chlormerodrin</t>
  </si>
  <si>
    <t>62-38-4</t>
  </si>
  <si>
    <t>Phenylmercuric acetate</t>
  </si>
  <si>
    <t>62638-02-2</t>
  </si>
  <si>
    <t>Cyclohexanebutanoic acid, mercury(2+) salt</t>
  </si>
  <si>
    <t>6273-99-0</t>
  </si>
  <si>
    <t>[.mu.-[Orthoborato(2-)-O:O']]diphenyldimercury</t>
  </si>
  <si>
    <t>627-44-1</t>
  </si>
  <si>
    <t>6283-24-5</t>
  </si>
  <si>
    <t>Mercury, (acetato-O)(4-aminophenyl)-</t>
  </si>
  <si>
    <t>629-35-6</t>
  </si>
  <si>
    <t>Mercury, dibutyl-</t>
  </si>
  <si>
    <t>Cyclohexanebutanoic acid, nickel(2+) salt</t>
  </si>
  <si>
    <t>39430-27-8</t>
  </si>
  <si>
    <t>Nickel, (carbonato(2-))tetrahydroxytri-, tetrahydrate</t>
  </si>
  <si>
    <t>39819-65-3</t>
  </si>
  <si>
    <t>Nickel bis(benzenesulphonate)</t>
  </si>
  <si>
    <t>41476-75-9</t>
  </si>
  <si>
    <t>Nickel bis(piperidine-1-carbodithioate)</t>
  </si>
  <si>
    <t>42739-61-7</t>
  </si>
  <si>
    <t>Hydrogen bis[5,8-dichloro-2-[(2-hydroxy-5-nitrophenyl)azo]-1-naphtholato(2-)]cobaltate(1-), compound with cyclohexylamine (1:1)</t>
  </si>
  <si>
    <t>100656-49-3</t>
  </si>
  <si>
    <t>Lead, dross, vanadium-zinc-containing</t>
  </si>
  <si>
    <t>10099-74-8</t>
  </si>
  <si>
    <t>Lead nitrate</t>
  </si>
  <si>
    <t>10099-76-0</t>
  </si>
  <si>
    <t>Barium compounds (organic or water soluble), selected</t>
  </si>
  <si>
    <t>Polyurethane foams and corrosion inhibitors</t>
  </si>
  <si>
    <t>Perfluoroctane sulfonate acid</t>
  </si>
  <si>
    <t>1763-23-1</t>
  </si>
  <si>
    <t>Perfluoroctane sulfonate anion</t>
  </si>
  <si>
    <t>45298-90-6</t>
  </si>
  <si>
    <t>Perfluorooctane sulfonate potasium salt</t>
  </si>
  <si>
    <t>2795-39-3</t>
  </si>
  <si>
    <t>Perfluorooctane sulfonate ammonium salt</t>
  </si>
  <si>
    <t>29081-56-9</t>
  </si>
  <si>
    <t>Perfluorooctane sulfonate lithium salt</t>
  </si>
  <si>
    <t>29457-72-5</t>
  </si>
  <si>
    <t>Nickel, [1,3-dihydro-5,6-bis[[(2-hydroxy-1-naphthalenyl)methylene]amino]-2H-benzimidazol-2-onato(2-)-N5,N6,O5,O6]-, (SP-4-2)-</t>
  </si>
  <si>
    <t>4454-16-4</t>
  </si>
  <si>
    <t>Hexanoic acid, 2-ethyl-, nickel(2+) salt</t>
  </si>
  <si>
    <t>Ethyliodomercury</t>
  </si>
  <si>
    <t>24579-90-6</t>
  </si>
  <si>
    <t>Mercury, chloro(2-hydroxy-5-nitrophenyl)-</t>
  </si>
  <si>
    <t>24806-32-4</t>
  </si>
  <si>
    <t>Mercury, [.mu.-[dodecylbutanedioato(2-)-O:O']]diphenyldi-</t>
  </si>
  <si>
    <t>26545-49-3</t>
  </si>
  <si>
    <t>83711-43-7</t>
  </si>
  <si>
    <t>Cobalt, C5-23-branched carboxylate naphthenate complexes</t>
  </si>
  <si>
    <t>83711-44-8</t>
  </si>
  <si>
    <t xml:space="preserve">5ppm                                                                                                                       </t>
  </si>
  <si>
    <t>87903-39-7</t>
  </si>
  <si>
    <t>Lead hydroxysalicylate</t>
  </si>
  <si>
    <t>90193-83-2</t>
  </si>
  <si>
    <t>1,2-Benzenedicarboxylic acid, lead(2+) salt, basic</t>
  </si>
  <si>
    <t>90268-59-0</t>
  </si>
  <si>
    <t>Acid Black 7</t>
  </si>
  <si>
    <t xml:space="preserve">2-Naphthylamine                                       </t>
  </si>
  <si>
    <t>92-93-3</t>
  </si>
  <si>
    <t>21136-70-9</t>
  </si>
  <si>
    <t>36341-27-2</t>
  </si>
  <si>
    <t>Benzidine acetate</t>
  </si>
  <si>
    <t>531-85-1</t>
  </si>
  <si>
    <t>531-86-2</t>
  </si>
  <si>
    <t>612-82-8</t>
  </si>
  <si>
    <t>612-83-9</t>
  </si>
  <si>
    <t>3,3'-Dichlorobenzidine dihydrochloride</t>
  </si>
  <si>
    <t>67632-50-2</t>
  </si>
  <si>
    <t>Benzidine, Ni(2+) salt</t>
  </si>
  <si>
    <t xml:space="preserve">Benzidine                  </t>
  </si>
  <si>
    <t>10031-13-7</t>
  </si>
  <si>
    <t>Lead arsenite</t>
  </si>
  <si>
    <t>10102-48-4</t>
  </si>
  <si>
    <t>Lead arsenate (Pb3(AsO4)2)</t>
  </si>
  <si>
    <t>12006-09-6</t>
  </si>
  <si>
    <t>132207-33-1</t>
  </si>
  <si>
    <t>Asbestos, actinolite</t>
  </si>
  <si>
    <t>7440-61-1</t>
  </si>
  <si>
    <t>47726-62-5</t>
  </si>
  <si>
    <t>Cobaltate(3-), [4-amino-3-[(2-hydroxy-3,5-dinitrophenyl)azo]-1-naphthalenesulfonato(3-)][5-amino-6-[(2-hydroxy-3,5-dinitrophenyl)azo]-1-naphthalenesulfonato(3-)]-, trisodium</t>
  </si>
  <si>
    <t>82556-12-5</t>
  </si>
  <si>
    <t>90459-34-0</t>
  </si>
  <si>
    <t>13464-35-2</t>
  </si>
  <si>
    <t>13464-37-4</t>
  </si>
  <si>
    <t>Arsenous acid, trisodium salt</t>
  </si>
  <si>
    <t>13464-38-5</t>
  </si>
  <si>
    <t>Pentane, 1,1,1,2,2,3,4,5,5,5-decafluoro-</t>
  </si>
  <si>
    <t>Ethane, pentafluoro-</t>
  </si>
  <si>
    <t>Difluoromethane</t>
  </si>
  <si>
    <t>1,1-Difluoroethane</t>
  </si>
  <si>
    <t>Vinylidene fluoride</t>
  </si>
  <si>
    <t>Additives in engine coolants, vulcanising agents in rubber products, anticorrosion surface additive.  Reaction product precursor for potentially carcinogenic N-nitroso- compounds</t>
  </si>
  <si>
    <t>Rubbers (including synthetic rubbers); reaction and cleavage products from the polymerization system</t>
  </si>
  <si>
    <t>Biocides</t>
  </si>
  <si>
    <t>Wood preservative, salts used in leather treatment, stabilizer for latex</t>
  </si>
  <si>
    <t>330-54-1</t>
  </si>
  <si>
    <t>1,3,5,7,9-Pentaoxa-2.lambda.2,4.lambda.2,6.lambda.2,8.lambda.2-tetraplumbacyclotridec-11-ene-10,13-dione, (Z)-</t>
  </si>
  <si>
    <t>12372-45-1</t>
  </si>
  <si>
    <t>Potassium pentadecaoxodiplumbatepentaniobate(1-)</t>
  </si>
  <si>
    <t>Lead, C4-10-fatty acid naphthenate complexes</t>
  </si>
  <si>
    <t>84394-98-9</t>
  </si>
  <si>
    <t>Lead bis(p-octylphenolate)</t>
  </si>
  <si>
    <t>84776-36-3</t>
  </si>
  <si>
    <t>Fatty acids, C8-18 and C18-unsaturated, lead salts</t>
  </si>
  <si>
    <t>84776-53-4</t>
  </si>
  <si>
    <t>Fatty acids, C8-12, lead salts</t>
  </si>
  <si>
    <t>84776-54-5</t>
  </si>
  <si>
    <t>Fatty acids, C18-24, lead salts</t>
  </si>
  <si>
    <t>84837-22-9</t>
  </si>
  <si>
    <t>[.mu.-(4,6-Dinitroresorcinolato(2-)-O1,O3)]dihydroxydilead</t>
  </si>
  <si>
    <t>84852-34-6</t>
  </si>
  <si>
    <t>Lead(II) isodecanoate</t>
  </si>
  <si>
    <t>84929-94-2</t>
  </si>
  <si>
    <t>82457-28-1</t>
  </si>
  <si>
    <t>3,3'-Dichlorbenzidine</t>
  </si>
  <si>
    <t>91-94-1</t>
  </si>
  <si>
    <t>3,3'-Dimethoxybenzidine</t>
  </si>
  <si>
    <t>119-90-4</t>
  </si>
  <si>
    <t>3,3'-Dimethylbenzidine</t>
  </si>
  <si>
    <t>119-93-7</t>
  </si>
  <si>
    <t>34018-28-5</t>
  </si>
  <si>
    <t>Lead dibromate</t>
  </si>
  <si>
    <t>3440-75-3</t>
  </si>
  <si>
    <t>Tetrapropyl lead</t>
  </si>
  <si>
    <t>35029-96-0</t>
  </si>
  <si>
    <t>Lead (II) methylthiolate</t>
  </si>
  <si>
    <t>35112-70-0</t>
  </si>
  <si>
    <t>35498-15-8</t>
  </si>
  <si>
    <t>Orthoboric acid, lead(2+) salt</t>
  </si>
  <si>
    <t>35837-70-8</t>
  </si>
  <si>
    <t>Lead bis(3,5,5-trimethylhexanoate)</t>
  </si>
  <si>
    <t>36501-84-5</t>
  </si>
  <si>
    <t>Lead, bis(dipentylcarbamodithioato-S,S')-, (T-4)-</t>
  </si>
  <si>
    <t>37194-88-0</t>
  </si>
  <si>
    <t>Lead ruthenium oxide (PbRuO3)</t>
  </si>
  <si>
    <t>Cobalt, compound with yttrium (5:1)</t>
  </si>
  <si>
    <t>12021-67-9</t>
  </si>
  <si>
    <t>Cobalt hexafluorosilicate(2-)</t>
  </si>
  <si>
    <t>12045-01-1</t>
  </si>
  <si>
    <t>Cobalt boride (Co2B)</t>
  </si>
  <si>
    <t>12052-28-7</t>
  </si>
  <si>
    <t>Cobalt iron oxide (CoFe2O4)</t>
  </si>
  <si>
    <t>12052-42-5</t>
  </si>
  <si>
    <t>Antimony, compound with cobalt (1:1)</t>
  </si>
  <si>
    <t>12052-62-9</t>
  </si>
  <si>
    <t>Cobalt, compound with yttrium (3:1)</t>
  </si>
  <si>
    <t>12052-70-9</t>
  </si>
  <si>
    <t>Cobalt, compound with yttrium (7:2)</t>
  </si>
  <si>
    <t>12052-78-7</t>
  </si>
  <si>
    <t>70776-03-3</t>
  </si>
  <si>
    <t>Naphthalene, chloro derivatives</t>
  </si>
  <si>
    <t>61788-33-8</t>
  </si>
  <si>
    <t>Terphenyl, chlorinated</t>
  </si>
  <si>
    <t>29935-35-1</t>
  </si>
  <si>
    <t>Arsenate(1-), hexafluoro-, lithium</t>
  </si>
  <si>
    <t>32680-29-8</t>
  </si>
  <si>
    <t>Arsenic acid (H3AsO4), ammonium copper(2+) salt (1:1:1)</t>
  </si>
  <si>
    <t>32775-46-5</t>
  </si>
  <si>
    <t>Europium arsenide (EuAs)</t>
  </si>
  <si>
    <t>33382-64-8</t>
  </si>
  <si>
    <t>37226-49-6</t>
  </si>
  <si>
    <t>Arsenic chloride</t>
  </si>
  <si>
    <t>37382-15-3</t>
  </si>
  <si>
    <t>Aluminum gallium arsenide ((Al,Ga)As)</t>
  </si>
  <si>
    <t>39297-24-0</t>
  </si>
  <si>
    <t>Strontium arsenide (Sr3As2)</t>
  </si>
  <si>
    <t>437-15-0</t>
  </si>
  <si>
    <t>Methylium, triphenyl-, hexafluoroarsenate(1-)</t>
  </si>
  <si>
    <t>4519-32-8</t>
  </si>
  <si>
    <t>Diphenyldiarsenic acid</t>
  </si>
  <si>
    <t>52740-16-6</t>
  </si>
  <si>
    <t>Calcium arsenite</t>
  </si>
  <si>
    <t>549-59-7</t>
  </si>
  <si>
    <t>Tris[(8a,9R)-6'-methoxycinchonan-9-ol] bis(arsenate)</t>
  </si>
  <si>
    <t>56320-22-0</t>
  </si>
  <si>
    <t>57900-42-2</t>
  </si>
  <si>
    <t>Sulfonium, triphenyl-, hexafluoroarsenate(1-)</t>
  </si>
  <si>
    <t>Cobalt hydroxide</t>
  </si>
  <si>
    <t>21679-46-9</t>
  </si>
  <si>
    <t>Cobalt, tris(2,4-pentanedionato-O,O')-, (OC-6-11)-</t>
  </si>
  <si>
    <t>23209-26-9</t>
  </si>
  <si>
    <t>Hexa(cyano-c)cobaltate(4-)</t>
  </si>
  <si>
    <t>Cobaltate(2-), [2-[[5-(aminosulfonyl)-2-hydroxyphenyl]azo]-N-(2-ethylhexyl)-3-oxobutanamidato(2-)][4-[[1-[(2-hydroxy-3,5-dinitrophenyl)azo]-2-naphthalenyl]amino]benzenesulfonato(3-)]-, dipotassium</t>
  </si>
  <si>
    <t>68958-90-7</t>
  </si>
  <si>
    <t>Cobalt(2+), bis(1,2-ethanediamine-N,N')-, bis[bis(cyano-C)aurate(1-)]</t>
  </si>
  <si>
    <t>68966-95-0</t>
  </si>
  <si>
    <t>Hydrogen bis[2,4-dihydro-4-[[2-hydroxy-5-mesylphenyl]azo]-5-methyl-2-phenyl-3H-pyrazol-3-onato(2-)]cobaltate(1-)</t>
  </si>
  <si>
    <t>3017-60-5</t>
  </si>
  <si>
    <t>Thiocyanic acid, cobalt(2+) salt</t>
  </si>
  <si>
    <t>30638-08-5</t>
  </si>
  <si>
    <t>Cobaltate(1-), [29H,31H-phthalocyanine-C-sulfonato(3-)-N29,N30,N31,N32]-, hydrogen</t>
  </si>
  <si>
    <t>31586-68-2</t>
  </si>
  <si>
    <t>Cobaltate(1-), bis[1-[(5-chloro-2-hydroxyphenyl)azo]-2-naphthalenolato(2-)]-, hydrogen</t>
  </si>
  <si>
    <t>32517-38-7</t>
  </si>
  <si>
    <t>Hydrogen bis[1-[(2-hydroxy-4-nitrophenyl)azo]naphthalen-2-olato(2-)]cobaltate(1-)</t>
  </si>
  <si>
    <t>3252-99-1</t>
  </si>
  <si>
    <t>Cobalt, bis[(2,3-butanedione dioximato)(1-)-N,N']-, (SP-4-1)-</t>
  </si>
  <si>
    <t>3267-76-3</t>
  </si>
  <si>
    <t>Cobalt succinate</t>
  </si>
  <si>
    <t>3317-67-7</t>
  </si>
  <si>
    <t>[.mu.-[(Oxydiethylene but-2-enedioato)(2-)]]diphenyldimercury</t>
  </si>
  <si>
    <t>94276-38-7</t>
  </si>
  <si>
    <t>Bis(5-oxo-DL-prolinato-N1,O2)mercury</t>
  </si>
  <si>
    <t>94277-53-9</t>
  </si>
  <si>
    <t>Hydrogen .mu.-hydroxy[.mu.-[orthoborato(3-)-O:O']]diphenyldimercurate(1-)</t>
  </si>
  <si>
    <t>94-43-9</t>
  </si>
  <si>
    <t>Phenylmercury benzoate</t>
  </si>
  <si>
    <t>94481-62-6</t>
  </si>
  <si>
    <t>Bis(5-oxo-L-prolinato-N1,O2)mercury</t>
  </si>
  <si>
    <t>Nickel, [29H,31H-phthalocyanine-C,C,C,C-tetrasulfonyl tetrachloridato(2)-N29,N30,N31,N32]-</t>
  </si>
  <si>
    <t>28984-20-5</t>
  </si>
  <si>
    <t>Nickel, bis[1,2-diphenyl-1,2-ethenedithiolato(2-)-S,S']-, (SP-4-1)-</t>
  </si>
  <si>
    <t>29204-84-0</t>
  </si>
  <si>
    <t>Nickel, bis[2,3-bis(hydroxyimino)-N-phenylbutanamidato-N2,N3]-</t>
  </si>
  <si>
    <t>2095-01-4</t>
  </si>
  <si>
    <t>2095-02-5</t>
  </si>
  <si>
    <t>51085-52-0</t>
  </si>
  <si>
    <t>Copper, compound with lanthanum and nickel (4:1:1)</t>
  </si>
  <si>
    <t>51931-46-5</t>
  </si>
  <si>
    <t>Nickel, bis[3-[(4-chlorophenyl)azo]-2,4(1H,3H)-quinolinedionato]-</t>
  </si>
  <si>
    <t>52022-10-3</t>
  </si>
  <si>
    <t>Nickel [R(R*,R*)]-tartrate</t>
  </si>
  <si>
    <t>52486-98-3</t>
  </si>
  <si>
    <t>Bis[(2-hydroxyethyl)dithiocarbamato-S,S']nickel</t>
  </si>
  <si>
    <t>52486-99-4</t>
  </si>
  <si>
    <t>Bis[bis(2-hydroxyethyl)dithiocarbamato-S,S']nickel</t>
  </si>
  <si>
    <t>52496-91-0</t>
  </si>
  <si>
    <t>Nickel(2+) methacrylate</t>
  </si>
  <si>
    <t>52502-12-2</t>
  </si>
  <si>
    <t>Nickel vanadium oxide (NiV2O6)</t>
  </si>
  <si>
    <t>52610-81-8</t>
  </si>
  <si>
    <t>Bis(diethyldithiocarbamato-S,S')nickel</t>
  </si>
  <si>
    <t>52625-25-9</t>
  </si>
  <si>
    <t>Benzoic acid, 3,5-bis(1,1-dimethylethyl)-4-hydroxy-, nickel(2+) salt (2:1)</t>
  </si>
  <si>
    <t>53199-85-2</t>
  </si>
  <si>
    <t>99749-23-2</t>
  </si>
  <si>
    <t>Cassiterite, cobalt manganese nickel grey</t>
  </si>
  <si>
    <t>15596-83-5</t>
  </si>
  <si>
    <t>Thallium(3+) perchlorate</t>
  </si>
  <si>
    <t>Cobalt molybdenum nickel oxide (CoMo2NiO8)</t>
  </si>
  <si>
    <t>68025-39-8</t>
  </si>
  <si>
    <t>Cobaltate (6-), [[[1,2-ethanediylbis[nitrilobis(methylene)]]tetrakis[phosphonato]](6-)-N,N',O,O'',O'''',O'''''']-,pentaammonium hydrogen, (OC-6-21)-</t>
  </si>
  <si>
    <t>68123-03-5</t>
  </si>
  <si>
    <t>Benzoic acid, 4-amino-, cobalt(2+) salt (2:1)</t>
  </si>
  <si>
    <t>68132-93-4</t>
  </si>
  <si>
    <t>Cobaltate(5-), bis[5-[(4-chloro-6-methoxy-1,3,5-triazin-2-yl)amino]-4-hydroxy-3-[(2-hydroxy-5-nitrophenyl)azo]-2,7-naphthalenedisulfonato(4-)]-, tetrasodium hydrogen</t>
  </si>
  <si>
    <t>Cobalt, compound with samarium (17:2)</t>
  </si>
  <si>
    <t>12069-68-0</t>
  </si>
  <si>
    <t>1,1'-Biphenyl, 2,4,6-tribromo-</t>
  </si>
  <si>
    <t>59080-34-1</t>
  </si>
  <si>
    <t>Cobalt, [29H,31H-phthalocyaninato(2-)-N29,N30,N31,N32]-, (SP-4-1)-</t>
  </si>
  <si>
    <t>34262-88-9</t>
  </si>
  <si>
    <t>1,4-Benzenedicarboxylic acid, cobalt salt</t>
  </si>
  <si>
    <t>34664-47-6</t>
  </si>
  <si>
    <t>1,3-Dibromo-1,1-difluoropropane</t>
  </si>
  <si>
    <t>460-25-3</t>
  </si>
  <si>
    <t>Sodium 4-chloromercuriobenzoate</t>
  </si>
  <si>
    <t>7784-03-4</t>
  </si>
  <si>
    <t>Mercury disilver tetraiodide</t>
  </si>
  <si>
    <t>7789-10-8</t>
  </si>
  <si>
    <t>Mercury dichromate</t>
  </si>
  <si>
    <t>8003-05-2</t>
  </si>
  <si>
    <t>Methyl(pentachlorophenolato)mercury</t>
  </si>
  <si>
    <t>591-89-9</t>
  </si>
  <si>
    <t>Mercuric potassium cyanide</t>
  </si>
  <si>
    <t>(EC) No 1272/2008</t>
  </si>
  <si>
    <t>Trisodium bis[3-[(4,5-dihydro-3-methyl-5-oxo-1-phenyl-1H-pyrazol-4-yl)azo]-2-hydroxy-5-nitrobenzenesulphonato(3-)]cobaltate(3-)</t>
  </si>
  <si>
    <t>917-69-1</t>
  </si>
  <si>
    <t>Ethane, 1-chloro-1,2-difluoro-</t>
  </si>
  <si>
    <t>Ethane, monochlorodifluoro-</t>
  </si>
  <si>
    <t>Ethane, 1,2-difluoro-1,1,2-trichloro-</t>
  </si>
  <si>
    <t>9,12-Octadecadienoic acid (Z,Z)-, cobalt salt</t>
  </si>
  <si>
    <t>14732-58-2</t>
  </si>
  <si>
    <t>Cobalt(2+) dibromate</t>
  </si>
  <si>
    <t>14931-83-0</t>
  </si>
  <si>
    <t>Nickel(2+), bis(1,2-ethanediamine-N,N')-, salt with dimethylbenzenesulfonic acid (1:2)</t>
  </si>
  <si>
    <t>71243-96-4</t>
  </si>
  <si>
    <t>Plumbane, ethyltrimethyl-</t>
  </si>
  <si>
    <t>1762-27-2</t>
  </si>
  <si>
    <t>Neodymium arsenide (NdAs)</t>
  </si>
  <si>
    <t>12255-36-6</t>
  </si>
  <si>
    <t>Antimony arsenide (Sb3As)</t>
  </si>
  <si>
    <t>12255-39-9</t>
  </si>
  <si>
    <t>Lead, 2-ethylhexanoate naphthenate complexes</t>
  </si>
  <si>
    <t>90431-34-8</t>
  </si>
  <si>
    <t>Lead, 2-ethylhexanoate naphthenate complexes, basic</t>
  </si>
  <si>
    <t>90431-35-9</t>
  </si>
  <si>
    <t>20636-48-0</t>
  </si>
  <si>
    <t>Nonylphenol polyethylene glycol ether</t>
  </si>
  <si>
    <t>26264-02-8</t>
  </si>
  <si>
    <t>14-(Nonylphenoxy)-3,6,9,12-tetraoxatetradecan-1-ol</t>
  </si>
  <si>
    <t>26571-11-9</t>
  </si>
  <si>
    <t>27176-93-8</t>
  </si>
  <si>
    <t>Ethanol, 2-[2-(nonylphenoxy)ethoxy]-</t>
  </si>
  <si>
    <t>27177-01-1</t>
  </si>
  <si>
    <t>27177-05-5</t>
  </si>
  <si>
    <t>27177-08-8</t>
  </si>
  <si>
    <t>3,6,9,12,15,18,21,24,27-Nonaoxanonacosan-1-ol, 29-(nonylphenoxy)-</t>
  </si>
  <si>
    <t>37205-87-1</t>
  </si>
  <si>
    <t>51938-25-1</t>
  </si>
  <si>
    <t>Poly(oxy-1,2-ethanediyl), .alpha.-(2-nonylphenyl)-.omega.-hydroxy-</t>
  </si>
  <si>
    <t>65455-72-3</t>
  </si>
  <si>
    <t>Decaethylene glycol, isononylphenyl ether</t>
  </si>
  <si>
    <t>7311-27-5</t>
  </si>
  <si>
    <t>Ethanol, 2-[2-[2-[2-(4-nonylphenoxy)ethoxy]ethoxy]ethoxy]-</t>
  </si>
  <si>
    <t>Sulfamic acid, cadmium salt (2:1)</t>
  </si>
  <si>
    <t>14067-62-0</t>
  </si>
  <si>
    <t>Cadmium hydrogen phosphate</t>
  </si>
  <si>
    <t>141-00-4</t>
  </si>
  <si>
    <t>Cadmium succinate</t>
  </si>
  <si>
    <t>14312-00-6</t>
  </si>
  <si>
    <t>Cadmium chromate</t>
  </si>
  <si>
    <t>14402-75-6</t>
  </si>
  <si>
    <t>Cadmate(2-), tetrakis(cyano-C)-, dipotassium, (T-4)-</t>
  </si>
  <si>
    <t>14486-19-2</t>
  </si>
  <si>
    <t>Cobaltate(1-), bis[4-hydroxy-3-[(2-hydroxy-1-naphthalenyl)azo]-N-(3-methoxypropyl)benzenesulfonamidato(2-)]-, sodium</t>
  </si>
  <si>
    <t>71839-74-2</t>
  </si>
  <si>
    <t>Cobalt, compound with neodymium (5:1)</t>
  </si>
  <si>
    <t>12017-67-3</t>
  </si>
  <si>
    <t>Cobalt, compound with praseodymium (5:1)</t>
  </si>
  <si>
    <t>12017-68-4</t>
  </si>
  <si>
    <t>Cobalt, compound with samarium (5:1)</t>
  </si>
  <si>
    <t>Chlorinated or brominated Dibenzo-p-dioxins or Dibenzofurans, all members</t>
  </si>
  <si>
    <t>Used mainly as an intermediate in the manufacture of rubber compounds. It is also used in the production of lubricants</t>
  </si>
  <si>
    <t>Cobaltate(1-), [C-(chlorosulfonyl)-29H,31H-phthalocyanine-C-sulfonato(3-)-N29,N30,N31,N32]-, hydrogen</t>
  </si>
  <si>
    <t>68239-47-4</t>
  </si>
  <si>
    <t>Antimony, compound with nickel (1:1)</t>
  </si>
  <si>
    <t>Acetate, S,S'-bisoctylmercapto-, dibutyltin</t>
  </si>
  <si>
    <t>32011-19-1</t>
  </si>
  <si>
    <t>Tin, dibutylbis(methyl 3-mercaptopropanoato-O,S)-</t>
  </si>
  <si>
    <t>33466-31-8</t>
  </si>
  <si>
    <t>5,7,12-Trioxa-6-stannatetracosa-2,9-dienoic acid, 6,6-dibutyl-4,8,11-trioxo-, dodecyl ester, (Z,Z)-</t>
  </si>
  <si>
    <t>33568-99-9</t>
  </si>
  <si>
    <t>Dioctyltin bis(isooctyl maleate)</t>
  </si>
  <si>
    <t>3542-36-7</t>
  </si>
  <si>
    <t>Dioctyltin dichloride</t>
  </si>
  <si>
    <t>54581-65-6</t>
  </si>
  <si>
    <t>Dibutylbis(ethyl 3-oxobutyrato-O1',O3)tin</t>
  </si>
  <si>
    <t>5847-55-2</t>
  </si>
  <si>
    <t>Dibutyltin distearate</t>
  </si>
  <si>
    <t>61947-30-6</t>
  </si>
  <si>
    <t>66779-19-9</t>
  </si>
  <si>
    <t>1-Chloro-1,1,2,2-tetrafluoroethane (HCFC-124a)</t>
  </si>
  <si>
    <t>Ethane, 1,1,2-trichloro-2-fluoro-</t>
  </si>
  <si>
    <t>1,2-Dichloro-1-fluoroethane</t>
  </si>
  <si>
    <t>1,2-Dichloro-1,2-difluoroethane</t>
  </si>
  <si>
    <t>Chlorofluoromethane</t>
  </si>
  <si>
    <t>Dichlorofluoromethane</t>
  </si>
  <si>
    <t>Chlorodifluoromethane</t>
  </si>
  <si>
    <t>1-Chloro-1,1-difluoroethane</t>
  </si>
  <si>
    <t>Ethane, 1,1,2-trichloro-1-fluoro-</t>
  </si>
  <si>
    <t>Asbestos, Tremolite</t>
  </si>
  <si>
    <t>Chrysotile</t>
  </si>
  <si>
    <t>Crocidolite</t>
  </si>
  <si>
    <t>4-Nitrobiphenyl (4-Nitrodiphenyl)</t>
  </si>
  <si>
    <t>Arsenic acid, trisodium salt</t>
  </si>
  <si>
    <t>13464-44-3</t>
  </si>
  <si>
    <t>13464-68-1</t>
  </si>
  <si>
    <t>Arsenic acid (H3AsO4), strontium salt (2:3)</t>
  </si>
  <si>
    <t>13477-04-8</t>
  </si>
  <si>
    <t>Arsenic acid (H3AsO4), barium salt (2:3)</t>
  </si>
  <si>
    <t>13478-14-3</t>
  </si>
  <si>
    <t>Arsenic acid (H3AsO4), trilithium salt</t>
  </si>
  <si>
    <t>13510-44-6</t>
  </si>
  <si>
    <t>Arsenic acid (H3AsO4), trisilver(1+) salt</t>
  </si>
  <si>
    <t>13702-38-0</t>
  </si>
  <si>
    <t>Arsenic acid (H3AsO4), bismuth salt (1:1)</t>
  </si>
  <si>
    <t>139-93-5</t>
  </si>
  <si>
    <t>1306-19-0</t>
  </si>
  <si>
    <t>Cadmium oxide</t>
  </si>
  <si>
    <t>1306-23-6</t>
  </si>
  <si>
    <t>Cadmium sulfide</t>
  </si>
  <si>
    <t>1306-24-7</t>
  </si>
  <si>
    <t>Cadmium selenide (CdSe)</t>
  </si>
  <si>
    <t>1306-25-8</t>
  </si>
  <si>
    <t>Cadmium telluride (CdTe)</t>
  </si>
  <si>
    <t>13464-92-1</t>
  </si>
  <si>
    <t>Cadmium bromide, tetrahydrate</t>
  </si>
  <si>
    <t>13477-17-3</t>
  </si>
  <si>
    <t>Phosphoric acid, cadmium salt (2:3)</t>
  </si>
  <si>
    <t>13477-19-5</t>
  </si>
  <si>
    <t>Silicic acid (H2SiO3), cadmium salt (1:1)</t>
  </si>
  <si>
    <t>13477-23-1</t>
  </si>
  <si>
    <t>Cadmium sulphite</t>
  </si>
  <si>
    <t>13701-66-1</t>
  </si>
  <si>
    <t>Diboron tricadmium hexaoxide</t>
  </si>
  <si>
    <t>Tetrasodium [bis[[[4-[[2-(sulphooxy)ethyl]sulphonyl]phenyl]amino]sulphonyl]-29H,31H-phthalocyaninedisulphonato(6)-N29,N30,N31,N32]nickelate(4-)</t>
  </si>
  <si>
    <t>97404-21-2</t>
  </si>
  <si>
    <t>[[N,N',N''-[29H,31H-Phthalocyaninetriyltris(sulphonylimino-3,1-phenylene)]tris[3-oxobutyramidato]](2-)-N29,N30,N31,N32]nickel</t>
  </si>
  <si>
    <t>97404-22-3</t>
  </si>
  <si>
    <t>Nickelate(1-), [N,N-bis(carboxymethyl)glycinato(3-)-N,O,O',O'']-, hydrogen, (T-4)-</t>
  </si>
  <si>
    <t>Castor oil, dehydrated, polymer with rosin, calcium lead zinc salt</t>
  </si>
  <si>
    <t>68610-17-3</t>
  </si>
  <si>
    <t>Plumbane, ethyl methyl derivitives</t>
  </si>
  <si>
    <t>68901-11-1</t>
  </si>
  <si>
    <t>2,4-Cyclohexadien-1-one, 3,5,6-trihydroxy-4,6-bis(3-methyl-2-butenyl)-2-(3-methyl-2-oxobutyl)-, lead salt, (R)-</t>
  </si>
  <si>
    <t>68901-12-2</t>
  </si>
  <si>
    <t>.alpha.-D-Glucopyranose, 1-(dihydrogen phosphate), lead salt</t>
  </si>
  <si>
    <t>68989-89-9</t>
  </si>
  <si>
    <t>Gilsonite, polymer with linseed oil, lead salt</t>
  </si>
  <si>
    <t>68990-75-0</t>
  </si>
  <si>
    <t>71889-20-8</t>
  </si>
  <si>
    <t>Nickel, [N-(4-chlorophenyl)-2-[3-[[[1-(4-chlorophenyl)-4,5-dihydro-3-methyl-5-oxo-1H-pyrazol-4-yl]methylene]hydrazino]-1H-isoindol-1-ylidene]-2-cyanoacetamidato(2-)]-</t>
  </si>
  <si>
    <t>71889-22-0</t>
  </si>
  <si>
    <t>Nickel, [.mu.-(piperazine-N1:N4)]bis[3-[1-[(4,5,6,7-tetrachloro-1-oxo-1H-isoindol-3-yl)hydrazono]ethyl]-2,4(1H,3H)-quinolinedionato(2-)]di-</t>
  </si>
  <si>
    <t>71957-07-8</t>
  </si>
  <si>
    <t>Bis(D-gluconato-O1,O2)nickel</t>
  </si>
  <si>
    <t>72139-08-3</t>
  </si>
  <si>
    <t>Nickelate(8-), bis[3-[(2-amino-8-hydroxy-6-sulfo-1-naphthalenyl)azo]-2-hydroxy-5-sulfobenzoato(5-)]-, hexasodium dihydrogen</t>
  </si>
  <si>
    <t>72152-45-5</t>
  </si>
  <si>
    <t>Nickel, [29H,31H-phthalocyaninato(2-)-N29,N30,N31,N32]-, chlorosulfonyl derivitives, reaction products with 2-[(4-aminophenyl)sulfonyl]ethyl hydrogen sulfate monosodium salt, potassium sodium salts, compounds with pyridine</t>
  </si>
  <si>
    <t>93762-59-5</t>
  </si>
  <si>
    <t>Nickel, C5-23-branched carboxylate C4-10 fatty acids complexes</t>
  </si>
  <si>
    <t>93891-86-2</t>
  </si>
  <si>
    <t>Lithium [2-[[5-(aminosulphonyl)-2-hydroxyphenyl]azo]-3-oxo-N-phenylbutylamidato(2-)][3-[[1-(benzothiazol-2-yl)-2-oxopropyl]azo]-4-hydroxybenzenesulphonamidato(2-)]cobaltate(1-)</t>
  </si>
  <si>
    <t>Tetrachlorotetrafluoropropane</t>
  </si>
  <si>
    <t>29255-31-0</t>
  </si>
  <si>
    <t>Reg. (EC) No 552/2009
Definition of asbestos fiber for counting purpose by OSHA in 1992； Particle with a length &gt;5 μm, a diameter of &lt;3µm and aspect ratio(length：width)&gt;3：1</t>
  </si>
  <si>
    <t>Reg. (EC) No 1005/2009; Montreal Protocol; US EPA Class 1 ODS</t>
  </si>
  <si>
    <t>Reg. (EC) No 1005/2009; Montreal Protocol; US EPA Class 2 ODS</t>
  </si>
  <si>
    <t>Reg. (EEC) No 594/91</t>
  </si>
  <si>
    <t>Reg. (EC) No 1272/2008</t>
  </si>
  <si>
    <t>Reg. (EC) No 1272/2008, carcinogen class 2
Reg. (EC) No 552/2009</t>
  </si>
  <si>
    <t>Reg. (EC) No 1272/2008
Reg. (EC) No 552/2009</t>
  </si>
  <si>
    <t>Reg. (EC) No 1272/2008, toxic and dangerous for the environment</t>
  </si>
  <si>
    <t>Ethene, 2-bromo-1,1-difluoro-</t>
  </si>
  <si>
    <t>2-Bromo-1,1,1-trifluoroethane</t>
  </si>
  <si>
    <t>1,2-Dibromo-1,1-difluoroethane</t>
  </si>
  <si>
    <t>1-Bromo-2-fluoroethane</t>
  </si>
  <si>
    <t>1303-22-6</t>
  </si>
  <si>
    <t>Tributyltin methoxide</t>
  </si>
  <si>
    <t>131-18-0</t>
  </si>
  <si>
    <t xml:space="preserve">Chrysene    </t>
  </si>
  <si>
    <t>Arsenic sulfide (As2S4)</t>
  </si>
  <si>
    <t>12417-99-1</t>
  </si>
  <si>
    <t>Arsenargentite (Ag3As)</t>
  </si>
  <si>
    <t>12612-21-4</t>
  </si>
  <si>
    <t>Arsenic sulfide</t>
  </si>
  <si>
    <t>12774-48-0</t>
  </si>
  <si>
    <t>Copper arsenate hydroxide (Cu2(AsO4)(OH))</t>
  </si>
  <si>
    <t>Gallium arsenide</t>
  </si>
  <si>
    <t>1303-11-3</t>
  </si>
  <si>
    <t>Indium arsenide (InAs)</t>
  </si>
  <si>
    <t>1303-28-2</t>
  </si>
  <si>
    <t>Arsenic pentoxide</t>
  </si>
  <si>
    <t>Mercurous azide</t>
  </si>
  <si>
    <t>4386-35-0</t>
  </si>
  <si>
    <t>Meralein sodium</t>
  </si>
  <si>
    <t>486-67-9</t>
  </si>
  <si>
    <t>Silicic acid (H2SiO3), lead(2+) salt (1:1)</t>
  </si>
  <si>
    <t>10099-79-3</t>
  </si>
  <si>
    <t>Lead vanadate</t>
  </si>
  <si>
    <t>101012-92-4</t>
  </si>
  <si>
    <t>Lead, isodecanoate naphthenate complexes, basic</t>
  </si>
  <si>
    <t>101013-06-3</t>
  </si>
  <si>
    <t>Lead, isooctanoate neodecanoate complexes</t>
  </si>
  <si>
    <t>10101-63-0</t>
  </si>
  <si>
    <t>Lead iodide</t>
  </si>
  <si>
    <t>10190-55-3</t>
  </si>
  <si>
    <t>Lead molybdate</t>
  </si>
  <si>
    <t>102110-36-1</t>
  </si>
  <si>
    <t>2-Benzothiazolesulphenamide, N, N-dicyclohexyl-</t>
    <phoneticPr fontId="0" type="noConversion"/>
  </si>
  <si>
    <t>Hexanedioic acid, bis(2-ethylhexyl) ester</t>
    <phoneticPr fontId="0" type="noConversion"/>
  </si>
  <si>
    <t>Residual monomers in epoxy resins</t>
  </si>
  <si>
    <t>Refrigerant</t>
  </si>
  <si>
    <t>Trisodium bis[3-[(5-amino-3-methyl-1-phenyl-1H-pyrazol-4-yl)azo]-5-chloro-4-hydroxy-N-[2-(sulphooxy)ethyl]benzenesulphonamidato(3-)]cobaltate(3-)</t>
  </si>
  <si>
    <t>83804-07-3</t>
  </si>
  <si>
    <t>102110-30-5</t>
  </si>
  <si>
    <t>Cadmium oxide (CdO), solid solution with magnesium oxide, tungsten oxide (WO3) and zinc oxide</t>
  </si>
  <si>
    <t>10325-94-7</t>
  </si>
  <si>
    <t>11112-63-3</t>
  </si>
  <si>
    <t xml:space="preserve">Panels, Absorbers </t>
  </si>
  <si>
    <t>Boric acid/Orthoboric acid</t>
  </si>
  <si>
    <t>Disodium Tetraborate, pentahydrate</t>
  </si>
  <si>
    <t>Tetraboron Disodium heptaoxide, hydrate</t>
  </si>
  <si>
    <t>12267-73-1</t>
  </si>
  <si>
    <t>1303-96-4</t>
  </si>
  <si>
    <t>spring steel wire, ditch molding</t>
  </si>
  <si>
    <t>Antimonytrioxide  (Diantimonytrioxide)</t>
  </si>
  <si>
    <t>1309-64-4</t>
  </si>
  <si>
    <t>Asbestos</t>
  </si>
  <si>
    <t>EU Index Number 050-006-00-2</t>
  </si>
  <si>
    <t>EU Index Number 050-010-00-4</t>
  </si>
  <si>
    <t>EU Index Number 050-005-00-7</t>
  </si>
  <si>
    <t>EU Index Number 050-013-00-0</t>
  </si>
  <si>
    <t>EU Index Number 050-009-00-9</t>
  </si>
  <si>
    <t>EU Index Number 050-011-00-X</t>
  </si>
  <si>
    <t>EU Index Number 050-007-00-8</t>
  </si>
  <si>
    <t>8048-07-5</t>
  </si>
  <si>
    <t>Solvent and other dispersive applications.  Also includes manufacturing process uses resulting in impurities associated with leather, foams, paints, rubbers, and adhesives applications.</t>
  </si>
  <si>
    <t>Flame retardants in plastics and textiles.</t>
  </si>
  <si>
    <t>Substance</t>
  </si>
  <si>
    <t xml:space="preserve">  Production of polyacrylamide (residual monomer)</t>
  </si>
  <si>
    <t>Production  of plastics,
resins and rubbers eg. ABS (residual monomer)</t>
  </si>
  <si>
    <t>Classi-fication</t>
  </si>
  <si>
    <t>P</t>
  </si>
  <si>
    <t>Lactatophenylmercury</t>
  </si>
  <si>
    <t>12344-40-0</t>
  </si>
  <si>
    <t>Mercury silver iodide</t>
  </si>
  <si>
    <t>123-88-6</t>
  </si>
  <si>
    <t>Phosphonic acid, lead(2+) salt (1:1)</t>
  </si>
  <si>
    <t>13453-66-2</t>
  </si>
  <si>
    <t>Lead pyrophosphate</t>
  </si>
  <si>
    <t>13478-50-7</t>
  </si>
  <si>
    <t>Lead thiosulfate</t>
  </si>
  <si>
    <t>13510-89-9</t>
  </si>
  <si>
    <t>Lead antimonate</t>
  </si>
  <si>
    <t>13566-17-1</t>
  </si>
  <si>
    <t>13637-76-8</t>
  </si>
  <si>
    <t>Lead perchlorate</t>
  </si>
  <si>
    <t>13698-55-0</t>
  </si>
  <si>
    <t>1,3,5-Triazine-2,4,6(1H,3H,5H)-trione, lead salt</t>
  </si>
  <si>
    <t>546-67-8</t>
  </si>
  <si>
    <t>3,3'-Dimethylbenzidine dihydrochloride</t>
  </si>
  <si>
    <t>N-Phenyl-2-naphthylamine</t>
  </si>
  <si>
    <t>Tetrabromobisphenol A   (TBBPA)</t>
  </si>
  <si>
    <t>Cyclododecane, hexabromo-     (HBCD)</t>
  </si>
  <si>
    <t>79-94-7</t>
  </si>
  <si>
    <t>25637-99-4</t>
  </si>
  <si>
    <t xml:space="preserve">Dichloromethane </t>
  </si>
  <si>
    <t xml:space="preserve">Trichloroethylene </t>
  </si>
  <si>
    <t>79-01-6</t>
  </si>
  <si>
    <t>75-09-2</t>
  </si>
  <si>
    <t>56-23-5</t>
  </si>
  <si>
    <t>630-20-6</t>
  </si>
  <si>
    <t>79-00-5</t>
  </si>
  <si>
    <t>2-Methoxyethanol</t>
  </si>
  <si>
    <t>2-Methoxyethyl acetate</t>
  </si>
  <si>
    <t>N-Nitrosodi-n-propyl amine</t>
  </si>
  <si>
    <t>N-Nitroso ethyl phenyl amine</t>
  </si>
  <si>
    <t>N-Nitroso methyl ethyl amine</t>
  </si>
  <si>
    <t>N-Nitroso methyl phenyl amine</t>
  </si>
  <si>
    <t>N-Nitrosopiperidine</t>
  </si>
  <si>
    <t>N-Nitroso pyrrolidine</t>
  </si>
  <si>
    <t>Glycine, N,N'-1,2-ethanediylbis[N-(carboxymethyl)-, lead(2+) sodiumsalt (1:1:2)</t>
  </si>
  <si>
    <t>23621-79-6</t>
  </si>
  <si>
    <t>Hexanoic acid, 3,5,5-trimethyl-, lead salt</t>
  </si>
  <si>
    <t>2388-00-3</t>
  </si>
  <si>
    <t>Diplumbane, hexaethyl-</t>
  </si>
  <si>
    <t>24824-71-3</t>
  </si>
  <si>
    <t>Phosphonic acid, lead(2+) salt</t>
  </si>
  <si>
    <t>25510-11-6</t>
  </si>
  <si>
    <t>Carbonic acid, lead(2+) salt</t>
  </si>
  <si>
    <t>25659-31-8</t>
  </si>
  <si>
    <t>Phosphonic acid, [[3,5-bis(1,1-dimethylethyl)-4-hydroxyphenyl]methyl]-, monoethyl ester, nickel(2+) salt (2:1)</t>
  </si>
  <si>
    <t>31748-25-1</t>
  </si>
  <si>
    <t>Silicic acid (H2SiO3), nickel(2+) salt (4:3)</t>
  </si>
  <si>
    <t>3264-82-2</t>
  </si>
  <si>
    <t>Nickel, bis(2,4-pentanedionato-O,O')-, (SP-4-1)-</t>
  </si>
  <si>
    <t>3333-67-3</t>
  </si>
  <si>
    <t>Nickel carbonate</t>
  </si>
  <si>
    <t>33882-09-6</t>
  </si>
  <si>
    <t>[[2,2'-Thiobis[3-octylphenolato]](2-)-O,O',S]nickel</t>
  </si>
  <si>
    <t>34109-80-3</t>
  </si>
  <si>
    <t>Titanate(2-), hexafluoro-, nickel(2+), (1:1), (OC-6-11)-</t>
  </si>
  <si>
    <t>34831-03-3</t>
  </si>
  <si>
    <t>56773-42-3</t>
  </si>
  <si>
    <t>Fluoropolymers are used to make automotive components, including fuel hoses, gaskets, wire insulations, bearings. PFOA is used as a polymerization aid and it is not expected to be present at greater than trace levels in the components made from fluoropolymers</t>
  </si>
  <si>
    <t>ACGIH Worldwide - Documentation of the TLVs and BEIs with other Worldwide Occupational Exposure Values; 2003.</t>
  </si>
  <si>
    <t>Plasticizer</t>
  </si>
  <si>
    <t>36355-01-8</t>
  </si>
  <si>
    <t>Hexabromobiphenyl</t>
  </si>
  <si>
    <t>Antimony, compound with nickel (1:3)</t>
  </si>
  <si>
    <t>12612-55-4</t>
  </si>
  <si>
    <t>Nickel carbonyl</t>
  </si>
  <si>
    <t>12619-90-8</t>
  </si>
  <si>
    <t>Nickel boride</t>
  </si>
  <si>
    <t>12653-76-8</t>
  </si>
  <si>
    <t>12673-58-4</t>
  </si>
  <si>
    <t>Molybdenum nickel oxide</t>
  </si>
  <si>
    <t>12688-64-1</t>
  </si>
  <si>
    <t>Bismuth, compound with nickel (1:1)</t>
  </si>
  <si>
    <t>12710-36-0</t>
  </si>
  <si>
    <t>Nickel carbide</t>
  </si>
  <si>
    <t>1271-28-9</t>
  </si>
  <si>
    <t>Nickelocene</t>
  </si>
  <si>
    <t>12794-26-2</t>
  </si>
  <si>
    <t>Bis(1-nitroso-2-naphtholato)nickel</t>
  </si>
  <si>
    <t>1295-35-8</t>
  </si>
  <si>
    <t>Bis(1,5-cyclooctadiene)nickel</t>
  </si>
  <si>
    <t>13001-15-5</t>
  </si>
  <si>
    <t>Nickel(2+) oleate</t>
  </si>
  <si>
    <t>14049-79-7</t>
  </si>
  <si>
    <t>Cobaltate(3-), hexakis(cyano-C)-, zinc (2:3), (OC-6-11)-</t>
  </si>
  <si>
    <t>14123-08-1</t>
  </si>
  <si>
    <t>Cobaltate(3-), hexakis(cyano-C)-, cobalt(2+) (2:3), (OC-6-11)-</t>
  </si>
  <si>
    <t>14126-32-0</t>
  </si>
  <si>
    <t>Cobalt, dibromobis(triphenylphosphine)-, (T-4)-</t>
  </si>
  <si>
    <t>Aromatic amines, selected</t>
  </si>
  <si>
    <t>o-Toluidine generating substances, selected</t>
  </si>
  <si>
    <t>97-39-2</t>
  </si>
  <si>
    <t>Cobaltate(3-), bis[4-[[2-[(2-hydroxy-5-nitrophenyl)azo]-1,3-dioxobutyl]amino]-5-methoxy-2-methylbenzenesulfonato(3-)]-, trihydrogen</t>
  </si>
  <si>
    <t>63287-28-5</t>
  </si>
  <si>
    <t>12137-74-5</t>
  </si>
  <si>
    <t>Lead disulphide</t>
  </si>
  <si>
    <t>12141-20-7</t>
  </si>
  <si>
    <t>Cobalt, bis[3-(1H-benzimidazol-2-ylamino)-1H-isoindol-1-onato]-, (T-4)-</t>
  </si>
  <si>
    <t>63588-34-1</t>
  </si>
  <si>
    <t>Cobaltate(4-), [[[nitrilotris(methylene)]tris[phosphonato]](6-)-N,OP,OP',OP'']-, tetrapotassium, (T-4)-</t>
  </si>
  <si>
    <t>63597-33-1</t>
  </si>
  <si>
    <t>Cobaltate(3-), [N,N-bis(phosphonomethyl)glycinato(5-)]-, tripotassium, (T-4)-</t>
  </si>
  <si>
    <t>63640-17-5</t>
  </si>
  <si>
    <t>Potassium [N,N-bis(carboxymethyl)glycinato(3-)-N,O,O',O'']cobaltate(1-)</t>
  </si>
  <si>
    <t>63971-70-0</t>
  </si>
  <si>
    <t>68568-52-5</t>
  </si>
  <si>
    <t>Cobaltate(1-), bis[3-[(4,5-dihydro-3-methyl-5-oxo-1-phenyl-1H-pyrazol-4-yl)azo]-4-hydroxybenzenesulfonamidato(2-)]-, hydrogen</t>
  </si>
  <si>
    <t>68647-47-2</t>
  </si>
  <si>
    <t>Molybdate (Mo7O246-), cobalt(3+) (2:1)</t>
  </si>
  <si>
    <t>68928-31-4</t>
  </si>
  <si>
    <t>Lead diphosphinate</t>
  </si>
  <si>
    <t>1067-14-7</t>
  </si>
  <si>
    <t>Plumbane, chlorotriethyl-</t>
  </si>
  <si>
    <t>1068-61-7</t>
  </si>
  <si>
    <t>30947-30-9</t>
  </si>
  <si>
    <t>Cobaltate(5-), bis[5-[(4,6-dichloro-1,3,5-triazin-2-yl)amino]-4-hydroxy-3-[(2-h ydroxy-5-nitrophenyl)azo]-2,7-naphthalenedisulfonato(4-)]-, pentasodium</t>
  </si>
  <si>
    <t>10534-86-8</t>
  </si>
  <si>
    <t>Cobalt(3+), hexaammine-, (OC-6-11)-, trinitrate</t>
  </si>
  <si>
    <t>83711-46-0</t>
  </si>
  <si>
    <t>10039-33-5</t>
  </si>
  <si>
    <t>Triethyl arsenate</t>
  </si>
  <si>
    <t>15606-95-8</t>
  </si>
  <si>
    <t>Tris(1,3-dichloro-2-propyl)phosphate</t>
  </si>
  <si>
    <t>13674-87-8</t>
  </si>
  <si>
    <t xml:space="preserve">US California Prop 65 notify/labelling will be required, but not eliminated at this time http://oehha.ca.gov/prop65/background/p65plain.html, 
</t>
  </si>
  <si>
    <t>1,2,3-Trichloropentafluoropropane</t>
  </si>
  <si>
    <t>76-17-5</t>
  </si>
  <si>
    <t>12414-94-7</t>
  </si>
  <si>
    <t>Arsenopyrite, cobaltoan</t>
  </si>
  <si>
    <t>Chromic acid, calcium salt, (Calcium dichromate)</t>
  </si>
  <si>
    <t>14307-33-6</t>
  </si>
  <si>
    <t>Threshold 0.01%, 0.05% unless present in metals &amp; alloys</t>
    <phoneticPr fontId="6"/>
  </si>
  <si>
    <t>Cobalt chromite blue green spinel</t>
  </si>
  <si>
    <t>68187-50-8</t>
  </si>
  <si>
    <t>Cobalt magnesium red blue borate</t>
  </si>
  <si>
    <t>68608-93-5</t>
  </si>
  <si>
    <t>Zinc chrome cobalt aluminate blue spinel</t>
  </si>
  <si>
    <t>74665-01-3</t>
  </si>
  <si>
    <t>Dibutyltinbis(2-ethylhexyl mercaptoacetate)</t>
  </si>
  <si>
    <t>Dibutylbis(octyl maleate)tin</t>
  </si>
  <si>
    <t>Diisooctyl 4,4'-((dibutylstannylene)bis(oxy))bis(4-oxoisocrotonate)</t>
  </si>
  <si>
    <t>Dibutylbis((1-oxoneodecyl)oxy)stannane</t>
  </si>
  <si>
    <t>Dibutylbis(myristoyloxy)stannane</t>
  </si>
  <si>
    <t>Dibutylthioxostannane</t>
  </si>
  <si>
    <t>Dibutylbis[(1-oxoisooctadecyl)oxy]stannane</t>
  </si>
  <si>
    <t>Silicic acid (H4SiO4), tetraethyl ester, reaction products with bis(acetyloxy)dibutylstannane</t>
  </si>
  <si>
    <t>93925-42-9</t>
  </si>
  <si>
    <t>10584-98-2</t>
  </si>
  <si>
    <t>17036-31-6</t>
  </si>
  <si>
    <t>25168-21-2</t>
  </si>
  <si>
    <t>25168-22-3</t>
  </si>
  <si>
    <t>28660-67-5</t>
  </si>
  <si>
    <t>4253-22-9</t>
  </si>
  <si>
    <t>59963-28-9</t>
  </si>
  <si>
    <t>Lead sulfochromate yellow(C.I. Pigment Yellow 34)</t>
  </si>
  <si>
    <t>Dioctylbis(stearoyloxy)stannane</t>
  </si>
  <si>
    <t>22205-26-1</t>
  </si>
  <si>
    <t>Dioctyltin dilaurate</t>
  </si>
  <si>
    <t>3648-18-8</t>
  </si>
  <si>
    <t>Dioctylbis(pentane-2,4-dionato-O,O')tin</t>
  </si>
  <si>
    <t>54068-28-9</t>
  </si>
  <si>
    <t>Dioctyltindineodecanoate</t>
  </si>
  <si>
    <t>68299-15-0</t>
  </si>
  <si>
    <t>Silicic acid (H4SiO4), tetraethyl ester, reaction products with bis(acetyloxy)dioctylstannane</t>
  </si>
  <si>
    <t xml:space="preserve"> Nickel selenide</t>
  </si>
  <si>
    <t xml:space="preserve">Lead selenide (PbSe) </t>
  </si>
  <si>
    <t xml:space="preserve">Cadmium selenide sulfide (Cd(Se,S)) </t>
  </si>
  <si>
    <t>C.I. Pigment Orange 20 (Cadmium sulfoselenide orange)</t>
  </si>
  <si>
    <t>C.I. Pigment Red 108 Cadmium sulfoselenide red</t>
  </si>
  <si>
    <t>Lead uranate pigment（９CI）</t>
  </si>
  <si>
    <t>2-chloro-1,3-difluoropropane</t>
  </si>
  <si>
    <t>102738-79-4</t>
  </si>
  <si>
    <t>1,1-Dichloro-1,2,3,3,3-pentafluoropropane</t>
  </si>
  <si>
    <t>111512-56-2</t>
  </si>
  <si>
    <t>Tetrachlorodifluoropropane</t>
  </si>
  <si>
    <t>127564-82-3</t>
  </si>
  <si>
    <t>Trichlorodifluoropropane</t>
  </si>
  <si>
    <t>127564-90-3</t>
  </si>
  <si>
    <t>Trichlorotetrafluoropropane</t>
  </si>
  <si>
    <t>127564-91-4</t>
  </si>
  <si>
    <t>2,2-Dichloro-1,1,1,3,3-pentafluoropropane</t>
  </si>
  <si>
    <t>128903-21-9</t>
  </si>
  <si>
    <t>Chlorotrifluoroethane</t>
  </si>
  <si>
    <t>1330-45-6</t>
  </si>
  <si>
    <t>Tetrachlorofluoropropane</t>
  </si>
  <si>
    <t>134190-49-1</t>
  </si>
  <si>
    <t>Trichlorofluoropropane</t>
  </si>
  <si>
    <t>134190-51-5</t>
  </si>
  <si>
    <t>134237-32-4</t>
  </si>
  <si>
    <t>134237-34-6</t>
  </si>
  <si>
    <t>Hexachlorofluoropropane</t>
  </si>
  <si>
    <t>134237-35-7</t>
  </si>
  <si>
    <t>134237-36-8</t>
  </si>
  <si>
    <t>Tetrachlorotrifluoropropane</t>
  </si>
  <si>
    <t>134237-37-9</t>
  </si>
  <si>
    <t>134237-38-0</t>
  </si>
  <si>
    <t>134237-39-1</t>
  </si>
  <si>
    <t>Trichlorotrifluoropropane</t>
  </si>
  <si>
    <t>134237-40-4</t>
  </si>
  <si>
    <t>Chloropentafluoropropane</t>
  </si>
  <si>
    <t>134237-41-5</t>
  </si>
  <si>
    <t>134237-42-6</t>
  </si>
  <si>
    <t>134237-43-7</t>
  </si>
  <si>
    <t>Chlorotrifluoropropane</t>
  </si>
  <si>
    <t>134237-44-8</t>
  </si>
  <si>
    <t>Dichlorofluoropropane</t>
  </si>
  <si>
    <t>134237-45-9</t>
  </si>
  <si>
    <t>1,1-Dichloro-1,2,2,3,3-pentafluoropropane</t>
  </si>
  <si>
    <t>13474-88-9</t>
  </si>
  <si>
    <t>1,3-Dichloro-1,1,2,3,3-pentafluoropropane</t>
  </si>
  <si>
    <t>136013-79-1</t>
  </si>
  <si>
    <t>1,1-Dichloro-1,2-difluoroethane</t>
  </si>
  <si>
    <t>1842-05-3</t>
  </si>
  <si>
    <t>Dichlorofluoroethane</t>
  </si>
  <si>
    <t>25167-88-8</t>
  </si>
  <si>
    <t>Dichlorodifluoroethane</t>
  </si>
  <si>
    <t>25915-78-0</t>
  </si>
  <si>
    <t>29470-94-8</t>
  </si>
  <si>
    <t>29470-95-9</t>
  </si>
  <si>
    <t>2,3-Dichloro-1,1,1-trifluoropropane</t>
  </si>
  <si>
    <t>338-75-0</t>
  </si>
  <si>
    <t>Trichlorodifluoroethane</t>
  </si>
  <si>
    <t>41834-16-6</t>
  </si>
  <si>
    <t>2-chloro-2-fluoropropane</t>
  </si>
  <si>
    <t>420-44-0</t>
  </si>
  <si>
    <t>1,2-Dichloro-1,1,2,3,3-pentafluoropropane</t>
  </si>
  <si>
    <t>422-44-6</t>
  </si>
  <si>
    <t>2,3-Dichloro-1,1,1,2,3-pentafluoropropane</t>
  </si>
  <si>
    <t>422-48-0</t>
  </si>
  <si>
    <t>1,1-Dichloro-2,2,3,3,3-pentafluoropropane</t>
  </si>
  <si>
    <t>422-56-0</t>
  </si>
  <si>
    <t>1,2-Dichloro-1,1,3,3,3-pentafluoropropane</t>
  </si>
  <si>
    <t>431-86-7</t>
  </si>
  <si>
    <t>3-Chloro-1,1,1-trifluoropropane</t>
  </si>
  <si>
    <t>460-35-5</t>
  </si>
  <si>
    <t>3,3-Dichloro-1,1,1-trifluoropropane</t>
  </si>
  <si>
    <t>460-69-5</t>
  </si>
  <si>
    <t>1-chloro-1,1,3,3,3-pentafluoropropane</t>
  </si>
  <si>
    <t>460-92-4</t>
  </si>
  <si>
    <t>1,3-Dichloro-1,1,2,2,3-pentafluoropropane</t>
  </si>
  <si>
    <t>507-55-1</t>
  </si>
  <si>
    <t>61623-04-9</t>
  </si>
  <si>
    <t>3-Chloro-1,1,2,2-tetrafluoropropane</t>
  </si>
  <si>
    <t>679-85-6</t>
  </si>
  <si>
    <t>1,1,1-Trichloro-3,3,3-trifluoropropane</t>
  </si>
  <si>
    <t>7125-83-9</t>
  </si>
  <si>
    <t>1,1-Dichloro-1,2,2-trifluoropropane</t>
  </si>
  <si>
    <t>7125-99-7</t>
  </si>
  <si>
    <t>1,1-Dichloro-1-fluoropropane</t>
  </si>
  <si>
    <t>7799-56-6</t>
  </si>
  <si>
    <t>1,1,3-trichloro-1-fluoropropane</t>
  </si>
  <si>
    <t>818-99-5</t>
  </si>
  <si>
    <t>Sodium-selenite</t>
  </si>
  <si>
    <t>10102-18-8</t>
  </si>
  <si>
    <t>Selenium oxide</t>
  </si>
  <si>
    <t>12640-89-0</t>
  </si>
  <si>
    <t>Bis(ethylselenyl)diiron tetranitrosyl (6CI)</t>
  </si>
  <si>
    <t>15025-89-5</t>
  </si>
  <si>
    <t>Dimethylselenide</t>
  </si>
  <si>
    <t>593-79-3</t>
  </si>
  <si>
    <t>Selenium sulfide</t>
  </si>
  <si>
    <t>7446-34-6</t>
  </si>
  <si>
    <t>Poly(oxy-1,2-ethanediyl), alpha-(4-nonylphenyl)-omega-hydroxy</t>
  </si>
  <si>
    <t>27942-26-3</t>
  </si>
  <si>
    <t>Poly(oxy-1,2-ethanediyl), .alpha.-(1-oxo-2-propenyl)-.omega.-(nonylphenoxy)-</t>
  </si>
  <si>
    <t>50974-47-5</t>
  </si>
  <si>
    <t>Poly(oxy-1,2-ethanediyl), alpha-(nonylphenyl)-omega-hydroxy-, phosphate</t>
  </si>
  <si>
    <t>51811-79-1</t>
  </si>
  <si>
    <t>Nonylphenylpolyoxyethylene sulfosuccinate</t>
  </si>
  <si>
    <t>54612-36-1</t>
  </si>
  <si>
    <t>Poly(oxy-1,2-ethanediyl), alpha-(nonylphenyl)-omega-hydroxy-, branched, phosphates</t>
  </si>
  <si>
    <t>68412-53-3</t>
  </si>
  <si>
    <t>Poly(oxy-1,2-ethanediyl), alpha-sulfo-omega-(nonylphenoxy)-, branched, ammonium salt</t>
  </si>
  <si>
    <t>68649-55-8</t>
  </si>
  <si>
    <t>Poly(oxy-1,2-ethanediyl), alpha-(nonylphenyl)-omega-(sulfooxy)-, sodium salt</t>
  </si>
  <si>
    <t>9014-90-8</t>
  </si>
  <si>
    <t>Poly(oxy-1,2-ethanediyl), alpha-sulfo-omega-(nonylphenoxy)-, ammonium salt</t>
  </si>
  <si>
    <t>9051-57-4</t>
  </si>
  <si>
    <t>14448-18-1</t>
  </si>
  <si>
    <t>Window Washer fluid applications</t>
  </si>
  <si>
    <t>55868-93-4</t>
  </si>
  <si>
    <t>Benzenepropanoic acid, 3,5-bis(1,1-dimethylethyl)-4-hydroxy-, nickel(2+) salt (2:1)</t>
  </si>
  <si>
    <t>56557-00-7</t>
  </si>
  <si>
    <t>Nickel, bis[2,4-dihydro-5-methyl-4-(1-oxodecyl)-2-phenyl-3H-pyrazol-3-onato-O,O']-</t>
  </si>
  <si>
    <t>6018-89-9</t>
  </si>
  <si>
    <t>Residues on metals, leather and textiles from their processing.</t>
  </si>
  <si>
    <t>335-67-1</t>
  </si>
  <si>
    <t>3825-26-1</t>
  </si>
  <si>
    <t>2395-00-8</t>
  </si>
  <si>
    <t>335-93-3</t>
  </si>
  <si>
    <t>Mercury, (acetato-O)(2-hydroxy-5-nitrophenyl)-</t>
  </si>
  <si>
    <t>63549-47-3</t>
  </si>
  <si>
    <t>Mercury, bis(acetato-O)(benzenamine)-</t>
  </si>
  <si>
    <t>63937-14-4</t>
  </si>
  <si>
    <t>Mercury gluconate</t>
  </si>
  <si>
    <t>64491-92-5</t>
  </si>
  <si>
    <t>Hydrogen  [metasilicato(2-)-O](2-methoxyethyl)mercurate(1-)</t>
  </si>
  <si>
    <t>645-99-8</t>
  </si>
  <si>
    <t>Mercury distearate, pure</t>
  </si>
  <si>
    <t>6795-81-9</t>
  </si>
  <si>
    <t>Bis(trichloromethyl)mercury</t>
  </si>
  <si>
    <t>68201-97-8</t>
  </si>
  <si>
    <t>Mercury, (acetato-O)diamminephenyl-, (T-4)-</t>
  </si>
  <si>
    <t>68833-55-6</t>
  </si>
  <si>
    <t>Mercury acetylide</t>
  </si>
  <si>
    <t>71720-55-3</t>
  </si>
  <si>
    <t>Mercury(1+) ethyl sulphate</t>
  </si>
  <si>
    <t>72379-35-2</t>
  </si>
  <si>
    <t>Mercurate(1-), triiodo-, hydrogen, compound with 3-methyl-2(3H)-benzothiazolimine (1:1)</t>
  </si>
  <si>
    <t>7439-97-6</t>
  </si>
  <si>
    <t>7487-94-7</t>
  </si>
  <si>
    <t>Mercuric chloride</t>
  </si>
  <si>
    <t>7546-30-7</t>
  </si>
  <si>
    <t>Mercurous chloride</t>
  </si>
  <si>
    <t>7616-83-3</t>
  </si>
  <si>
    <t>Perchloric acid, mercury(2+) salt</t>
  </si>
  <si>
    <t>7620-30-6</t>
  </si>
  <si>
    <t>Sodium [3-[[(3-carboxylatopropionamido)carbonyl]amino]-2-methoxypropyl]hydroxymercurate(1-)</t>
  </si>
  <si>
    <t>7756-49-2</t>
  </si>
  <si>
    <t>Mercury(2+) (9Z,12Z)-octadeca-9,12-dienoate</t>
  </si>
  <si>
    <t>7774-29-0</t>
  </si>
  <si>
    <t>Mercuric iodide</t>
  </si>
  <si>
    <t>7783-30-4</t>
  </si>
  <si>
    <t>Cobaltate(2-), [1-[(5-chloro-2-hydroxyphenyl)azo]-2-naphthalenolato(2-)][3-hydroxy-4-[(2-hy droxy-1-naphthalenyl)azo]-7-nitro-1-naphthalenesulfonato(3-)]-, disodium</t>
  </si>
  <si>
    <t>125378-89-4</t>
  </si>
  <si>
    <t>7783-33-7</t>
  </si>
  <si>
    <t>Mercury(II) potassium iodide</t>
  </si>
  <si>
    <t>7783-34-8</t>
  </si>
  <si>
    <t>Mercury (II) nitrate, monohydrate</t>
  </si>
  <si>
    <t>7783-35-9</t>
  </si>
  <si>
    <t>Mercuric sulfate</t>
  </si>
  <si>
    <t>7783-36-0</t>
  </si>
  <si>
    <t>Mercurous sulfate</t>
  </si>
  <si>
    <t>7783-39-3</t>
  </si>
  <si>
    <t>Mercury fluoride (HgF2)</t>
  </si>
  <si>
    <t>7789-47-1</t>
  </si>
  <si>
    <t>Mercuric bromide</t>
  </si>
  <si>
    <t>84029-43-6</t>
  </si>
  <si>
    <t>Bis(acetato-O)[.mu.-[1,3-dioxane-2,5-diylbis(methylene)-c:c',O,O']]dimercury</t>
  </si>
  <si>
    <t>86-85-1</t>
  </si>
  <si>
    <t>Nickel, acetylacetone 6-methyl-2,4-heptanedione complexes</t>
  </si>
  <si>
    <t>90459-35-1</t>
  </si>
  <si>
    <t>Nickel, [29H,31H-phthalocyaninato(2-)-N29,N30,N31,N32]-, [[3-[(5-chloro-2,6-difluoro-4-pyrimidinyl)amino]phenyl]amino]sulfonyl sulfo derivitives, sodium salts</t>
  </si>
  <si>
    <t>90459-36-2</t>
  </si>
  <si>
    <t>Hydrogen bis[N-[7-hydroxy-8-[[2-hydroxy-5-mesylphenyl]azo]-1-naphthyl]cobaltate(1-)</t>
  </si>
  <si>
    <t>29904-98-1</t>
  </si>
  <si>
    <t>2(3H)-Benzothiazolethione, cobalt(2+) salt</t>
  </si>
  <si>
    <t>29977-10-4</t>
  </si>
  <si>
    <t>Cobaltate(1-), [N-[8-[[5-(aminosulfonyl)-2-hydroxyphenyl]azo]-7-hydroxy-1-naphthalenyl]acetamidato(2-)][3-[(4,5-dihydro-3-methyl-5-oxo-1-phenyl-1H-pyrazol-4-yl)azo]-4-hydroxybenzenesulfonamidato(2-)]-, hydrogen</t>
  </si>
  <si>
    <t>68239-55-4</t>
  </si>
  <si>
    <t>Di(acetato-O)(1,4-diazabicyclo[2.2.2]octane-N1)cobalt</t>
  </si>
  <si>
    <t>68239-56-5</t>
  </si>
  <si>
    <t>Cobalt, bis(acetato-O)(1,4-diazabicyclo[2.2.2]octane-N1)-, homopolymer</t>
  </si>
  <si>
    <t>68239-57-6</t>
  </si>
  <si>
    <t>Dichloro(1,4-diazabicyclo[2.2.2]octane-N1)cobalt</t>
  </si>
  <si>
    <t>68239-58-7</t>
  </si>
  <si>
    <t>Dimethoxybis(pentane-2,4-dionato-O,O')tin</t>
  </si>
  <si>
    <t>67924-24-7</t>
  </si>
  <si>
    <t>Carbonic acid, cadmium salt</t>
  </si>
  <si>
    <t>129-16-8</t>
  </si>
  <si>
    <t>Mercury, (2',7'-dibromo-3',6'-dihydroxy-3-oxospiro[isobenzofuran-1(3H),9'-[9H]xanthen ]-4'-yl)hydroxy-, disodium salt</t>
  </si>
  <si>
    <t>1326-05-2</t>
  </si>
  <si>
    <t>75-63-8</t>
  </si>
  <si>
    <t>758-24-7</t>
  </si>
  <si>
    <t>1-Bromo-1-chloro-2,2-difluoroethylene</t>
  </si>
  <si>
    <t>75-95-6</t>
  </si>
  <si>
    <t>Pentabromoethane</t>
  </si>
  <si>
    <t>79-28-7</t>
  </si>
  <si>
    <t>Ethene, tetrabromo-</t>
  </si>
  <si>
    <t>100-97-0</t>
  </si>
  <si>
    <t>1649-08-7</t>
  </si>
  <si>
    <t>1717-00-6</t>
  </si>
  <si>
    <t>2317-91-1</t>
  </si>
  <si>
    <t>1-Chloro-1-fluoroethylene</t>
  </si>
  <si>
    <t>2366-36-1</t>
  </si>
  <si>
    <t>25497-29-4</t>
  </si>
  <si>
    <t>Chlorodifluoroethanes</t>
  </si>
  <si>
    <t>27154-33-2</t>
  </si>
  <si>
    <t>Trichlorofluoroethane</t>
  </si>
  <si>
    <t>2837-89-0</t>
  </si>
  <si>
    <t>306-83-2</t>
  </si>
  <si>
    <t>338-64-7</t>
  </si>
  <si>
    <t>338-65-8</t>
  </si>
  <si>
    <t>34077-87-7</t>
  </si>
  <si>
    <t>Dichlorotrifluoroethane</t>
  </si>
  <si>
    <t>354-15-4</t>
  </si>
  <si>
    <t>354-21-2</t>
  </si>
  <si>
    <t>354-23-4</t>
  </si>
  <si>
    <t>1,2-Dichloro-1,1,2-trifluoroethane (HCFC-123a)</t>
  </si>
  <si>
    <t>354-25-6</t>
  </si>
  <si>
    <t>359-04-6</t>
  </si>
  <si>
    <t>1-Chloro-1,2-difluoroethylene</t>
  </si>
  <si>
    <t>359-10-4</t>
  </si>
  <si>
    <t>Tetraphenyllead</t>
  </si>
  <si>
    <t>598-63-0</t>
  </si>
  <si>
    <t>Lead carbonate</t>
  </si>
  <si>
    <t>60580-60-1</t>
  </si>
  <si>
    <t>Lead 5-nitroterephthalate</t>
  </si>
  <si>
    <t>6080-56-4</t>
  </si>
  <si>
    <t>Lead (II) acetate, trihydrate</t>
  </si>
  <si>
    <t>6107-83-1</t>
  </si>
  <si>
    <t>1,2,3-Propanetricarboxylic acid, 2-hydroxy-, lead(2+) salt (2:3), trihydrate</t>
  </si>
  <si>
    <t>6107-93-3</t>
  </si>
  <si>
    <t>Salicylate, lead (II)</t>
  </si>
  <si>
    <t>61788-52-1</t>
  </si>
  <si>
    <t>Naphthenic acids, lead manganese salts</t>
  </si>
  <si>
    <t>61788-53-2</t>
  </si>
  <si>
    <t>Lead, 2-ethylhexanoate isodecanoate complexes, basic</t>
  </si>
  <si>
    <t>90431-31-5</t>
  </si>
  <si>
    <t>Lead, 2-ethylhexanoate isononanoate complexes, basic</t>
  </si>
  <si>
    <t>127564-83-4</t>
  </si>
  <si>
    <t>116890-51-8</t>
  </si>
  <si>
    <t>12433-50-0</t>
  </si>
  <si>
    <t>Diphenoxarsin-10-yloxid</t>
  </si>
  <si>
    <t>58-36-6</t>
  </si>
  <si>
    <t>68186-97-0</t>
  </si>
  <si>
    <t>68409-81-4</t>
  </si>
  <si>
    <t>68955-83-9</t>
  </si>
  <si>
    <t>135401-87-5</t>
  </si>
  <si>
    <t>91081-53-7</t>
  </si>
  <si>
    <t>93686-40-9</t>
  </si>
  <si>
    <t>116867-32-4</t>
  </si>
  <si>
    <t>134190-48-0</t>
  </si>
  <si>
    <t>134237-31-3</t>
  </si>
  <si>
    <t>49663-84-5</t>
  </si>
  <si>
    <t>26523-64-8</t>
  </si>
  <si>
    <t>354-58-5</t>
  </si>
  <si>
    <t>85959-73-5</t>
  </si>
  <si>
    <t>cadmium(+2) cation diformate</t>
  </si>
  <si>
    <t>Cadmium Litophone Yellow</t>
  </si>
  <si>
    <t>Cadmium Zink Sulfide Yellow</t>
  </si>
  <si>
    <t>Nonanoic acid, branched, cadmium salt</t>
  </si>
  <si>
    <t>Cadmium Mercury Sulfide</t>
  </si>
  <si>
    <t>Cadmium Zinc litophone Yellow</t>
  </si>
  <si>
    <t>Alkane, C10-14-, Chloro-</t>
  </si>
  <si>
    <t>85681-73-8</t>
  </si>
  <si>
    <t>Alkane, C12-14-, Chloro-</t>
  </si>
  <si>
    <t>85536-22-7</t>
  </si>
  <si>
    <t>Alkane, C16-27-, Chloro-</t>
  </si>
  <si>
    <t>84776-07-8</t>
  </si>
  <si>
    <t>Alkane, C16-35-, Chloro-</t>
  </si>
  <si>
    <t>85049-26-9</t>
  </si>
  <si>
    <t>Alkene, C12-24-, Chloro-</t>
  </si>
  <si>
    <t>68527-02-6</t>
  </si>
  <si>
    <t>374-07-2</t>
  </si>
  <si>
    <t>4259-43-2</t>
  </si>
  <si>
    <t>76-11-9</t>
  </si>
  <si>
    <t>2268-46-4</t>
  </si>
  <si>
    <t>3182-26-1</t>
  </si>
  <si>
    <t>dihydroxy-dioxo-chromium</t>
  </si>
  <si>
    <t>potassium; dioxido-dioxo-chromium</t>
  </si>
  <si>
    <t>Pentazinc chromate octahydroxide</t>
  </si>
  <si>
    <t>1-Propanamin, N,N-dipropyl-, cobalt complex</t>
  </si>
  <si>
    <t>Cobalt borate neodecanoate complexes,</t>
  </si>
  <si>
    <t>C.I. Pigment Blue 28</t>
  </si>
  <si>
    <t>Cobalt aluminate blue spinel</t>
  </si>
  <si>
    <t>C.I. Acid Blue</t>
  </si>
  <si>
    <t>C.I. Pigment Blue 36</t>
  </si>
  <si>
    <t>C.I. Pigment Green 26</t>
  </si>
  <si>
    <t>C.I. Pigment Violet 47</t>
  </si>
  <si>
    <t>C.I. Pigment Blue 72</t>
  </si>
  <si>
    <t>C.I. Pigment Green 19</t>
  </si>
  <si>
    <t>C.I. Pigment Black 27</t>
  </si>
  <si>
    <t>Cobalt(II) isoalkanoates(C6-C19)</t>
  </si>
  <si>
    <t>(C9-C13) Neoalkanoic acids, cobalt(2+) salts</t>
  </si>
  <si>
    <t>Trisodium bis(2-hydroxy-5-nitro-3-((2-oxo-1-((phenylamino)carbonyl)propyl) azo)benzenesulphonato(3-))cobaltate(3-)</t>
  </si>
  <si>
    <t>Resin acids and Rosin acids zinc salts</t>
  </si>
  <si>
    <t>chlorohexafluoropropane</t>
  </si>
  <si>
    <t>chloropentafluoropropane</t>
  </si>
  <si>
    <t>chlorotetrafluoropropane</t>
  </si>
  <si>
    <t>chlorotrifluoropropane</t>
  </si>
  <si>
    <t>chloro-1,1,1-trifluoroethane</t>
  </si>
  <si>
    <t>Pentachlorodifluoropropane</t>
  </si>
  <si>
    <t>Pentachlorofluoropropane</t>
  </si>
  <si>
    <t>1-chloro-1,1,2-trifluoroethane</t>
  </si>
  <si>
    <t>421-04-5</t>
  </si>
  <si>
    <t>1-chloro-1,2,2-trifluoroethane</t>
  </si>
  <si>
    <t>431-07-2</t>
  </si>
  <si>
    <t>1,1-Dichloro-2-fluoroethane</t>
  </si>
  <si>
    <t>430-53-5</t>
  </si>
  <si>
    <t>1,1-Dichloro-2,2-difluoroethane</t>
  </si>
  <si>
    <t>471-43-2</t>
  </si>
  <si>
    <t>1,1,1,2-Tetrachloro-2-fluoroethane</t>
  </si>
  <si>
    <t>354-11-0</t>
  </si>
  <si>
    <t>1,1,2,2-Tetrachloro-1-fluoroethane</t>
  </si>
  <si>
    <t>354-14-3</t>
  </si>
  <si>
    <t>Cobaltate(3-), [N,N-bis(phosphonomethyl)glycinato(5-)]-, triammonium, (T-4)-</t>
  </si>
  <si>
    <t>67968-66-5</t>
  </si>
  <si>
    <t xml:space="preserve">Residual monomer in ABS-, Polystyrene-, SMC-, UPE-resin  </t>
  </si>
  <si>
    <t xml:space="preserve">Residual monomer </t>
  </si>
  <si>
    <t>Vehicle applications (e.g. tire inflator systems)</t>
  </si>
  <si>
    <t xml:space="preserve">Colophony resin </t>
  </si>
  <si>
    <t>Tris(2-chloroethyl)phosphate</t>
  </si>
  <si>
    <t>Biocide (e.g. preservative for leather and textiles)</t>
  </si>
  <si>
    <t xml:space="preserve">Flame retardant </t>
  </si>
  <si>
    <t>C.I. Reactive green 12</t>
  </si>
  <si>
    <t>72162-32-4</t>
  </si>
  <si>
    <t>Sulfuric acid, nickel salt, reaction products with sulfurized calcium phenolate</t>
  </si>
  <si>
    <t>72229-81-3</t>
  </si>
  <si>
    <t>Chromic acid (H2CrO4), magnesium salt (1:1)</t>
  </si>
  <si>
    <t>1344-38-3</t>
  </si>
  <si>
    <t>C.I. Pigment Orange 21</t>
  </si>
  <si>
    <t>13454-78-9</t>
  </si>
  <si>
    <t>Cesium chromate</t>
  </si>
  <si>
    <t>13455-25-9</t>
  </si>
  <si>
    <t>36026-88-7</t>
  </si>
  <si>
    <t>Nickel bisphosphinate</t>
  </si>
  <si>
    <t>36259-37-7</t>
  </si>
  <si>
    <t>Nickel, bis(dipentylcarbamodithioato-S,S')-, (SP-4-1)-</t>
  </si>
  <si>
    <t>Cobaltate (6-), [[[1,2-ethanediylbis[nitrilobis(methylene)]]tetrakis[phosphonato]](8-)-N,N',O,O'',O'''',O'''''']-,pentapotassium hydrogen, (OC-6-21)-</t>
  </si>
  <si>
    <t>67952-53-8</t>
  </si>
  <si>
    <t>2-Propenoic acid, 2-methyl-, cobalt(2+) salt</t>
  </si>
  <si>
    <t>67952-74-3</t>
  </si>
  <si>
    <t>Cobaltate(1-), bis[3-[[1-(4-chlorophenyl)-4,5-dihydro-3-methyl-5-oxo-1H-pyrazol-4-yl]azo]-4-hydroxy-N-methylbenzenesulfonamidato(2-)]-, hydrogen</t>
  </si>
  <si>
    <t>67968-64-3</t>
  </si>
  <si>
    <t>42844-93-9</t>
  </si>
  <si>
    <t>83417-32-7</t>
  </si>
  <si>
    <t>70776-98-6</t>
  </si>
  <si>
    <t>Nickel, (2-ethylhexanoato-O)(trifluoroacetato-O)-</t>
  </si>
  <si>
    <t>70824-02-1</t>
  </si>
  <si>
    <t>Bis(5-oxo-L-prolinato-N1,O2)nickel</t>
  </si>
  <si>
    <t>70833-37-3</t>
  </si>
  <si>
    <t>Nickel, bis(3-amino-4,5,6,7-tetrachloro-1H-isoindol-1-one oximato-N2,O1)-</t>
  </si>
  <si>
    <t>71050-57-2</t>
  </si>
  <si>
    <t>Acetic acid, nickel(2+) salt, polymer with formaldehyde and 4-(1,1,3,3-tetramethylbutyl)phenol</t>
  </si>
  <si>
    <t>71215-73-1</t>
  </si>
  <si>
    <t>Nickel, [[2,2'-[methylenebis(thio)]bis[acetato]](2-)]-</t>
  </si>
  <si>
    <t>71215-97-9</t>
  </si>
  <si>
    <t>Nickel(2+), tris(1,2-ethanediamine-N,N')-, (OC-6-11)-, salt with dimethylbenzenesulfonic acid (1:2)</t>
  </si>
  <si>
    <t>71215-98-0</t>
  </si>
  <si>
    <t>Mercurate(1-), (4-carboxylatophenyl)chloro-, hydrogen</t>
  </si>
  <si>
    <t>616-99-9</t>
  </si>
  <si>
    <t>Di-o-tolylmercury</t>
  </si>
  <si>
    <t>61792-06-1</t>
  </si>
  <si>
    <t>[(2-Hydroxyethyl)amino]phenylmercury acetate</t>
  </si>
  <si>
    <t>623-07-4</t>
  </si>
  <si>
    <t>Cobaltate(1-), bis[2-[[5-(aminosulfonyl)-2-hydroxyphenyl]azo]-N-(2-ethylhexyl)-3-oxobutanamidato(2-)]-, sodium</t>
  </si>
  <si>
    <t>72403-32-8</t>
  </si>
  <si>
    <t>Cobaltate(1-), [4-hydroxy-3-[(2-hydroxy-1-naphthalenyl)azo]benzenesulfonamidato(2-)][4-hydroxy-3-[(2-hydroxy-1-naphthalenyl)azo]-N-(1-methylethyl)benzenesulfonamidato(2-)]-, sodium</t>
  </si>
  <si>
    <t>72403-33-9</t>
  </si>
  <si>
    <t>Cobaltate(1-), [3-[4-[(5-chloro-2-hydroxyphenyl)azo]-4,5-dihydro-3-methyl-5-oxo-1H-pyrazol-1-yl]benzenesulfonamidato(2-)][4-hydroxy-3-[(2-hydroxy-1-naphthalenyl)azo]benzenesulfonamidato(2-)]-, sodium</t>
  </si>
  <si>
    <t>72403-34-0</t>
  </si>
  <si>
    <t>Cobaltate(1-), bis[3-[4-[(5-chloro-2-hydroxyphenyl)azo]-4,5-dihydro-3-methyl-5-oxo-1H-pyrazol-1-yl]benzenesulfonamidato(2-)]-, sodium</t>
  </si>
  <si>
    <t>72479-33-5</t>
  </si>
  <si>
    <t>Cobaltate(1-), bis[3-[(4,5-dihydro-3-methyl-5-oxo-1-phenyl-1H-pyrazol-4-yl)azo]-4-hydroxy-N-[3-(1-methylethoxy)propyl]benzenesulfonamidato(2-)]-, sodium</t>
  </si>
  <si>
    <t>72496-88-9</t>
  </si>
  <si>
    <t>Cobaltate(1-), bis[2-[[5-(aminosulfonyl)-2-hydroxyphenyl]azo]-3-oxo-N-phenylbutanamidato(2-)]-, sodium</t>
  </si>
  <si>
    <t>72797-08-1</t>
  </si>
  <si>
    <t>28029-53-0</t>
  </si>
  <si>
    <t>Cobalt dinicotinate</t>
  </si>
  <si>
    <t>29383-29-7</t>
  </si>
  <si>
    <t>Cobaltate(2-), [29H,31H-phthalocyanine-C,C-disulfonato(4-)-N29,N30,N31,N32]-, dihydrogen</t>
  </si>
  <si>
    <t>29616-23-7</t>
  </si>
  <si>
    <t>Triethyltin iodide</t>
  </si>
  <si>
    <t>Cobaltate(1-), bis[N-[8-[[5-(aminosulfonyl)-2-hydroxyphenyl]azo]-7-hydroxy-1-naphthalenyl]acetamidato(2-)]-, sodium</t>
  </si>
  <si>
    <t>68966-96-1</t>
  </si>
  <si>
    <t>Lead, 2-ethylhexanoate neodecanoate complexes, basic</t>
  </si>
  <si>
    <t>90431-36-0</t>
  </si>
  <si>
    <t>Lead, isodecanoate isononanoate complexes, basic</t>
  </si>
  <si>
    <t>90431-37-1</t>
  </si>
  <si>
    <t>Lead, isodecanoate isooctanoate complexes, basic</t>
  </si>
  <si>
    <t>90431-38-2</t>
  </si>
  <si>
    <t>Lead, isodecanoate naphthenate complexes</t>
  </si>
  <si>
    <t>90431-39-3</t>
  </si>
  <si>
    <t>Impurities in textile and leather paints, antioxidants in lubricants, rubber/latex, plastics</t>
  </si>
  <si>
    <t>Sodium bis[3-[[1-(benzothiazol-2-yl)-2-oxopropyl]azo]-4-hydroxybenzenesulphonamidato(2-)]cobaltate(1-)</t>
  </si>
  <si>
    <t>83249-72-3</t>
  </si>
  <si>
    <t>Lithium bis[3-[[1-(benzothiazol-2-yl)-2-oxopropyl]azo]-4-hydroxybenzenesulphonamidato(2-)]cobaltate(1-)</t>
  </si>
  <si>
    <t>83249-73-4</t>
  </si>
  <si>
    <t>Hydrogen bis[3-[[1-(benzothiazol-2-yl)-2-oxopropyl]azo]-4-hydroxybenzenesulphonamidato(2-)]cobaltate(1-)</t>
  </si>
  <si>
    <t>83270-30-8</t>
  </si>
  <si>
    <t>Not currently regulated but releasable hexamines are relevant to vehicle interior air quality</t>
  </si>
  <si>
    <t>Petrochemical additive</t>
  </si>
  <si>
    <t>82338-72-5</t>
  </si>
  <si>
    <t>Hydrogen bis[5,8-dichloro-2-[(2-hydroxy-4-nitrophenyl)azo]-1-naphtholato(2-)]cobaltate(1-), compound with cyclohexylamine (1:1)</t>
  </si>
  <si>
    <t>82338-74-7</t>
  </si>
  <si>
    <t>Copper arsenate</t>
  </si>
  <si>
    <t>83804-04-0</t>
  </si>
  <si>
    <t>3,8,10-Trioxa-9-stannatetradeca-5,12-dien-14-oic acid, 9,9-dibutyl-4,7,11-trioxo-, ethyl ester, (Z,Z)-</t>
  </si>
  <si>
    <t>15546-11-9</t>
  </si>
  <si>
    <t>Di-n-butyltin bis(methyl maleate)</t>
  </si>
  <si>
    <t>15546-16-4</t>
  </si>
  <si>
    <t>Dodecachloropentacyclo 1, 3, 4-Metheno-1H-cyclobuta(cd)pentalene, Mirex</t>
  </si>
  <si>
    <t xml:space="preserve">Prohibition of Certain Toxic Substances Regulations, 2005 (SOR/SOR/2005-41.  Published in Canada Gazette Part II, 2006-11-29 Vol. 140, No. 24   </t>
  </si>
  <si>
    <t>Flame retardant in plastics, rubber, paint, paper, and electrical goods from 1959 to 1972.   Mirex was sold as a flame retardant under the trade name Dechlorane, and chlordecone was also known as Kepone.</t>
  </si>
  <si>
    <t>Prohibition of Certain Toxic Substances Regulations, 2005 (SOR/SOR/2005-41.  Published in Canada Gazette Part II, 2006-11-29 Vol. 140, No. 25</t>
  </si>
  <si>
    <t>Major releases of NDMA have been from the manufacture of pesticides, rubber tires, alkylamines, and dyes.</t>
  </si>
  <si>
    <t>Prohibited as impurity in Diethylene glycol methyl ether and in hard parts</t>
  </si>
  <si>
    <t>Benzidine was used to produce dyes for cloth, paper, and leather.</t>
  </si>
  <si>
    <t>Cobalt(3+), tris(1,2-ethanediamine-N,N')-, trichloride, (OC-6-11)-</t>
  </si>
  <si>
    <t>1345-19-3</t>
  </si>
  <si>
    <t>Cobalt tin oxide (CoSnO3)</t>
  </si>
  <si>
    <t>13455-31-7</t>
  </si>
  <si>
    <t>Perchloric acid, cobalt(2+) salt</t>
  </si>
  <si>
    <t>Triethyltin phenoxide</t>
  </si>
  <si>
    <t>1803-12-9</t>
  </si>
  <si>
    <t>Triphenyltin dimethyldithiocarbamate</t>
  </si>
  <si>
    <t>1907-13-7</t>
  </si>
  <si>
    <t>Triethyltin acetate</t>
  </si>
  <si>
    <t>20369-63-5</t>
  </si>
  <si>
    <t>Tributyltin dimethyldithiocarbamate</t>
  </si>
  <si>
    <t>2155-70-6</t>
  </si>
  <si>
    <t>Tributyltin methacrylate</t>
  </si>
  <si>
    <t>2179-92-2</t>
  </si>
  <si>
    <t>TRIBUTYLTIN CYANIDE</t>
  </si>
  <si>
    <t>Benzenamine, 4-[(4-aminophenyl)(4-imino-2,5-cyclohexadien-1-ylidene)methyl]-, monohydrochloride</t>
  </si>
  <si>
    <t>Trypan blue (C.I. Direct Blue 14)</t>
  </si>
  <si>
    <t>Tributyltin nonanoate</t>
  </si>
  <si>
    <t>4027-17-2</t>
  </si>
  <si>
    <t>TRIBUTYLTIN CYANATE</t>
  </si>
  <si>
    <t>4027-18-3</t>
  </si>
  <si>
    <t>Bis(1H-1,2,4-triazole-3-sulphonato-N2,O3)nickel</t>
  </si>
  <si>
    <t>85958-80-1</t>
  </si>
  <si>
    <t>Nickel, [2-hydroxybenzoic acid [3-[1-cyano-2-(methylamino)-2-oxoethylidene]-2,3-dihydro-1H-isoindol-1-ylidene]hydrazidato(2-)]-</t>
  </si>
  <si>
    <t>90459-30-6</t>
  </si>
  <si>
    <t>Nickel, acetate carbonate C8-10-branched fatty acids C9-11-neofatty acids complexes</t>
  </si>
  <si>
    <t>90459-31-7</t>
  </si>
  <si>
    <t>Hydrogen bis[2-[(2-hydroxy-5-nitrophenyl)azo]-3-oxo-N-phenylbutyramidato(2-)]cobaltate(1-), compound with 2,2'-dodecyliminobis[ethanol] (1:1)</t>
  </si>
  <si>
    <t>84030-59-1</t>
  </si>
  <si>
    <t>Hydrogen bis[2,4-dihydro-4-[(2-hydroxy-4-nitrophenyl)azo]-5-methyl-2-phenyl-3H-pyrazol-3-onato(2-)]cobaltate(1-)</t>
  </si>
  <si>
    <t>84057-73-8</t>
  </si>
  <si>
    <t>1,2,3,6,7,8-Hexachlorodibenzo-p-dioxin</t>
  </si>
  <si>
    <t>60851-34-5</t>
  </si>
  <si>
    <t>2,3,4,6,7,8-Hexachloro dibenzofurans</t>
  </si>
  <si>
    <t>13749-38-7</t>
  </si>
  <si>
    <t>1,2-Dibromo-1,1,2-trichloroethane</t>
  </si>
  <si>
    <t>25497-30-7</t>
  </si>
  <si>
    <t>27336-23-8</t>
  </si>
  <si>
    <t>1,1-Dibromo-1,2,2,2-tetrafluoroethane</t>
  </si>
  <si>
    <t>354-06-3</t>
  </si>
  <si>
    <t>Ethane, 1-bromo-2-chloro-1,1,2-trifluoro-</t>
  </si>
  <si>
    <t>354-20-1</t>
  </si>
  <si>
    <t>Ethane, 2-bromo-1-chloro-1,1,2-trifluoro-</t>
  </si>
  <si>
    <t>354-48-3</t>
  </si>
  <si>
    <t>1,1,1-Tribromo-2,2,2-trifluoroethane</t>
  </si>
  <si>
    <t>354-51-8</t>
  </si>
  <si>
    <t>1,2-Dibromo-1-chloro-1,2,2-trifluoroethane</t>
  </si>
  <si>
    <t>354-55-2</t>
  </si>
  <si>
    <t>Bromopentafluoroethane</t>
  </si>
  <si>
    <t>430-85-3</t>
  </si>
  <si>
    <t>1,1-Dibromo-2,2-difluoroethylene</t>
  </si>
  <si>
    <t>51230-17-2</t>
  </si>
  <si>
    <t>Ethane, 2-bromo-2-chloro-1,1,1-trifluoro-, (R)-</t>
  </si>
  <si>
    <t>51230-18-3</t>
  </si>
  <si>
    <t>Ethane, 2-bromo-2-chloro-1,1,1-trifluoro-, (S)-</t>
  </si>
  <si>
    <t>558-13-4</t>
  </si>
  <si>
    <t>1335-25-7</t>
  </si>
  <si>
    <t>Lead oxide</t>
  </si>
  <si>
    <t>1335-32-6</t>
  </si>
  <si>
    <t>Lead subacetate</t>
  </si>
  <si>
    <t>13406-89-8</t>
  </si>
  <si>
    <t>Nickel, bis[2-butene-2,3-dithiolato(2-)-S,S']-, (SP-4-1)-</t>
  </si>
  <si>
    <t>38951-97-2</t>
  </si>
  <si>
    <t>Nickel, bis[1,2-bis(4-methoxyphenyl)-1,2-ethenedithiolato(2-)-S,S']-, (SP-4-1)-</t>
  </si>
  <si>
    <t>39049-81-5</t>
  </si>
  <si>
    <t>Dipotassium tris(cyano-c)nickelate(2-)</t>
  </si>
  <si>
    <t>3906-55-6</t>
  </si>
  <si>
    <t>Lead oxide sulfate (Pb2O(SO4))</t>
  </si>
  <si>
    <t>12048-28-1</t>
  </si>
  <si>
    <t>Bismuth, compound with lead (1:1)</t>
  </si>
  <si>
    <t>12059-89-1</t>
  </si>
  <si>
    <t>Lead oxide (Pb2O)</t>
  </si>
  <si>
    <t>12060-00-3</t>
  </si>
  <si>
    <t>Lead titanium oxide (PbTiO3)</t>
  </si>
  <si>
    <t>12060-01-4</t>
  </si>
  <si>
    <t>Lead zirconate</t>
  </si>
  <si>
    <t>12065-68-8</t>
  </si>
  <si>
    <t>Lead tantalate</t>
  </si>
  <si>
    <t>12065-90-6</t>
  </si>
  <si>
    <t>Lead oxide sulfate (Pb5O4(SO4))</t>
  </si>
  <si>
    <t>12069-00-0</t>
  </si>
  <si>
    <t>Chromium cobalt oxide (Cr2CoO4)</t>
  </si>
  <si>
    <t>12016-80-7</t>
  </si>
  <si>
    <t>Cobalt hydroxide oxide (Co(OH)O)</t>
  </si>
  <si>
    <t>12017-01-5</t>
  </si>
  <si>
    <t>12017-12-8</t>
  </si>
  <si>
    <t>Cobalt silicide (CoSi2)</t>
  </si>
  <si>
    <t>12017-13-9</t>
  </si>
  <si>
    <t>Cobalt telluride (CoTe)</t>
  </si>
  <si>
    <t>12017-38-8</t>
  </si>
  <si>
    <t>Cobalt titanium oxide (Co2TiO4)</t>
  </si>
  <si>
    <t>12017-43-5</t>
  </si>
  <si>
    <t>Cobalt, compound with samarium (2:1)</t>
  </si>
  <si>
    <t>12017-50-4</t>
  </si>
  <si>
    <t>Cobalt, compound with gadolinium (3:1)</t>
  </si>
  <si>
    <t>12017-61-7</t>
  </si>
  <si>
    <t>Cobalt, compound with gadolinium (5:1)</t>
  </si>
  <si>
    <t>75113-37-0</t>
  </si>
  <si>
    <t>Dibutyltin hydrogen borate</t>
  </si>
  <si>
    <t>124-48-1</t>
  </si>
  <si>
    <t>Chlorodibromomethane</t>
  </si>
  <si>
    <t>353-54-8</t>
  </si>
  <si>
    <t>Methane, tribromofluoro-</t>
  </si>
  <si>
    <t>353-58-2</t>
  </si>
  <si>
    <t>Bromodichlorofluoromethane</t>
  </si>
  <si>
    <t>353-59-3</t>
  </si>
  <si>
    <t>2354-06-5</t>
  </si>
  <si>
    <t>Diphenyl[.mu.-[(tetrapropenyl)succinato(2-)-O:O']]dimercury</t>
  </si>
  <si>
    <t>27360-58-3</t>
  </si>
  <si>
    <t>(Dihydroxyphenyl)phenylmercury</t>
  </si>
  <si>
    <t>27575-47-9</t>
  </si>
  <si>
    <t>Mercury fluoride</t>
  </si>
  <si>
    <t>27605-30-7</t>
  </si>
  <si>
    <t>[2-Ethylhexyl hydrogen maleato-O']phenylmercury</t>
  </si>
  <si>
    <t>2777-37-9</t>
  </si>
  <si>
    <t>Chloro-o-tolylmercury</t>
  </si>
  <si>
    <t>28086-13-7</t>
  </si>
  <si>
    <t>Phenylmercury salicylate</t>
  </si>
  <si>
    <t>2923-15-1</t>
  </si>
  <si>
    <t>Mercury(1+) trifluoroacetate</t>
  </si>
  <si>
    <t>3076-91-3</t>
  </si>
  <si>
    <t>Cobaltate(1-), [1-[[5-(ethylsulfonyl)-2-hydroxyphenyl]azo]-2-naphthalenolato(2- )][methyl[8-[(5-ethylsulfonyl)-2-hydroxyphenyl]azo]-7-hydroxy-2- naphthalenyl]methylcarbamato(2-)]-, sodium</t>
  </si>
  <si>
    <t>104815-53-4</t>
  </si>
  <si>
    <t>Cobaltate(4-), [29H,31H-phthalocyanine-2,9,16,23-tetrasulfonato(6-)-N29,N30,N31,N32]-, tetrahydrogen, (SP-4-1)-</t>
  </si>
  <si>
    <t>14405-50-6</t>
  </si>
  <si>
    <t>Bis(1,3-diphenylpropane-1,3-dionato-O,O')cobalt</t>
  </si>
  <si>
    <t>144437-67-2</t>
  </si>
  <si>
    <t>Cobalt titanium tungsten oxide ((Co,Ti,W)O2)</t>
  </si>
  <si>
    <t>14518-26-4</t>
  </si>
  <si>
    <t>Tricopper bis[hexa(cyano-c)cobaltate(3-)]</t>
  </si>
  <si>
    <t>14564-70-6</t>
  </si>
  <si>
    <t>Cobaltate(4-), hexakis(cyano-C)-, tetrapotassium, (OC-6-11)-</t>
  </si>
  <si>
    <t>14582-18-4</t>
  </si>
  <si>
    <t>Cobalt dipalmitate</t>
  </si>
  <si>
    <t>14590-13-7</t>
  </si>
  <si>
    <t>Phosphoric acid, ammonium cobalt(2+) salt (1:1:1)</t>
  </si>
  <si>
    <t>14590-19-3</t>
  </si>
  <si>
    <t>Selenic acid, cobalt(2+) salt (1:1)</t>
  </si>
  <si>
    <t>14591-57-2</t>
  </si>
  <si>
    <t>Polychlorinated biphenyls</t>
  </si>
  <si>
    <t>16606-02-3</t>
  </si>
  <si>
    <t>1,1'-Biphenyl, 2,4',5-trichloro-</t>
  </si>
  <si>
    <t>2437-79-8</t>
  </si>
  <si>
    <t>2,2',4,4'-Tetrachlorobiphenyl</t>
  </si>
  <si>
    <t>59561-55-6</t>
  </si>
  <si>
    <t>Cobalt(3+), hexaammine-, (OC-6-11)-, salt with trifluoroacetic acid(1:3)</t>
  </si>
  <si>
    <t>60109-88-8</t>
  </si>
  <si>
    <t>Reg. (EC) No 1272/2008, toxic to aquatic organisms (R51)</t>
  </si>
  <si>
    <t>Reg. (EC) No 1272/2008, very toxic to aquatic organisms (R50)</t>
  </si>
  <si>
    <t>Reg. (EC) No 1272/2008, may cause cancer (class 2), possible risks of irreversible effects (class 3)
Reg. (EC) No 552/2009</t>
  </si>
  <si>
    <t xml:space="preserve">Reg. (EC) No 1272/2008 (Carc.Cat.3)   </t>
  </si>
  <si>
    <t>Dir. 2000/53/EC</t>
  </si>
  <si>
    <t>Reg. (EC) No 1272/2008, Toxic for reproduction-Category 3. Possible risk of harm to the unborn child.
Reg. (EC) No 552/2009</t>
  </si>
  <si>
    <t>Reg. (EC) No 1272/2008
Dir. 2007/23/EC</t>
  </si>
  <si>
    <t>1,2-Dichloro-1,1,2,3,3,3-hexafluoropropane</t>
  </si>
  <si>
    <t>661-97-2</t>
  </si>
  <si>
    <t>C3HFBr6</t>
  </si>
  <si>
    <t>C3HF2Br5</t>
  </si>
  <si>
    <t>C3HF3Br4</t>
  </si>
  <si>
    <t>C3HF4Br3</t>
  </si>
  <si>
    <t>C3H2FBr5</t>
  </si>
  <si>
    <t>C3H2F2Br4</t>
  </si>
  <si>
    <t>1,2,2-Tribromo-3,3,3-trifluoropropane</t>
  </si>
  <si>
    <t>1,3-Dibromo-1,1,3,3-tetrafluoropropane</t>
  </si>
  <si>
    <t>C3H3FBr4</t>
  </si>
  <si>
    <t>1,2,3-Tribromo-3,3-difluoropropane</t>
  </si>
  <si>
    <t>C3H4FBr3</t>
  </si>
  <si>
    <t>FI/LR</t>
  </si>
  <si>
    <t>EU Risk Assessment</t>
  </si>
  <si>
    <t xml:space="preserve">Photorelectronic device, Glass colorant and decolorant, Free-cutting steel, Semiconductor  </t>
  </si>
  <si>
    <t>D</t>
  </si>
  <si>
    <t>FI</t>
  </si>
  <si>
    <t>Hydrogen [3-[(.alpha.-carboxylato-o-anisoyl)amino]-2-hydroxypropyl]hydroxymercurate(1-)</t>
  </si>
  <si>
    <t>26719-07-3</t>
  </si>
  <si>
    <t>Mercury(2+) chloroacetate</t>
  </si>
  <si>
    <t>2701-61-3</t>
  </si>
  <si>
    <t>(Maleoyldioxy)bis[phenylmercury]</t>
  </si>
  <si>
    <t>[[N,N',N'',N'''-[29H,31H-Phthalocyaninetetrayltetrakis(sulphonylimino-3,1-phenylene)]tetrakis[3-oxobutyramidato]](2-)-N29,N30,N31,N32]nickel</t>
  </si>
  <si>
    <t>97435-21-7</t>
  </si>
  <si>
    <t>Diiron nickel zinc tetraoxide</t>
  </si>
  <si>
    <t>99587-11-8</t>
  </si>
  <si>
    <t>Diammonium tetrachloronickelate(2-)</t>
  </si>
  <si>
    <t>10031-34-2</t>
  </si>
  <si>
    <t>Calcium  nitrite hydrated</t>
  </si>
  <si>
    <t>109-95-5</t>
  </si>
  <si>
    <t>Ethyl nitrite</t>
  </si>
  <si>
    <t>110-46-3</t>
  </si>
  <si>
    <t>Amyl nitrite</t>
  </si>
  <si>
    <t>115216-77-8</t>
  </si>
  <si>
    <t>Barium nitrite hydrate</t>
  </si>
  <si>
    <t>13446-48-5</t>
  </si>
  <si>
    <t>Ammonium nitrite</t>
  </si>
  <si>
    <t>13780-06-8</t>
  </si>
  <si>
    <t>Calcium  nitrite</t>
  </si>
  <si>
    <t>15070-34-5</t>
  </si>
  <si>
    <t>Magnesium nitrite</t>
  </si>
  <si>
    <t>540-80-7</t>
  </si>
  <si>
    <t>tert-Butyl nitrite</t>
  </si>
  <si>
    <t>542-56-3</t>
  </si>
  <si>
    <t>Isobutyl nitrite</t>
  </si>
  <si>
    <t>544-16-1</t>
  </si>
  <si>
    <t>Butyl nitrite</t>
  </si>
  <si>
    <t>7632-00-0</t>
  </si>
  <si>
    <t>Sodium nitrite</t>
  </si>
  <si>
    <t>7758-09-0</t>
  </si>
  <si>
    <t>Potassium nitrite</t>
  </si>
  <si>
    <t>7783-99-5</t>
  </si>
  <si>
    <t>Silver nitrite</t>
  </si>
  <si>
    <t>Pentachlorophenol</t>
  </si>
  <si>
    <t>87-86-5</t>
  </si>
  <si>
    <t>2917-32-0</t>
  </si>
  <si>
    <t>polyurethane foams, corrosion inhibitors, lubricants, rubber, colourants, herbicides</t>
  </si>
  <si>
    <t>111-42-2</t>
  </si>
  <si>
    <t>109-89-7</t>
  </si>
  <si>
    <t>108-18-9</t>
  </si>
  <si>
    <t>124-40-3</t>
  </si>
  <si>
    <t>142-84-7</t>
  </si>
  <si>
    <t>111-92-2</t>
  </si>
  <si>
    <t>103-69-5</t>
  </si>
  <si>
    <t>624-78-2</t>
  </si>
  <si>
    <t>100-61-8</t>
  </si>
  <si>
    <t>Biocidal and biostatic treatments of polymers, textiles, and other components susceptible to microbiological attack (e.g. mobile air conditioning systems)</t>
  </si>
  <si>
    <t>13029-09-9</t>
  </si>
  <si>
    <t>1,1'-Biphenyl, 2,2'-dibromo-</t>
  </si>
  <si>
    <t>13654-09-6</t>
  </si>
  <si>
    <t>Decabromobiphenyl</t>
  </si>
  <si>
    <t>14957-65-4</t>
  </si>
  <si>
    <t>Nickel(2+) selenite</t>
  </si>
  <si>
    <t>10101-97-0</t>
  </si>
  <si>
    <t>Nickel(II) sulfate hexahydrate (1:1:6)</t>
  </si>
  <si>
    <t>10101-98-1</t>
  </si>
  <si>
    <t>71684-29-2</t>
  </si>
  <si>
    <t>Bis(dibutyldithiocarbamato-S,S')cobalt</t>
  </si>
  <si>
    <t>14640-56-3</t>
  </si>
  <si>
    <t>Diphosphoric acid, cobalt(2+) salt (1:2)</t>
  </si>
  <si>
    <t>14649-73-1</t>
  </si>
  <si>
    <t>Cobaltate(3-), hexakis(nitrito-O)-, trisodium, (OC-6-11)-</t>
  </si>
  <si>
    <t>14666-94-5</t>
  </si>
  <si>
    <t>9-Octadecenoic acid (Z)-, cobalt salt</t>
  </si>
  <si>
    <t>Cerium, compound with cobalt (2:7)</t>
  </si>
  <si>
    <t>12516-51-7</t>
  </si>
  <si>
    <t>Cobalt, compound with neodymium (7:2)</t>
  </si>
  <si>
    <t>12516-52-8</t>
  </si>
  <si>
    <t>Cobalt, compound with praseodymium (7:2)</t>
  </si>
  <si>
    <t>125252-57-5</t>
  </si>
  <si>
    <t>Cobaltate(1-), bis[4-hydroxy-3-[(2-hydroxy-1-naphthalenyl)azo]benzenesulfonamidato(2-)]-, lithium</t>
  </si>
  <si>
    <t>125378-88-3</t>
  </si>
  <si>
    <t>Nickel(2+) palmitate</t>
  </si>
  <si>
    <t>13689-92-4</t>
  </si>
  <si>
    <t>Nickel dithiocyanate</t>
  </si>
  <si>
    <t>13770-89-3</t>
  </si>
  <si>
    <t>14949-69-0</t>
  </si>
  <si>
    <t>Bis(1,1,1,5,5,5-hexafluoropentane-2,4-dionato-O,O')nickel</t>
  </si>
  <si>
    <t>14998-37-9</t>
  </si>
  <si>
    <t>Nickel acetate</t>
  </si>
  <si>
    <t>15060-62-5</t>
  </si>
  <si>
    <t>Nickel selenate</t>
  </si>
  <si>
    <t>15317-78-9</t>
  </si>
  <si>
    <t>Nickel, bis[bis(2-methylpropyl)carbamodithioato-S,S']-, (SP-4-1)-</t>
  </si>
  <si>
    <t>15521-65-0</t>
  </si>
  <si>
    <t>Nickel dimethyldithiocarbamate</t>
  </si>
  <si>
    <t>15699-18-0</t>
  </si>
  <si>
    <t>Nickel ammonium sulfate</t>
  </si>
  <si>
    <t>15780-33-3</t>
  </si>
  <si>
    <t>15843-91-1</t>
  </si>
  <si>
    <t>Cobaltate(4-), hexakis(cyano-C)-, tetrasodium, (OC-6-11)-</t>
  </si>
  <si>
    <t>14285-59-7</t>
  </si>
  <si>
    <t>7783-59-7</t>
  </si>
  <si>
    <t>Lead(IV) fluoride</t>
  </si>
  <si>
    <t>78-00-2</t>
  </si>
  <si>
    <t>79357-62-3</t>
  </si>
  <si>
    <t>Lead, (2-methyl-4,6-dinitrophenolato-O1)(nitrato-O)-.mu.-oxodi-, monohydrate</t>
  </si>
  <si>
    <t>79803-79-5</t>
  </si>
  <si>
    <t>Lead, C3-13-fatty acid naphthenate complexes</t>
  </si>
  <si>
    <t>811-54-1</t>
  </si>
  <si>
    <t>Lead formate</t>
  </si>
  <si>
    <t>81412-57-9</t>
  </si>
  <si>
    <t>Fatty acids, C9-11-branched, lead salts</t>
  </si>
  <si>
    <t>Lead dipropionate</t>
  </si>
  <si>
    <t>814-93-7</t>
  </si>
  <si>
    <t>Lead oxalate</t>
  </si>
  <si>
    <t>815-84-9</t>
  </si>
  <si>
    <t>Butanedioic acid, 2,3-dihydroxy- [R-(R*,R*)]-, lead(2+) salt (1:1)</t>
  </si>
  <si>
    <t>816-68-2</t>
  </si>
  <si>
    <t>Lead malate</t>
  </si>
  <si>
    <t>Cobaltate(1-), [2,4-dihydro-4-[(2-hydroxy-5-nitrophenyl)azo]-5-methyl-2-phenyl-3H-pyrazol-3-onato(2-)][1-[(2-hydroxy-5-nitrophenyl)azo]-2-naphthalenolato(2-)]-, hydrogen</t>
  </si>
  <si>
    <t>52729-67-6</t>
  </si>
  <si>
    <t>Cobaltate(1-), [29H,31H-phthalocyanine-C-sulfonato(3-)-N29,N30,N31,N32]-, sodium</t>
  </si>
  <si>
    <t>53108-50-2</t>
  </si>
  <si>
    <t>Cobaltate(1-), [N,N-bis(carboxymethyl)glycinato(3-)-N,O,O',O'']-, hydrogen, (T-4)-</t>
  </si>
  <si>
    <t>53433-12-8</t>
  </si>
  <si>
    <t>Thallium(I) selenide</t>
  </si>
  <si>
    <t>Phenol, 2,4,6-tris(1,1-dimethylethyl)-</t>
  </si>
  <si>
    <t>Nickel, bis[(cyano-C)triphenylborato(1-)-N]bis(hexanedinitrile-N,N')-</t>
  </si>
  <si>
    <t>83898-70-8</t>
  </si>
  <si>
    <t>Dimethoxy[29H,31H-phthalocyaninato(2-)-N29,N30,N31,N32]nickel</t>
  </si>
  <si>
    <t>84604-95-5</t>
  </si>
  <si>
    <t>Bis[di(3,5,5-trimethylhexyl)dithiocarbamato-S,S']nickel</t>
  </si>
  <si>
    <t>84776-45-4</t>
  </si>
  <si>
    <t>Fatty acids, C8-18 and C18-unsaturated, nickel salts</t>
  </si>
  <si>
    <t>84852-35-7</t>
  </si>
  <si>
    <t>(Isooctanoato-O)(neodecanoato-O)nickel</t>
  </si>
  <si>
    <t>84852-36-8</t>
  </si>
  <si>
    <t>(Isodecanoato-O)(isononanoato-O)nickel</t>
  </si>
  <si>
    <t>84852-37-9</t>
  </si>
  <si>
    <t>Cobaltous sulfamate</t>
  </si>
  <si>
    <t>14023-85-9</t>
  </si>
  <si>
    <t>Cobalt(3+), hexaammine-, (OC-6-11)-, triacetate</t>
  </si>
  <si>
    <t>14025-10-6</t>
  </si>
  <si>
    <t>Dipotassium [[N,N'-ethylenebis[N-(carboxymethyl)glycinato]](4-)-N,N',O,O',ON,ON']cobaltate(2-)</t>
  </si>
  <si>
    <t>Dibutyltin dibutoxide</t>
  </si>
  <si>
    <t>3349-36-8</t>
  </si>
  <si>
    <t>Dibutyltin dioctanoate</t>
  </si>
  <si>
    <t>TRIBUTYLTIN UNDECYLENATE</t>
  </si>
  <si>
    <t>7094-94-2</t>
  </si>
  <si>
    <t>(Chloroacetoxy)triphenylstannane</t>
  </si>
  <si>
    <t>7342-45-2</t>
  </si>
  <si>
    <t>Tripropyltin iodide</t>
  </si>
  <si>
    <t>7342-47-4</t>
  </si>
  <si>
    <t>Tributyltin iodide</t>
  </si>
  <si>
    <t>73927-91-0</t>
  </si>
  <si>
    <t>Tributyltin iodoacetate</t>
  </si>
  <si>
    <t>73927-92-1</t>
  </si>
  <si>
    <t>Tripropyltin iodoacetate</t>
  </si>
  <si>
    <t>73927-93-2</t>
  </si>
  <si>
    <t>TRIBUTYLTIN O-IODOBENZOATE</t>
  </si>
  <si>
    <t>73927-95-4</t>
  </si>
  <si>
    <t>Tributyltin .beta.-iodopropionate</t>
  </si>
  <si>
    <t>73927-97-6</t>
  </si>
  <si>
    <t>Tributyltin isooctylthioacetate</t>
  </si>
  <si>
    <t>Cobaltate(7-), bis[4-hydroxy-5-[(2-hydroxy-1-naphthalenyl)azo]-3-[(2-hydroxy-3-nitro-5-sulfophenyl)azo]-2,7-naphthalenedisulfonato(5-)]-, heptasodium</t>
  </si>
  <si>
    <t>74196-19-3</t>
  </si>
  <si>
    <t>Bis(4-benzoyl-2,4-dihydro-5-methyl-2-phenyl-3H-pyrazol-3-onato-O,O')(2,2,4,4-tetramethyl-7-oxa-3,20-diazadispiro[5.1.11.2]henicosan-21-one-O21)nickel</t>
  </si>
  <si>
    <t>79357-65-6</t>
  </si>
  <si>
    <t>Aluminum, triethyl-, reaction products with nickel(2+) bis(2-ethylhexanoate)</t>
  </si>
  <si>
    <t>79817-91-7</t>
  </si>
  <si>
    <t>63568-30-9</t>
  </si>
  <si>
    <t>Naphthalenesulfonic acid, diisononyl-, lead(2+) salt</t>
  </si>
  <si>
    <t>63918-97-8</t>
  </si>
  <si>
    <t>Lead styphnate</t>
  </si>
  <si>
    <t>64504-12-7</t>
  </si>
  <si>
    <t>50-32-8</t>
  </si>
  <si>
    <t>192-97-2</t>
  </si>
  <si>
    <t>218-01-9</t>
  </si>
  <si>
    <t>205-99-2</t>
  </si>
  <si>
    <t>205-82-3</t>
  </si>
  <si>
    <t>207-08-9</t>
  </si>
  <si>
    <t>53-70-3</t>
  </si>
  <si>
    <t>Nitrocellulose</t>
  </si>
  <si>
    <t>Trimethylphosphate</t>
  </si>
  <si>
    <t>7440-48-4</t>
  </si>
  <si>
    <t>101-77-9</t>
  </si>
  <si>
    <t>512-56-1</t>
  </si>
  <si>
    <t>Arsenous trichloride</t>
  </si>
  <si>
    <t>7784-38-5</t>
  </si>
  <si>
    <t>Manganese hydrogenarsenate</t>
  </si>
  <si>
    <t>Potassium arsenate</t>
  </si>
  <si>
    <t>7784-44-3</t>
  </si>
  <si>
    <t>Ammonium arsenate</t>
  </si>
  <si>
    <t>7784-45-4</t>
  </si>
  <si>
    <t>Arsenous triiodide</t>
  </si>
  <si>
    <t>7784-46-5</t>
  </si>
  <si>
    <t>Sodium arsenite</t>
  </si>
  <si>
    <t>84282-36-0</t>
  </si>
  <si>
    <t>Nickel, bis(2-heptadecyl-1H-imidazole-N3)bis(octanoato-O)-</t>
  </si>
  <si>
    <t>68958-86-1</t>
  </si>
  <si>
    <t>Nickelate(6-),[[[1,2-ethanediylbis[nitrilobis(methylene)]]tetrakis[phosphonato]](8-)], pentaammonium hydrogen,(OC-6-21)-</t>
  </si>
  <si>
    <t>68958-87-2</t>
  </si>
  <si>
    <t>11096-82-5</t>
  </si>
  <si>
    <t>Aroclor 1260</t>
  </si>
  <si>
    <t>11097-69-1</t>
  </si>
  <si>
    <t>AROCLOR 1254</t>
  </si>
  <si>
    <t>11104-28-2</t>
  </si>
  <si>
    <t>85292-77-9</t>
  </si>
  <si>
    <t>Lead(2+) 4-(1,1-dimethylethyl)benzoate</t>
  </si>
  <si>
    <t>85392-77-4</t>
  </si>
  <si>
    <t>Lead bis(5-oxo-L-prolinate)</t>
  </si>
  <si>
    <t>85392-78-5</t>
  </si>
  <si>
    <t>Lead bis(5-oxo-DL-prolinate)</t>
  </si>
  <si>
    <t>85536-79-4</t>
  </si>
  <si>
    <t>73324-01-3</t>
  </si>
  <si>
    <t>Cobaltate(3-), bis[5-chloro-2-hydroxy-3-[[2-oxo-1-[(phenylamino)carbonyl]propyl]azo]benzenesulfonato(3-)]-, trisodium</t>
  </si>
  <si>
    <t>73324-02-4</t>
  </si>
  <si>
    <t>Trisodium bis[4-hydroxy-3-nitro-5-[[2-oxo-1-[(phenylamino)carbonyl]propyl]azo]benzenesulphonato(3-)]cobaltate(3-)</t>
  </si>
  <si>
    <t>83803-62-7</t>
  </si>
  <si>
    <t>Diammonium pentahydrogen bis[4-hydroxy-3-[(2-hydroxy-5-nitrophenyl)azo]-7-[(3-phosphonophenyl)amino]naphthalene-2-sulphonato(5-)]cobaltate(7-)</t>
  </si>
  <si>
    <t>83803-65-0</t>
  </si>
  <si>
    <t>Silicic acid, beryllium salt</t>
  </si>
  <si>
    <t>66104-24-3</t>
  </si>
  <si>
    <t>7440-41-7</t>
  </si>
  <si>
    <t>Beryllium</t>
  </si>
  <si>
    <t>7787-46-4</t>
  </si>
  <si>
    <t>Beryllium bromide (BeBr2)</t>
  </si>
  <si>
    <t>7787-47-5</t>
  </si>
  <si>
    <t>Beryllium chloride</t>
  </si>
  <si>
    <t>7787-49-7</t>
  </si>
  <si>
    <t>7787-53-3</t>
  </si>
  <si>
    <t>Beryllium iodide (BeI2)</t>
  </si>
  <si>
    <t>7787-56-6</t>
  </si>
  <si>
    <t>Beryllium sulfate tetrahydrate</t>
  </si>
  <si>
    <t>10022-68-1</t>
  </si>
  <si>
    <t>100402-53-7</t>
  </si>
  <si>
    <t>Cadmium chloride phosphate (Cd5Cl(PO4)3), manganese-doped</t>
  </si>
  <si>
    <t>10108-64-2</t>
  </si>
  <si>
    <t>Cadmium chloride</t>
  </si>
  <si>
    <t>Cadmium sulfate</t>
  </si>
  <si>
    <t>101356-99-4</t>
  </si>
  <si>
    <t>Cadmium oxide (CdO), solid solution with calcium oxide and titanium oxide (TiO2), praseodymium-doped</t>
  </si>
  <si>
    <t>101357-00-0</t>
  </si>
  <si>
    <t>Cadmium selenide (CdSe), solid solution with cadmium sulfide, zinc selenide and zinc sulfide, aluminum and copper-doped</t>
  </si>
  <si>
    <t>101357-01-1</t>
  </si>
  <si>
    <t>Cadmium selenide (CdSe), solid solution with cadmium sulfide, zinc selenide and zinc sulfide, copper and manganese-doped</t>
  </si>
  <si>
    <t>101357-02-2</t>
  </si>
  <si>
    <t>Cadmium selenide (CdSe), solid solution with cadmium sulfide, zinc selenide and zinc sulfide, europium-doped</t>
  </si>
  <si>
    <t>101357-03-3</t>
  </si>
  <si>
    <t>Cadmium selenide (CdSe), solid solution with cadmium sulfide, zinc selenide and zinc sulfide, gold and manganese-doped</t>
  </si>
  <si>
    <t>101357-04-4</t>
  </si>
  <si>
    <t>Cadmium selenide (CdSe), solid solution with cadmium sulfide, zinc selenide and zinc sulfide, manganese and silver-doped</t>
  </si>
  <si>
    <t>10196-67-5</t>
  </si>
  <si>
    <t>Tetradecanoic acid, cadmium salt</t>
  </si>
  <si>
    <t>93966-74-6</t>
  </si>
  <si>
    <t>10028-18-9</t>
  </si>
  <si>
    <t>Nickel fluoride (NiF2)</t>
  </si>
  <si>
    <t>10101-96-9</t>
  </si>
  <si>
    <t>Mercury(2+), bis(2,4,6-tri-2-pyridinyl-1,3,5-triazine-N1,N2,N6)-, (OC-6-1'2)-</t>
  </si>
  <si>
    <t>537-64-4</t>
  </si>
  <si>
    <t>Mercury, bis(4-methylphenyl)-</t>
  </si>
  <si>
    <t>539-43-5</t>
  </si>
  <si>
    <t>Mercury, chloro(4-methylphenyl)-</t>
  </si>
  <si>
    <t>54295-90-8</t>
  </si>
  <si>
    <t>Tetrakis(acetato-O)[.mu.4-(3',6'-dihydroxy-3-oxospiro[isobenzofuran-1(3H),9'-[9H]xanthene]-2',4',5',7'-tetrayl)]tetramercury</t>
  </si>
  <si>
    <t>54-64-8</t>
  </si>
  <si>
    <t>Sodium o-(ethylmercurithio)benzoate</t>
  </si>
  <si>
    <t>55-68-5</t>
  </si>
  <si>
    <t>Phenylmercuric nitrate</t>
  </si>
  <si>
    <t>56724-82-4</t>
  </si>
  <si>
    <t>Mercury, phenyl(phenyldiazenecarbothioic acid 2-phenylhydrazidato)-</t>
  </si>
  <si>
    <t>5722-59-8</t>
  </si>
  <si>
    <t>[Benzoato(2-)-C2,O1]mercury</t>
  </si>
  <si>
    <t>57363-77-6</t>
  </si>
  <si>
    <t>Mercury, compound with sodium (4:1)</t>
  </si>
  <si>
    <t>583-15-3</t>
  </si>
  <si>
    <t>Mercuric benzoate</t>
  </si>
  <si>
    <t>584-18-9</t>
  </si>
  <si>
    <t>2-Hydroxy-5-(1,1,3,3-tetramethylbutyl)phenylmercury acetate</t>
  </si>
  <si>
    <t>584-43-0</t>
  </si>
  <si>
    <t>Disuccinimidomercury</t>
  </si>
  <si>
    <t>5857-39-6</t>
  </si>
  <si>
    <t>Chloro-2-thienylmercury</t>
  </si>
  <si>
    <t>587-85-9</t>
  </si>
  <si>
    <t>Diphenylmercury</t>
  </si>
  <si>
    <t>589-65-1</t>
  </si>
  <si>
    <t>Mercury succinate</t>
  </si>
  <si>
    <t>5902-76-1</t>
  </si>
  <si>
    <t>Ethane, 1,1-dichloro-1-fluoro-</t>
  </si>
  <si>
    <t>Heptahydrogen bis[4-hydroxy-3-[(2-hydroxy-5-nitrophenyl)azo]-7-[(3-phosphonophenyl)amino]naphthalene-2-sulphonato(5-)]cobaltate(7-)</t>
  </si>
  <si>
    <t>65492-00-4</t>
  </si>
  <si>
    <t>Sulfuric acid, cobalt salt, hydrate</t>
  </si>
  <si>
    <t>66104-83-4</t>
  </si>
  <si>
    <t>Cobaltate(1-), bis[2-[[4-(aminosulfonyl)-2-hydroxyphenyl]azo]-3-oxo-N-phenylbutanamidato(2-)]-, sodium</t>
  </si>
  <si>
    <t>6700-85-2</t>
  </si>
  <si>
    <t>67486-73-1</t>
  </si>
  <si>
    <t>Cobaltate(2-), [[N,N'-1,2-ethanediylbis[N-(carboxymethyl)glycinato]](4-)-N,N',O,O',ON,ON']-, (OC-6-21)-</t>
  </si>
  <si>
    <t>14960-16-8</t>
  </si>
  <si>
    <t>Cobalt dilaurate</t>
  </si>
  <si>
    <t>15137-09-4</t>
  </si>
  <si>
    <t>Cobalt disodium ethylenediaminetetraacetate</t>
  </si>
  <si>
    <t>15188-91-7</t>
  </si>
  <si>
    <t>Tris(heptane-3,5-dionato-O,O')cobalt</t>
  </si>
  <si>
    <t>15218-44-7</t>
  </si>
  <si>
    <t>3846-71-7</t>
  </si>
  <si>
    <t>Perfluoro-1-octanesulfonyl fluoride</t>
  </si>
  <si>
    <t>307-35-7</t>
  </si>
  <si>
    <t>2043-53-0</t>
  </si>
  <si>
    <t xml:space="preserve"> 2-(perflurooctyl)ethyl iodide, 8-2 telomer iodide:  </t>
  </si>
  <si>
    <t>Dibutyldimethoxystannane</t>
  </si>
  <si>
    <t>1067-55-6</t>
  </si>
  <si>
    <t>Cryofluorane</t>
  </si>
  <si>
    <t>Dichlorodifluoropropane</t>
  </si>
  <si>
    <t>Dichlorofluropropane</t>
  </si>
  <si>
    <t>Dichlorotetrafluoropropane</t>
  </si>
  <si>
    <t>Dichlorotrifluoropropane</t>
  </si>
  <si>
    <t>Trichlorotrifluoroethane</t>
  </si>
  <si>
    <t>1,1-Dichlor-1,2,2,2-tetrafluoroethane</t>
  </si>
  <si>
    <t>Nickel, bis(diethylcarbamodithioato-S,S')-, (SP-4-1)-</t>
  </si>
  <si>
    <t>14332-34-4</t>
  </si>
  <si>
    <t>Nickel hydrogen phosphate</t>
  </si>
  <si>
    <t>Cobaltate(1-), [2,4-dihydro-4-[(2-hydroxy-5-nitrophenyl)azo]-5-methyl-2-phenyl-3H-pyrazol-3 -onato(2-)][1-[(2-hydroxyphenyl)azo]-2-naphthalenolato(2-)]-, hydrogen, compound with 1-tridecanamine (1:1)</t>
  </si>
  <si>
    <t>70833-34-0</t>
  </si>
  <si>
    <t>Cobaltate(8-), bis[4-hydroxy-3-[(2-hydroxy-5-nitrophenyl)azo]-7-[(3-phosphonophenyl)amino]-2-naphthalenesulfonato(5-)]-, tetraammonium tetrahydrogen</t>
  </si>
  <si>
    <t>70851-34-2</t>
  </si>
  <si>
    <t>71060-75-8</t>
  </si>
  <si>
    <t>Telluric acid (H2TeO3), nickel(2+) salt (1:1)</t>
  </si>
  <si>
    <t>15852-21-8</t>
  </si>
  <si>
    <t>Telluric acid (H2TeO4), nickel(2+) salt (1:1)</t>
  </si>
  <si>
    <t>16083-14-0</t>
  </si>
  <si>
    <t>Nickel(2+) trifluoroacetate</t>
  </si>
  <si>
    <t>16337-84-1</t>
  </si>
  <si>
    <t>Carbonic acid, nickel salt</t>
  </si>
  <si>
    <t>Dibutyltin dilaurate</t>
  </si>
  <si>
    <t>77-58-7</t>
  </si>
  <si>
    <t>Dibutyltin maleate</t>
  </si>
  <si>
    <t>78-04-6</t>
  </si>
  <si>
    <t>Dibutyltin mercaptopropionate</t>
  </si>
  <si>
    <t>78-06-8</t>
  </si>
  <si>
    <t>Dibutyltin oxide</t>
  </si>
  <si>
    <t>818-08-6</t>
  </si>
  <si>
    <t>Dibutyltin linoleate</t>
  </si>
  <si>
    <t>85391-79-3</t>
  </si>
  <si>
    <t>Dibutyltin isooctanoate</t>
  </si>
  <si>
    <t>85702-74-5</t>
  </si>
  <si>
    <t>Dibutyltin linolenate</t>
  </si>
  <si>
    <t>95873-60-2</t>
  </si>
  <si>
    <t>Dibutyltin dilauryl mercaptide</t>
  </si>
  <si>
    <t>1185-81-5</t>
  </si>
  <si>
    <t>Dibutyltin di(isooctyl 3-mercaptopropionate)</t>
  </si>
  <si>
    <t>26761-46-6</t>
  </si>
  <si>
    <t>Dibutyltin bis(octylthioglycolate)</t>
  </si>
  <si>
    <t>Dibutyltin mercaptoacetate</t>
  </si>
  <si>
    <t>78-20-6</t>
  </si>
  <si>
    <t>Dibutytin di(2-ethylhexyl maleate)</t>
  </si>
  <si>
    <t>15546-12-0</t>
  </si>
  <si>
    <t>Dibutyltin bis(2-ethylhexyl-3-mercaptopropionate)</t>
  </si>
  <si>
    <t>53202-61-2</t>
  </si>
  <si>
    <t>Dibutyltin dimaleate</t>
  </si>
  <si>
    <t>10192-92-4</t>
  </si>
  <si>
    <t>Dibutyltin dibenzoate</t>
  </si>
  <si>
    <t>5847-54-1</t>
  </si>
  <si>
    <t>Dibutyltin bis(lauryl β-mercaptopropionate)</t>
  </si>
  <si>
    <t>51287-83-3</t>
  </si>
  <si>
    <t>Dibutyltin bis(oleyl maleate)</t>
  </si>
  <si>
    <t>29881-72-9</t>
  </si>
  <si>
    <t>Dibutyltin dihexanoate</t>
  </si>
  <si>
    <t>19704-60-0</t>
  </si>
  <si>
    <t>Cobaltate(1-), bis[3-[(4,5-dihydro-3-methyl-5-oxo-1-phenyl-1H-pyrazol-4-yl)azo]-4-hydroxy-N-(1-methylethyl)benzenesulfonamidato(2-)]-, hydrogen, compound with 2-propanamine (1:1)</t>
  </si>
  <si>
    <t>71839-76-4</t>
  </si>
  <si>
    <t>Plumbane, diethyldimethyl-</t>
  </si>
  <si>
    <t>1762-28-3</t>
  </si>
  <si>
    <t>Plumbane, triethylmethyl-</t>
  </si>
  <si>
    <t>17976-43-1</t>
  </si>
  <si>
    <t>Lead, [.mu.-[1,2-benzenedicarboxylato(2-)-O1:O2]]di-.mu.-oxotri-, cyclo-</t>
  </si>
  <si>
    <t>18608-34-9</t>
  </si>
  <si>
    <t>1,2-Benzenedicarboxylic acid, lead(2+) salt</t>
  </si>
  <si>
    <t>18917-82-3</t>
  </si>
  <si>
    <t>Lead dilactate</t>
  </si>
  <si>
    <t>19010-66-3</t>
  </si>
  <si>
    <t>Lead dimethyldithiocarbamate</t>
  </si>
  <si>
    <t>19136-34-6</t>
  </si>
  <si>
    <t>Lead maleate</t>
  </si>
  <si>
    <t>1920-90-7</t>
  </si>
  <si>
    <t>Plumbane, tetrabutyl-</t>
  </si>
  <si>
    <t>19528-55-3</t>
  </si>
  <si>
    <t>Lead palmitate</t>
  </si>
  <si>
    <t>19651-80-0</t>
  </si>
  <si>
    <t>7,11-Metheno-11H,13H-tetrazolo[1,5-c][1,7,3,5,2,6]dioxadiazadiplumbacyclododecine, 5,5,13,13-tetradehydro-4,5-dihydro-4,8,10,15-tetranitro-</t>
  </si>
  <si>
    <t>19783-14-3</t>
  </si>
  <si>
    <t>Lead hydroxide</t>
  </si>
  <si>
    <t>20383-42-0</t>
  </si>
  <si>
    <t>Phosphorodithioate O,O-bis(1,3-dimethylbutyl), lead salt</t>
  </si>
  <si>
    <t>20403-41-2</t>
  </si>
  <si>
    <t>Lead myristate</t>
  </si>
  <si>
    <t>20403-42-3</t>
  </si>
  <si>
    <t>Decanoic acid, lead salt</t>
  </si>
  <si>
    <t>20837-86-9</t>
  </si>
  <si>
    <t>Lead cyanamide</t>
  </si>
  <si>
    <t>20890-10-2</t>
  </si>
  <si>
    <t>Lead cyanamidate</t>
  </si>
  <si>
    <t>Telluric acid (H2TeO3), lead(2+) salt (1:1)</t>
  </si>
  <si>
    <t>15906-71-5</t>
  </si>
  <si>
    <t>Silicic acid (H4SiO4), lead salt</t>
  </si>
  <si>
    <t>15907-04-7</t>
  </si>
  <si>
    <t>Lead benzoate</t>
  </si>
  <si>
    <t>16038-76-9</t>
  </si>
  <si>
    <t>Phosphonic acid, lead salt</t>
  </si>
  <si>
    <t>16183-12-3</t>
  </si>
  <si>
    <t>Lead phthalate</t>
  </si>
  <si>
    <t>16450-50-3</t>
  </si>
  <si>
    <t>Diantimony lead tetroxide</t>
  </si>
  <si>
    <t>16996-40-0</t>
  </si>
  <si>
    <t>Lead 2-ethylhexoate</t>
  </si>
  <si>
    <t>16996-51-3</t>
  </si>
  <si>
    <t>Lead linoleate</t>
  </si>
  <si>
    <t>Lead b-resorcylate</t>
  </si>
  <si>
    <t>14255-04-0</t>
  </si>
  <si>
    <t>Lead 210</t>
  </si>
  <si>
    <t>14450-60-3</t>
  </si>
  <si>
    <t>1,2,3-Propanetricarboxylic acid, 2-hydroxy-, lead salt</t>
  </si>
  <si>
    <t>14466-01-4</t>
  </si>
  <si>
    <t>Lead acrylate</t>
  </si>
  <si>
    <t>14720-53-7</t>
  </si>
  <si>
    <t>Lead borate</t>
  </si>
  <si>
    <t>14846-40-3</t>
  </si>
  <si>
    <t>Plumbane, tetrakis(1-methylethyl)-</t>
  </si>
  <si>
    <t>15187-16-3</t>
  </si>
  <si>
    <t>Lead, [29H,31H-phthalocyaninato(2-)-N29,N30,N31,N32]-, (SP-4-1)-</t>
  </si>
  <si>
    <t>1520-78-1</t>
  </si>
  <si>
    <t>Chlorotrimethylplumbane</t>
  </si>
  <si>
    <t>15245-44-0</t>
  </si>
  <si>
    <t>15282-88-9</t>
  </si>
  <si>
    <t>Bis(pentane-2,4-dionato-O,O')lead</t>
  </si>
  <si>
    <t>15306-30-6</t>
  </si>
  <si>
    <t>Lauric acid, lead salt</t>
  </si>
  <si>
    <t>15347-55-4</t>
  </si>
  <si>
    <t>9-Octadecenoic acid (Z)-, lead salt</t>
  </si>
  <si>
    <t>15347-57-6</t>
  </si>
  <si>
    <t>Cobaltate(3-), bis[2-[[[4-hydroxy-3-[[2-oxo-1-[(phenylamino)carbonyl]propyl]azo]phenyl]sulfonyl]amino]benzoato(3-)]-, sodium dihydrogen</t>
  </si>
  <si>
    <t>73038-30-9</t>
  </si>
  <si>
    <t>Cobaltate(5-), bis[5-[(4-amino-6-chloro-1,3,5-triazin-2-yl)amino]-4-hydroxy-3-[(2-hydroxy-5-nitrophenyl)azo]-2,7-naphthalenedisulfonato(4-)]-, tetrapotassium sodium</t>
  </si>
  <si>
    <t>73195-17-2</t>
  </si>
  <si>
    <t>Cobaltate(1-), [6-amino-5-[(2-hydroxy-4-nitrophenyl)azo]-N-(2-hydroxypropyl)-2-naphthalenesulfonamidato(2-)][1-[(5-chloro-2-hydroxyphenyl)azo]-2-naphthalenolato(2-)]-, sodium</t>
  </si>
  <si>
    <t>73297-09-3</t>
  </si>
  <si>
    <t>Cobaltate(1-), bis[1-[(2-hydroxy-5-nitrophenyl)azo]-2-naphthalenolato(2-)]-, sodium</t>
  </si>
  <si>
    <t>73297-10-6</t>
  </si>
  <si>
    <t>Cobaltate(3-), bis[6-amino-5-[(2-hydroxy-3,5-dinitrophenyl)azo]-1-naphthalenesulfonato(3-)]-, sodium dihydrogen</t>
  </si>
  <si>
    <t>73297-17-3</t>
  </si>
  <si>
    <t>13530-65-9</t>
  </si>
  <si>
    <t>13530-68-2</t>
  </si>
  <si>
    <t>Chromic acid (H2Cr2O7)</t>
  </si>
  <si>
    <t>13548-42-0</t>
  </si>
  <si>
    <t>Copper chromate</t>
  </si>
  <si>
    <t>13675-47-3</t>
  </si>
  <si>
    <t>Copper dichromate</t>
  </si>
  <si>
    <t>13765-19-0</t>
  </si>
  <si>
    <t>Calcium chromate</t>
  </si>
  <si>
    <t>14018-95-2</t>
  </si>
  <si>
    <t>14104-85-9</t>
  </si>
  <si>
    <t>Magnesium dichromate</t>
  </si>
  <si>
    <t>14307-35-8</t>
  </si>
  <si>
    <t>Lithium chromate</t>
  </si>
  <si>
    <t>Ethane, 1,1,1-trichloro-2-fluoro-</t>
  </si>
  <si>
    <t>Ethane, 2-chloro-1,1,1,2-tetrafluoro-</t>
  </si>
  <si>
    <t>Ethane, 2,2-dichloro-1,1,1-trifluoro-</t>
  </si>
  <si>
    <t>Arsenic acid (H3AsO4), monoammonium salt</t>
  </si>
  <si>
    <t>57364-75-7</t>
  </si>
  <si>
    <t>Isononanoic acid, cobalt salt</t>
  </si>
  <si>
    <t>58197-53-8</t>
  </si>
  <si>
    <t>2-Propenoic acid, cobalt(2+) salt</t>
  </si>
  <si>
    <t>Flame retarding substances</t>
  </si>
  <si>
    <t>Dibismuth dilead tetraruthenium tridecaoxide</t>
  </si>
  <si>
    <t>11119-70-3</t>
  </si>
  <si>
    <t>Chromium lead oxide</t>
  </si>
  <si>
    <t>11120-22-2</t>
  </si>
  <si>
    <t>Lead silicate</t>
  </si>
  <si>
    <t>1120-46-3</t>
  </si>
  <si>
    <t>Lead oleate</t>
  </si>
  <si>
    <t>1153-06-6</t>
  </si>
  <si>
    <t>Chlorotriphenylplumbane</t>
  </si>
  <si>
    <t>1162-06-7</t>
  </si>
  <si>
    <t>Acetoxytriphenylplumbane</t>
  </si>
  <si>
    <t>116565-73-2</t>
  </si>
  <si>
    <t>Lead sulfomolybdochromate, silica encapsulated</t>
  </si>
  <si>
    <t>116565-74-3</t>
  </si>
  <si>
    <t>11077-19-3</t>
  </si>
  <si>
    <t>Cobaltocenium, (T-4)-tetrachlorocobaltate(2-) (2:1)</t>
  </si>
  <si>
    <t>11114-92-4</t>
  </si>
  <si>
    <t>Cobalt chromium alloy</t>
  </si>
  <si>
    <t>11139-24-5</t>
  </si>
  <si>
    <t>Cobalt, compound with gadolinium (7:2)</t>
  </si>
  <si>
    <t>12006-78-9</t>
  </si>
  <si>
    <t>Cobalt boride (Co3B)</t>
  </si>
  <si>
    <t>12013-10-4</t>
  </si>
  <si>
    <t>Cobalt disulfide</t>
  </si>
  <si>
    <t>12016-69-2</t>
  </si>
  <si>
    <t>1,1'-Biphenyl, 2,5-dibromo-</t>
  </si>
  <si>
    <t>Cobaltate(1-), bis[6-amino-5-[(2-hydroxy-4-nitrophenyl)azo]-N-methyl-2-naphthalenesulfonamidato(2-)]-, sodium</t>
  </si>
  <si>
    <t>70247-73-3</t>
  </si>
  <si>
    <t>70247-74-4</t>
  </si>
  <si>
    <t>70247-76-6</t>
  </si>
  <si>
    <t>12255-04-8</t>
  </si>
  <si>
    <t>Lanthanum arsenide (LaAs)</t>
  </si>
  <si>
    <t>12255-08-2</t>
  </si>
  <si>
    <t>Niobium arsenide (NbAs)</t>
  </si>
  <si>
    <t>12255-09-3</t>
  </si>
  <si>
    <t>13869-33-5</t>
  </si>
  <si>
    <t>Nickel, [N-(carboxymethyl)glycinato(2-)-N,O,ON]-</t>
  </si>
  <si>
    <t>13877-20-8</t>
  </si>
  <si>
    <t>Hexaamminenickel(2+) bis[tetrafluoroborate(1-)]</t>
  </si>
  <si>
    <t>13927-77-0</t>
  </si>
  <si>
    <t>Nickel, bis(dibutylcarbamodithioato-S,S')-, (SP-4-1)-</t>
  </si>
  <si>
    <t>13940-83-5</t>
  </si>
  <si>
    <t>Nickel fluoride (NiF2), tetrahydrate</t>
  </si>
  <si>
    <t>14055-02-8</t>
  </si>
  <si>
    <t>553-00-4</t>
  </si>
  <si>
    <t>Salts from 4,4'-Carbonimidoylbis[N,N-dimethylanilin]</t>
  </si>
  <si>
    <t>104147-32-2</t>
  </si>
  <si>
    <t>Arsorous acid</t>
  </si>
  <si>
    <t>13464-58-9</t>
  </si>
  <si>
    <t>Arsin</t>
  </si>
  <si>
    <t>7784-42-1</t>
  </si>
  <si>
    <t>Cadmiumbis(diethyldithiocarbamat)</t>
  </si>
  <si>
    <t>14239-68-0</t>
  </si>
  <si>
    <t>4464-23-7</t>
  </si>
  <si>
    <t>90604-90-3</t>
  </si>
  <si>
    <t>1345-09-1</t>
  </si>
  <si>
    <t>58339-34-7</t>
  </si>
  <si>
    <t>90604-89-0</t>
  </si>
  <si>
    <t>134190-53-7</t>
  </si>
  <si>
    <t>110587-14-9</t>
  </si>
  <si>
    <t>134190-54-8</t>
  </si>
  <si>
    <t>28987-04-4</t>
  </si>
  <si>
    <t>108662-83-5</t>
  </si>
  <si>
    <t>134190-50-4</t>
  </si>
  <si>
    <t>79-38-9</t>
  </si>
  <si>
    <t>26588-23-8</t>
  </si>
  <si>
    <t>75-88-7</t>
  </si>
  <si>
    <t>11115-74-5</t>
  </si>
  <si>
    <t>C.I. Acid Red 182</t>
  </si>
  <si>
    <t>61901-42-6</t>
  </si>
  <si>
    <t>75101-45-0</t>
  </si>
  <si>
    <t>68457-13-6</t>
  </si>
  <si>
    <t>1345-16-0</t>
  </si>
  <si>
    <t>68186-86-7</t>
  </si>
  <si>
    <t>51053-44-2</t>
  </si>
  <si>
    <t>68187-11-1</t>
  </si>
  <si>
    <t>68187-49-5</t>
  </si>
  <si>
    <t>68610-13-9</t>
  </si>
  <si>
    <t>68186-85-6</t>
  </si>
  <si>
    <t>68186-87-8</t>
  </si>
  <si>
    <t>8011-87-8</t>
  </si>
  <si>
    <t>76-14-2</t>
  </si>
  <si>
    <t>134190-52-6</t>
  </si>
  <si>
    <t>127404-11-9</t>
  </si>
  <si>
    <t>127564-92-5</t>
  </si>
  <si>
    <t>Barium-neodecanoate</t>
  </si>
  <si>
    <t>Barium-nitrate</t>
  </si>
  <si>
    <t>Barium-perchlorate</t>
  </si>
  <si>
    <t>Barium-permanganate</t>
  </si>
  <si>
    <t>Barium-peroxide</t>
  </si>
  <si>
    <t>Paints, smelted materials, biocides (including wood treatment), leather and textile finishes, glasses, pyrotechnic objects, metal finishes, electronics</t>
  </si>
  <si>
    <t>4,4',6,6'-Tetrabromo[1,1'-biphenyl]-2,2'-diol</t>
  </si>
  <si>
    <t>16400-50-3</t>
  </si>
  <si>
    <t>1,1'-Biphenyl, 3,3',5,5'-tetrabromo-</t>
  </si>
  <si>
    <t>Tetraethylammoniumheptadecafluoroctansulfonate</t>
  </si>
  <si>
    <t>2-Propenoic acid, 2-methyl-, dodecyl ester, polymers with 2-[methyl[(perfluoro-C4-8-alkyl)- sulfonyl]amino]ethyl acrylate and vinylidene chloride</t>
  </si>
  <si>
    <t>Cobaltate(1-), [3-[[1-(4-chlorophenyl)-4,5-dihydro-3-methyl-5-oxo-1H-pyrazol-4-yl]azo]-4-hydroxy-N-methylbenzenesulfonamidato(2-)][N-[7-hydroxy-8-[[2-hydroxy-5-[(methylamino)sulfonyl]phenyl]azo]-1-naphthalenyl]acetamidato(2-)]-, hydrogen</t>
  </si>
  <si>
    <t>68442-96-6</t>
  </si>
  <si>
    <t>1,2,2-Trichloro-1,1-difluoroethane</t>
  </si>
  <si>
    <t>13598-15-7</t>
  </si>
  <si>
    <t>Beryllium phosphate</t>
  </si>
  <si>
    <t>13598-22-6</t>
  </si>
  <si>
    <t>Beryllium sulfide (BeS)</t>
  </si>
  <si>
    <t>13598-26-0</t>
  </si>
  <si>
    <t>Phosphoric acid, beryllium salt (2:3)</t>
  </si>
  <si>
    <t>13871-27-7</t>
  </si>
  <si>
    <t>Disodium tetrafluoroberyllate</t>
  </si>
  <si>
    <t>14874-86-3</t>
  </si>
  <si>
    <t>Beryllate(2-), tetrafluoro-, diammonium</t>
  </si>
  <si>
    <t>15191-85-2</t>
  </si>
  <si>
    <t>Silicic acid (H4SiO4), beryllium salt (1:2)</t>
  </si>
  <si>
    <t>19049-40-2</t>
  </si>
  <si>
    <t>Hexakis[.mu.-(acetato-O:O')]-.mu.4-oxotetraberyllium</t>
  </si>
  <si>
    <t>25638-88-4</t>
  </si>
  <si>
    <t>Tributyltin hydroxide</t>
  </si>
  <si>
    <t>1118-03-2</t>
  </si>
  <si>
    <t>Trimethyltin azide</t>
  </si>
  <si>
    <t>1118-14-5</t>
  </si>
  <si>
    <t>Trimethyltin acetate</t>
  </si>
  <si>
    <t>13302-06-2</t>
  </si>
  <si>
    <t>TRIBUTYLTIN METHANESULPHONATE</t>
  </si>
  <si>
    <t>13331-52-7</t>
  </si>
  <si>
    <t>Tributyltin Acrylate</t>
  </si>
  <si>
    <t>1461-22-9</t>
  </si>
  <si>
    <t>Tributyltin chloride</t>
  </si>
  <si>
    <t>1461-23-0</t>
  </si>
  <si>
    <t>Tributyltin bromide</t>
  </si>
  <si>
    <t>1529-30-2</t>
  </si>
  <si>
    <t>68411-07-4</t>
  </si>
  <si>
    <t>Copper, .beta.-resorcylate salicylate lead complexes</t>
  </si>
  <si>
    <t>68411-78-9</t>
  </si>
  <si>
    <t>Lead oxide (PbO), lead-contg.</t>
  </si>
  <si>
    <t>68515-80-0</t>
  </si>
  <si>
    <t>Cobaltate(1-), bis[4-hydroxy-3-[(2-hydroxy-1-naphthalenyl)azo]-N-(1-methylethyl)benzenesulfonamidato(2-)]-, sodium</t>
  </si>
  <si>
    <t>72391-10-7</t>
  </si>
  <si>
    <t>Disodium [5-[[1-(anilinocarbonyl)-2-oxopropyl]azo]-4-hydroxy-3-nitrobenzenesulphonato(3-)][2-[(2-hydroxy-5-nitrophenyl)azo]-3-oxo-N-phenylbutyramidato(2-)]cobaltate(2-)</t>
  </si>
  <si>
    <t>77630-54-7</t>
  </si>
  <si>
    <t>Cobaltate(3-), bis[6-amino-5-[(2-hydroxy-4-nitrophenyl)azo]-2-naphthalenesulfonato(3-)]-, trisodium</t>
  </si>
  <si>
    <t>7789-43-7</t>
  </si>
  <si>
    <t>Cobaltous bromide</t>
  </si>
  <si>
    <t>7791-13-1</t>
  </si>
  <si>
    <t>Cobalt (II) chloride, hexahydrate</t>
  </si>
  <si>
    <t>79135-28-7</t>
  </si>
  <si>
    <t>Trisodium bis[4-[4,5-dihydro-4-[(2-hydroxy-5-nitrophenyl)azo]-3-methyl-5-oxo-1H-pyrazol-1-yl]benzene-1-sulphonato(3-)]cobaltate(3-)</t>
  </si>
  <si>
    <t>79215-59-1</t>
  </si>
  <si>
    <t>Bis(6-methylheptane-2,4-dionato-O,O')cobalt</t>
  </si>
  <si>
    <t>79817-88-2</t>
  </si>
  <si>
    <t>21840-08-4</t>
  </si>
  <si>
    <t>N-(p-Arsenosophenyl)-1,3,5-triazine-2,4,6-triamine</t>
  </si>
  <si>
    <t>22831-42-1</t>
  </si>
  <si>
    <t>Aluminum arsenide (AlAs)</t>
  </si>
  <si>
    <t>24719-13-9</t>
  </si>
  <si>
    <t>Nickel, [29H,31H-phthalocyaninato(2-)-N29,N30,N31,N32]-, (SP-4-1)-</t>
  </si>
  <si>
    <t>14100-15-3</t>
  </si>
  <si>
    <t>Bis(quinolin-8-olato-N1,O8)nickel</t>
  </si>
  <si>
    <t>14216-75-2</t>
  </si>
  <si>
    <t>Nickel nitrate</t>
  </si>
  <si>
    <t>14220-17-8</t>
  </si>
  <si>
    <t>Nickel potassium cyanide</t>
  </si>
  <si>
    <t>14221-00-2</t>
  </si>
  <si>
    <t>Nickel, tetrakis(triphenyl phosphite-P)-, (T-4)-</t>
  </si>
  <si>
    <t>14267-17-5</t>
  </si>
  <si>
    <t>2-BUTENOIC ACID, 4-OXO-4-[ (TRIBUTYLSTANNYL)OXY]-</t>
  </si>
  <si>
    <t>4154-35-2</t>
  </si>
  <si>
    <t>Tripropyltin methacrylate</t>
  </si>
  <si>
    <t>4342-30-7</t>
  </si>
  <si>
    <t>Tri-n-butyl tin salicylate</t>
  </si>
  <si>
    <t>4342-36-3</t>
  </si>
  <si>
    <t>Tributyltin benzoate</t>
  </si>
  <si>
    <t>4638-25-9</t>
  </si>
  <si>
    <t>As solvent and as trifunctional cross-linking agent e.g. for polysulphide elastomers</t>
  </si>
  <si>
    <t>Flame retardant</t>
  </si>
  <si>
    <t>Vinyl chloride</t>
  </si>
  <si>
    <t>75-01-4</t>
  </si>
  <si>
    <t>Residual monomers in plastics, pigments and adhesives, antioxidants  stabilizing of Amines, Phenols,  in oils, greases, natural latex; blowing agents for foamed plastics</t>
  </si>
  <si>
    <t>Nickel, borate neodecanoate complexes</t>
  </si>
  <si>
    <t>93573-14-9</t>
  </si>
  <si>
    <t>Nickel, C5-23-branched carboxylate C4-10-fatty acids naphthenate complexes</t>
  </si>
  <si>
    <t>93573-15-0</t>
  </si>
  <si>
    <t>Phosphoric acid, nickel(2+) salt (2:3)</t>
  </si>
  <si>
    <t>106316-55-6</t>
  </si>
  <si>
    <t>Nickel, aqua[2-[(4,5-dihydro-3-methyl-5-oxo-1H-pyrazol-4-yl)azo]benzoato(2-)]-</t>
  </si>
  <si>
    <t>108818-89-9</t>
  </si>
  <si>
    <t>Cobaltate(1-), [3-[4-[(5-chloro-2-hydroxyphenyl)azo]-4,5-dihydro-3-methyl-5-oxo-1H-pyrazol-1-yl]benzenesulfonamidato(2-)][4-hydroxy-3-[(2-hydroxy-1-naphthalenyl)azo]-N-(1-methylethyl)benzenesulfonamidato(2-)]-, sodium</t>
  </si>
  <si>
    <t>72403-31-7</t>
  </si>
  <si>
    <t>67806-76-2</t>
  </si>
  <si>
    <t>1,2,3-Propanetriol, 1-(dihydrogen phosphate), nickel(2+) salt (1:1)</t>
  </si>
  <si>
    <t>68585-48-8</t>
  </si>
  <si>
    <t>Sulfuric acid, nickel(2+) salt (1:1), reaction products with nickel and nickel oxide (NiO)</t>
  </si>
  <si>
    <t>68698-80-6</t>
  </si>
  <si>
    <t>3864-99-1</t>
  </si>
  <si>
    <t xml:space="preserve">UV absorber used in moldings, doorside and roof etc.         </t>
  </si>
  <si>
    <t>Any intentionally added content must be reported</t>
  </si>
  <si>
    <t>4979-32-2</t>
  </si>
  <si>
    <t>Cadmium-barium laurate</t>
  </si>
  <si>
    <t>27133-66-0</t>
  </si>
  <si>
    <t>Chromic acid, barium potassium salt</t>
  </si>
  <si>
    <t>37131-86-5</t>
  </si>
  <si>
    <t>Diphosphoric acid, barium cadmium salt</t>
  </si>
  <si>
    <t>42579-89-5</t>
  </si>
  <si>
    <t>Sulfuric acid, barium lead salt</t>
  </si>
  <si>
    <t>Nickelate(4-), [22-[[(4-sulfophenyl)amino]sulfonyl]-29H,31H-phthalocyanine-1,8,15-trisulfonato(6-)-N29,N30,N31,N32]-, tetrahydrogen, (SP-4-2)-</t>
  </si>
  <si>
    <t>Disclaimer</t>
  </si>
  <si>
    <t>32011-18-0</t>
  </si>
  <si>
    <t>Mercuric cyanide</t>
  </si>
  <si>
    <t>592-63-2</t>
  </si>
  <si>
    <t>Mercury acetate</t>
  </si>
  <si>
    <t>592-85-8</t>
  </si>
  <si>
    <t>Mercuric thiocyanate</t>
  </si>
  <si>
    <t>593-74-8</t>
  </si>
  <si>
    <t>5954-14-3</t>
  </si>
  <si>
    <t>Mercury, (acetato-O)[3-(chloromethoxy)propyl-C,O]-</t>
  </si>
  <si>
    <t>5955-19-1</t>
  </si>
  <si>
    <t>Chloro-m-tolylmercury</t>
  </si>
  <si>
    <t>5964-24-9</t>
  </si>
  <si>
    <t>Sodium timerfonate</t>
  </si>
  <si>
    <t>5970-32-1</t>
  </si>
  <si>
    <t>Mercury salicylate</t>
  </si>
  <si>
    <t>59-85-8</t>
  </si>
  <si>
    <t>Cobaltate(1-), bis[4-hydroxy-3-[(2-hydroxy-1-naphthalenyl)azo]-N-methylbenzenesulfonamidato (2-)]-, sodium</t>
  </si>
  <si>
    <t>83804-08-4</t>
  </si>
  <si>
    <t>Cobaltate(1-), bis[4-hydroxy-3-[(2-hydroxy-1-naphthalenyl)azo]-N-methylbenzenesulfonamidato (2-)]-, lithium</t>
  </si>
  <si>
    <t>83817-76-9</t>
  </si>
  <si>
    <t>Cobaltate(1-), [4-hydroxy-3-[(2-hydroxy-1-naphthalenyl)azo]benzenesulfonamidato(2-)][4-hydr oxy-3-[(5-hydroxynaphth[2,1-d]-1,3-oxathiol-4-yl)azo]benzenesulfonamide ,-dioxidato(2-)]-, sodium</t>
  </si>
  <si>
    <t>83817-78-1</t>
  </si>
  <si>
    <t>Trimethyltin thiocyanate</t>
  </si>
  <si>
    <t>5035-67-6</t>
  </si>
  <si>
    <t>TRIBUTYLTIN 2-ETHYLHEXANOATE</t>
  </si>
  <si>
    <t>53404-82-3</t>
  </si>
  <si>
    <t>TRIBUTYLTIN ISOPROPYLSUCCINATE</t>
  </si>
  <si>
    <t>53466-85-6</t>
  </si>
  <si>
    <t>Aroclor 1248</t>
  </si>
  <si>
    <t>12674-11-2</t>
  </si>
  <si>
    <t>Aroclor 1016</t>
  </si>
  <si>
    <t>1336-36-3</t>
  </si>
  <si>
    <t>Dispersive applications (Brake and Friction linings)</t>
  </si>
  <si>
    <t>2781-10-4</t>
  </si>
  <si>
    <t>Di-n-butyltin di-2-ethylhexanoate</t>
  </si>
  <si>
    <t>1067-33-0</t>
  </si>
  <si>
    <t>Dibutyltin diacetate</t>
  </si>
  <si>
    <t>13173-04-1</t>
  </si>
  <si>
    <t>68189-40-2</t>
  </si>
  <si>
    <t>Cobalt, [29H,31H-phthalocyanine-C,C-disulfonyl dichloridato(2-)-N29,N30,N31,N32]-</t>
  </si>
  <si>
    <t>68201-98-9</t>
  </si>
  <si>
    <t>Hydrazinium(1+), (OC-6-21)-[[N,N'-1,2-ethanediylbis[N-(carboxymethyl)glycinato]](4-)-N,N',O,O',ON,ON']cobaltate(2-) (2:1)</t>
  </si>
  <si>
    <t>68213-72-9</t>
  </si>
  <si>
    <t>Diammonium tetrachloromercurate</t>
  </si>
  <si>
    <t>33724-17-3</t>
  </si>
  <si>
    <t>Bis[(+)-lactato]mercury</t>
  </si>
  <si>
    <t>33770-60-4</t>
  </si>
  <si>
    <t>Mercury, [2,5-dichloro-3,6-dihydroxy-2,5-cyclohexadiene-1,4-dionato(2-)-O1,O6]-</t>
  </si>
  <si>
    <t>3444-13-1</t>
  </si>
  <si>
    <t>Mercury(II) oxalate</t>
  </si>
  <si>
    <t>3570-80-7</t>
  </si>
  <si>
    <t>Fluorescein mercuric acetate</t>
  </si>
  <si>
    <t>3626-13-9</t>
  </si>
  <si>
    <t>Methylmercury benzoate</t>
  </si>
  <si>
    <t>3810-81-9</t>
  </si>
  <si>
    <t>13755-33-4</t>
  </si>
  <si>
    <t>Dicadmium hexakis(cyano-C)ferrate(4-)</t>
  </si>
  <si>
    <t>13814-59-0</t>
  </si>
  <si>
    <t>Selenious acid, cadmium salt (1:1)</t>
  </si>
  <si>
    <t>13814-62-5</t>
  </si>
  <si>
    <t>Selenic acid, cadmium salt (1:1)</t>
  </si>
  <si>
    <t>13832-25-2</t>
  </si>
  <si>
    <t>Cadmium diricinoleate</t>
  </si>
  <si>
    <t>13847-17-1</t>
  </si>
  <si>
    <t xml:space="preserve">Diethylmethylbenzenediamine  </t>
  </si>
  <si>
    <t>68479-98-1</t>
  </si>
  <si>
    <t>Cobaltate(1-), bis[2-[(2-hydroxy-4-nitrophenyl)azo]-1-naphthalenolato(2-)]-, hydrogen</t>
  </si>
  <si>
    <t>64611-71-8</t>
  </si>
  <si>
    <t>Cobaltate(1-), bis[1-[(2-hydroxy-4-nitrophenyl)azo]-2-naphthalenolato(2-)]-, sodium</t>
  </si>
  <si>
    <t>65335-15-1</t>
  </si>
  <si>
    <t>Lead silicate sulfate</t>
  </si>
  <si>
    <t>12737-98-3</t>
  </si>
  <si>
    <t>12765-51-4</t>
  </si>
  <si>
    <t>Lead oxide sulfate</t>
  </si>
  <si>
    <t>13094-04-7</t>
  </si>
  <si>
    <t>Lead(2+) (R)-12-hydroxyoleate</t>
  </si>
  <si>
    <t>1309-60-0</t>
  </si>
  <si>
    <t>Lead peroxide</t>
  </si>
  <si>
    <t>1310-03-8</t>
  </si>
  <si>
    <t>Lead hexafluorosilicate</t>
  </si>
  <si>
    <t>1314-27-8</t>
  </si>
  <si>
    <t>Lead trioxide</t>
  </si>
  <si>
    <t>1314-41-6</t>
  </si>
  <si>
    <t>Lead tetraoxide</t>
  </si>
  <si>
    <t>1314-87-0</t>
  </si>
  <si>
    <t>Lead sulfide (PbS)</t>
  </si>
  <si>
    <t>1314-91-6</t>
  </si>
  <si>
    <t>Lead telluride</t>
  </si>
  <si>
    <t>1317-36-8</t>
  </si>
  <si>
    <t>Lead monoxide</t>
  </si>
  <si>
    <t>1319-46-6</t>
  </si>
  <si>
    <t>67763-27-3</t>
  </si>
  <si>
    <t>Nickel, (2-propanol)[[2,2'-thiobis[4-(1,1,3,3-tetramethylbutyl)phenolato]](2-)-O,O',S]-</t>
  </si>
  <si>
    <t>Fatty acids, C8-10-branched, lead salts</t>
  </si>
  <si>
    <t>Lead diundec-10-enoate</t>
  </si>
  <si>
    <t>94246-84-1</t>
  </si>
  <si>
    <t>(Isononanoato-O)(isooctanoato-O)lead</t>
  </si>
  <si>
    <t>94246-85-2</t>
  </si>
  <si>
    <t>(Isodecanoato-O)(isooctanoato-O)lead</t>
  </si>
  <si>
    <t>94246-86-3</t>
  </si>
  <si>
    <t>(Isodecanoato-O)(isononanoato-O)lead</t>
  </si>
  <si>
    <t>94246-87-4</t>
  </si>
  <si>
    <t>(Isodecanoato-O)(neodecanoato-O)lead</t>
  </si>
  <si>
    <t>94246-90-9</t>
  </si>
  <si>
    <t>(2-Ethylhexanoato-O)(isooctanoato-O)lead</t>
  </si>
  <si>
    <t>94246-91-0</t>
  </si>
  <si>
    <t>Thallium arsenide (TlAs)</t>
  </si>
  <si>
    <t>12006-15-4</t>
  </si>
  <si>
    <t>Cadmium arsenide (Cd3As2)</t>
  </si>
  <si>
    <t>12044-42-7</t>
  </si>
  <si>
    <t>Cobalt arsenide (CoAs2)</t>
  </si>
  <si>
    <t>12068-61-0</t>
  </si>
  <si>
    <t>Nickel diarsenide</t>
  </si>
  <si>
    <t>12256-04-1</t>
  </si>
  <si>
    <t>Thallium selenide (Tl2Se)</t>
  </si>
  <si>
    <t>Lead(2+) neodecanoate</t>
  </si>
  <si>
    <t>71686-03-8</t>
  </si>
  <si>
    <t>Lead(II) fumarate</t>
  </si>
  <si>
    <t>71753-04-3</t>
  </si>
  <si>
    <t>Hydroxy(neodecanoato-O)lead</t>
  </si>
  <si>
    <t>72586-00-6</t>
  </si>
  <si>
    <t>agents in polyester resins, PES-fibers,</t>
  </si>
  <si>
    <t xml:space="preserve">Residues and degradation products of plastics (aminoplasts, urea- and melamine resins, foam plastics, vulcanization accelerators, basis for synthetic tannins, biocides, adhesives, formed woods </t>
  </si>
  <si>
    <t>0.01%</t>
  </si>
  <si>
    <t xml:space="preserve"> Sodium [4-[[6-[(4-amino-6-chloro-1,3,5-triazin-2-yl)amino]-1-hydroxy-3-sulpho-2-naphthyl]azo]-3-hydroxy-7-nitronaphthalene-1-sulphonato(4-)]cobaltate(1-)</t>
  </si>
  <si>
    <t>10026-17-2</t>
  </si>
  <si>
    <t>Cobalt(II) fluoride</t>
  </si>
  <si>
    <t>10026-18-3</t>
  </si>
  <si>
    <t>Cobalt fluoride (CoF3)</t>
  </si>
  <si>
    <t>10026-22-9</t>
  </si>
  <si>
    <t>Cobalt nitrate</t>
  </si>
  <si>
    <t>10026-23-0</t>
  </si>
  <si>
    <t>Cobalt(2+) selenite</t>
  </si>
  <si>
    <t>Carbon tetrabromide</t>
  </si>
  <si>
    <t>5870-61-1</t>
  </si>
  <si>
    <t>2-Bromo-1,1-dichloroethylene</t>
  </si>
  <si>
    <t>594-15-0</t>
  </si>
  <si>
    <t>Tribromochloromethane</t>
  </si>
  <si>
    <t>594-18-3</t>
  </si>
  <si>
    <t>Dibromodichloromethane</t>
  </si>
  <si>
    <t>598-16-3</t>
  </si>
  <si>
    <t>Ethane, tribromo-</t>
  </si>
  <si>
    <t>598-73-2</t>
  </si>
  <si>
    <t>Bromotrifluoroethylene</t>
  </si>
  <si>
    <t>630-25-1</t>
  </si>
  <si>
    <t>1,2-Dibromotetrachloroethane</t>
  </si>
  <si>
    <t>74-83-9</t>
  </si>
  <si>
    <t>Methyl bromide (Bromomethane)</t>
  </si>
  <si>
    <t>74925-63-6</t>
  </si>
  <si>
    <t>Chlorobromotrifluoroethane</t>
  </si>
  <si>
    <t>Chlorobromomethane</t>
  </si>
  <si>
    <t>75-61-6</t>
  </si>
  <si>
    <t>75-62-7</t>
  </si>
  <si>
    <t>Reason Code</t>
  </si>
  <si>
    <t>Nickel, [N,N',N'',N'''-tetrakis[4-(4,5-dihydro-3-methyl-5-oxo-1H-pyrazol-1-yl)phenyl]-29H,31H-phthalocyanine-C,C,C,C-tetrasulfonamidato(2-)-N29,N30,N31,N32]-</t>
  </si>
  <si>
    <t>73892-02-1</t>
  </si>
  <si>
    <t>Antimony oxide (Sb2O3), solid solution with nickel oxide (NiO) and titanium oxide (TiO2)</t>
  </si>
  <si>
    <t>7440-02-0</t>
  </si>
  <si>
    <t>Nickel</t>
  </si>
  <si>
    <t>7580-31-6</t>
  </si>
  <si>
    <t>2-Ethylhexanoic acid, nickel salt</t>
  </si>
  <si>
    <t>76625-10-0</t>
  </si>
  <si>
    <t>Bis[N-(2-hydroxyethyl)-N-methylglycinato-N,O,on]nickel</t>
  </si>
  <si>
    <t>7718-54-9</t>
  </si>
  <si>
    <t>Nickel(II) chloride</t>
  </si>
  <si>
    <t>77245-35-3</t>
  </si>
  <si>
    <t>Nickel, bis[[didecyl (1,2-dicyano-1,2-ethenediyl)bis[carbamato]](2-)]-</t>
  </si>
  <si>
    <t>7757-95-1</t>
  </si>
  <si>
    <t>Lead(2+) 4,6-dinitro-o-cresolate</t>
  </si>
  <si>
    <t>65127-78-8</t>
  </si>
  <si>
    <t>Lead 12-hydroxyoctadecanoate</t>
  </si>
  <si>
    <t>65151-08-8</t>
  </si>
  <si>
    <t>Plumbane, tetrakis(1-methylpropyl)-</t>
  </si>
  <si>
    <t>65229-22-3</t>
  </si>
  <si>
    <t>Cadmium molybdenum oxide (CdMoO4)</t>
  </si>
  <si>
    <t>14017-36-8</t>
  </si>
  <si>
    <t>Source
(Legal requirements, regulations)</t>
  </si>
  <si>
    <t>Acetaldehyde</t>
  </si>
  <si>
    <t>75-07-0</t>
  </si>
  <si>
    <t>D</t>
  </si>
  <si>
    <t>Acrylamide</t>
  </si>
  <si>
    <t>79-06-1</t>
  </si>
  <si>
    <t>Acrylonitrile</t>
  </si>
  <si>
    <t>107-13-1</t>
  </si>
  <si>
    <t>Pigments, sulfonamides, isocyanate - plastics</t>
  </si>
  <si>
    <t>Glycine, N-ethyl-N-[(heptadecafluorooctyl)sulfonyl]-, potassium salt</t>
  </si>
  <si>
    <t>D/P</t>
  </si>
  <si>
    <t>92-67-1</t>
  </si>
  <si>
    <t>92-87-5</t>
  </si>
  <si>
    <t>Cadmium selenide sulphide</t>
  </si>
  <si>
    <t>11129-14-9</t>
  </si>
  <si>
    <t>Cadmium zinc sulfide</t>
  </si>
  <si>
    <t>12014-14-1</t>
  </si>
  <si>
    <t>Cadmium titanium oxide (CdTiO3)</t>
  </si>
  <si>
    <t>12014-28-7</t>
  </si>
  <si>
    <t>Cadmium phosphide (Cd3P2)</t>
  </si>
  <si>
    <t>12014-29-8</t>
  </si>
  <si>
    <t>Antimony, compound with cadmium (2:3)</t>
  </si>
  <si>
    <t>12139-22-9</t>
  </si>
  <si>
    <t>Cadmium peroxide (Cd(O2))</t>
  </si>
  <si>
    <t>12139-23-0</t>
  </si>
  <si>
    <t>Cadmium zirconium oxide (CdZrO3)</t>
  </si>
  <si>
    <t>12185-64-7</t>
  </si>
  <si>
    <t>Cadmium chloride phosphate (Cd5Cl(PO4)3)</t>
  </si>
  <si>
    <t>12187-14-3</t>
  </si>
  <si>
    <t>Cadmium niobium oxide (Cd2Nb2O7)</t>
  </si>
  <si>
    <t>12213-70-6</t>
  </si>
  <si>
    <t>Cadmium selenide sulfide, (Cd2SeS)</t>
  </si>
  <si>
    <t>12214-12-9</t>
  </si>
  <si>
    <t>Cadmium selenide sulfide (Cd2SeS)</t>
  </si>
  <si>
    <t>12292-07-8</t>
  </si>
  <si>
    <t>Cadmium tantalum oxide (CdTa2O6)</t>
  </si>
  <si>
    <t>12442-27-2</t>
  </si>
  <si>
    <t>Cadmium zinc sulfide ((Cd,Zn)S)</t>
  </si>
  <si>
    <t>12626-36-7</t>
  </si>
  <si>
    <t>Cadmium selenide sulfide (Cd(Se,S))</t>
  </si>
  <si>
    <t>12656-57-4</t>
  </si>
  <si>
    <t>Isononanoic acid, nickel(2+) salt</t>
  </si>
  <si>
    <t>84852-38-0</t>
  </si>
  <si>
    <t>(2-Ethylhexanoato-O)(isooctanoato-O)nickel</t>
  </si>
  <si>
    <t>84852-39-1</t>
  </si>
  <si>
    <t>(2-Ethylhexanoato-O)(isodecanoato-O)nickel</t>
  </si>
  <si>
    <t>85026-81-9</t>
  </si>
  <si>
    <t>Bis(5-oxo-DL-prolinato-N1,O2)nickel</t>
  </si>
  <si>
    <t>85135-77-9</t>
  </si>
  <si>
    <t>(2-Ethylhexanoato-O)(neodecanoato-O)nickel</t>
  </si>
  <si>
    <t>68187-37-1</t>
  </si>
  <si>
    <t>Lead, 2-ethylhexanoate tall-oil fatty acids complexes</t>
  </si>
  <si>
    <t>6838-85-3</t>
  </si>
  <si>
    <t>68409-79-0</t>
  </si>
  <si>
    <t>Fatty acids, C8-10-branched, lead salts, basic</t>
  </si>
  <si>
    <t>Acetic acid, 2,2',2''-[(methylstannylidyne)tris(thio)]tris-, triisooctyl ester</t>
  </si>
  <si>
    <t>56-24-6</t>
  </si>
  <si>
    <t>Trimethyltin hydroxide</t>
  </si>
  <si>
    <t>Bis(tributyltin)oxide</t>
  </si>
  <si>
    <t>56-36-0</t>
  </si>
  <si>
    <t>Tributyltin acetate</t>
  </si>
  <si>
    <t>56573-85-4</t>
  </si>
  <si>
    <t>Tributyltin</t>
  </si>
  <si>
    <t>57808-37-4</t>
  </si>
  <si>
    <t>Tripropyltin laurate</t>
  </si>
  <si>
    <t>5847-52-9</t>
  </si>
  <si>
    <t>TRIBUTYLTIN CHLOROACETATE</t>
  </si>
  <si>
    <t>63869-87-4</t>
  </si>
  <si>
    <t>Trimethyltin sulphate</t>
  </si>
  <si>
    <t>639-58-7</t>
  </si>
  <si>
    <t>Triphenyl tin chloride</t>
  </si>
  <si>
    <t>6517-25-5</t>
  </si>
  <si>
    <t>Tributyltin sulfamate</t>
  </si>
  <si>
    <t>681-99-2</t>
  </si>
  <si>
    <t>Tributyltin isothiocyanate</t>
  </si>
  <si>
    <t>688-73-3</t>
  </si>
  <si>
    <t>Tributyltin (and salts and esters)</t>
  </si>
  <si>
    <t>69226-47-7</t>
  </si>
  <si>
    <t>Nickelate(6-), [4-[[5-[[(3,6-dichloro-4-pyridazinyl)carbonyl]amino]-2-sulfophenyl]azo]-4,5-dihydro-5-oxo-1-[5-[[(trisulfo-29H,31H-phthalocyaninyl)sulfonyl]amino]-2-sulfophenyl]-1H-pyrazole-3-carboxylato(8-)-N29,N30,N31,N32]-,hexahydrogen</t>
  </si>
  <si>
    <t>68912-08-3</t>
  </si>
  <si>
    <t>Nickel, [(2-amino-2-oxoethoxy)acetato(2-)]-</t>
  </si>
  <si>
    <t>68189-15-1</t>
  </si>
  <si>
    <t>Nickel, bis[(2-hydroxy-4-octylphenyl)phenylmethanonato-O,O']-</t>
  </si>
  <si>
    <t>68309-97-7</t>
  </si>
  <si>
    <t>Nickel(2+), tris(4,7-diphenyl-1,10-phenanthroline-N1,N10)-, (OC-6-11)-, bis[tetrafluoroborate(1-)]</t>
  </si>
  <si>
    <t>68391-37-7</t>
  </si>
  <si>
    <t>Barium 4- (5-chloro-4-methyl-2-sulphonatophenyl)azo -3-hydroxy-2-naphthoate</t>
  </si>
  <si>
    <t>Barium bis 5-chloro-4-ethyl-2- (2-hydroxy-1-naphthyl)azo benzenesulp...</t>
  </si>
  <si>
    <t>Barium(2+) hydrogen 2- (2-hydroxy-3,6-disulphonato-1-naphthyl)azo benzoate</t>
  </si>
  <si>
    <t>Barium 2-(2-hydroxy-3,6-disulphonato-1-naphthyl)azo benzoate (3:2)</t>
  </si>
  <si>
    <t>10048-99-4</t>
  </si>
  <si>
    <t>Barium tetraiodomercurate</t>
  </si>
  <si>
    <t>10294-40-3</t>
  </si>
  <si>
    <t>Barium chromate</t>
  </si>
  <si>
    <t>15337-60-7</t>
  </si>
  <si>
    <t>Secondary plasticisers in polyvinyl chloride (PVC), extreme pressure additives in metal working fluids, plasticisers in paints, additives to adhesives and sealants, in fat liquors used in leather processing, flame retardant plasticisers in rubbers and oth</t>
  </si>
  <si>
    <t>Acetamide, N-methyl-</t>
  </si>
  <si>
    <t>Dimethylfumarate</t>
  </si>
  <si>
    <t>79-16-3</t>
  </si>
  <si>
    <t>84-69-5</t>
  </si>
  <si>
    <t>624-49-7</t>
  </si>
  <si>
    <t>55965-84-9</t>
  </si>
  <si>
    <t>Naphthenic acid, Barium salts</t>
  </si>
  <si>
    <t>61789-67-1</t>
  </si>
  <si>
    <t>EU-R 1272/2008/EEC, classified as toxic</t>
  </si>
  <si>
    <t>Diorganotin compounds</t>
  </si>
  <si>
    <t>Dibutyltin compounds, all members</t>
  </si>
  <si>
    <t>Hexabromodiphenyl ether</t>
  </si>
  <si>
    <t>36483-60-0</t>
  </si>
  <si>
    <t>68928-80-3</t>
  </si>
  <si>
    <t>EU Index Number 050-012-00-5</t>
  </si>
  <si>
    <t>24212-54-2</t>
  </si>
  <si>
    <t>Di-.mu.-carbonyltetracarbonylbis(triphenylphosphine)dicobalt</t>
  </si>
  <si>
    <t>24215-94-9</t>
  </si>
  <si>
    <t>41556-46-1</t>
  </si>
  <si>
    <t>Lead bis(piperidine-1-carbodithioate)</t>
  </si>
  <si>
    <t>42558-73-6</t>
  </si>
  <si>
    <t>Lead propionate</t>
  </si>
  <si>
    <t>50319-14-7</t>
  </si>
  <si>
    <t>Phenol, 2-methyldinitro-, lead salt</t>
  </si>
  <si>
    <t>50825-29-1</t>
  </si>
  <si>
    <t>Lead naphthalate</t>
  </si>
  <si>
    <t>51105-45-4</t>
  </si>
  <si>
    <t>3-(Triphenylplumbyl)-1H-pyrazole</t>
  </si>
  <si>
    <t>512-26-5</t>
  </si>
  <si>
    <t>1,2,3-Propanetricarboxylic acid, 2-hydroxy-, lead(2+) salt (2:3)</t>
  </si>
  <si>
    <t>51317-24-9</t>
  </si>
  <si>
    <t>Lead nitroresorcinate</t>
  </si>
  <si>
    <t>51325-28-1</t>
  </si>
  <si>
    <t>Trinitrophloroglucinol, lead salt</t>
  </si>
  <si>
    <t>51404-69-4</t>
  </si>
  <si>
    <t>Acetic acid, lead salt, basic</t>
  </si>
  <si>
    <t>51899-02-6</t>
  </si>
  <si>
    <t>Lead chromate sulfate (Pb9(CrO4)5(SO4)4)</t>
  </si>
  <si>
    <t>52080-60-1</t>
  </si>
  <si>
    <t>Octadecanoic acid, lead(2+) salt, tribasic</t>
  </si>
  <si>
    <t>52231-92-2</t>
  </si>
  <si>
    <t>Sulfurous acid, lead salt, basic</t>
  </si>
  <si>
    <t>52609-46-8</t>
  </si>
  <si>
    <t>52652-59-2</t>
  </si>
  <si>
    <t>Lead stearate dibasic</t>
  </si>
  <si>
    <t>52732-72-6</t>
  </si>
  <si>
    <t>Sulfuric acid, lead salt, tetrabasic</t>
  </si>
  <si>
    <t>52847-85-5</t>
  </si>
  <si>
    <t>Lead bis(isononanoate)</t>
  </si>
  <si>
    <t>53807-64-0</t>
  </si>
  <si>
    <t>Phosphonic acid, lead salt, basic</t>
  </si>
  <si>
    <t>54554-36-8</t>
  </si>
  <si>
    <t>Bismuth lead ruthenium oxide</t>
  </si>
  <si>
    <t>67674-14-0</t>
  </si>
  <si>
    <t>Petrolatum, petroleum, oxidized, lead salt</t>
  </si>
  <si>
    <t>67711-86-8</t>
  </si>
  <si>
    <t>68130-19-8</t>
  </si>
  <si>
    <t>Silicic acid, lead nickel salt</t>
  </si>
  <si>
    <t>68131-60-2</t>
  </si>
  <si>
    <t>Fatty acids, C12-18, lead salts</t>
  </si>
  <si>
    <t>68152-99-8</t>
  </si>
  <si>
    <t>Linseed oil, reaction products with lead oxide (Pb3O4) and mastic</t>
  </si>
  <si>
    <t>68155-47-5</t>
  </si>
  <si>
    <t>Naphthenic acid, cobalt lead manganese salt</t>
  </si>
  <si>
    <t>61789-50-2</t>
  </si>
  <si>
    <t>Lead, bis(carbonato(2-))dihydroxytri</t>
  </si>
  <si>
    <t>1344-36-1</t>
  </si>
  <si>
    <t>Boric acid (HBO2), lead(2+) salt, monohydrate (8CI, 9CI)</t>
  </si>
  <si>
    <t>10214-39-8</t>
  </si>
  <si>
    <t>Fatty acids, C6-19-branched, lead salts, basic</t>
  </si>
  <si>
    <t>68603-83-8</t>
  </si>
  <si>
    <t>Pigment Lightfast Lead-Molybdate Orange OS (9CI)</t>
  </si>
  <si>
    <t>78690-68-3</t>
  </si>
  <si>
    <t>Mercury, (2-mercaptoacetamidato-O,S)methyl</t>
  </si>
  <si>
    <t>7548-26-7</t>
  </si>
  <si>
    <t>Mercury-difulminate</t>
  </si>
  <si>
    <t>628-86-4</t>
  </si>
  <si>
    <t>Calcium-Magnesium-Zirconium-Silicate Mixture</t>
  </si>
  <si>
    <t>329211-92-9</t>
  </si>
  <si>
    <t>198831-12-8</t>
  </si>
  <si>
    <t>Antimony nickel titanium oxide yellow</t>
  </si>
  <si>
    <t>8007-18-9</t>
  </si>
  <si>
    <t>Iron nickel zinc oxide</t>
  </si>
  <si>
    <t>12645-50-0</t>
  </si>
  <si>
    <t>14406-71-4</t>
  </si>
  <si>
    <t>5,5-Azobis(2,4,6-pyrimidinetriol), nickel complex</t>
  </si>
  <si>
    <t>68511-62-6</t>
  </si>
  <si>
    <t xml:space="preserve">Chrome iron nickel black spinel </t>
  </si>
  <si>
    <t>71631-15-7</t>
  </si>
  <si>
    <t>Nickel niobium titanium yellow rutile</t>
  </si>
  <si>
    <t>68611-43-8</t>
  </si>
  <si>
    <t>Nickel phosphate</t>
  </si>
  <si>
    <t>14396-43-1</t>
  </si>
  <si>
    <t>Nickel sulfide</t>
  </si>
  <si>
    <t>11113-75-0</t>
  </si>
  <si>
    <t xml:space="preserve">Phosphoric acid,compounds,nickel(2+) zinc salt (2:1:2) </t>
  </si>
  <si>
    <t>90053-13-7</t>
  </si>
  <si>
    <t>Phosphoric acid,compounds,nickel(2+) zinc salt (2:1:2) tetrahydrate</t>
  </si>
  <si>
    <t>501953-51-1</t>
  </si>
  <si>
    <t>Aluminiummagnesiumnickelsiliziumoxide</t>
  </si>
  <si>
    <t>Dicyclohexylammonium nitrite</t>
  </si>
  <si>
    <t>3129-91-7</t>
  </si>
  <si>
    <t>Diethyldihexadecylammonium nitrite (6CI, 7CI)</t>
  </si>
  <si>
    <t>105841-28-9</t>
  </si>
  <si>
    <t>Diisopropylammonium nitrite</t>
  </si>
  <si>
    <t>34915-40-7</t>
  </si>
  <si>
    <t>Morpholin, Nitrite (9CI)</t>
  </si>
  <si>
    <t>62076-93-1</t>
  </si>
  <si>
    <t>Pentyl nitrite</t>
  </si>
  <si>
    <t>463-04-7</t>
  </si>
  <si>
    <t>924-43-6</t>
  </si>
  <si>
    <t>61288-13-9</t>
  </si>
  <si>
    <t>Bromkal 80</t>
  </si>
  <si>
    <t>Plutonium</t>
  </si>
  <si>
    <t>7440-07-5</t>
  </si>
  <si>
    <t>Radium</t>
  </si>
  <si>
    <t>7440-14-4</t>
  </si>
  <si>
    <t>Thorium</t>
  </si>
  <si>
    <t>7440-29-1</t>
  </si>
  <si>
    <t>Tricyclohexyl Tin Compounds</t>
  </si>
  <si>
    <t>Triethyl Tin Compounds</t>
  </si>
  <si>
    <t>Trihexyl Tin Compounds</t>
  </si>
  <si>
    <t>Nickelate(6-), [4-[[5-[[(3,6-dichloro-4-pyridazinyl)carbonyl]amino]-2-sulfophenyl]azo]-4,5-dihydro-5-oxo-1-[2-sulfo-5-[[(trisulfo-29H,31H-phthalocyaninyl)sulfonyl]amino]phenyl]-1H-pyrazole-3-carboxylato(8-)-N29,N30,N31,N32]-, hexasodium</t>
  </si>
  <si>
    <t>93920-08-2</t>
  </si>
  <si>
    <t>(Neononanoato-O)(neoundecanoato-O)nickel</t>
  </si>
  <si>
    <t>93920-09-3</t>
  </si>
  <si>
    <t>Ferric arsenite</t>
  </si>
  <si>
    <t>64475-90-7</t>
  </si>
  <si>
    <t>Antimony arsenic oxide</t>
  </si>
  <si>
    <t>64973-06-4</t>
  </si>
  <si>
    <t>Arsenic bromide</t>
  </si>
  <si>
    <t>67251-38-1</t>
  </si>
  <si>
    <t>Iron selenide</t>
  </si>
  <si>
    <t>Spiro[isobenzofuran-1(3H),9'-[9H]xanthen]-3-one, 2',4',5',7'-tetrabromo-3',6'-dihydroxy-, lead salt</t>
  </si>
  <si>
    <t>1746-01-6</t>
  </si>
  <si>
    <t>14445-91-1</t>
  </si>
  <si>
    <t>Chromic acid, ammonium salt</t>
  </si>
  <si>
    <t>14977-61-8</t>
  </si>
  <si>
    <t>Chromyl chloride</t>
  </si>
  <si>
    <t>14986-48-2</t>
  </si>
  <si>
    <t>Chromium (VI) chloride</t>
  </si>
  <si>
    <t>15586-38-6</t>
  </si>
  <si>
    <t>Chromic acid (H2Cr2O7), nickel(2+) salt (1:1)</t>
  </si>
  <si>
    <t>15930-94-6</t>
  </si>
  <si>
    <t>Zinc chromate hydroxide</t>
  </si>
  <si>
    <t>16037-50-6</t>
  </si>
  <si>
    <t>Chromate(1-), chlorotrioxo-, potassium, (T-4)-</t>
  </si>
  <si>
    <t>16565-94-9</t>
  </si>
  <si>
    <t>Chromic acid (H2CrO4), lanthanum(3+) salt (3:2)</t>
  </si>
  <si>
    <t>18454-12-1</t>
  </si>
  <si>
    <t>Phenyl(quinolin-8-olato-N1,O8)mercury</t>
  </si>
  <si>
    <t>14783-59-6</t>
  </si>
  <si>
    <t>Mercury, bis(phenyldiazenecarbothioic acid 2-phenylhydrazidato-N2,S)-, (T-4)-</t>
  </si>
  <si>
    <t>14836-60-3</t>
  </si>
  <si>
    <t>Mercury (I) nitrate</t>
  </si>
  <si>
    <t>148-61-8</t>
  </si>
  <si>
    <t>2-(Ethylmercuriothio)benzoic acid</t>
  </si>
  <si>
    <t>151-38-2</t>
  </si>
  <si>
    <t>Methoxyethylmercuric acetate</t>
  </si>
  <si>
    <t>Tin, dibutylbis(2,4-pentanedionato-O,O')-, (OC-6-11)-</t>
  </si>
  <si>
    <t>25168-24-5</t>
  </si>
  <si>
    <t>26401-97-8</t>
  </si>
  <si>
    <t>Neodecanoic acid, cobalt(2+) salt</t>
  </si>
  <si>
    <t>52277-69-7</t>
  </si>
  <si>
    <t>Cobaltate(1-), bis[1-[(2-hydroxy-5-nitrophenyl)azo]-2-naphthalenolato(2-)]-, hydrogen</t>
  </si>
  <si>
    <t>52277-72-2</t>
  </si>
  <si>
    <t>15520-84-0</t>
  </si>
  <si>
    <t>Nitric acid, cobalt(3+) salt</t>
  </si>
  <si>
    <t>1560-69-6</t>
  </si>
  <si>
    <t>Cobalt propionate</t>
  </si>
  <si>
    <t>15731-88-1</t>
  </si>
  <si>
    <t>Formic acid, cobalt salt</t>
  </si>
  <si>
    <t>1588-79-0</t>
  </si>
  <si>
    <t>Cobalt dioctanoate</t>
  </si>
  <si>
    <t>15974-34-2</t>
  </si>
  <si>
    <t>Bis(diethyldithiocarbamato-S,S')cobalt</t>
  </si>
  <si>
    <t>16039-54-6</t>
  </si>
  <si>
    <t>Cobalt dilactate</t>
  </si>
  <si>
    <t>17829-66-2</t>
  </si>
  <si>
    <t>Cobalt glycinate</t>
  </si>
  <si>
    <t>18285-21-7</t>
  </si>
  <si>
    <t>Lead methacrylate</t>
  </si>
  <si>
    <t>1072-35-1</t>
  </si>
  <si>
    <t>Stearic acid, lead (2+) salt</t>
  </si>
  <si>
    <t>109707-90-6</t>
  </si>
  <si>
    <t>Diamyldithiocarbamate, lead</t>
  </si>
  <si>
    <t>11113-70-5</t>
  </si>
  <si>
    <t>Lead, C5-23-branched carboxylate naphthenate complexes</t>
  </si>
  <si>
    <t>83711-47-1</t>
  </si>
  <si>
    <t>Lead, C5-23-branched carboxylate naphthenate octanoate complexes</t>
  </si>
  <si>
    <t>84066-98-8</t>
  </si>
  <si>
    <t>Lead, C5-23-branched carboxylate C4-10-fatty acid complexes</t>
  </si>
  <si>
    <t>84066-99-9</t>
  </si>
  <si>
    <t>894-09-7</t>
  </si>
  <si>
    <t>Triphenyltin iodide</t>
  </si>
  <si>
    <t>900-95-8</t>
  </si>
  <si>
    <t>Stannane, acetoxytriphenyl-</t>
  </si>
  <si>
    <t>994-31-0</t>
  </si>
  <si>
    <t>Triethyltin chloride</t>
  </si>
  <si>
    <t>994-32-1</t>
  </si>
  <si>
    <t>Triethyltin hydroxide</t>
  </si>
  <si>
    <t>Mercury dipotassium tetrathiocyanate</t>
  </si>
  <si>
    <t>141-51-5</t>
  </si>
  <si>
    <t>Mercury, iodo(iodomethyl)-</t>
  </si>
  <si>
    <t>12259-56-2</t>
  </si>
  <si>
    <t>Nickel sulfide (Ni2S3)</t>
  </si>
  <si>
    <t>12334-31-5</t>
  </si>
  <si>
    <t>Nickel, [carbonato(2-)]hexahydroxytetra-</t>
  </si>
  <si>
    <t>12503-49-0</t>
  </si>
  <si>
    <t>61789-51-3</t>
  </si>
  <si>
    <t>Pentapotassium bis[5-[(4-amino-6-chloro-1,3,5-triazin-2-yl)amino]-4-hydroxy-3-[(2-hydroxy-5-nitrophenyl)azo]naphthalene-2,7-disulphonato(4-)]cobaltate(5-)</t>
  </si>
  <si>
    <t>81342-98-5</t>
  </si>
  <si>
    <t>Bis[2-[(5-chloro-2-pyridyl)azo]-5-(diethylamino)phenolato]cobalt(1+) chloride</t>
  </si>
  <si>
    <t>81361-02-6</t>
  </si>
  <si>
    <t>1,2,2-Trichloropentafluoropropane</t>
  </si>
  <si>
    <t>1599-41-3</t>
  </si>
  <si>
    <t>1,2-Dibromo-1,1,2-trifluoroethane</t>
  </si>
  <si>
    <t>2,3-Dibromo-1,1,1-trifluoropropane</t>
  </si>
  <si>
    <t>431-21-0</t>
  </si>
  <si>
    <t xml:space="preserve">1-Bromo-1,1-difluoroethane </t>
  </si>
  <si>
    <t>420-47-3</t>
  </si>
  <si>
    <t>1,1,2-trichloro-1,2,2-trifluoroethane</t>
  </si>
  <si>
    <t>1-Bromo-1,1,2,3,3,3-hexafluoropropane</t>
  </si>
  <si>
    <t>2252-78-0</t>
  </si>
  <si>
    <t>12656-85-8</t>
  </si>
  <si>
    <t>Molybdate orange (Lead chromate pigment)</t>
  </si>
  <si>
    <t>1328-67-2</t>
  </si>
  <si>
    <t>1333-82-0</t>
  </si>
  <si>
    <t>Chromium trioxide (CrO3)</t>
  </si>
  <si>
    <t>13423-61-5</t>
  </si>
  <si>
    <t>Cobalt, C5-23-branched carboxylate naphthenate octanoate complexes</t>
  </si>
  <si>
    <t>83733-13-5</t>
  </si>
  <si>
    <t>Lithium bis[2-[(2-hydroxy-5-nitrophenyl)azo]-3-oxo-N-phenylbutyramidato(2-)]cobaltate(1-)</t>
  </si>
  <si>
    <t>83733-22-6</t>
  </si>
  <si>
    <t>22535-42-8</t>
  </si>
  <si>
    <t>3,8,10-Trioxa-9-stannatetradeca-5,12-dien-14-oic acid, 9,9-dibutyl-2-methyl-4,7,11-trioxo-, 1-methylethyl ester, (Z,Z)-</t>
  </si>
  <si>
    <t>22673-19-4</t>
  </si>
  <si>
    <t>Hydrogen [2,4-dihydro-4-[(2-hydroxy-4-nitrophenyl)azo]-5-methyl-2-phenyl-3H-pyrazol-3-onato(2-)][1-[(2-hydroxy-4-nitrophenyl)azo]-2-naphtholato(2-)]cobaltate(1-)</t>
  </si>
  <si>
    <t>52277-73-3</t>
  </si>
  <si>
    <t>1303-33-9</t>
  </si>
  <si>
    <t>Arsenic trisulfide</t>
  </si>
  <si>
    <t>1303-36-2</t>
  </si>
  <si>
    <t>Arsenic selenide (As2Se3)</t>
  </si>
  <si>
    <t>1303-39-5</t>
  </si>
  <si>
    <t>1327-52-2</t>
  </si>
  <si>
    <t>Arsenic acid</t>
  </si>
  <si>
    <t>1327-53-3</t>
  </si>
  <si>
    <t>Arsenic trioxide</t>
  </si>
  <si>
    <t>13453-15-1</t>
  </si>
  <si>
    <t>Diarsenic acid</t>
  </si>
  <si>
    <t>13462-93-6</t>
  </si>
  <si>
    <t>Chloro[p-[(2-hydroxy-1-naphthyl)azo]phenyl]mercury</t>
  </si>
  <si>
    <t>Cobaltate(1-), bis[3-[(4,5-dihydro-3-methyl-5-oxo-1-phenyl-1H-pyrazol-4-yl)azo]-4-hydroxybenzenesulfonamidato(2-)]-, sodium, (OC-6-22')-</t>
  </si>
  <si>
    <t>34735-28-9</t>
  </si>
  <si>
    <t>Hydrargaphen</t>
  </si>
  <si>
    <t>143-36-2</t>
  </si>
  <si>
    <t>Iodomethylmercury</t>
  </si>
  <si>
    <t>14354-56-4</t>
  </si>
  <si>
    <t>4,4'-Diaminodiphenyl-2,2'-disulfonic acid disodium salt</t>
  </si>
  <si>
    <t>2893-80-3</t>
  </si>
  <si>
    <t>C.I. Direct brown 6, disodium salt</t>
  </si>
  <si>
    <t>3476-90-2</t>
  </si>
  <si>
    <t>C.I. Direct brown 59, disodium salt</t>
  </si>
  <si>
    <t>3530-19-6</t>
  </si>
  <si>
    <t>C.I. Direct red 37</t>
  </si>
  <si>
    <t>3567-65-5</t>
  </si>
  <si>
    <t>C.I. Acid red 85</t>
  </si>
  <si>
    <t>3626-28-6</t>
  </si>
  <si>
    <t>C.I. Direct green 1, disodium salt</t>
  </si>
  <si>
    <t>3811-71-0</t>
  </si>
  <si>
    <t>C.I. Direct brown 1</t>
  </si>
  <si>
    <t>5422-17-3</t>
  </si>
  <si>
    <t>C.I. Direct green 8, trisodium salt</t>
  </si>
  <si>
    <t xml:space="preserve">Bis(methylthio)toluenediamine </t>
  </si>
  <si>
    <t>106264-79-3</t>
  </si>
  <si>
    <t xml:space="preserve">Diphenylamine     </t>
  </si>
  <si>
    <t>122-39-4</t>
  </si>
  <si>
    <t xml:space="preserve">1,3-benzenediamine, 4,6-diethyl-2-methyl-      </t>
  </si>
  <si>
    <t xml:space="preserve">1,3-benzenediamine, 2,4-diethyl-6-methyl-      </t>
  </si>
  <si>
    <t>3165-93-3</t>
  </si>
  <si>
    <t>O-toluidine, 4-chloro-, hydrochloride   </t>
  </si>
  <si>
    <t xml:space="preserve">Benzenamine, 2-methyl-5-nitro-, monohydrochloride    </t>
  </si>
  <si>
    <t>569-61-9</t>
  </si>
  <si>
    <t>Cobaltate(1-), bis[4-hydroxy-3-[(5-hydroxynaphth[2,1-d]-1,3-oxathiol-4-yl)azo]benzenesulfon amide ,-dioxidato(2-)]-, ammonium</t>
  </si>
  <si>
    <t>83864-24-8</t>
  </si>
  <si>
    <t>Cobaltate(1-), [4-hydroxy-3-[(2-hydroxy-1-naphthalenyl)azo]benzenesulfonamidato(2-)][4-hydr oxy-3-[(5-hydroxynaphth[2,1-d]-1,3-oxathiol-4-yl)azo]benzenesulfonamide ,-dioxidato(2-)]-, ammonium</t>
  </si>
  <si>
    <t>83898-69-5</t>
  </si>
  <si>
    <t>Phosphoric acid, cadmium salt</t>
  </si>
  <si>
    <t>13972-68-4</t>
  </si>
  <si>
    <t>(2-Carboxy-m-tolyl)hydroxymercury, monosodium salt</t>
  </si>
  <si>
    <t>53010-52-9</t>
  </si>
  <si>
    <t>10026-24-1</t>
  </si>
  <si>
    <t>Cobalt sulfate heptahydrate</t>
  </si>
  <si>
    <t>1002-88-6</t>
  </si>
  <si>
    <t>Cobalt distearate</t>
  </si>
  <si>
    <t>10101-56-1</t>
  </si>
  <si>
    <t>Phosphoric acid, cobalt(2+) salt (2:3), hydrate</t>
  </si>
  <si>
    <t>10141-05-6</t>
  </si>
  <si>
    <t>10210-68-1</t>
  </si>
  <si>
    <t>Cobalt carbonyl</t>
  </si>
  <si>
    <t>102262-19-1</t>
  </si>
  <si>
    <t>Preliminary and intermediate product of resins, adhesives, dyes, curing agent, accelarator.</t>
  </si>
  <si>
    <t>75372-14-4</t>
  </si>
  <si>
    <t>Cobaltate(1-), bis[2,4-dihydro-4-[(2-hydroxy-5-nitrophenyl)azo]-5-methyl-2-phenyl-3H-pyrazol-3-onato(2-)]-, sodium</t>
  </si>
  <si>
    <t>71957-08-9</t>
  </si>
  <si>
    <t>Bis(D-gluconato-O1,O2)cobalt</t>
  </si>
  <si>
    <t>72102-52-4</t>
  </si>
  <si>
    <t>Cobaltate(2-), [2,4-dinitro-6-[[2-(phenylamino)-1-naphthalenyl]azo]phenolato(2-)][3-hydroxy-4-[(2-hydroxy-1-naphthalenyl)azo]-7-nitro-1-naphthalenesulfonato(3-)]-, sodium hydrogen</t>
  </si>
  <si>
    <t>72208-07-2</t>
  </si>
  <si>
    <t>Cobaltate(2-), bis[3-[(4,5-dihydro-3-methyl-5-oxo-1-phenyl-1H-pyrazol-4-yl)azo]-4-hydroxybenzenesulfonamidato(2-)]-, disodium, (OC-6-22')-</t>
  </si>
  <si>
    <t>72269-32-0</t>
  </si>
  <si>
    <t>Poly  (oxy-1,2-ethanediyl), alpha –(4-nonylphenyl)-omega-hydroxy -</t>
  </si>
  <si>
    <t>Poly  (oxy-1,2-ethanediyl), alpha –(nonylphenyl)-omega-hydroxy-, branched</t>
  </si>
  <si>
    <t>Poly  (oxy-1,2-ethanediyl), alpha-(4-nonylphenyl)-omega-hydroxy-, branched</t>
  </si>
  <si>
    <t>26027-38-3</t>
  </si>
  <si>
    <t>68412-54-4</t>
  </si>
  <si>
    <t>127087-87-0</t>
  </si>
  <si>
    <t>2457-01-4</t>
  </si>
  <si>
    <t>90388-15-1</t>
  </si>
  <si>
    <t>9-Hexadecenoic acid, lead(2+) salt, (Z)-, basic</t>
  </si>
  <si>
    <t>90431-14-4</t>
  </si>
  <si>
    <t>Isodecanoic acid, lead salt, basic</t>
  </si>
  <si>
    <t>90431-21-3</t>
  </si>
  <si>
    <t>Isononanoic acid, lead salt, basic</t>
  </si>
  <si>
    <t>90431-26-8</t>
  </si>
  <si>
    <t>Isooctanoic acid, lead salt, basic</t>
  </si>
  <si>
    <t>90431-27-9</t>
  </si>
  <si>
    <t>Lead, C8-10-branched fatty acids C9-11-neofatty acids naphthenate complexes, overbased</t>
  </si>
  <si>
    <t>90431-28-0</t>
  </si>
  <si>
    <t>Lead, C8-10-branched fatty acids C9-11-neofatty acids naphthenate complexes</t>
  </si>
  <si>
    <t>Lead acetate</t>
  </si>
  <si>
    <t>15521-60-5</t>
  </si>
  <si>
    <t>Phosphonic acid, lead(2+) salt (2:1)</t>
  </si>
  <si>
    <t>15696-43-2</t>
  </si>
  <si>
    <t>15739-80-7</t>
  </si>
  <si>
    <t>Lead sulfate</t>
  </si>
  <si>
    <t>15748-73-9</t>
  </si>
  <si>
    <t>Lead, bis(2-hydroxybenzoato-O1,O2)-, (T-4)-</t>
  </si>
  <si>
    <t>15752-86-0</t>
  </si>
  <si>
    <t>Lead 202</t>
  </si>
  <si>
    <t>15773-52-1</t>
  </si>
  <si>
    <t>Lead(2+) decanoate</t>
  </si>
  <si>
    <t>15773-53-2</t>
  </si>
  <si>
    <t>N,N'-Ethylenebis(glycinato-O,N)cobalt</t>
  </si>
  <si>
    <t>29998-71-8</t>
  </si>
  <si>
    <t>14666-96-7</t>
  </si>
  <si>
    <t>109-86-4</t>
  </si>
  <si>
    <t>110-49-6</t>
  </si>
  <si>
    <t>110-80-5</t>
  </si>
  <si>
    <t xml:space="preserve">PES- and PU-Enamels, synthetic resins, softening </t>
  </si>
  <si>
    <t>124-73-2</t>
  </si>
  <si>
    <t>74-97-5</t>
  </si>
  <si>
    <t>Hexamethylenetetramine</t>
  </si>
  <si>
    <t xml:space="preserve">N-Nitroso diethanol amine </t>
  </si>
  <si>
    <t>N-Nitrosodi-i-propyl amine</t>
  </si>
  <si>
    <t>Lead stearate</t>
  </si>
  <si>
    <t>7439-92-1</t>
  </si>
  <si>
    <t>Lead</t>
  </si>
  <si>
    <t>7446-14-2</t>
  </si>
  <si>
    <t>7446-15-3</t>
  </si>
  <si>
    <t>Lead selenate</t>
  </si>
  <si>
    <t>Cobaltate(1-), [2,4-dihydro-4-[(2-hydroxy-5-nitrophenyl)azo]-5-methyl-2-phenyl-3H-pyrazol-3-onato(2-)][1-[(2-hydroxy-4-nitrophenyl)azo]-2-naphthalenolato(2-)]-, sodium</t>
  </si>
  <si>
    <t>73507-73-0</t>
  </si>
  <si>
    <t>Cobaltate(3-), bis[2-hydroxy-5-nitro-3-[[2-oxo-1-[(phenylamino)carbonyl]propyl]azo]benzenes ulfonato(3-)]-, sodium dihydrogen</t>
  </si>
  <si>
    <t>73612-40-5</t>
  </si>
  <si>
    <t>73612-41-6</t>
  </si>
  <si>
    <t>Cobaltate(3-), bis[4-[4-[[4-[[[3-[(4,5-dihydro-3-methyl-5-oxo-1-phenyl-1H-pyrazol-4-yl)azo]-4-hydroxyphenyl]sulfonyl]amino]phenyl]azo]-4,5-dihydro-3-methyl-5-oxo-1H-pyrazol-1-yl]benzenesulfonato(3-)]-, trisodium</t>
  </si>
  <si>
    <t>75284-36-5</t>
  </si>
  <si>
    <t>Cobaltate(5-), bis[4-[[6-[[4-chloro-6-(phenylamino)-1,3,5-triazin-2-yl]amino]-1-hydroxy-3-sulfo-2-naphthalenyl]azo]-3-hydroxy-7-nitro-1-naphthalenesulfonato(4-)]-, pentasodium</t>
  </si>
  <si>
    <t>75314-27-1</t>
  </si>
  <si>
    <t>75522-91-7</t>
  </si>
  <si>
    <t>Cobaltate(2-), bis[2-[[5-(aminosulfonyl)-2-hydroxyphenyl]azo]-3-oxo-N-phenylbutanamidato(2-)]-, disodium</t>
  </si>
  <si>
    <t>75557-21-0</t>
  </si>
  <si>
    <t>Cobaltate(2-), bis[3-[(4,5-dihydro-3-methyl-5-oxo-1-phenyl-1H-pyrazol-4-yl)azo]-4-hydroxybenzenesulfonamidato(2-)]-, lithium sodium, (OC-6-22')-</t>
  </si>
  <si>
    <t>75752-30-6</t>
  </si>
  <si>
    <t>Cobaltate(1-), bis[1-[(2-hydroxyphenyl)azo]-2-naphthalenolato(2-)]-, sodium</t>
  </si>
  <si>
    <t>7646-79-9</t>
  </si>
  <si>
    <t>Cobaltous chloride</t>
  </si>
  <si>
    <t>76762-27-1</t>
  </si>
  <si>
    <t>Cobaltate(1-), [2,4-dihydro-4-[(2-hydroxy-5-nitrophenyl)azo]-5-methyl-2-phenyl-3H-pyrazol-3-onato(2-)][3-[(4,5-dihydro-3-methyl-5-oxo-1-phenyl-1H-pyrazol-4-yl)azo]-4-hydroxybenzenesulfonamidato(2-)]-, hydrogen</t>
  </si>
  <si>
    <t>73455-76-2</t>
  </si>
  <si>
    <t>Cobaltate(2-), [2,4-dihydro-4-[(2-hydroxy-5-nitrophenyl)azo]-5-methyl-2-phenyl-3H-pyrazol-3-onato(2-)][2-[[[4-hydroxy-3-[[2-(phenylamino)-1-naphthalenyl]azo]phenyl]sulfonyl]amino]benzoato(3-)]-, sodium hydrogen</t>
  </si>
  <si>
    <t>Nickel, bis(phenyldiazenecarbothioic acid 2-phenylhydrazidato)-</t>
  </si>
  <si>
    <t>373-02-4</t>
  </si>
  <si>
    <t>Nickel(II) acetate</t>
  </si>
  <si>
    <t>38465-55-3</t>
  </si>
  <si>
    <t>Nickel, bis[1-[4-(dimethylamino)phenyl]-2-phenyl-1,2-ethenedithiolato(2-)-S,S']-</t>
  </si>
  <si>
    <t>38780-90-4</t>
  </si>
  <si>
    <t>Nickel(2+), tris(4,7-diphenyl-1,10-phenanthroline-N1,N10)-, (OC-6-11)-, dinitrate</t>
  </si>
  <si>
    <t>38951-94-9</t>
  </si>
  <si>
    <t>71839-88-8</t>
  </si>
  <si>
    <t>12001-29-5</t>
  </si>
  <si>
    <t>12001-28-4</t>
  </si>
  <si>
    <t>1332-21-4</t>
  </si>
  <si>
    <t>Actinolite</t>
  </si>
  <si>
    <t>13768-00-8</t>
  </si>
  <si>
    <t>14567-73-8</t>
  </si>
  <si>
    <t>Anthophyllite</t>
  </si>
  <si>
    <t>17068-78-9</t>
  </si>
  <si>
    <t>12172-67-7</t>
  </si>
  <si>
    <t>132207-32-0</t>
  </si>
  <si>
    <t>553-71-9</t>
  </si>
  <si>
    <t>Nickel dibenzoate</t>
  </si>
  <si>
    <t>557-19-7</t>
  </si>
  <si>
    <t>Nickel cyanide</t>
  </si>
  <si>
    <t>12035-39-1</t>
  </si>
  <si>
    <t>Nickel titanium oxide</t>
  </si>
  <si>
    <t>12035-52-8</t>
  </si>
  <si>
    <t>430-57-9</t>
  </si>
  <si>
    <t>430-58-0</t>
  </si>
  <si>
    <t>1,2-Dichloro-1-fluoroethylene</t>
  </si>
  <si>
    <t>431-06-1</t>
  </si>
  <si>
    <t>460-16-2</t>
  </si>
  <si>
    <t>1-Chloro-2-fluoroethylene</t>
  </si>
  <si>
    <t>55949-44-5</t>
  </si>
  <si>
    <t>Ethane, chloro-1,1-difluoro-</t>
  </si>
  <si>
    <t>593-70-4</t>
  </si>
  <si>
    <t>63938-10-3</t>
  </si>
  <si>
    <t>Chlorotetrafluoroethane</t>
  </si>
  <si>
    <t>75-43-4</t>
  </si>
  <si>
    <t>75-45-6</t>
  </si>
  <si>
    <t>75-68-3</t>
  </si>
  <si>
    <t>811-95-0</t>
  </si>
  <si>
    <t>812-04-4</t>
  </si>
  <si>
    <t>1,1-Dichloro-1,2,2-trifluoroethane (HCFC-123b)</t>
  </si>
  <si>
    <t>138495-42-8</t>
  </si>
  <si>
    <t>Nickel acetate tetrahydrate</t>
  </si>
  <si>
    <t>60700-37-0</t>
  </si>
  <si>
    <t>Nickel(2+) acrylate</t>
  </si>
  <si>
    <t>61300-98-9</t>
  </si>
  <si>
    <t>Nickelate(1-), [3,4-bis[[(2-hydroxy-1-naphthalenyl)methylene]amino]benzoato(3-)-N3,N4,O3,O4]-, hydrogen</t>
  </si>
  <si>
    <t>61788-71-4</t>
  </si>
  <si>
    <t>Naphthenic acids, nickel salts</t>
  </si>
  <si>
    <t>6283-67-6</t>
  </si>
  <si>
    <t>Nickel(II) fumarate</t>
  </si>
  <si>
    <t>63427-32-7</t>
  </si>
  <si>
    <t>Copper(2+), bis(1,2-ethanediamine-N,N')-, (SP-4-1)-tetrakis(cyano-C)nickelate(2-) (1:1)</t>
  </si>
  <si>
    <t>63588-33-0</t>
  </si>
  <si>
    <t>Lead (IV) acetate</t>
  </si>
  <si>
    <t>56189-09-4</t>
  </si>
  <si>
    <t>Dibasic lead stearate</t>
  </si>
  <si>
    <t>5711-19-3</t>
  </si>
  <si>
    <t>Acetoxytrimethylplumbane</t>
  </si>
  <si>
    <t>57142-78-6</t>
  </si>
  <si>
    <t>Lead, [1,2-benzenedicarboxylato(2-)]oxodi-</t>
  </si>
  <si>
    <t>58405-97-3</t>
  </si>
  <si>
    <t>Lead bis(12-hydroxystearate)</t>
  </si>
  <si>
    <t>592-05-2</t>
  </si>
  <si>
    <t>Lead cyanide</t>
  </si>
  <si>
    <t>592-87-0</t>
  </si>
  <si>
    <t>Lead thiocyanate</t>
  </si>
  <si>
    <t>595-89-1</t>
  </si>
  <si>
    <t>[[2,2'-(4,8-Dichlorobenzo[1,2-d:4,5-d']bisoxazole-2,6-diyl)bis[4,6-dichlorophenolato]](2-)]nickel</t>
  </si>
  <si>
    <t>4995-91-9</t>
  </si>
  <si>
    <t>Octanoic acid, nickel(2+) salt</t>
  </si>
  <si>
    <t>51222-18-5</t>
  </si>
  <si>
    <t>Nickel acrylate</t>
  </si>
  <si>
    <t>51449-18-4</t>
  </si>
  <si>
    <t>Nickel, bis[1-[4-(diethylamino)phenyl]-2-phenyl-1,2-ethenedithiolato(2-)-S,S']-</t>
  </si>
  <si>
    <t>51467-07-3</t>
  </si>
  <si>
    <t>Nickel(2++), hexaammine-, dihydroxide, (OC-6-11)-</t>
  </si>
  <si>
    <t>51818-56-5</t>
  </si>
  <si>
    <t>Neodecanoic acid, nickel salt</t>
  </si>
  <si>
    <t>51912-52-8</t>
  </si>
  <si>
    <t>Diamino-diphenylmethane
 (4,4'-Diaminodiphenylmethane)</t>
  </si>
  <si>
    <t>Cobaltate(4-), [[[nitrilotris(methylene)]tris[phosphonato]](6-)-N,OP,OP',OP'']-, triammonium hydrogen, (T-4)-</t>
  </si>
  <si>
    <t>67968-65-4</t>
  </si>
  <si>
    <t>Cobaltate(1-), bis[3-[(8-hydroxy-5-quinolinyl)azo]benzenesulfonato(2-)]-, sodium</t>
  </si>
  <si>
    <t>72928-76-8</t>
  </si>
  <si>
    <t>Cobaltate(1-), [3-[(4,5-dihydro-3-methyl-5-oxo-1-phenyl-1H-pyrazol-4-yl)azo]-4-hydroxybenzenesulfonamidato(2-)][1-[(2-hydroxy-5-nitrophenyl)azo]-2-naphthalenolato(2-)]-, hydrogen</t>
  </si>
  <si>
    <t>72928-77-9</t>
  </si>
  <si>
    <t>Cobaltate(1-), [3-[(4,5-dihydro-3-methyl-5-oxo-1-phenyl-1H-pyrazol-4-yl)azo]-4-hydroxybenzenesulfonamidato(2-)][1-[(2-hydroxy-4-nitrophenyl)azo]-2-naphthalenolato(2-)]-, hydrogen</t>
  </si>
  <si>
    <t>72928-91-7</t>
  </si>
  <si>
    <t>Cobaltate(1-), bis[2-[[5-(aminosulfonyl)-2-hydroxyphenyl]azo]-3-oxo-N-phenylbutanamidato(2-)]-, hydrogen</t>
  </si>
  <si>
    <t>72932-56-0</t>
  </si>
  <si>
    <t>1,1,1,2,2-Pentafluoropropane</t>
  </si>
  <si>
    <t>Poly(oxy-1,2-ethanediyl), .alpha.-(isononylphenyl)-.omega.-hydroxy-</t>
  </si>
  <si>
    <t>Ethylene oxide-Nonylphenol polymer</t>
  </si>
  <si>
    <t>90431-30-4</t>
  </si>
  <si>
    <t>Nickelate(3-), [22-[[[3-[(5-chloro-2,6-difluoro-4-pyrimidinyl)amino]phenyl]amino]sulfonyl]-29H,31H-phthalocyanine-1,8,15-trisulfonato(5-)-N29,N30,N31,N32]-, trisodium, (SP-4-2)-</t>
  </si>
  <si>
    <t>71605-83-9</t>
  </si>
  <si>
    <t>Nickel, bis[N-hydroxy-3-(hydroxyimino)-N'-(2-methoxyphenyl)butanimidamidato-N',N3]-</t>
  </si>
  <si>
    <t>71720-48-4</t>
  </si>
  <si>
    <t>Ethyl hydrogen sulphate, nickel(2+) salt</t>
  </si>
  <si>
    <t>71767-12-9</t>
  </si>
  <si>
    <t>Sodium bis[3-[[4,5-dihydro-3-methyl-1-(4-nitrophenyl)-5-oxo-1H-pyrazol-4-yl]azo]-4-hydroxybenzenesulphonamidato(2)]cobaltate(1-)</t>
  </si>
  <si>
    <t>Lead/Tin alloy</t>
  </si>
  <si>
    <t>6-Methyl-3-nitrobenzoxamercurate</t>
  </si>
  <si>
    <t>85586-46-5</t>
  </si>
  <si>
    <t>Samarium arsenide (SmAs)</t>
  </si>
  <si>
    <t>12255-48-0</t>
  </si>
  <si>
    <t>Yttrium arsenide (YAs)</t>
  </si>
  <si>
    <t>12255-50-4</t>
  </si>
  <si>
    <t>Barium arsenide (Ba3As2)</t>
  </si>
  <si>
    <t>Cobaltate(2-), bis[3-[[1-(3-chlorophenyl)-4,5-dihydro-3-methyl-5-oxo-1H-pyrazol-4-yl]azo]-4-hydroxybenzenesulfonamidato(2-)]-, disodium</t>
  </si>
  <si>
    <t>70776-55-5</t>
  </si>
  <si>
    <t>Cobaltate(5-), bis[5-[(4-amino-6-chloro-1,3,5-triazin-2-yl)amino]-4-hydroxy-3-[(2-hydroxy-5-nitrophenyl)azo]-2,7-naphthalenedisulfonato(4-)]-, tetrasodium hydrogen</t>
  </si>
  <si>
    <t>70815-19-9</t>
  </si>
  <si>
    <t>Propanoic acid, 2,2-dimethyl-, cobalt(2+) salt</t>
  </si>
  <si>
    <t>Tris-(1-aziridinyl) phosphine oxide</t>
  </si>
  <si>
    <t>126-72-7</t>
  </si>
  <si>
    <t>2551-62-4</t>
  </si>
  <si>
    <t>545-55-1</t>
  </si>
  <si>
    <t>68-12-2</t>
  </si>
  <si>
    <t>7440-50-8</t>
  </si>
  <si>
    <t>Zinc bis(pentachlorophenolate)</t>
  </si>
  <si>
    <t>Cobaltate(2-), [6-amino-5-[(2-hydroxy-4-nitrophenyl)azo]-N-methyl-2-naphthalenesulfonamidato(2-)][6-amino-5-[(2-hydroxy-4-nitrophenyl)azo]-2-naphthalenesulfonato(3-)]-, disodium</t>
  </si>
  <si>
    <t>Cobaltate(1-), bis[3-[[1-(3-chlorophenyl)-4,5-dihydro-3-methyl-5-oxo-1H-pyrazol-4-yl]azo]-4-hydroxybenzenesulfonamidato(2-)]-, sodium</t>
  </si>
  <si>
    <t>Cobaltate(1-), bis[N-(2-chlorophenyl)-2-[[2-hydroxy-5-[(methylamino)sulfonyl]phenyl]azo]-3-oxobutanamidato(2-)]-, sodium</t>
  </si>
  <si>
    <t>Cobaltate(4-), bis[2-[[[3-[[1-[[(2-chlorophenyl)amino]carbonyl]-2-oxopropyl]azo]-4-hydroxyphenyl]sulfonyl]amino]benzoato(3-)]-, tetrasodium</t>
  </si>
  <si>
    <t>C.I. Direct brown 95</t>
  </si>
  <si>
    <t>2,4,6 -Trichlorophenol</t>
  </si>
  <si>
    <t>88-06-2</t>
  </si>
  <si>
    <t>Methanol</t>
  </si>
  <si>
    <t>67-56-1</t>
  </si>
  <si>
    <t>732-26-3</t>
  </si>
  <si>
    <t>137-26-8</t>
  </si>
  <si>
    <t>8050-09-7</t>
  </si>
  <si>
    <t>Triphenylphosphate</t>
  </si>
  <si>
    <t>115-86-6</t>
  </si>
  <si>
    <t>115-96-8</t>
  </si>
  <si>
    <t>61789-52-4</t>
  </si>
  <si>
    <t>Cobalt tallate</t>
  </si>
  <si>
    <t>93939-76-5</t>
  </si>
  <si>
    <t>Tetrasodium [[[(3-amino-4-sulphophenyl)amino]sulphonyl]-29H,31H-phthalocyaninetrisulphonato(6-)-N29,N30,N31,N32]nickelate(4-)</t>
  </si>
  <si>
    <t>93983-68-7</t>
  </si>
  <si>
    <t>Dimethylhexanoic acid, nickel salt</t>
  </si>
  <si>
    <t>94275-78-2</t>
  </si>
  <si>
    <t>Nickel methacrylate</t>
  </si>
  <si>
    <t>97280-68-7</t>
  </si>
  <si>
    <t>Cobaltate(1-), bis[2,4-dihydro-4-[(2-hydroxy-5-nitrophenyl)azo]-5-methyl-2-phenyl-3H-pyrazol-3-onato(2-)]-, hydrogen, compound with cyclohexanamine (1:1)</t>
  </si>
  <si>
    <t>71566-34-2</t>
  </si>
  <si>
    <t>573-58-0</t>
  </si>
  <si>
    <t>C.I. Direct red 28</t>
  </si>
  <si>
    <t>Dimethylformamide (N,N-Dimethylformamide)</t>
  </si>
  <si>
    <t>First release:</t>
  </si>
  <si>
    <t>First added</t>
  </si>
  <si>
    <t>Emitted substance from polymer components</t>
  </si>
  <si>
    <t>Surfactants, leather processing</t>
  </si>
  <si>
    <t>Cobalt, compound with lanthanum (7:2)</t>
  </si>
  <si>
    <t>12297-66-4</t>
  </si>
  <si>
    <t>12017-65-1</t>
  </si>
  <si>
    <t>3090-35-5</t>
  </si>
  <si>
    <t>Tributyl(oleoyloxy)stannane</t>
  </si>
  <si>
    <t>3090-36-6</t>
  </si>
  <si>
    <t>Tributyl(lauroyloxy)stannane</t>
  </si>
  <si>
    <t>3267-78-5</t>
  </si>
  <si>
    <t>Tripropyltin acetate</t>
  </si>
  <si>
    <t>33550-22-0</t>
  </si>
  <si>
    <t>TRIBUTYLTIN GAMMA-CHLOROBUTYRATE</t>
  </si>
  <si>
    <t>3644-32-4</t>
  </si>
  <si>
    <t>P-NITROPHENOXYTRIBUTYLTIN</t>
  </si>
  <si>
    <t>Cobaltate(1-), [N-[8-[[5-(aminosulfonyl)-2-hydroxyphenyl]azo]-7-hydroxy-1-naphthalenyl]acetamidato(2-)][3-[(4,5-dihydro-3-methyl-5-oxo-1-phenyl-1H-pyrazol-4-yl)azo]-4-hydroxybenzenesulfonamidato(2-)]-, sodium</t>
  </si>
  <si>
    <t>68966-98-3</t>
  </si>
  <si>
    <t>Nickel nitrate (2+ salt)</t>
  </si>
  <si>
    <t>1313-99-1</t>
  </si>
  <si>
    <t>1314-05-2</t>
  </si>
  <si>
    <t>Nickel selenide</t>
  </si>
  <si>
    <t>1314-06-3</t>
  </si>
  <si>
    <t>Nickel oxide (Ni2O3)</t>
  </si>
  <si>
    <t>13462-88-9</t>
  </si>
  <si>
    <t>Nickel bromide (NiBr2)</t>
  </si>
  <si>
    <t>13462-90-3</t>
  </si>
  <si>
    <t>Nickel(II) iodide</t>
  </si>
  <si>
    <t>13463-39-3</t>
  </si>
  <si>
    <t>13478-00-7</t>
  </si>
  <si>
    <t>Nickel(II) nitrate, hexahydrate (1:2:6)</t>
  </si>
  <si>
    <t>13478-93-8</t>
  </si>
  <si>
    <t>Bis(butanedione dioximato)nickel</t>
  </si>
  <si>
    <t>13520-61-1</t>
  </si>
  <si>
    <t>2-Butenedioic acid (E)-, lead(2+) salt, basic</t>
  </si>
  <si>
    <t>90268-66-9</t>
  </si>
  <si>
    <t>73940-88-2</t>
  </si>
  <si>
    <t>TRIBUTYLTIN P-IODOBEMZOATE</t>
  </si>
  <si>
    <t>73940-89-3</t>
  </si>
  <si>
    <t>Tributyltin .alpha.-(2,4,5-trichlorophenoxy) propionate</t>
  </si>
  <si>
    <t>752-58-9</t>
  </si>
  <si>
    <t>1,3,5-TRIS(TRIBUTYLTIN)-S-TRIAZINE-2,4,6-TRIONE</t>
  </si>
  <si>
    <t>76-87-9</t>
  </si>
  <si>
    <t>Triphenyltin hydroxide</t>
  </si>
  <si>
    <t>811-73-4</t>
  </si>
  <si>
    <t>Trimethyltin iodide</t>
  </si>
  <si>
    <t>85409-17-2</t>
  </si>
  <si>
    <t>Tributyltin naphthenate</t>
  </si>
  <si>
    <t>892-20-6</t>
  </si>
  <si>
    <t>142844-00-6</t>
  </si>
  <si>
    <t xml:space="preserve"> (1,2-Benzenedicarboxylic acid, nonyl undecyl ester, branched and linear)</t>
  </si>
  <si>
    <t>[.mu.-[[4,4'-(Oxydiethylene) bis(dodecenylsuccinato)](2-)]]diphenyldimercury</t>
  </si>
  <si>
    <t>94022-47-6</t>
  </si>
  <si>
    <t>Mercury thallium dinitrate</t>
  </si>
  <si>
    <t>94070-92-5</t>
  </si>
  <si>
    <t>12268-07-4</t>
  </si>
  <si>
    <t>Asbestos, anthophylite</t>
  </si>
  <si>
    <t>Tremolite</t>
  </si>
  <si>
    <t>90431-32-6</t>
  </si>
  <si>
    <t>Lead, 2-ethylhexanoate isooctanoate complexes, basic</t>
  </si>
  <si>
    <t>90431-33-7</t>
  </si>
  <si>
    <t>Hexanoic acid, 2-ethyl-, mercury(2+) salt</t>
  </si>
  <si>
    <t>1320-80-5</t>
  </si>
  <si>
    <t>Chloro(hydroxyphenyl)mercury</t>
  </si>
  <si>
    <t>13257-51-7</t>
  </si>
  <si>
    <t>Mercury bis(trifluoroacetate)</t>
  </si>
  <si>
    <t>13294-23-0</t>
  </si>
  <si>
    <t>Bis[(trimethylsilyl)methyl]mercury</t>
  </si>
  <si>
    <t>13302-00-6</t>
  </si>
  <si>
    <t>Mercury, (2-ethylhexanoato-O)phenyl-</t>
  </si>
  <si>
    <t>1335-31-5</t>
  </si>
  <si>
    <t>Mercuric oxycyanide</t>
  </si>
  <si>
    <t>133-58-4</t>
  </si>
  <si>
    <t>1336-96-5</t>
  </si>
  <si>
    <t>Naphthenic acids, mercury salts</t>
  </si>
  <si>
    <t>13444-75-2</t>
  </si>
  <si>
    <t>Mercury (II) chromate</t>
  </si>
  <si>
    <t>1344-48-5</t>
  </si>
  <si>
    <t>Mercury sulfide (HgS)</t>
  </si>
  <si>
    <t>13465-31-1</t>
  </si>
  <si>
    <t>Nitric acid, mercury(2+) salt, hemihydrate</t>
  </si>
  <si>
    <t>13465-33-3</t>
  </si>
  <si>
    <t>Mercury(1+) bromate</t>
  </si>
  <si>
    <t>13465-34-4</t>
  </si>
  <si>
    <t>Mercury (I) chromate</t>
  </si>
  <si>
    <t>13876-85-2</t>
  </si>
  <si>
    <t>Cadmium stearate</t>
  </si>
  <si>
    <t>29870-72-2</t>
  </si>
  <si>
    <t>Cadmium mercury telluride ((Cd,Hg)Te)</t>
  </si>
  <si>
    <t>Insulation fluid in electrical systems, switch boards transformers and condensers, in wood and paper impregnation, as a softening agent</t>
  </si>
  <si>
    <t>Styrene ( Vinyl benzene )</t>
  </si>
  <si>
    <t>100-42-5</t>
  </si>
  <si>
    <t>Styrene oxide (Epoxy styrene)</t>
  </si>
  <si>
    <t>96-09-3</t>
  </si>
  <si>
    <t>Trichloropropane 
( 1,2,3 - Trichloropropane )</t>
  </si>
  <si>
    <t>96-18-4</t>
  </si>
  <si>
    <t>90431-40-6</t>
  </si>
  <si>
    <t>Lead, isononanoate naphthenate complexes, basic</t>
  </si>
  <si>
    <t>90431-41-7</t>
  </si>
  <si>
    <t>Lead, isononanoate neodecanoate complexes, basic</t>
  </si>
  <si>
    <t>90431-42-8</t>
  </si>
  <si>
    <t>Lead, isooctanoate naphthenate complexes, basic</t>
  </si>
  <si>
    <t>90431-43-9</t>
  </si>
  <si>
    <t>90459-88-4</t>
  </si>
  <si>
    <t>9-Octadecenoic acid (Z)-, lead salt, basic</t>
  </si>
  <si>
    <t>90552-19-5</t>
  </si>
  <si>
    <t>2-Propenoic acid, 2-methyl-, lead salt, basic</t>
  </si>
  <si>
    <t>90583-07-6</t>
  </si>
  <si>
    <t>Sulfuric acid, lead(2+) salt, basic</t>
  </si>
  <si>
    <t>90583-37-2</t>
  </si>
  <si>
    <t>Sulfurous acid, lead(2+) salt, basic</t>
  </si>
  <si>
    <t>90583-65-6</t>
  </si>
  <si>
    <t>Tetradecanoic acid, lead salt, basic</t>
  </si>
  <si>
    <t>91002-20-9</t>
  </si>
  <si>
    <t>Fatty acids, C6- 19-branched, lead salts</t>
  </si>
  <si>
    <t>91031-60-6</t>
  </si>
  <si>
    <t>Fatty acids, C8-9, lead salts</t>
  </si>
  <si>
    <t>91031-61-7</t>
  </si>
  <si>
    <t>Fatty acids, C8-10, lead salts</t>
  </si>
  <si>
    <t>91031-62-8</t>
  </si>
  <si>
    <t>Fatty acids, C16-18, lead salts</t>
  </si>
  <si>
    <t>91078-81-8</t>
  </si>
  <si>
    <t>Naphthenic acids, lead (2+) salts</t>
  </si>
  <si>
    <t>91671-82-8</t>
  </si>
  <si>
    <t>Isodecanoic acid, lead(2+) salt, basic</t>
  </si>
  <si>
    <t>91671-83-9</t>
  </si>
  <si>
    <t>Isooctanoic acid, lead(2+) salt, basic</t>
  </si>
  <si>
    <t>91671-84-0</t>
  </si>
  <si>
    <t>Isoundecanoic acid, lead(2+) salt, basic</t>
  </si>
  <si>
    <t>91697-36-8</t>
  </si>
  <si>
    <t>Manufacturing of synthetic rubber for tyres, as homopolymerisate (BR), as copolymerisate with Styrene (SBR) or Acrylonitrile (NR), starting product of Sulfolane, Chloroprene, Hexadiamine, softeners, Tetrahydrophthalic acid anhydride, residual monomer in ABS</t>
  </si>
  <si>
    <t>Multiple (see below).  
Several chlorinated hydrocarbons listed are not explicitly prohibited in applications associated with manufactured articles, however, within the EU there is a general regulatory presumption toward substitution for industrial uses.</t>
  </si>
  <si>
    <t>Pentachlorobenzene</t>
  </si>
  <si>
    <t>106-89-8</t>
  </si>
  <si>
    <t>Sodium dichromate dihydrate</t>
  </si>
  <si>
    <t>7789-12-0</t>
  </si>
  <si>
    <t>dichromium tris(chromate)</t>
  </si>
  <si>
    <t>24613-89-6</t>
  </si>
  <si>
    <t>Tributyltin monopropylene glycol maleate</t>
  </si>
  <si>
    <t>54849-38-6</t>
  </si>
  <si>
    <t>Resin systems used in interior applications (resin impregnated felts, sound insulators and other parts).  The affected resin systems include phenol-formaldehyde (the more important) and urea-formaldehyde.</t>
  </si>
  <si>
    <t>16400-51-4</t>
  </si>
  <si>
    <t>1,1'-Biphenyl, 3,3'-dibromo-</t>
  </si>
  <si>
    <t>27858-07-7</t>
  </si>
  <si>
    <t>Octabromobiphenyl</t>
  </si>
  <si>
    <t>67562-39-4</t>
  </si>
  <si>
    <t>1,2,3,4,6,7,8-Heptachlorodibenzofuran</t>
  </si>
  <si>
    <t>70648-26-9</t>
  </si>
  <si>
    <t>1,2,3,4,7,8-Hexachloro dibenzofuran</t>
  </si>
  <si>
    <t>72918-21-9</t>
  </si>
  <si>
    <t>1,2,3,7,8,9-Hexachloro dibenzofuran</t>
  </si>
  <si>
    <t>79745-01-0</t>
  </si>
  <si>
    <t>Nickel,[6,8,16,18-tetrachloro-1,11-bis(2-furanylmethyl)-1,10,11, 20-tetrahydrodibenzo[c,j]dipyrazolo[3,4-f:3',4'-m][1,2,5,8,9,12] hexaazacyclotetradecinato(2-)-N5,N10,N15,N20]-</t>
  </si>
  <si>
    <t>90584-88-6</t>
  </si>
  <si>
    <t>Mercury, chloro[2-(2-cyclohexen-1-yl)-3-benzofuranyl]-</t>
  </si>
  <si>
    <t>1320-37-2</t>
  </si>
  <si>
    <t>354-56-3</t>
  </si>
  <si>
    <t>75-69-4</t>
  </si>
  <si>
    <t>Trichlorofluoromethane</t>
  </si>
  <si>
    <t>75-71-8</t>
  </si>
  <si>
    <t>Dichlorodifluoromethane</t>
  </si>
  <si>
    <t>75-72-9</t>
  </si>
  <si>
    <t>Chlorotrifluoromethane</t>
  </si>
  <si>
    <t>76-12-0</t>
  </si>
  <si>
    <t>76-13-1</t>
  </si>
  <si>
    <t>76-15-3</t>
  </si>
  <si>
    <t>7775-11-3</t>
  </si>
  <si>
    <t>Sodium chromate</t>
  </si>
  <si>
    <t>7784-01-2</t>
  </si>
  <si>
    <t>Silver chromate</t>
  </si>
  <si>
    <t>7789-06-2</t>
  </si>
  <si>
    <t>Strontium chromate</t>
  </si>
  <si>
    <t>7789-09-5</t>
  </si>
  <si>
    <t>Ammonium bichromate</t>
  </si>
  <si>
    <t>100402-65-1</t>
  </si>
  <si>
    <t>Nitric acid, copper(2+) salt, reaction products with ammonia, chromic acid (H2CrO4) diammonium salt and manganese(2+) dinitrate, kilned</t>
  </si>
  <si>
    <t>Cobaltate(1-), bis[2-[[5-(aminosulfonyl)-2-hydroxyphenyl]azo]-N-(2-chlorophenyl)-3-oxobutan amidato(2-)]-, sodium</t>
  </si>
  <si>
    <t>36217-04-6</t>
  </si>
  <si>
    <t>Chloro[2,2',2''-nitrilotris[ethanolato]-N,O,O',O'']cobalt</t>
  </si>
  <si>
    <t>36499-65-7</t>
  </si>
  <si>
    <t>Dicobalt edetate</t>
  </si>
  <si>
    <t>36835-61-7</t>
  </si>
  <si>
    <t>Ammonium cobalt orthophosphate</t>
  </si>
  <si>
    <t>37382-24-4</t>
  </si>
  <si>
    <t>Chromium cobalt oxide</t>
  </si>
  <si>
    <t>38233-75-9</t>
  </si>
  <si>
    <t>Diboron cobalt(2+) tetraoxide</t>
  </si>
  <si>
    <t>38582-17-1</t>
  </si>
  <si>
    <t>Cyclohexanebutanoic acid, cobalt(2+) salt</t>
  </si>
  <si>
    <t>40621-10-1</t>
  </si>
  <si>
    <t>Cobalt, bis(dicyclohexylphosphinodithioato-S,S')-</t>
  </si>
  <si>
    <t>42978-77-8</t>
  </si>
  <si>
    <t>Benzoic acid, methyl-, cobalt salt</t>
  </si>
  <si>
    <t>49651-10-7</t>
  </si>
  <si>
    <t>Cobalt, dibromobis[tris(3-methylphenyl)phosphine]-, (T-4)-</t>
  </si>
  <si>
    <t>49676-83-7</t>
  </si>
  <si>
    <t>2279-76-7</t>
  </si>
  <si>
    <t>Tripropyltin chloride</t>
  </si>
  <si>
    <t>24124-25-2</t>
  </si>
  <si>
    <t>Tributyltin linoleate</t>
  </si>
  <si>
    <t>Cobaltate(1-), bis[2-chloro-5-hydroxy-4-[(2-hydroxy-1-naphthalenyl)azo]-N-methylbenzenesulfonamidato(2-)]-, hydrogen, compound with cyclohexanamine (1:1)</t>
  </si>
  <si>
    <t>Lead chromate oxide</t>
  </si>
  <si>
    <t>18540-29-9</t>
  </si>
  <si>
    <t>Chromium (VI)</t>
  </si>
  <si>
    <t>37300-23-5</t>
  </si>
  <si>
    <t>Zinc yellow (Zinc chromate pigment)</t>
  </si>
  <si>
    <t>41189-36-0</t>
  </si>
  <si>
    <t>Chromic acid, potassium zinc salt</t>
  </si>
  <si>
    <t>68475-49-0</t>
  </si>
  <si>
    <t>Chromium hydroxide oxide silicate</t>
  </si>
  <si>
    <t>Cobaltate(2-), bis[3-[(4,5-dihydro-3-methyl-5-oxo-1-phenyl-1H-pyrazol-4-yl)azo]-4-hydroxybenzenesulfonamidato(2)]-, dilithium, (OC-6-22')-</t>
  </si>
  <si>
    <t>67924-23-6</t>
  </si>
  <si>
    <t>Lead chromate</t>
  </si>
  <si>
    <t>Zinc chromate</t>
  </si>
  <si>
    <t>Zinc dichromate</t>
  </si>
  <si>
    <t>Chromium pigments, chromated surfaces e.g. "Chromium Yellow", corrosion inhibitors, residues from dying and leather tanning.</t>
  </si>
  <si>
    <t>Cobalt bis(2-ethylhexanoate)</t>
  </si>
  <si>
    <t>Cobalt titanium trioxide</t>
  </si>
  <si>
    <t>Cobalt-acetate</t>
  </si>
  <si>
    <t>Cobalt-dinitrate</t>
  </si>
  <si>
    <t>Cobaltate(1-), [2,4-dihydro-4-[(2-hydroxy-5-nitrophenyl)azo]-5-methyl-2-phenyl-3H-pyrazol-3-onato(2-)][4-hydroxy-3-[(2-hydroxy-1-naphthalenyl)azo]benzenesulfonamidato(2-)]-, hydrogen</t>
  </si>
  <si>
    <t>72905-57-8</t>
  </si>
  <si>
    <t>3644-37-9</t>
  </si>
  <si>
    <t>(2-BIPHENYLOXY)TRIBUTYLTIN</t>
  </si>
  <si>
    <t>36631-23-9</t>
  </si>
  <si>
    <t>TRIBUTYLTIN NAPHTHENATE</t>
  </si>
  <si>
    <t>379-52-2</t>
  </si>
  <si>
    <t>Stannane, fluorotriphenyl-</t>
  </si>
  <si>
    <t>4027-14-9</t>
  </si>
  <si>
    <t>Mercurate(2-), tetraiodo-, dicopper(1+), (T-4)-</t>
  </si>
  <si>
    <t>138-85-2</t>
  </si>
  <si>
    <t>Mercurate(1-), (4-carboxylatophenyl)hydroxy-, sodium</t>
  </si>
  <si>
    <t>13967-25-4</t>
  </si>
  <si>
    <t>Dimercury difluoride</t>
  </si>
  <si>
    <t>14066-61-6</t>
  </si>
  <si>
    <t>(2-Carboxyphenyl)hydroxymercury</t>
  </si>
  <si>
    <t>14099-12-8</t>
  </si>
  <si>
    <t>Sodium bis[4-[(4-chloro-1-hydroxy-2-naphthyl)azo]-N,N'-diethyl-5-hydroxybenzene-1,3-disulphonamidato(2-)]cobaltate(1-)</t>
  </si>
  <si>
    <t>24828-46-4</t>
  </si>
  <si>
    <t>Cobalt tetra(2-ethylhexyl) bis(phosphate)</t>
  </si>
  <si>
    <t>49602-90-6</t>
  </si>
  <si>
    <t>1,1'-Biphenyl, 2,3'-dibromo-</t>
  </si>
  <si>
    <t>49602-91-7</t>
  </si>
  <si>
    <t>1,1'-Biphenyl, 2,4'-dibromo-</t>
  </si>
  <si>
    <t>53592-10-2</t>
  </si>
  <si>
    <t>1,1'-Biphenyl, 2,4-dibromo-</t>
  </si>
  <si>
    <t>57186-90-0</t>
  </si>
  <si>
    <t>1,1'-Biphenyl, 3,4'-dibromo-</t>
  </si>
  <si>
    <t>57422-77-2</t>
  </si>
  <si>
    <t>56-55-3</t>
  </si>
  <si>
    <t>25429-29-2</t>
  </si>
  <si>
    <t>pentachloro[1,1'-biphenyl]</t>
  </si>
  <si>
    <t>28655-71-2</t>
  </si>
  <si>
    <t>Heptachloro-1,1'-biphenyl</t>
  </si>
  <si>
    <t>31472-83-0</t>
  </si>
  <si>
    <t>Tetrachloro(tetrachlorophenyl)benzene</t>
  </si>
  <si>
    <t>32598-13-3</t>
  </si>
  <si>
    <t>3,3',4,4'-TETRACHLOROBIPHENYL</t>
  </si>
  <si>
    <t>32774-16-6</t>
  </si>
  <si>
    <t>3,4,5,3',4',5'-Hexachlorobiphenyl</t>
  </si>
  <si>
    <t>35065-27-1</t>
  </si>
  <si>
    <t>2,4,5,2',4',5'-Hexachlorobiphenyl</t>
  </si>
  <si>
    <t>52663-72-6</t>
  </si>
  <si>
    <t>Cobalt, bis[.alpha.-(1-oxo-1H-isoindol-3-yl)-1H-benzimidazole-2-acetonitrilato]-, (T-4)-</t>
  </si>
  <si>
    <t>61045-13-4</t>
  </si>
  <si>
    <t>Stabilizer for polymers</t>
  </si>
  <si>
    <t>Lead oxide phosphonate (Pb3O2(HPO3))</t>
  </si>
  <si>
    <t>12202-17-4</t>
  </si>
  <si>
    <t>Lead oxide sulfate (Pb4O3(SO4))</t>
  </si>
  <si>
    <t>12205-72-0</t>
  </si>
  <si>
    <t>Lead chloride oxide</t>
  </si>
  <si>
    <t>122332-23-4</t>
  </si>
  <si>
    <t>Phenol, tetrapropylene-, lead(2+) salt</t>
  </si>
  <si>
    <t>12266-38-5</t>
  </si>
  <si>
    <t>Lead antimonide</t>
  </si>
  <si>
    <t>12268-84-7</t>
  </si>
  <si>
    <t>Lead hydroxide nitrate</t>
  </si>
  <si>
    <t>12275-07-9</t>
  </si>
  <si>
    <t>Flame retardants in polymers, textiles etc.</t>
  </si>
  <si>
    <t>Sodium azide</t>
  </si>
  <si>
    <t xml:space="preserve">High intensity discharge lamps </t>
  </si>
  <si>
    <t>Hafnium lead trioxide</t>
  </si>
  <si>
    <t>12034-30-9</t>
  </si>
  <si>
    <t>Plumbate (PbO22-), disodium</t>
  </si>
  <si>
    <t>12034-88-7</t>
  </si>
  <si>
    <t>Lead neobate</t>
  </si>
  <si>
    <t>12036-31-6</t>
  </si>
  <si>
    <t>Lead tin oxide (PbSnO3)</t>
  </si>
  <si>
    <t>12036-76-9</t>
  </si>
  <si>
    <t>68025-41-2</t>
  </si>
  <si>
    <t>Nickelate(3-), [N,N-bis(phosphonomethyl)glycinato(5-)]-, trisodium,(T-4)-</t>
  </si>
  <si>
    <t>68052-00-6</t>
  </si>
  <si>
    <t>Nickelate(4-), [[[nitrilotris(methylene)]tris[phosphonato]](6-)-N,OP,OP',OP'']-, tetrasodium, (T-4)-</t>
  </si>
  <si>
    <t>68133-84-6</t>
  </si>
  <si>
    <t>20936-32-7</t>
  </si>
  <si>
    <t>Lead 2,4-dihydroxybenzoate</t>
  </si>
  <si>
    <t>2117-69-3</t>
  </si>
  <si>
    <t>Diphenyllead dichloride</t>
  </si>
  <si>
    <t>Nickelate(2-), [[N,N'-1,2-ethanediylbis[N-(carboxymethyl)glycinato]](4-)-N,N',O,O',ON,ON']-, dihydrogen, (OC-6-21)-</t>
  </si>
  <si>
    <t>27574-34-1</t>
  </si>
  <si>
    <t>Nickel, [[2,2'-thiobis[4-(1,1,3,3-tetramethylbutyl)phenolato]](2-)-O,O',S]-</t>
  </si>
  <si>
    <t>27637-46-3</t>
  </si>
  <si>
    <t>Nickel isooctanoate</t>
  </si>
  <si>
    <t>28680-76-4</t>
  </si>
  <si>
    <t>0.1%, Report any intentionally added content. No testing required.</t>
  </si>
  <si>
    <t>Cobaltate(5-), bis[4-[(5-chloro-2,6-difluoro-4-pyrimidinyl)amino]-2-[[4-chloro-6-[[4-[4,5-dihydro-4-[(2-hydroxy-5-sulfophenyl)azo]-3-methyl-5-oxo-1H-pyrazol-1-yl]phenyl]amino]-1,3,5-triazin-2-yl]amino]benzenesulfonato(4-)]-, pentasodium</t>
  </si>
  <si>
    <t>83417-33-8</t>
  </si>
  <si>
    <t>2-Butenedioic acid (Z)-, lead(2+) salt, basic</t>
  </si>
  <si>
    <t>90342-24-8</t>
  </si>
  <si>
    <t>Decanoic acid, branched, lead salts</t>
  </si>
  <si>
    <t>90342-56-6</t>
  </si>
  <si>
    <t>Dodecanoic acid, lead salt, basic</t>
  </si>
  <si>
    <t>90388-09-3</t>
  </si>
  <si>
    <t>Hexadecanoic acid, lead salt, basic</t>
  </si>
  <si>
    <t>90388-10-6</t>
  </si>
  <si>
    <t>Hexadecanoic acid, lead(2+) salt, basic</t>
  </si>
  <si>
    <t>3687-31-8</t>
  </si>
  <si>
    <t>Lead arsenate</t>
  </si>
  <si>
    <t>53404-12-9</t>
  </si>
  <si>
    <t>Arsenic acid, lead (4+) salt</t>
  </si>
  <si>
    <t>7645-25-2</t>
  </si>
  <si>
    <t>Lead arsenate, unspecified</t>
  </si>
  <si>
    <t>7784-37-4</t>
  </si>
  <si>
    <t>Mercuric arsenate</t>
  </si>
  <si>
    <t>7784-40-9</t>
  </si>
  <si>
    <t>84057-85-2</t>
  </si>
  <si>
    <t>Thallium triarsenide</t>
  </si>
  <si>
    <t>84144-92-3</t>
  </si>
  <si>
    <t>12017-71-9</t>
  </si>
  <si>
    <t>Trisodium bis[5-chloro-2-hydroxy-3-[(2-hydroxy-1-naphthyl)azo]benzenesulphonato(3-)]cobaltate(3-)</t>
  </si>
  <si>
    <t>67801-57-4</t>
  </si>
  <si>
    <t>1,2,4-Benzenetricarboxylic acid, cobalt(2+) salt (1:1)</t>
  </si>
  <si>
    <t>67815-64-9</t>
  </si>
  <si>
    <t>Cobaltate(3-), tris[6-hydroxy-5-nitroso-2-naphthalenesulfonato(2-)]-, trisodium</t>
  </si>
  <si>
    <t>67875-38-1</t>
  </si>
  <si>
    <t>Cobalt, [29H,31H-phthalocyanine-C-sulfonyl chloridato(2-)-N29,N30,N31,N32]-</t>
  </si>
  <si>
    <t>67906-18-7</t>
  </si>
  <si>
    <t>Cobalt(2+), bis(1,2-propanediamine-N,N')-, bis[bis(cyano-C)aurate(1-)]</t>
  </si>
  <si>
    <t>20506-24-5</t>
  </si>
  <si>
    <t>Phthalates, selected</t>
  </si>
  <si>
    <t>Linseed oil, polymer with tung oil, lead salt</t>
  </si>
  <si>
    <t>69011-06-9</t>
  </si>
  <si>
    <t>Lead, [1,2-benzenedicarboxylato(2-)]dioxotri-</t>
  </si>
  <si>
    <t>69011-07-0</t>
  </si>
  <si>
    <t>Lead chromate silicate (Pb3(CrO4)(SiO4))</t>
  </si>
  <si>
    <t>69011-59-2</t>
  </si>
  <si>
    <t>Lead alloy, dross</t>
  </si>
  <si>
    <t>69011-60-5</t>
  </si>
  <si>
    <t>Lead alloy, Pb,Sn, dross</t>
  </si>
  <si>
    <t>69029-45-4</t>
  </si>
  <si>
    <t>Lead, dross, antimony-rich</t>
  </si>
  <si>
    <t>69029-46-5</t>
  </si>
  <si>
    <t>Lead, dross, bismuth-rich</t>
  </si>
  <si>
    <t>69029-50-1</t>
  </si>
  <si>
    <t>Lead, antimonial</t>
  </si>
  <si>
    <t>69029-51-2</t>
  </si>
  <si>
    <t>Lead, antimonial, dross</t>
  </si>
  <si>
    <t>69029-52-3</t>
  </si>
  <si>
    <t>Lead, dross</t>
  </si>
  <si>
    <t>69029-53-4</t>
  </si>
  <si>
    <t>Lead oxide (PbO), retort</t>
  </si>
  <si>
    <t>69029-71-6</t>
  </si>
  <si>
    <t>Leach residues, lead slag</t>
  </si>
  <si>
    <t>69227-11-8</t>
  </si>
  <si>
    <t>Lead, dross, copper-rich</t>
  </si>
  <si>
    <t>6928-68-3</t>
  </si>
  <si>
    <t>Diacetoxydiphenylplumbane</t>
  </si>
  <si>
    <t>70084-67-2</t>
  </si>
  <si>
    <t>Lead, C6-19-branched carboxylate naphthenate complexes</t>
  </si>
  <si>
    <t>70268-38-1</t>
  </si>
  <si>
    <t>1,3-Benzenediol, nitro-, lead(2+) salt (1:1)</t>
  </si>
  <si>
    <t>70321-55-0</t>
  </si>
  <si>
    <t>Lead, decanoate octanoate complexes</t>
  </si>
  <si>
    <t>70513-89-2</t>
  </si>
  <si>
    <t>Lead, alkyls, manufacturing wastes</t>
  </si>
  <si>
    <t>70514-05-5</t>
  </si>
  <si>
    <t>Flue dust, lead blast furnace</t>
  </si>
  <si>
    <t>70514-37-3</t>
  </si>
  <si>
    <t>Slimes and sludges, lead sinter dust scrubber</t>
  </si>
  <si>
    <t>7056-83-9</t>
  </si>
  <si>
    <t>Formic acid, lead salt</t>
  </si>
  <si>
    <t>70727-02-5</t>
  </si>
  <si>
    <t>Lead(2+) isooctadecanoate</t>
  </si>
  <si>
    <t>Cobaltate(1-), bis(2,4-dihydro-4-((2-hydroxy-4-nitrophenyl)azo)-5-methyl-2-phen yl-3H-pyrazol-3-onato(2-)), sodium</t>
  </si>
  <si>
    <t>6771-86-4</t>
  </si>
  <si>
    <t>Mercury, methyl(8-quinolinolato-N1,O8)-</t>
  </si>
  <si>
    <t>90-03-9</t>
  </si>
  <si>
    <t>Chloro(o-hydroxyphenyl)mercury</t>
  </si>
  <si>
    <t>93820-20-3</t>
  </si>
  <si>
    <t>Diiodo(5-iodopyridin-2-amine-N1)mercury</t>
  </si>
  <si>
    <t>93882-20-3</t>
  </si>
  <si>
    <t>component in high-capacity capacitors</t>
  </si>
  <si>
    <t>Cadmium and its compounds, all members</t>
  </si>
  <si>
    <t>2-Butenedioic acid (E)-, lead salt</t>
  </si>
  <si>
    <t>13767-78-7</t>
  </si>
  <si>
    <t>Lead disulphamidate</t>
  </si>
  <si>
    <t>13814-96-5</t>
  </si>
  <si>
    <t>Lead fluoborate</t>
  </si>
  <si>
    <t>13826-65-8</t>
  </si>
  <si>
    <t>Nitrous acid, lead(2+) salt</t>
  </si>
  <si>
    <t>13845-35-7</t>
  </si>
  <si>
    <t>17406-54-1</t>
  </si>
  <si>
    <t>Lead(II) maleate</t>
  </si>
  <si>
    <t>17549-30-3</t>
  </si>
  <si>
    <t>Bis(diethyldithiocarbamato-S,S')lead</t>
  </si>
  <si>
    <t>17570-76-2</t>
  </si>
  <si>
    <t>Methanesulfonic acid, lead(2+) salt</t>
  </si>
  <si>
    <t>1762-26-1</t>
  </si>
  <si>
    <t xml:space="preserve">Undecabromoterphenyl </t>
  </si>
  <si>
    <t>83929-80-0</t>
  </si>
  <si>
    <t xml:space="preserve">4,4'-Dibromo-p-terphenyl </t>
  </si>
  <si>
    <t>17788-94-2</t>
  </si>
  <si>
    <t xml:space="preserve">3-bromo-p-terphenyl </t>
  </si>
  <si>
    <t>1762-87-4</t>
  </si>
  <si>
    <t>Cobaltate(7-), bis[4-hydroxy-3-[(2-hydroxy-5-nitrophenyl)azo]-7-[(3-phosphonophenyl)amino]-2-naphthalenesulfonato(5-)]-, disodium pentahydrogen</t>
  </si>
  <si>
    <t>70131-61-2</t>
  </si>
  <si>
    <t>Fatty acids, soya, polymers with acetic acid, fumaric acid, linseedoil, maleic anhydride, pentaerythritol, rosin, tall oil, tall-oil fatty acids and tripentaerythritol, cobalt salts</t>
  </si>
  <si>
    <t>70179-69-0</t>
  </si>
  <si>
    <t>Cobaltate(1-), bis[2-chloro-5-hydroxy-4-[(2-hydroxy-1-naphthalenyl)azo]-N-methylbenzenesulfonamidato(2-)]-, sodium</t>
  </si>
  <si>
    <t>70236-41-8</t>
  </si>
  <si>
    <t>Cobaltate(1-), [2,4-dihydro-4-[[2-hydroxy-5-(methylsulfonyl)phenyl]azo]-5-methyl-2-phenyl-3H-pyrazol-3-onato(2-)][N-[7-hydroxy-8-[[2-hydroxy-5-(methylsulfonyl)phenyl]azo]-1-naphthalenyl]acetamidato(2-)]-, sodium</t>
  </si>
  <si>
    <t>70236-43-0</t>
  </si>
  <si>
    <t>Cobaltate(1-), bis[5-[(5-chloro-2-hydroxyphenyl)azo]-6-hydroxy-N-(2-hydroxyethyl)-N-methyl-2-naphthalenesulfonamidato(2-)]-, sodium</t>
  </si>
  <si>
    <t>70236-44-1</t>
  </si>
  <si>
    <t>Phosphorodithioic acid, mixed O,O-bis(bu and pentyl) esters, lead(2+) salt</t>
  </si>
  <si>
    <t>92044-89-8</t>
  </si>
  <si>
    <t>Fatty acids, coco, lead salts</t>
  </si>
  <si>
    <t>92045-67-5</t>
  </si>
  <si>
    <t>Naphthenic acids, lead salts, basic</t>
  </si>
  <si>
    <t>92200-92-5</t>
  </si>
  <si>
    <t>Lead, C4-10-fatty acid octanoate complexes</t>
  </si>
  <si>
    <t>93165-26-5</t>
  </si>
  <si>
    <t>Fatty acids, C14-26, lead salts</t>
  </si>
  <si>
    <t>93821-72-8</t>
  </si>
  <si>
    <t>Speiss, lead-zinc</t>
  </si>
  <si>
    <t>93839-98-6</t>
  </si>
  <si>
    <t>12039-52-0</t>
  </si>
  <si>
    <t>Lead 3-(acetamido)phthalate</t>
  </si>
  <si>
    <t>93840-04-1</t>
  </si>
  <si>
    <t>Lead bis(2-ethylhexanolate)</t>
  </si>
  <si>
    <t>93858-23-2</t>
  </si>
  <si>
    <t>Lead(2+) 4,4'-isopropylidenebisphenolate</t>
  </si>
  <si>
    <t>93858-24-3</t>
  </si>
  <si>
    <t>Lead(2+) (Z)-hexadec-9-enoate</t>
  </si>
  <si>
    <t>93892-65-0</t>
  </si>
  <si>
    <t>Carbamodithioic acid, ethylphenyl-, lead(2+) salt</t>
  </si>
  <si>
    <t>93894-48-5</t>
  </si>
  <si>
    <t>Lead(2+) neononanoate</t>
  </si>
  <si>
    <t>93894-49-6</t>
  </si>
  <si>
    <t>Lead(2+) neoundecanoate</t>
  </si>
  <si>
    <t>93894-64-5</t>
  </si>
  <si>
    <t>(Neononanoato-O)(neoundecanoato-O)lead</t>
  </si>
  <si>
    <t>93925-27-0</t>
  </si>
  <si>
    <t>Hydrogen [2-[[5-(aminosulphonyl)-2-hydroxyphenyl]azo]-3-oxo-N-phenylbutylamidato(2-)][3-[[1-(benzothiazol-2-yl)-2-oxopropyl]azo]-4-hydroxybenzenesulphonamidato(2-)]cobaltate(1-)</t>
  </si>
  <si>
    <t>83249-71-2</t>
  </si>
  <si>
    <t>99328-50-4</t>
  </si>
  <si>
    <t>Nitric acid, barium salt, reaction products with ammonia, chromic acid (H2CrO4) diammonium salt and copper(2+) dinitrate, calcined</t>
  </si>
  <si>
    <t>99328-54-8</t>
  </si>
  <si>
    <t>Sulfuric acid, barium salt (1:1), lead-doped</t>
  </si>
  <si>
    <t>10210-64-7</t>
  </si>
  <si>
    <t>Chromium lead oxide sulfate, silica-modified</t>
  </si>
  <si>
    <t>2-Methoxyethylmercury chloride</t>
  </si>
  <si>
    <t>124-01-6</t>
  </si>
  <si>
    <t>2-Ethoxyethylmercury chloride</t>
  </si>
  <si>
    <t>124-08-3</t>
  </si>
  <si>
    <t>2-Ethoxyethylmercury acetate</t>
  </si>
  <si>
    <t>1310-88-9</t>
  </si>
  <si>
    <t>Dimercury amidatenitrate</t>
  </si>
  <si>
    <t>1312-03-4</t>
  </si>
  <si>
    <t>Mercuric subsulfate</t>
  </si>
  <si>
    <t>13170-76-8</t>
  </si>
  <si>
    <t>Nickel(2++), hexaammine-, (OC-6-11)-, carbonate (1:1)</t>
  </si>
  <si>
    <t>[1,1'-Biphenyl]-4,4'-diamine, 2,2'-dichloro-, sulfate (1:1)</t>
  </si>
  <si>
    <t>74220-10-3</t>
  </si>
  <si>
    <t>8014-91-3</t>
  </si>
  <si>
    <t>Benzoic acid, 3,3'-[(3,7-disulfo-1,5-naphthalenediyl)bis[azo(6-hydroxy-3,1-phenylene)azo[6(or 7)-sulfo-4,1-naphthalenediyl]azo[1,1'-biphenyl]-4,4'-diylazo]]bis[6-hydroxy-, hexasodium salt</t>
  </si>
  <si>
    <t>4-Aminobiphenyl</t>
  </si>
  <si>
    <t>135-88-6</t>
  </si>
  <si>
    <t>Cobalt, compound with lanthanum (5:1)</t>
  </si>
  <si>
    <t>12305-84-9</t>
  </si>
  <si>
    <t>Cobalt, compound with samarium (7:2)</t>
  </si>
  <si>
    <t>12427-42-8</t>
  </si>
  <si>
    <t>14550-87-9</t>
  </si>
  <si>
    <t>Nickel dibromate</t>
  </si>
  <si>
    <t>14708-14-6</t>
  </si>
  <si>
    <t>Nickel(II) fluoborate</t>
  </si>
  <si>
    <t>14721-18-7</t>
  </si>
  <si>
    <t>Nickel chromate</t>
  </si>
  <si>
    <t>2,6-Dimethyl-4-(1-naphthyl)pyrylium hexafluoroarsenate</t>
  </si>
  <si>
    <t>84304-15-4</t>
  </si>
  <si>
    <t>85865-91-4</t>
  </si>
  <si>
    <t>Lead bis(tetracosylbenzenesulphonate)</t>
  </si>
  <si>
    <t>85865-92-5</t>
  </si>
  <si>
    <t>Lead bis[didodecylbenzenesulphonate]</t>
  </si>
  <si>
    <t>867-47-0</t>
  </si>
  <si>
    <t>Lead(2+) acrylate</t>
  </si>
  <si>
    <t>873-54-1</t>
  </si>
  <si>
    <t>Lead dibenzoate</t>
  </si>
  <si>
    <t>72-57-1</t>
  </si>
  <si>
    <t>8004-59-9</t>
  </si>
  <si>
    <t>Residues and decomposition products in production of polymers</t>
  </si>
  <si>
    <t>Amines, which can form carcinogenic Nitrosamines, selected</t>
  </si>
  <si>
    <t>4-Aminobiphenyl and its salts, all members</t>
  </si>
  <si>
    <t>Aniline and its salts, all members</t>
  </si>
  <si>
    <t>Arsenic and its compounds, all members</t>
  </si>
  <si>
    <t>Benzidine and its salts, all members</t>
  </si>
  <si>
    <t>Beryllium and its compounds, all members</t>
  </si>
  <si>
    <t>Dioctyltin maleate</t>
  </si>
  <si>
    <t>163206-28-8</t>
  </si>
  <si>
    <t>Tin, dibutyl(1,2-ethanediamine-N,N')bis(monoisooctyl 2-butenedioato-O')-</t>
  </si>
  <si>
    <t>17523-06-7</t>
  </si>
  <si>
    <t>18253-54-8</t>
  </si>
  <si>
    <t>1,1'-Biphenyl, 2,2',5-tribromo-</t>
  </si>
  <si>
    <t>59080-35-2</t>
  </si>
  <si>
    <t>2252-84-8</t>
  </si>
  <si>
    <t>1,1,1,2,2,3,3-Heptafluoropropane</t>
  </si>
  <si>
    <t>25497-28-3</t>
  </si>
  <si>
    <t>Difluoroethane</t>
  </si>
  <si>
    <t>27070-61-7</t>
  </si>
  <si>
    <t>Propane, hexafluoro-</t>
  </si>
  <si>
    <t>27987-06-0</t>
  </si>
  <si>
    <t>Trifluoroethane</t>
  </si>
  <si>
    <t>353-36-6</t>
  </si>
  <si>
    <t>Ethyl fluoride</t>
  </si>
  <si>
    <t>354-33-6</t>
  </si>
  <si>
    <t>359-35-3</t>
  </si>
  <si>
    <t>1,1,2,2-Tetrafluoroethane</t>
  </si>
  <si>
    <t>420-46-2</t>
  </si>
  <si>
    <t>Ethane, 1,1,1-trifluoro-</t>
  </si>
  <si>
    <t>430-66-0</t>
  </si>
  <si>
    <t>1,1,2-Trifluoroethane</t>
  </si>
  <si>
    <t>431-63-0</t>
  </si>
  <si>
    <t>1,1,1,2,3,3-Hexafluoropropane</t>
  </si>
  <si>
    <t>431-89-0</t>
  </si>
  <si>
    <t>Propane, 1,1,1,2,3,3,3-heptafluoro-</t>
  </si>
  <si>
    <t>593-53-3</t>
  </si>
  <si>
    <t>Methyl fluoride</t>
  </si>
  <si>
    <t>624-72-6</t>
  </si>
  <si>
    <t>1,2-Difluoroethane</t>
  </si>
  <si>
    <t>690-39-1</t>
  </si>
  <si>
    <t>Propane, 1,1,1,3,3,3-hexafluoro-</t>
  </si>
  <si>
    <t>75-10-5</t>
  </si>
  <si>
    <t>75-37-6</t>
  </si>
  <si>
    <t>75-38-7</t>
  </si>
  <si>
    <t>75-46-7</t>
  </si>
  <si>
    <t>811-97-2</t>
  </si>
  <si>
    <t>85535-84-8</t>
  </si>
  <si>
    <t>Nickel(1+), [1-(2-amino-4-imino-5(4H)-thiazolylidene)-N-[1-(2-amino-4-imino-5(4H)-thiazolylidene)-1H-isoindol-3-yl]-1H-isoindol-3-aminato]-, chloride</t>
  </si>
  <si>
    <t>67906-22-3</t>
  </si>
  <si>
    <t>Cobaltate(2-), bis[2-[[5-(aminosulfonyl)-2-hydroxyphenyl]azo]-3-oxo-N-phenylbutanamidato(2-)]-, dilithium</t>
  </si>
  <si>
    <t>67906-23-4</t>
  </si>
  <si>
    <t>Mercury, (neodecanoato-O)phenyl-</t>
  </si>
  <si>
    <t>26552-50-1</t>
  </si>
  <si>
    <t>10102-49-5</t>
  </si>
  <si>
    <t>Ferric arsenate</t>
  </si>
  <si>
    <t>10102-50-8</t>
  </si>
  <si>
    <t>Ferrous arsenate</t>
  </si>
  <si>
    <t>10102-53-1</t>
  </si>
  <si>
    <t>Metaarsenic acid</t>
  </si>
  <si>
    <t>10103-50-1</t>
  </si>
  <si>
    <t>Magnesium arsenate</t>
  </si>
  <si>
    <t>10103-61-4</t>
  </si>
  <si>
    <t>Arsenic acid (H3AsO4), copper salt</t>
  </si>
  <si>
    <t>10103-62-5</t>
  </si>
  <si>
    <t>Calcium arsenate</t>
  </si>
  <si>
    <t>Potassium arsenite</t>
  </si>
  <si>
    <t>102110-21-4</t>
  </si>
  <si>
    <t>Arsenic acid (H3AsO4), magnesium salt, manganese-doped</t>
  </si>
  <si>
    <t>10290-12-7</t>
  </si>
  <si>
    <t>Copper arsenite</t>
  </si>
  <si>
    <t xml:space="preserve">Butadiene, 1,3 - </t>
  </si>
  <si>
    <t>27236-65-3</t>
  </si>
  <si>
    <t>54437-56-8</t>
  </si>
  <si>
    <t>Adipic acid, cobalt salt</t>
  </si>
  <si>
    <t>54846-43-4</t>
  </si>
  <si>
    <t>Acetic acid, bromo-, cobalt(2+) salt</t>
  </si>
  <si>
    <t>55494-92-3</t>
  </si>
  <si>
    <t>Cobalt(3+), hexaammine-, (OC-6-11)-, phosphate (1:1)</t>
  </si>
  <si>
    <t>55668-56-9</t>
  </si>
  <si>
    <t>Cobaltate(1-), [2,4-dihydro-4-[(2-hydroxy-5-nitrophenyl)azo]-5-methyl-2-phenyl-3H-pyrazol-3-onato(2-)][1-[(2-hydroxy-4-nitrophenyl)azo]-2-naphthalenolato(2-)]-, hydrogen</t>
  </si>
  <si>
    <t>55870-93-4</t>
  </si>
  <si>
    <t>Sodium bis[methyl [8-[[5-(ethylsulphonyl)-2-hydroxyphenyl]azo]-7-hydroxy-2-naphthyl]methylcarbamato(2-)]cobaltate(1-)</t>
  </si>
  <si>
    <t>55870-94-5</t>
  </si>
  <si>
    <t>Sodium bis[1-[[5-(ethylsulphonyl)-2-hydroxyphenyl]azo]-2-naphtholato(2-)]cobaltate(1-)</t>
  </si>
  <si>
    <t>55963-70-7</t>
  </si>
  <si>
    <t>Cobaltate(1-), bis[N-[(2-chlorophenyl)-2-[[2-hydroxy-5-[(methylamino)sulfonyl]p henyl]phenyl]azo]-3-oxobutanamidato(2)]-, hydrogen</t>
  </si>
  <si>
    <t>1310-32-3</t>
  </si>
  <si>
    <t>Selenic acid</t>
  </si>
  <si>
    <t>7783-08-6</t>
  </si>
  <si>
    <t>Selenious acid</t>
  </si>
  <si>
    <t>7783-00-8</t>
  </si>
  <si>
    <t>Selenium</t>
  </si>
  <si>
    <t>7782-49-2</t>
  </si>
  <si>
    <t>Selenium dioxide</t>
  </si>
  <si>
    <t>7446-08-4</t>
  </si>
  <si>
    <t>Selenium hexafluoride</t>
  </si>
  <si>
    <t>7783-79-1</t>
  </si>
  <si>
    <t>Zinc selenide</t>
  </si>
  <si>
    <t>1315-09-9</t>
  </si>
  <si>
    <t>Bis (acetato) dibutyltin</t>
  </si>
  <si>
    <t>1814-88-6</t>
  </si>
  <si>
    <t>1,1,1,3,3-Pentafluoropropane</t>
  </si>
  <si>
    <t>460-73-1</t>
  </si>
  <si>
    <t>1,1,1,3,3-Pentafluorobutane</t>
  </si>
  <si>
    <t>406-58-6</t>
  </si>
  <si>
    <t>Perchloric acid, cobalt (2+) salt</t>
  </si>
  <si>
    <t xml:space="preserve">Ammonium perchlorate   </t>
  </si>
  <si>
    <t>Lithium Perchlorate</t>
  </si>
  <si>
    <t>Barium perchlorate</t>
  </si>
  <si>
    <t>Magnesium Perchlorate</t>
  </si>
  <si>
    <t>Potassium Perchlorate</t>
  </si>
  <si>
    <t>Sodium Perchlorate</t>
  </si>
  <si>
    <t>7791-03-9</t>
  </si>
  <si>
    <t>10034-81-8</t>
  </si>
  <si>
    <t>7778-74-7</t>
  </si>
  <si>
    <t>7601-89-0</t>
  </si>
  <si>
    <t>Lead tellurite</t>
  </si>
  <si>
    <t>14119-28-9</t>
  </si>
  <si>
    <t>Sulfuric acid, cobalt(2+) salt (1:1)-</t>
  </si>
  <si>
    <t>10124-43-3</t>
  </si>
  <si>
    <t>15572-25-5</t>
  </si>
  <si>
    <t>Bis(pentane-2,4-dionato-O,O')beryllium</t>
  </si>
  <si>
    <t>12228-40-9</t>
  </si>
  <si>
    <t>Beryllium boride (BeB2)</t>
  </si>
  <si>
    <t>12232-25-6</t>
  </si>
  <si>
    <t>Beryllium selenide (BeSe)</t>
  </si>
  <si>
    <t>12232-27-8</t>
  </si>
  <si>
    <t>Beryllium telluride (BeTe)</t>
  </si>
  <si>
    <t>12323-05-6</t>
  </si>
  <si>
    <t>Nickel(2+) neoundecanoate</t>
  </si>
  <si>
    <t>93920-10-6</t>
  </si>
  <si>
    <t>Nickel(2+) neononanoate</t>
  </si>
  <si>
    <t>Sodium [2-[[5-(aminosulphonyl)-2-hydroxyphenyl]azo]-3-oxo-N-phenylbutylamidato(2-)][3-[[1-(benzothiazol-2-yl)-2-oxopropyl]azo]-4-hydroxybenzenesulphonamidato(2-)]cobaltate(1-)</t>
  </si>
  <si>
    <t>83249-70-1</t>
  </si>
  <si>
    <t>Bromofluoromethane</t>
  </si>
  <si>
    <t>373-52-4</t>
  </si>
  <si>
    <t>Carbon tetrachloride</t>
  </si>
  <si>
    <t>Dibromofluoromethane</t>
  </si>
  <si>
    <t>1868-53-7</t>
  </si>
  <si>
    <t>Bromotrifluoromethane</t>
  </si>
  <si>
    <t>71-55-6</t>
  </si>
  <si>
    <t>Pentachlorofluoroethane</t>
  </si>
  <si>
    <t>Propane, 1-bromo-2-fluoro-</t>
  </si>
  <si>
    <t>Heptachlorofluoropropane</t>
  </si>
  <si>
    <t>422-78-6</t>
  </si>
  <si>
    <t>dichlorotetrafluoroethane</t>
  </si>
  <si>
    <t>Hexachlorodifluoropropane</t>
  </si>
  <si>
    <t>Bromochlorodifluoromethane</t>
  </si>
  <si>
    <t>Heptafluoropropyl chloride</t>
  </si>
  <si>
    <t>422-86-6</t>
  </si>
  <si>
    <t>1,2-Dibromo-1-fluoroethane</t>
  </si>
  <si>
    <t>358-97-4</t>
  </si>
  <si>
    <t>Monochloropentafluoroethane</t>
  </si>
  <si>
    <t>Pentachlorotrifluoropropane</t>
  </si>
  <si>
    <t>1,2-Difluorotetrachloroethane</t>
  </si>
  <si>
    <t>[.mu.-[[1,1',1'',1'''-[Benzene-1,2,4,5-tetrayltetrakis(nitromethylidyne)]naphth-2-olato](4-)]]dinickel</t>
  </si>
  <si>
    <t>24640-21-9</t>
  </si>
  <si>
    <t>Nickelate(1-), trichloro-, ammonium</t>
  </si>
  <si>
    <t>25481-21-4</t>
  </si>
  <si>
    <t>Cobaltate(1-), bis[2-[(2-amino-1-naphthalenyl)azo]-5-nitrophenolato(2-)]-, hydrogen</t>
  </si>
  <si>
    <t>71566-39-7</t>
  </si>
  <si>
    <t>Cobaltate(1-), bis[3-[[1-(4-chlorophenyl)-4,5-dihydro-3-methyl-5-oxo-1H-pyrazol-4-yl]azo]-4-hydroxy-N-methylbenzenesulfonamidato(2-)]-, sodium</t>
  </si>
  <si>
    <t>71566-55-7</t>
  </si>
  <si>
    <t>Dibutyltin disalicylate</t>
  </si>
  <si>
    <t>14214-24-5</t>
  </si>
  <si>
    <t>Dibutyltin bis(benzyl maleate)</t>
  </si>
  <si>
    <t>7324-74-5</t>
  </si>
  <si>
    <t>Dibutyltin bis(cyclohexyl maleate)</t>
  </si>
  <si>
    <t>2781-09-1</t>
  </si>
  <si>
    <t>Cobalt, dibromobis[tris(3,5-dimethylphenyl)phosphine]-, (T-4)-</t>
  </si>
  <si>
    <t>69898-68-6</t>
  </si>
  <si>
    <t>Isooctanoic acid, lead salt</t>
  </si>
  <si>
    <t>6477-64-1</t>
  </si>
  <si>
    <t>Lead dipicrate</t>
  </si>
  <si>
    <t>65119-94-0</t>
  </si>
  <si>
    <t>Lead dibutanolate</t>
  </si>
  <si>
    <t>65121-76-8</t>
  </si>
  <si>
    <t>Cobaltate(1-), bis[4-hydroxy-3-[(2-hydroxy-1-naphthalenyl)amino]-N-(3-methoxypropyl)benzenesulfonamidato(2-)-N3,O3,O4]-, sodium</t>
  </si>
  <si>
    <t>71735-59-6</t>
  </si>
  <si>
    <t>Cobaltate(1-), bis[N-[2-hydroxy-3-[(2-hydroxy-5-nitrophenyl)azo]-5-methylphenyl]acetamidato(2-)]-, sodium</t>
  </si>
  <si>
    <t>71735-61-0</t>
  </si>
  <si>
    <t>Trimethyl Tin Compounds</t>
  </si>
  <si>
    <t>Trioctyl Tin Compounds</t>
  </si>
  <si>
    <t>Tripentyl Tin Compounds</t>
  </si>
  <si>
    <t>Triphenyl Tin Compounds</t>
  </si>
  <si>
    <t>Tripropyl Tin Compounds</t>
  </si>
  <si>
    <t>10588-01-9</t>
  </si>
  <si>
    <t>Sodium dichromate</t>
  </si>
  <si>
    <t>11103-86-9</t>
  </si>
  <si>
    <t>Zinc potassium chromate</t>
  </si>
  <si>
    <t>Hexanoic acid, 3,5,5-trimethyl-, cobalt(2+) salt</t>
  </si>
  <si>
    <t>50525-57-0</t>
  </si>
  <si>
    <t>Cobaltate(1-), bis[4-hydroxy-3-[(2-hydroxy-1-naphthalenyl)azo]benzenesulfonamidato(2-)]-, hydrogen</t>
  </si>
  <si>
    <t>50696-78-1</t>
  </si>
  <si>
    <t>Tri-.mu.-carbonyltetracarbonyl(pentacarbonyldicobalt)dirhodium</t>
  </si>
  <si>
    <t>51084-32-3</t>
  </si>
  <si>
    <t>1,4-Benzenedicarboxylic acid, monomethyl ester, cobalt(2+) salt</t>
  </si>
  <si>
    <t>513-79-1</t>
  </si>
  <si>
    <t>Cobalt carbonate</t>
  </si>
  <si>
    <t>52256-38-9</t>
  </si>
  <si>
    <t>Cobaltate(1-), bis[2,4-dihydro-4-[(2-hydroxy-5-nitrophenyl)azo]-5-methyl-2-phenyl-3H-pyrazol-3-onato(2-)]-, hydrogen</t>
  </si>
  <si>
    <t>52270-44-7</t>
  </si>
  <si>
    <t>Cobalt, dichloro(1,4-diazabicyclo[2.2.2]octane-N1)-, homopolymer</t>
  </si>
  <si>
    <t>68413-61-6</t>
  </si>
  <si>
    <t>Cobaltate(5-), bis[5-[(4-amino-6-chloro-1,3,5-triazin-2-yl)amino]-4-hydroxy-3-[(2-hydroxy-5-nitrophenyl)azo]-2,7-naphthalenedisulfonato(4-)]-, pentasodium</t>
  </si>
  <si>
    <t>79817-89-3</t>
  </si>
  <si>
    <t>2,7-Naphthalenedisulfonic acid, nickel(2+) salt (1:1)</t>
  </si>
  <si>
    <t>72453-55-5</t>
  </si>
  <si>
    <t>Nickel(2+) sulphite</t>
  </si>
  <si>
    <t>7785-20-8</t>
  </si>
  <si>
    <t>Sulfuric acid, ammonium nickel(2+) salt</t>
  </si>
  <si>
    <t>7786-81-4</t>
  </si>
  <si>
    <t>Nickel sulfate</t>
  </si>
  <si>
    <t>7789-49-3</t>
  </si>
  <si>
    <t>Nickel bromide (NiBr2), trihydrate</t>
  </si>
  <si>
    <t>7791-20-0</t>
  </si>
  <si>
    <t>Nickel(II) chloride hexahydrate (1:2:6)</t>
  </si>
  <si>
    <t>79102-62-8</t>
  </si>
  <si>
    <t>Tetrahydrogen [[[(3-amino-4-sulphophenyl)amino]sulphonyl]-29H,31H-phthalocyaninetrisulphonato(6-)-N29,N30,N31,N32]nickelate(4-)</t>
  </si>
  <si>
    <t>79121-51-0</t>
  </si>
  <si>
    <t>Barium</t>
  </si>
  <si>
    <t>7440-39-3</t>
  </si>
  <si>
    <t>62-53-3</t>
  </si>
  <si>
    <t>142-04-1</t>
  </si>
  <si>
    <t>542-16-5</t>
  </si>
  <si>
    <t>660-53-7</t>
  </si>
  <si>
    <t>12044-20-1</t>
  </si>
  <si>
    <t>1303-00-0</t>
  </si>
  <si>
    <t>10124-50-2</t>
  </si>
  <si>
    <t>7784-41-0</t>
  </si>
  <si>
    <t>15782-06-6</t>
  </si>
  <si>
    <t>10196-68-6</t>
  </si>
  <si>
    <t>7585-41-3</t>
  </si>
  <si>
    <t>25619-56-1</t>
  </si>
  <si>
    <t>28987-17-9</t>
  </si>
  <si>
    <t>67801-01-8</t>
  </si>
  <si>
    <t>6865-35-6</t>
  </si>
  <si>
    <t>1304-28-5</t>
  </si>
  <si>
    <t>1325-16-2</t>
  </si>
  <si>
    <t>13477-00-4</t>
  </si>
  <si>
    <t>10361-37-2</t>
  </si>
  <si>
    <t>542-62-1</t>
  </si>
  <si>
    <t>4696-57-5</t>
  </si>
  <si>
    <t>591-65-1</t>
  </si>
  <si>
    <t>7787-32-8</t>
  </si>
  <si>
    <t>17194-00-2</t>
  </si>
  <si>
    <t>12230-71-6</t>
  </si>
  <si>
    <t>55172-98-0</t>
  </si>
  <si>
    <t>10022-31-8</t>
  </si>
  <si>
    <t>13465-95-7</t>
  </si>
  <si>
    <t>7787-36-2</t>
  </si>
  <si>
    <t>1304-29-6</t>
  </si>
  <si>
    <t>19856-32-7</t>
  </si>
  <si>
    <t>2634-33-5</t>
  </si>
  <si>
    <t>59536-65-1</t>
  </si>
  <si>
    <t>148499-15-4</t>
  </si>
  <si>
    <t>354-04-1</t>
  </si>
  <si>
    <t>359-08-0</t>
  </si>
  <si>
    <t>421-06-7</t>
  </si>
  <si>
    <t>75-82-1</t>
  </si>
  <si>
    <t>762-49-2</t>
  </si>
  <si>
    <t>1116-54-7</t>
  </si>
  <si>
    <t>601-77-4</t>
  </si>
  <si>
    <t>621-64-7</t>
  </si>
  <si>
    <t>612-64-6</t>
  </si>
  <si>
    <t>10595-95-6</t>
  </si>
  <si>
    <t>614-00-6</t>
  </si>
  <si>
    <t>Fatty acids, C6-19-branched, nickel salts</t>
  </si>
  <si>
    <t>92200-98-1</t>
  </si>
  <si>
    <t>Nickel, C5-23-branched carboxylate naphthenate complexes</t>
  </si>
  <si>
    <t>92200-99-2</t>
  </si>
  <si>
    <t>Nickel, C5-25-branched carboxylate naphthenate octanoate complexes</t>
  </si>
  <si>
    <t>92502-55-1</t>
  </si>
  <si>
    <t>10326-24-6</t>
  </si>
  <si>
    <t>Zinc arsenite</t>
  </si>
  <si>
    <t>10476-82-1</t>
  </si>
  <si>
    <t>Strychnine arsenate</t>
  </si>
  <si>
    <t>12002-03-8</t>
  </si>
  <si>
    <t>Copper acetoarsenite</t>
  </si>
  <si>
    <t>12005-75-3</t>
  </si>
  <si>
    <t>Copper arsenide (Cu3As)</t>
  </si>
  <si>
    <t>12005-81-1</t>
  </si>
  <si>
    <t>Dysprosium arsenide (DyAs)</t>
  </si>
  <si>
    <t>12005-88-8</t>
  </si>
  <si>
    <t>Iron arsenide (Fe2As)</t>
  </si>
  <si>
    <t>12005-89-9</t>
  </si>
  <si>
    <t>Gadolinium arsenide (GdAs)</t>
  </si>
  <si>
    <t>12005-92-4</t>
  </si>
  <si>
    <t>Holmium arsenide (HoAs)</t>
  </si>
  <si>
    <t>12005-94-6</t>
  </si>
  <si>
    <t>Lutetium arsenide (LuAs)</t>
  </si>
  <si>
    <t>12005-95-7</t>
  </si>
  <si>
    <t>Manganese arsenide (MnAs)</t>
  </si>
  <si>
    <t>12005-96-8</t>
  </si>
  <si>
    <t>Manganese arsenide (Mn2As)</t>
  </si>
  <si>
    <t>12006-08-5</t>
  </si>
  <si>
    <t>Terbium arsenide (TbAs)</t>
  </si>
  <si>
    <t>12006-10-9</t>
  </si>
  <si>
    <t>Thulium arsenide (TmAs)</t>
  </si>
  <si>
    <t>12006-12-1</t>
  </si>
  <si>
    <t>Ytterbium arsenide (YbAs)</t>
  </si>
  <si>
    <t>12006-21-2</t>
  </si>
  <si>
    <t>Iron arsenide (FeAs2)</t>
  </si>
  <si>
    <t>12006-40-5</t>
  </si>
  <si>
    <t>Zinc arsenide (Zn3As2)</t>
  </si>
  <si>
    <t>12044-16-5</t>
  </si>
  <si>
    <t>Iron arsenide (FeAs)</t>
  </si>
  <si>
    <t>12044-21-2</t>
  </si>
  <si>
    <t>Potassium arsenide (K3As)</t>
  </si>
  <si>
    <t>12044-22-3</t>
  </si>
  <si>
    <t>Lithium arsenide (Li3As)</t>
  </si>
  <si>
    <t>12044-25-6</t>
  </si>
  <si>
    <t>Sodium arsenide (Na3As)</t>
  </si>
  <si>
    <t>12044-28-9</t>
  </si>
  <si>
    <t>Praseodymium arsenide (PrAs)</t>
  </si>
  <si>
    <t>12044-49-4</t>
  </si>
  <si>
    <t>Magnesium arsenide (Mg3As2)</t>
  </si>
  <si>
    <t>12044-52-9</t>
  </si>
  <si>
    <t>Platinum arsenide (PtAs2)</t>
  </si>
  <si>
    <t>12044-54-1</t>
  </si>
  <si>
    <t>Arsenic telluride (As2Te3)</t>
  </si>
  <si>
    <t>12044-55-2</t>
  </si>
  <si>
    <t>Zinc arsenide (ZnAs2)</t>
  </si>
  <si>
    <t>12254-85-2</t>
  </si>
  <si>
    <t>Chromium arsenide (Cr2As)</t>
  </si>
  <si>
    <t>12254-88-5</t>
  </si>
  <si>
    <t>Erbium arsenide (ErAs)</t>
  </si>
  <si>
    <t>Xanthylium, 9-(2-carboxyphenyl)-3,6-bis(diethylamino)-, bis[3-[(4,5-dihydro-3-methyl-5-oxo-1-phenyl-1H-pyrazol-4-yl)azo]-4-hydroxy-N-[3-(1-methylethoxy)propyl]benzenesulfonamidato(2-)]cobaltate(1-)</t>
  </si>
  <si>
    <t>71701-14-9</t>
  </si>
  <si>
    <t>Cobaltate(1-), bis[3-[[1-(3-chlorophenyl)-4,5-dihydro-3-methyl-5-oxo-1H-pyrazol-4-yl]azo]-4-hydroxy-N-methylbenzenesulfonamidato(2-)]-, sodium</t>
  </si>
  <si>
    <t>71735-52-9</t>
  </si>
  <si>
    <t>Nickel, C4-10 fatty acids naphthenate complexes</t>
  </si>
  <si>
    <t>93573-16-1</t>
  </si>
  <si>
    <t>Nickel, C4-10 fatty acids octanoate complexes</t>
  </si>
  <si>
    <t>Lead pentadecanoate</t>
  </si>
  <si>
    <t>93981-67-0</t>
  </si>
  <si>
    <t>Lead(II) isooctanoate</t>
  </si>
  <si>
    <t>94006-20-9</t>
  </si>
  <si>
    <t>Hexacosanoic acid, lead salt</t>
  </si>
  <si>
    <t>94015-57-3</t>
  </si>
  <si>
    <t>7738-94-5</t>
  </si>
  <si>
    <t>Chromic acid</t>
  </si>
  <si>
    <t>7758-97-6</t>
  </si>
  <si>
    <t>7778-50-9</t>
  </si>
  <si>
    <t>Potassium dichromate</t>
  </si>
  <si>
    <t>7788-98-9</t>
  </si>
  <si>
    <t>25139-08-6</t>
  </si>
  <si>
    <t>Cobalt metasilicate</t>
  </si>
  <si>
    <t>25971-15-7</t>
  </si>
  <si>
    <t>Cobalt, tetrakis[(2,3-butanedione dioximato)(1-)-N,N']bis(pyridine)di-, (Co-Co)</t>
  </si>
  <si>
    <t>26490-63-1</t>
  </si>
  <si>
    <t>Cobalt(II) fluoborate</t>
  </si>
  <si>
    <t>26686-74-8</t>
  </si>
  <si>
    <t>Cobalt silicate</t>
  </si>
  <si>
    <t>26921-01-7</t>
  </si>
  <si>
    <t>Cobaltate(1-), bis[hydrogen 3-hydroxy-4-[(2-hydroxy-1-naphthyl)azo]-7-nitro-1-naphthalenesulfonato(2-)]-</t>
  </si>
  <si>
    <t>27253-31-2</t>
  </si>
  <si>
    <t>Cobalt neodecanoate</t>
  </si>
  <si>
    <t>27685-51-4</t>
  </si>
  <si>
    <t>Cobaltate(2-), tetrakis(thiocyanato-N)-, mercury(2+) (1:1), (T-4)-</t>
  </si>
  <si>
    <t>16432-37-4</t>
  </si>
  <si>
    <t>Nickel, [[2,2'-sulfonylbis[4-(1,1,3,3-tetramethylbutyl)phenolato]](2-)-O1,O1',O2]-</t>
  </si>
  <si>
    <t>16812-54-7</t>
  </si>
  <si>
    <t>Nickel sulfide (NiS)</t>
  </si>
  <si>
    <t>17169-61-8</t>
  </si>
  <si>
    <t>Phosphoric acid, calcium nickel salt</t>
  </si>
  <si>
    <t>61219-26-9</t>
  </si>
  <si>
    <t>Trimanganese arsenide</t>
  </si>
  <si>
    <t>62613-15-4</t>
  </si>
  <si>
    <t>Iodonium, diphenyl-, hexafluoroarsenate(1-)</t>
  </si>
  <si>
    <t>Lead, naphthenate neodecanoate complexes</t>
  </si>
  <si>
    <t>90431-44-0</t>
  </si>
  <si>
    <t>Lead, neononanoate neoundecanoate complexes, basic</t>
  </si>
  <si>
    <t>90459-25-9</t>
  </si>
  <si>
    <t>Neodecanoic acid, lead salt, basic</t>
  </si>
  <si>
    <t>90459-26-0</t>
  </si>
  <si>
    <t>Neononanoic acid, lead salt, basic</t>
  </si>
  <si>
    <t>90459-28-2</t>
  </si>
  <si>
    <t>Cadmium dinitrite</t>
  </si>
  <si>
    <t>7790-84-3</t>
  </si>
  <si>
    <t>Cadmium sulfate, hydrate</t>
  </si>
  <si>
    <t>7790-85-4</t>
  </si>
  <si>
    <t>Cadmium tungsten oxide (CdWO4)</t>
  </si>
  <si>
    <t>93820-02-1</t>
  </si>
  <si>
    <t>Nickelate(6-),[[[1,2-ethanediylbis[nitrilobis(methylene)]]tetrakis[phosphonato]](8-)], pentasodium hydrogen,(OC-6-21)-</t>
  </si>
  <si>
    <t>68958-89-4</t>
  </si>
  <si>
    <t>Nickel(2+), bis(1,2-ethanediamine-N,N')-, bis[bis(cyano-C)aurate(1-)]</t>
  </si>
  <si>
    <t>69011-05-8</t>
  </si>
  <si>
    <t>Nickel titanium tungsten oxide (NiTi20W2O47)</t>
  </si>
  <si>
    <t>69524-96-5</t>
  </si>
  <si>
    <t>Bis(4-benzoyl-2,4-dihydro-5-methyl-2-phenyl-3H-pyrazol-3-onato-O,O')nickel</t>
  </si>
  <si>
    <t>70692-93-2</t>
  </si>
  <si>
    <t>Nickel zirconium oxide (NiZrO3)</t>
  </si>
  <si>
    <t>70729-79-2</t>
  </si>
  <si>
    <t>Lithium bis[2-[[5-(aminosulphonyl)-2-hydroxyphenyl]azo]-3-oxo-N-phenylbutyramidato(2-)]cobaltate(1-)</t>
  </si>
  <si>
    <t>83249-69-8</t>
  </si>
  <si>
    <t>Propanol, 2-methoxy-</t>
  </si>
  <si>
    <t>Fatty acids, castor-oil, hydrogenated, lead salts</t>
  </si>
  <si>
    <t>91783-10-7</t>
  </si>
  <si>
    <t>Lead, isodecanoate neodecanoate complexes, basic</t>
  </si>
  <si>
    <t>Dimethyl[.mu.-[sulphato(2-)-O:O']]dimercury</t>
  </si>
  <si>
    <t>38232-63-2</t>
  </si>
  <si>
    <t>58302-43-5</t>
  </si>
  <si>
    <t>Cobaltate(1-), bis[4-hydroxy-3-[(2-hydroxy-1-naphthalenyl)azo]benzenesulfonamidato(2-)]-, sodium</t>
  </si>
  <si>
    <t>58591-45-0</t>
  </si>
  <si>
    <t>Cobalt nickel oxide (CoNiO2)</t>
  </si>
  <si>
    <t>5931-89-5</t>
  </si>
  <si>
    <t>59487-93-3</t>
  </si>
  <si>
    <t>134452-44-1</t>
  </si>
  <si>
    <t>Lead, C9- 28-neocarboxylate 2-ethylhexanoate complexes, basic</t>
  </si>
  <si>
    <t>12565-18-3</t>
  </si>
  <si>
    <t>Lead, bis(octadecanoato)dioxotri-</t>
  </si>
  <si>
    <t>12578-12-0</t>
  </si>
  <si>
    <t>12608-25-2</t>
  </si>
  <si>
    <t>Basic lead sulfite</t>
  </si>
  <si>
    <t>12612-47-4</t>
  </si>
  <si>
    <t>Lead chloride (V.A.N.)</t>
  </si>
  <si>
    <t>12626-81-2</t>
  </si>
  <si>
    <t>Lead titanium zirconium oxide (Pb(Ti,Zr)O3)</t>
  </si>
  <si>
    <t>12687-78-4</t>
  </si>
  <si>
    <t>2,3,7,8-Tetrachlorodibenzo-p-dioxin (TCDD)</t>
  </si>
  <si>
    <t>19408-74-3</t>
  </si>
  <si>
    <t>1,2,3,7,8,9-Hexachlorodibenzo-p-dioxin</t>
  </si>
  <si>
    <t>3268-87-9</t>
  </si>
  <si>
    <t>Octachlorodibenzo-p-dioxin</t>
  </si>
  <si>
    <t>63217-32-3</t>
  </si>
  <si>
    <t>Benzenediazonium, 4-(ethylamino)-2-methyl-, hexafluoroarsenate(1-)</t>
  </si>
  <si>
    <t>63217-33-4</t>
  </si>
  <si>
    <t>Benzenediazonium, 4-(diethylamino)-2-ethoxy-, hexafluoroarsenate(1-)</t>
  </si>
  <si>
    <t>63989-69-5</t>
  </si>
  <si>
    <t>Bis[N-(2,4-dimethoxyphenyl)-2,3-bis(hydroxyimino)butyramidato-N2,N3]nickel</t>
  </si>
  <si>
    <t>85298-61-9</t>
  </si>
  <si>
    <t>Nickel, bis(diisononylcarbamodithioato-,')-</t>
  </si>
  <si>
    <t>85480-75-7</t>
  </si>
  <si>
    <t>Nickel, 2,2'-thiobis[4-nonylphenol] complexes</t>
  </si>
  <si>
    <t>85508-42-5</t>
  </si>
  <si>
    <t>Triammonium arsenate</t>
  </si>
  <si>
    <t>27152-57-4</t>
  </si>
  <si>
    <t>Calcium arsenite (2:3)</t>
  </si>
  <si>
    <t>27569-09-1</t>
  </si>
  <si>
    <t>Benzenediazonium, 3-methyl-4-(1-pyrrolidinyl)-, hexafluoroarsenate(1-)</t>
  </si>
  <si>
    <t>28980-47-4</t>
  </si>
  <si>
    <t>Antimony arsenate</t>
  </si>
  <si>
    <t>29871-13-4</t>
  </si>
  <si>
    <t>22569-74-0</t>
  </si>
  <si>
    <t>Lead didocosanoate</t>
  </si>
  <si>
    <t>301-04-2</t>
  </si>
  <si>
    <t>301-08-6</t>
  </si>
  <si>
    <t>Hexanoic acid, 2-ethyl-, lead(2+) salt</t>
  </si>
  <si>
    <t>32112-52-0</t>
  </si>
  <si>
    <t>Lead dimyristate</t>
  </si>
  <si>
    <t>3249-61-4</t>
  </si>
  <si>
    <t>Docosanoic acid, lead salt</t>
  </si>
  <si>
    <t>33627-12-2</t>
  </si>
  <si>
    <t>Lead dilinoleate</t>
  </si>
  <si>
    <t>Sodium bis[4-hydroxy-3-[(5-hydroxynaphth[2,1-d]-1,3-oxathiol-4-yl)azo]-N-methylbenzenesulphonamide S,S-dioxidato(2-)]cobaltate(1-)</t>
  </si>
  <si>
    <t>83817-79-2</t>
  </si>
  <si>
    <t>Cobaltate(1-), bis[4-hydroxy-3-[(5-hydroxynaphth[2,1-d]-1,3-oxathiol-4-yl)azo]benzenesulfon amide ,-dioxidato(2-)]-, sodium</t>
  </si>
  <si>
    <t>83847-05-6</t>
  </si>
  <si>
    <t>Ammonium bis[4-hydroxy-3-[(5-hydroxynaphth[2,1-d]-1,3-oxathiol-4-yl)azo]-N-methylbenzenesulphonamide S,S-dioxidato(2-)]cobaltate(1-)</t>
  </si>
  <si>
    <t>83847-06-7</t>
  </si>
  <si>
    <t>Cobaltate(1-), bis[4-hydroxy-3-[(2-hydroxy-1-naphthalenyl)azo]-N-methylbenzenesulfonamidato (2-)]-, ammonium</t>
  </si>
  <si>
    <t>83863-97-2</t>
  </si>
  <si>
    <t>Bis(N,N-dimethylpropane-1,3-diamine-N')[29H,31H-phthalocyaninato(2-)-N29,N30,N31,N32]cobalt</t>
  </si>
  <si>
    <t>83863-98-3</t>
  </si>
  <si>
    <t>Barium-dilaurate</t>
  </si>
  <si>
    <t>Barium-dioleate</t>
  </si>
  <si>
    <t>Barium-fluoride</t>
  </si>
  <si>
    <t>Barium-hydroxide</t>
  </si>
  <si>
    <t>Barium-hydroxide-octahydrate</t>
  </si>
  <si>
    <t>Cobaltate(1-), bis[2-[(2-hydroxy-5-nitrophenyl)azo]-3-oxo-N-phenylbutanamidato(2-)]-, sodium</t>
  </si>
  <si>
    <t>71566-27-3</t>
  </si>
  <si>
    <t>58-89-9</t>
  </si>
  <si>
    <t>Hexachlorocyclohexane, gamma isomer, Lindane</t>
  </si>
  <si>
    <t>302-01-2</t>
  </si>
  <si>
    <t>Content above 10 ppb</t>
  </si>
  <si>
    <t>(Acetato-O)methylmercury</t>
  </si>
  <si>
    <t>109-62-6</t>
  </si>
  <si>
    <t>(Acetato-O)ethylmercury</t>
  </si>
  <si>
    <t>11083-41-3</t>
  </si>
  <si>
    <t>Mercury, compound with titanium (1:3)</t>
  </si>
  <si>
    <t>115-09-3</t>
  </si>
  <si>
    <t>Mercurymethylchloride</t>
  </si>
  <si>
    <t>1184-57-2</t>
  </si>
  <si>
    <t>Methylmercury hydroxide</t>
  </si>
  <si>
    <t>1191-80-6</t>
  </si>
  <si>
    <t>Mercury oleate</t>
  </si>
  <si>
    <t>1192-89-8</t>
  </si>
  <si>
    <t>12255-53-7</t>
  </si>
  <si>
    <t>Calcium arsenide (Ca3As2)</t>
  </si>
  <si>
    <t>12271-72-6</t>
  </si>
  <si>
    <t>Germanium arsenide (GeAs)</t>
  </si>
  <si>
    <t>12344-68-2</t>
  </si>
  <si>
    <t>Azo dye. All Assemblies; Airbag; Antennae; Labels, Decals, Tags</t>
  </si>
  <si>
    <t>64338-16-5</t>
  </si>
  <si>
    <t>hinderd amine light stabilizer Car refinish coating, Plastics or Wood coating and Binder of Acryl or Polyester resin</t>
  </si>
  <si>
    <t>74336-60-0</t>
  </si>
  <si>
    <t>68921-45-9</t>
  </si>
  <si>
    <t>9016-45-9</t>
  </si>
  <si>
    <t>4335-09-5</t>
  </si>
  <si>
    <t>C.I. Direct green 6, disodium salt</t>
  </si>
  <si>
    <t>13164-93-7</t>
  </si>
  <si>
    <t>Direct Orange 1</t>
  </si>
  <si>
    <t>16071-86-6</t>
  </si>
  <si>
    <t>1937-37-7</t>
  </si>
  <si>
    <t>C.I. Direct black 38</t>
  </si>
  <si>
    <t>2113-61-3</t>
  </si>
  <si>
    <t>p-aminobiphenyl hydrochloride</t>
  </si>
  <si>
    <t>2429-73-4</t>
  </si>
  <si>
    <t>C.I. Direct blue 2, trisodium salt</t>
  </si>
  <si>
    <t>2429-79-0</t>
  </si>
  <si>
    <t>Benzoic acid, 5-[[4'-[(1-amino-4-sulfo-2-naphthalenyl)azo][1,1'-biphenyl]-4-yl]azo]-2-hydroxy-, disodium salt</t>
  </si>
  <si>
    <t>2429-81-4</t>
  </si>
  <si>
    <t>C.I. Direct brown 31, tetrasodium salt</t>
  </si>
  <si>
    <t>2429-82-5</t>
  </si>
  <si>
    <t>C.I. Direct brown 2, disodium salt</t>
  </si>
  <si>
    <t>Lead, isooctanoate naphthenate complexes</t>
  </si>
  <si>
    <t>68586-21-0</t>
  </si>
  <si>
    <t>Phenol, dodecyl-, lead(2+) salt</t>
  </si>
  <si>
    <t>68604-05-7</t>
  </si>
  <si>
    <t>14235-86-0</t>
  </si>
  <si>
    <t>12035-57-3</t>
  </si>
  <si>
    <t>Nickel silicide (NiSi)</t>
  </si>
  <si>
    <t>12035-64-2</t>
  </si>
  <si>
    <t>Nickel phosphide (Ni2P)</t>
  </si>
  <si>
    <t>Ammonium chromate</t>
  </si>
  <si>
    <t>7789-00-6</t>
  </si>
  <si>
    <t>Potassium chromate</t>
  </si>
  <si>
    <t>6255-07-8</t>
  </si>
  <si>
    <t>Trisodium [N,N-bis[2-[bis(carboxymethyl)amino]ethyl]glycinato(5-)]cobaltate(3-)</t>
  </si>
  <si>
    <t>7542-09-8</t>
  </si>
  <si>
    <t>Carbonic acid, cobalt salt</t>
  </si>
  <si>
    <t>100231-59-2</t>
  </si>
  <si>
    <t>Cobaltate(3-), [N,N-bis(phosphonomethyl)glycinato(5-)]-, trisodium,(T-4)-</t>
  </si>
  <si>
    <t>67969-67-9</t>
  </si>
  <si>
    <t>(Isodecanoato-O)(neodecanoato-O)nickel</t>
  </si>
  <si>
    <t>85508-43-6</t>
  </si>
  <si>
    <t>Nickel(II) isodecanoate</t>
  </si>
  <si>
    <t>85508-44-7</t>
  </si>
  <si>
    <t>Nickel(2+) neodecanoate</t>
  </si>
  <si>
    <t>85508-45-8</t>
  </si>
  <si>
    <t>(2-Ethylhexanoato-O)(isononanoato-O)nickel</t>
  </si>
  <si>
    <t>85508-46-9</t>
  </si>
  <si>
    <t>(Isononanoato-O)(isooctanoato-O)nickel</t>
  </si>
  <si>
    <t>85551-28-6</t>
  </si>
  <si>
    <t>(Isononanoato-O)(neodecanoato-O)nickel</t>
  </si>
  <si>
    <t>85585-97-3</t>
  </si>
  <si>
    <t>Nickel, isodecanoate naphthenate complexes</t>
  </si>
  <si>
    <t>85585-98-4</t>
  </si>
  <si>
    <t>31224-71-2</t>
  </si>
  <si>
    <t>(Metaborato-O)phenylmercury</t>
  </si>
  <si>
    <t>31632-68-5</t>
  </si>
  <si>
    <t>[Naphthoato(1-)-O]phenylmercury</t>
  </si>
  <si>
    <t>32407-99-1</t>
  </si>
  <si>
    <t>Phenylmercury dimethyldithiocarbamate</t>
  </si>
  <si>
    <t>3294-57-3</t>
  </si>
  <si>
    <t>Mercury, phenyl(trichloromethyl)-</t>
  </si>
  <si>
    <t>3294-58-4</t>
  </si>
  <si>
    <t>(Bromodichloromethyl)phenylmercury</t>
  </si>
  <si>
    <t>3294-60-8</t>
  </si>
  <si>
    <t>Phenyl(tribromomethyl)mercury</t>
  </si>
  <si>
    <t>33445-15-7</t>
  </si>
  <si>
    <t>[2,2',2''-Nitrilotri(ethanol)-N,O,O',O'']phenylmercury lactate</t>
  </si>
  <si>
    <t>2440-42-8</t>
  </si>
  <si>
    <t>Surface coatings, Surfactants, Ingredient in the textile protective treatment. May not be placed on the market or used as a substance or
constituent of preparations or  in products or parts.</t>
  </si>
  <si>
    <t>Nickelate(6-), [C-[[[3-[[4,5-dihydro-3-methyl-5-oxo-1-[3-sulfo-4-[2-[2-sulfo-4-[(2,5,6-trichloro-4-pyrimidinyl)amino]phenyl]ethenyl]phenyl]-1H-pyrazol-4-yl]azo]-4-sulfophenyl]amino]sulfonyl]-29H,31H-phthalocyanine-C,C,C-trisulfonato(8-)-N29,N30,N31,N32]-,</t>
  </si>
  <si>
    <t>72986-45-9</t>
  </si>
  <si>
    <t>Cobalt, C5-23-branched carboxylate C4-10-fatty acid naphthenate complexes</t>
  </si>
  <si>
    <t>[.mu.-[[5,5'-Azobis[1H-tetrazolato]](2-)]]dihydroxydilead</t>
  </si>
  <si>
    <t>94232-40-3</t>
  </si>
  <si>
    <t>Barium 4-(1,1-dimethylethyl)benzoate</t>
  </si>
  <si>
    <t>Barium bis(2-ethylhexanoate)</t>
  </si>
  <si>
    <t>Barium bis(dinonylnaphthalenesulphonate)</t>
  </si>
  <si>
    <t>Barium bis(nonylphenolate)</t>
  </si>
  <si>
    <t>Barium distearate</t>
  </si>
  <si>
    <t>Barium oxide, obtained by calcining witherite</t>
  </si>
  <si>
    <t>Barium-chlorate</t>
  </si>
  <si>
    <t>Barium-chloride</t>
  </si>
  <si>
    <t>Barium-cyanide</t>
  </si>
  <si>
    <t>Carbonic acid, nickel(2+) salt (2:1)</t>
  </si>
  <si>
    <t>17861-62-0</t>
  </si>
  <si>
    <t>Nickel nitrite</t>
  </si>
  <si>
    <t>18283-82-4</t>
  </si>
  <si>
    <t>Citric acid , ammonium nickel salt</t>
  </si>
  <si>
    <t>18718-11-1</t>
  </si>
  <si>
    <t>18824-79-8</t>
  </si>
  <si>
    <t>1,2-Benzenedicarboxylic acid, 3,4,5,6-tetrabromo-, nickel(2+) salt (1:1)</t>
  </si>
  <si>
    <t>18972-69-5</t>
  </si>
  <si>
    <t>Nickel(2+), bis(1,2-propanediamine)-, bis[dicyanoaurate(1-)]</t>
  </si>
  <si>
    <t>19372-20-4</t>
  </si>
  <si>
    <t>Diphosphoric acid, nickel(2+) salt</t>
  </si>
  <si>
    <t>20437-10-9</t>
  </si>
  <si>
    <t>Nickel, [[1,1'-[1,2-phenylenebis(nitrilomethylidyne)]bis[2-naphthalenolato]](2-)-N,N',O,O']-, (SP-4-2)-</t>
  </si>
  <si>
    <t>20543-06-0</t>
  </si>
  <si>
    <t>Oxalic acid, nickel salt</t>
  </si>
  <si>
    <t>21264-77-7</t>
  </si>
  <si>
    <t>Nickel(2+), bis(ethylenediamine)-, sulfate (1:1)</t>
  </si>
  <si>
    <t>21784-78-1</t>
  </si>
  <si>
    <t>Nickel(2+) silicate</t>
  </si>
  <si>
    <t>2223-95-2</t>
  </si>
  <si>
    <t>Octadecanoic acid, nickel(2+) salt</t>
  </si>
  <si>
    <t>22484-07-7</t>
  </si>
  <si>
    <t>2-Ethoxyethanol</t>
  </si>
  <si>
    <t>Fatty acids, tall-oil, lead manganese salts</t>
  </si>
  <si>
    <t>61788-54-3</t>
  </si>
  <si>
    <t>Fatty acids, tall-oil, lead salts</t>
  </si>
  <si>
    <t>61790-14-5</t>
  </si>
  <si>
    <t>Lead naphthenate</t>
  </si>
  <si>
    <t>61867-68-3</t>
  </si>
  <si>
    <t>Naphthalenesulfonic acid, dinonyl-, lead(2+) salt</t>
  </si>
  <si>
    <t>62229-08-7</t>
  </si>
  <si>
    <t>Sulfurous acid, lead salt, dibasic</t>
  </si>
  <si>
    <t>62451-77-8</t>
  </si>
  <si>
    <t>Bis(o-acetoxybenzoato)lead</t>
  </si>
  <si>
    <t>62637-99-4</t>
  </si>
  <si>
    <t>Cyclohexanebutanoic acid, lead(2+) salt</t>
  </si>
  <si>
    <t>63399-94-0</t>
  </si>
  <si>
    <t>Lead(2+) heptadecanoate</t>
  </si>
  <si>
    <t>71-48-7</t>
  </si>
  <si>
    <t>Cobalt(II) acetate</t>
  </si>
  <si>
    <t>71562-83-9</t>
  </si>
  <si>
    <t>Cobaltate(1-), bis[2-[[2-hydroxy-5-[(phenylamino)sulfonyl]phenyl]azo]-3-oxo-N-phenylbutanamidato(2-)]-, sodium</t>
  </si>
  <si>
    <t>71566-26-2</t>
  </si>
  <si>
    <t>7-Oxa-3,20-diazadispiro[5.1.11.2]-heneicosan-21-one, 2,2,4,4-tetramethyl-</t>
    <phoneticPr fontId="0" type="noConversion"/>
  </si>
  <si>
    <t>Cobaltate (6-), [[[1,2-ethanediylbis[nitrilobis(methylene)]]tetrakis[phosphonato]](8-)-N,N',O,O',O'''',O'''''']-,pentasodium hydrogen, (OC-6-21)-</t>
  </si>
  <si>
    <t>68000-01-1</t>
  </si>
  <si>
    <t>Cobaltate(4-), [[[nitrilotris(methylene)]tris[phosphonato]](6-)-N,OP,OP',OP'']-, tetrasodium, (T-4)-</t>
  </si>
  <si>
    <t>68016-03-5</t>
  </si>
  <si>
    <t xml:space="preserve">0.01% (unless present in metals &amp; alloys, then the declaration limit is 0.05%).                                                                  </t>
  </si>
  <si>
    <t>Aniline</t>
  </si>
  <si>
    <t>Aniline chloride</t>
  </si>
  <si>
    <t>Benzenamine sulfate (2:1)</t>
  </si>
  <si>
    <t>Anilinetrifluoroboron</t>
  </si>
  <si>
    <t>Dipotassium O,O'-(4,4'-diaminobiphenyl-3,3'-ylene)diglycollate</t>
  </si>
  <si>
    <t>Benzidine sulphate</t>
  </si>
  <si>
    <t>[1,1'-Biphenyl]-4,4'-diamine, dihydrochloride</t>
  </si>
  <si>
    <t>Benzidine salt</t>
  </si>
  <si>
    <t>Octanoic acid, cobalt salt</t>
  </si>
  <si>
    <t>Tricobalt bis(orthophosphate)</t>
  </si>
  <si>
    <t>Hard metals, galvanic Zn-Co-plating, element in metals</t>
  </si>
  <si>
    <t>(Ethylenediamine-N)(1-imino-1H-isoindol-3-aminato-N2)[29H,31H-phthalocyaninato-N29,N30,N31,N32]cobalt</t>
  </si>
  <si>
    <t>83970-30-3</t>
  </si>
  <si>
    <t>Cobalt bis(nonylphenolate)</t>
  </si>
  <si>
    <t>84030-58-0</t>
  </si>
  <si>
    <t>2,3',4,4',5,5'-HEXACHLOROBIPHENYL</t>
  </si>
  <si>
    <t>53469-21-9</t>
  </si>
  <si>
    <t>Aroclor 1242</t>
  </si>
  <si>
    <t>53742-07-7</t>
  </si>
  <si>
    <t>Nonachloro-1,1'-biphenyl</t>
  </si>
  <si>
    <t>1321-64-8</t>
  </si>
  <si>
    <t>Pentachloronaphthalene</t>
  </si>
  <si>
    <t>Leach residues, nickel-vanadium ore - Residues from basic leaching of nickel-bearing vanadium ores.  Composed primarily of silica and insoluble compounds of nickel and vanadium with minor quantities of other metals, such as arsenic, lead, tin and zinc.</t>
  </si>
  <si>
    <t>Asbestos, crocidolite</t>
  </si>
  <si>
    <t>Asbestos, chrysotile</t>
  </si>
  <si>
    <t>Asbestos, amosite</t>
  </si>
  <si>
    <t>60646-36-8</t>
  </si>
  <si>
    <t>Arsenic trichloride</t>
  </si>
  <si>
    <t>60909-47-9</t>
  </si>
  <si>
    <t>Zirconium arsenide (ZrAs)</t>
  </si>
  <si>
    <t>110-91-8</t>
  </si>
  <si>
    <t>110-89-4</t>
  </si>
  <si>
    <t>123-75-1</t>
  </si>
  <si>
    <t>Thiosulphuric acid, lead salt</t>
  </si>
  <si>
    <t>Link to GADSL</t>
  </si>
  <si>
    <t>Hydrofluoric acid, reaction products with alumina and cobalt chloride (CoCl2)</t>
  </si>
  <si>
    <t>68475-45-6</t>
  </si>
  <si>
    <t>Cobalt, bis(D-glycero-D-ido-heptonato)-</t>
  </si>
  <si>
    <t>6856-47-9</t>
  </si>
  <si>
    <t>Dichlorobis(3-pyridylcarboxamide-N1)cobalt</t>
  </si>
  <si>
    <t>59080-32-9</t>
  </si>
  <si>
    <t>1,1'-Biphenyl, 2,6-dibromo-</t>
  </si>
  <si>
    <t>59080-33-0</t>
  </si>
  <si>
    <t>Cobaltate(1-), bis[2-[(2-hydroxy-4-nitrophenyl)azo]-3-oxo-N-phenylbutanamidato(2-)]-, sodium</t>
  </si>
  <si>
    <t>122-64-5</t>
  </si>
  <si>
    <t>Cobaltate(1-), bis[N-[7-hydroxy-8-[[2-hydroxy-5-[(methylamino)sulfonyl]phenyl]azo]-1-naphthalenyl]acetamidato(2-)]-, hydrogen, compound with 2-propanamine (1:1)</t>
  </si>
  <si>
    <t>71839-84-4</t>
  </si>
  <si>
    <t>Cobaltate(1-), bis[4-hydroxy-3-[(2-hydroxy-1-naphthalenyl)azo]benzenesulfonamidato(2-)]-, hydrogen, compound with 2-propanamine (1:1)</t>
  </si>
  <si>
    <t>71839-87-7</t>
  </si>
  <si>
    <t>12035-72-2</t>
  </si>
  <si>
    <t>Nickel subsulfide</t>
  </si>
  <si>
    <t>12054-48-7</t>
  </si>
  <si>
    <t>Monomethyldibromodiphenylmethane</t>
  </si>
  <si>
    <t>99688-47-8</t>
  </si>
  <si>
    <t>Residues and decomposition products in manufacture of polymers</t>
  </si>
  <si>
    <t>Monomethyldichlorodiphenylmethane</t>
  </si>
  <si>
    <t>81161-70-8</t>
  </si>
  <si>
    <t>Monomethyltetrachlorodiphenylmethane</t>
  </si>
  <si>
    <t>76253-60-6</t>
  </si>
  <si>
    <t>Phenol</t>
  </si>
  <si>
    <t>108-95-2</t>
  </si>
  <si>
    <t>FI</t>
  </si>
  <si>
    <t>Residual monomer in phenolic resins, epoxy resins, anti-oxidant in phenol derivatives, decomposition product in polymeric materials, wooden materials and textiles</t>
  </si>
  <si>
    <t>Revised</t>
  </si>
  <si>
    <t>Version</t>
  </si>
  <si>
    <t>Cobaltate(5-), bis[4-[4-[[4-[[[3-[[4,5-dihydro-3-methyl-5-oxo-1-(4-sulfophenyl)-1H-pyrazol-4-yl]azo]-4-hydroxyphenyl]sulfonyl]amino]phenyl]azo]-4,5-dihydro-3-methyl-5-oxo-1H-pyrazol-1-yl]benzenesulfonato(4-)]-, pentasodium</t>
  </si>
  <si>
    <t>75214-72-1</t>
  </si>
  <si>
    <t>Cobaltate(3-), bis[4-[4-[[4-[4-[[5-(aminosulfonyl)-2-hydroxyphenyl]azo]-4,5-dihydro-3-methyl-5-oxo-1H-pyrazol-1-yl]phenyl]azo]-4,5-dihydro-3-methyl-5-oxo-1H-pyrazol-1-yl]benzenesulfonato(3-)]-, trisodium</t>
  </si>
  <si>
    <t>75234-42-3</t>
  </si>
  <si>
    <t>3194-55-6</t>
  </si>
  <si>
    <t xml:space="preserve">1,2,5,6,9,10-Hexabromocyclododecane </t>
  </si>
  <si>
    <t>359-28-4</t>
  </si>
  <si>
    <t>Some substances may not have CAS#s</t>
  </si>
  <si>
    <t xml:space="preserve">8-2 telomer alcohol:  </t>
  </si>
  <si>
    <t>678-39-7</t>
  </si>
  <si>
    <t xml:space="preserve">8-2 telomer olefin:   </t>
  </si>
  <si>
    <t>21652-58-4</t>
  </si>
  <si>
    <t xml:space="preserve">Dodecabromoterphenyl </t>
  </si>
  <si>
    <t>79596-31-9</t>
  </si>
  <si>
    <t>Cadmium</t>
  </si>
  <si>
    <t>7789-42-6</t>
  </si>
  <si>
    <t>Cadmium bromide</t>
  </si>
  <si>
    <t>7790-78-5</t>
  </si>
  <si>
    <t>Cadmium chloride, hydrate (2:5)</t>
  </si>
  <si>
    <t>7790-79-6</t>
  </si>
  <si>
    <t>Cadmium fluoride (CdF2)</t>
  </si>
  <si>
    <t>7790-80-9</t>
  </si>
  <si>
    <t>Cadmium iodide</t>
  </si>
  <si>
    <t>7790-81-0</t>
  </si>
  <si>
    <t>Cadmium iodate</t>
  </si>
  <si>
    <t>7790-83-2</t>
  </si>
  <si>
    <t>Chromium cobalt manganese oxide</t>
  </si>
  <si>
    <t>102262-21-5</t>
  </si>
  <si>
    <t>Chromium cobalt copper iron manganese oxide</t>
  </si>
  <si>
    <t>102262-22-6</t>
  </si>
  <si>
    <t>Chromium cobalt iron manganese oxide</t>
  </si>
  <si>
    <t>10241-04-0</t>
  </si>
  <si>
    <t>Cobalt chloride (CoCl3)</t>
  </si>
  <si>
    <t>103241-62-9</t>
  </si>
  <si>
    <t>Canada Gazette Vol. 140, No. 49 - December 9, 2006 (Canadian Challenge). The Canadian Challenge is regulated under the Part 5, Section 71, of the Canadian Environmental Protection Ac t, 1999 (CEPA, 1999).</t>
  </si>
  <si>
    <t>Cobaltate(7-), [5-[[4-chloro-6-[[5-[(5-chloro-2,6-difluoro-4-pyrimidinyl)amino] -2-sulfophenyl]amino]-1,3,5-triazin-2-yl]amino]-4-hydroxy-3-[(2- hydroxy-5-sulfophenyl)azo]-2,7-naphthalenedisulfonato(6-)][4-[(5 -chloro-2,6-difluoro-4-pyrimidinyl)amino]-2-[</t>
  </si>
  <si>
    <t>83417-34-9</t>
  </si>
  <si>
    <t>Cobaltate(9-), bis[5-[[4-chloro-6-[[5-[(5-chloro-2,6-difluoro-4-pyrimidinyl)amino]-2-sulfophenyl]amino]-1,3,5-triazin-2-yl]amino]-4-hydroxy-3-[(2-hydroxy-5-sulfophenyl)azo]-2,7-naphthalenedisulfonato(6-)]-, nonasodium</t>
  </si>
  <si>
    <t>83711-42-6</t>
  </si>
  <si>
    <t>Nickelate(6-),[[[1,2-ethanediylbis[nitrilobis(methylene)]]tetrakis[phosphonato]](8-)], pentapotassium hydrogen,(OC-6-21)-</t>
  </si>
  <si>
    <t>68958-88-3</t>
  </si>
  <si>
    <t>2,6-Dimethyl-4-phenylpyrylium hexafluoroarsenate</t>
  </si>
  <si>
    <t>84304-16-5</t>
  </si>
  <si>
    <t>4-Cyclohexyl-2,6-dimethylpyrylium hexafluoroarsenate</t>
  </si>
  <si>
    <t>91724-16-2</t>
  </si>
  <si>
    <t>94138-87-1</t>
  </si>
  <si>
    <t>Tris[(8a)-6'-methoxycinchonan-9(R)-ol] arsenite</t>
  </si>
  <si>
    <t>98106-56-0</t>
  </si>
  <si>
    <t>Gallium zinc triarsenide</t>
  </si>
  <si>
    <t>99035-51-5</t>
  </si>
  <si>
    <t>Vanadium(4+) diarsenate (1:1)</t>
  </si>
  <si>
    <t>FA</t>
  </si>
  <si>
    <t>LR</t>
  </si>
  <si>
    <t>1067-52-3</t>
  </si>
  <si>
    <t>Cadmium fluoborate</t>
  </si>
  <si>
    <t>14520-70-8</t>
  </si>
  <si>
    <t>Phosphoric acid, ammonium cadmium salt (1:1:1)</t>
  </si>
  <si>
    <t>14923-81-0</t>
  </si>
  <si>
    <t>Cadmium diicosanoate</t>
  </si>
  <si>
    <t>15600-62-1</t>
  </si>
  <si>
    <t>Diphosphoric acid, cadmium salt (1:2)</t>
  </si>
  <si>
    <t>15743-19-8</t>
  </si>
  <si>
    <t>Cadmium acrylate</t>
  </si>
  <si>
    <t>15851-44-2</t>
  </si>
  <si>
    <t>Telluric acid (H2TeO3), cadmium salt (1:1)</t>
  </si>
  <si>
    <t>15852-14-9</t>
  </si>
  <si>
    <t>Telluric acid (H2TeO4), cadmium salt (1:1)</t>
  </si>
  <si>
    <t>16056-72-7</t>
  </si>
  <si>
    <t>Cadmium vanadium oxide (CdV2O6)</t>
  </si>
  <si>
    <t>16986-83-7</t>
  </si>
  <si>
    <t>Cadmium propionate</t>
  </si>
  <si>
    <t>17010-21-8</t>
  </si>
  <si>
    <t>19262-93-2</t>
  </si>
  <si>
    <t>Diphosphoric acid, cadmium salt</t>
  </si>
  <si>
    <t>20648-91-3</t>
  </si>
  <si>
    <t>Dipotassium tetrachlorocadmate(2-)</t>
  </si>
  <si>
    <t>Cadmium hydroxide (Cd(OH)2)</t>
  </si>
  <si>
    <t>2223-93-0</t>
  </si>
  <si>
    <t>Trisodium bis[6-amino-5-[(2-hydroxy-3,5-dinitrophenyl)azo]naphthalene-1-sulphonato(3-)]cobaltate(3-)</t>
  </si>
  <si>
    <t>84066-85-3</t>
  </si>
  <si>
    <t>Cobalt, C4-10-fatty acid naphthenate complexes</t>
  </si>
  <si>
    <t>84145-31-3</t>
  </si>
  <si>
    <t>Tetrakis[(decanoato-O)cobalt]tetra-.mu.-oxotitanium</t>
  </si>
  <si>
    <t>84176-59-0</t>
  </si>
  <si>
    <t>Tetrakis[(octanoato-O)cobalt]tetra-.mu.-oxotitanium</t>
  </si>
  <si>
    <t>84195-99-3</t>
  </si>
  <si>
    <t>Cobalt(2+) tert-decanoate</t>
  </si>
  <si>
    <t>84204-70-6</t>
  </si>
  <si>
    <t>Silicon(1+), tris(2,4-pentanedionato-O,O')-, (OC-6-11)-, hexafluoroarsenate(1-)</t>
  </si>
  <si>
    <t>68892-01-3</t>
  </si>
  <si>
    <t>Boron(1+), bis(2,4-pentanedionato-O,O')-, (T-4)-, hexafluoroarsenate(1-)</t>
  </si>
  <si>
    <t>68957-75-5</t>
  </si>
  <si>
    <t>Silicic acid (H4SiO4), tetraethyl ester, polymer with arsenic oxide(As2O3)</t>
  </si>
  <si>
    <t>70333-07-2</t>
  </si>
  <si>
    <t>Silver arsenide (Ag2As)</t>
  </si>
  <si>
    <t>71130-50-2</t>
  </si>
  <si>
    <t>Benzenesulfonic acid, 4-arsenoso-, sodium salt</t>
  </si>
  <si>
    <t>71130-51-3</t>
  </si>
  <si>
    <t>Benzenesulfonic acid, 4-arsenoso-</t>
  </si>
  <si>
    <t>72845-34-2</t>
  </si>
  <si>
    <t>Arsenenous acid, lithium salt</t>
  </si>
  <si>
    <t>7440-38-2</t>
  </si>
  <si>
    <t>Arsenic, elemental</t>
  </si>
  <si>
    <t>7631-89-2</t>
  </si>
  <si>
    <t>Sodium arsenate</t>
  </si>
  <si>
    <t>7778-39-4</t>
  </si>
  <si>
    <t>7778-41-8</t>
  </si>
  <si>
    <t>Arsenic acid (H3AsO4), copper(2+) salt (2:3)</t>
  </si>
  <si>
    <t>7778-43-0</t>
  </si>
  <si>
    <t>7778-44-1</t>
  </si>
  <si>
    <t>7784-33-0</t>
  </si>
  <si>
    <t>7784-34-1</t>
  </si>
  <si>
    <t>4731-77-5</t>
  </si>
  <si>
    <t>Dibromodifluoromethane</t>
  </si>
  <si>
    <t>2682-20-4</t>
  </si>
  <si>
    <t>Cobaltate(5-), bis[6-amino-5-[[2-hydroxy-5-[[2-(sulfooxy)ethyl]sulfonyl]phenyl]azo]-1-naphthalenesulfonato(4-)]-, potassium sodium</t>
  </si>
  <si>
    <t>72391-09-4</t>
  </si>
  <si>
    <t>Toluene</t>
  </si>
  <si>
    <t>108-88-3</t>
  </si>
  <si>
    <t>Trifluoromethane</t>
  </si>
  <si>
    <t>1,1,1,2-Tetrafluoroethane</t>
  </si>
  <si>
    <t>1,2-Dichloro-1,1-difluoroethane</t>
  </si>
  <si>
    <t>Cobaltate(3-), bis[3-hydroxy-4-[(2-hydroxy-1-naphthalenyl)azo]-7-nitro-1-naphthalenesulfona to(3-)]-, trisodium</t>
  </si>
  <si>
    <t>125378-91-8</t>
  </si>
  <si>
    <t>Cobaltate(1-), bis[2,4-dinitro-6-[[2-(phenylamino)-1-naphthalenyl]azo]phenolato(2-)]-, sodium</t>
  </si>
  <si>
    <t>125408-78-8</t>
  </si>
  <si>
    <t>Cobaltate(1-), bis[2-[[2-hydroxy-5-[(phenylamino)sulfonyl]phenyl]azo]-3-oxo-N-phenylbutanamidato(2-)]-, ammonium</t>
  </si>
  <si>
    <t>12602-23-2</t>
  </si>
  <si>
    <t>Cobalt, bis[carbonato(2-)]hexahydroxypenta-</t>
  </si>
  <si>
    <t>12672-27-4</t>
  </si>
  <si>
    <t>Aluminum cobalt oxide</t>
  </si>
  <si>
    <t>12715-61-6</t>
  </si>
  <si>
    <t>Cobaltate(2-), bis[2-[[5-(aminosulfonyl)-2-hydroxyphenyl]azo]-3-oxo-N-phenylbutanamidato(2-)]-, dihydrogen</t>
  </si>
  <si>
    <t>1277-43-6</t>
  </si>
  <si>
    <t>Cobaltocene</t>
  </si>
  <si>
    <t>13011-62-6</t>
  </si>
  <si>
    <t>Cobaltate(1-), bis[2-[(2-hydroxy-5-nitrophenyl)azo]-3-oxo-N-phenylbutanamidato(2-)]-, hydrogen</t>
  </si>
  <si>
    <t>Rosin</t>
  </si>
  <si>
    <t>2,4,5 -Trichlorophenol</t>
  </si>
  <si>
    <t>Phosphoric acid, mixed butyl and hexyl diesters, lead(2+) salts</t>
  </si>
  <si>
    <t>93965-29-8</t>
  </si>
  <si>
    <t>Lead bis(isoundecanoate)</t>
  </si>
  <si>
    <t>93966-37-1</t>
  </si>
  <si>
    <t>Lead bis(tricosanoate)</t>
  </si>
  <si>
    <t>93966-38-2</t>
  </si>
  <si>
    <t>Lead tetracosanoate</t>
  </si>
  <si>
    <t>13453-35-5</t>
  </si>
  <si>
    <t>Dithallium dichromate</t>
  </si>
  <si>
    <t>13473-75-1</t>
  </si>
  <si>
    <t>Thallium (I) chromate</t>
  </si>
  <si>
    <t>Disodiumtetraborates, selected</t>
  </si>
  <si>
    <t>Disodium Tetraborate, anhydrous</t>
  </si>
  <si>
    <t>Polybrominated diphenyl ethers (PBDE),all members</t>
  </si>
  <si>
    <t>Acetic acid,2,2'-[(dioctylstannylene)bis(thio)]bis-, 1,1'-diisooctyl ester</t>
  </si>
  <si>
    <t>Flame retardant synergist for plastics and rubber/latex, opacifier, friction material component</t>
  </si>
  <si>
    <t>Lead chromate silicate</t>
  </si>
  <si>
    <t>11116-83-9</t>
  </si>
  <si>
    <t>Mercury, (2-ethylhexanoato-O)(1-methoxycyclohexyl)-</t>
  </si>
  <si>
    <t xml:space="preserve">Mercury, (1-methoxycyclohexyl)(neodecanoato-O)- </t>
  </si>
  <si>
    <t>Mercury, (1-methoxyethyl)(9-octadecenoato-O)-,</t>
  </si>
  <si>
    <t>Mercury, (1-methoxycyclohexyl)(9-octadecenoato-O)-,</t>
  </si>
  <si>
    <t>Beryllium fluoride</t>
  </si>
  <si>
    <t>12429-94-6</t>
  </si>
  <si>
    <t>Beryllium boride (BeB6)</t>
  </si>
  <si>
    <t>12536-51-5</t>
  </si>
  <si>
    <t>Beryllium boride (Be2B)</t>
  </si>
  <si>
    <t>12536-52-6</t>
  </si>
  <si>
    <t>Beryllium boride (Be4B)</t>
  </si>
  <si>
    <t>12770-50-2</t>
  </si>
  <si>
    <t>Beryllium aluminum alloy</t>
  </si>
  <si>
    <t>1302-52-9</t>
  </si>
  <si>
    <t>Beryl ore</t>
  </si>
  <si>
    <t>1304-54-7</t>
  </si>
  <si>
    <t>Beryllium nitride (Be3N2)</t>
  </si>
  <si>
    <t>1304-56-9</t>
  </si>
  <si>
    <t>Beryllium oxide</t>
  </si>
  <si>
    <t>13106-47-3</t>
  </si>
  <si>
    <t>Beryllium carbonate</t>
  </si>
  <si>
    <t>13327-32-7</t>
  </si>
  <si>
    <t>Beryllium hydroxide</t>
  </si>
  <si>
    <t>Lead as component in metals and alloys: e.g. bearing metals, steel, brass, aluminium  processed in automated machines. Lead compounds, e.g. lead-containing stabilizers and pigments, corrosion inhibitors etc.</t>
  </si>
  <si>
    <t>Diethylmercury</t>
  </si>
  <si>
    <t>Dimethylmercury</t>
  </si>
  <si>
    <t>Mercury</t>
  </si>
  <si>
    <t>Methylmercury</t>
  </si>
  <si>
    <t xml:space="preserve">Metallic mercury, and inorganic and organic mercury compounds used in high intensity discharge (HID) lamps, electric switches, luminescent material for instrument lighting, pyrotechnic initiators etc. </t>
  </si>
  <si>
    <t>Uranium Compounds</t>
  </si>
  <si>
    <t>Bis(N,N-dimethylpropane-1,3-diamine-N')[2,3,9,10,16,17,23,24-octahydro-29H,31H-tetrakis[1,4]dithiino[2,3-b:2',3'-g:2'',3''-l:2''',3'''-q]porphyrazinato(2-)-N29,N30,N31,N32]cobalt</t>
  </si>
  <si>
    <t>83864-23-7</t>
  </si>
  <si>
    <t>Electric contacts, relays and switches; electronics</t>
  </si>
  <si>
    <t>FI/FA</t>
  </si>
  <si>
    <t>Naphthalene</t>
  </si>
  <si>
    <t>91-20-3</t>
  </si>
  <si>
    <t>78-30-8</t>
  </si>
  <si>
    <t>component in lubricants for hydraulics, engines, gears, pumps</t>
  </si>
  <si>
    <t>Cobaltate(3-), bis[2-[[[3-[[1-[[(2-chlorophenyl)amino]carbonyl]-2-oxopropyl]azo]-4-hydroxyphenyl]sulfonyl]amino]benzoato(3-)]-, trisodium</t>
  </si>
  <si>
    <t>74082-15-8</t>
  </si>
  <si>
    <t>94266-32-7</t>
  </si>
  <si>
    <t>Lead icosanoate</t>
  </si>
  <si>
    <t>94349-78-7</t>
  </si>
  <si>
    <t>Fatty acids, tallow, reaction products with lead oxide</t>
  </si>
  <si>
    <t>94481-58-0</t>
  </si>
  <si>
    <t>(Isononanoato-O)(neodecanoato-O)lead</t>
  </si>
  <si>
    <t>94551-60-7</t>
  </si>
  <si>
    <t>Lead, zinc dross</t>
  </si>
  <si>
    <t>95892-13-0</t>
  </si>
  <si>
    <t>Lead(2+) isohexadecanoate</t>
  </si>
  <si>
    <t>96471-22-6</t>
  </si>
  <si>
    <t>Lead, di-.mu.-hydroxy(2-methyl-4,6-dinitrophenolato-O1)(nitrato-O)di-</t>
  </si>
  <si>
    <t>97808-88-3</t>
  </si>
  <si>
    <t>Lead, bullion</t>
  </si>
  <si>
    <t>97889-90-2</t>
  </si>
  <si>
    <t>Lead fluoride hydroxide</t>
  </si>
  <si>
    <t>97952-39-1</t>
  </si>
  <si>
    <t>7-Methyloctanoic acid, lead salt</t>
  </si>
  <si>
    <t>97953-08-7</t>
  </si>
  <si>
    <t>Nitric acid, lead(2+) salt, reaction products with sodium tin oxide</t>
  </si>
  <si>
    <t>99749-31-2</t>
  </si>
  <si>
    <t>Perchloric acid, reaction products with lead oxide (pbo) and triethanolamine</t>
  </si>
  <si>
    <t>2949-11-3</t>
  </si>
  <si>
    <t>Dimercury(I) oxalate</t>
  </si>
  <si>
    <t>3198-04-7</t>
  </si>
  <si>
    <t>[.mu.-[Carbonato(2-)-O:O']]dihydroxydicobalt</t>
  </si>
  <si>
    <t>12078-25-0</t>
  </si>
  <si>
    <t>Dicarbonyl(.eta.5-2,4-cyclopentadien-1-yl)cobalt</t>
  </si>
  <si>
    <t>121053-28-9</t>
  </si>
  <si>
    <t>Lead(2+) 2,4-dinitroresorcinolate</t>
  </si>
  <si>
    <t>13424-46-9</t>
  </si>
  <si>
    <t>Lead azide</t>
  </si>
  <si>
    <t>1344-37-2</t>
  </si>
  <si>
    <t>1344-40-7</t>
  </si>
  <si>
    <t>13453-65-1</t>
  </si>
  <si>
    <t>Cobaltocenium hexafluorophosphate(1-)</t>
  </si>
  <si>
    <t>12515-29-6</t>
  </si>
  <si>
    <t>Electrolytes, cobalt-manufacturing A solution used in the electrolytic refining of cobalt. The composition varies according to the particular process involved. The electrolyte generally contains high levels of cob alt ions and lower levels of impurity me</t>
  </si>
  <si>
    <t>12134-02-0</t>
  </si>
  <si>
    <t>Cobalt phosphide (Co2P)</t>
  </si>
  <si>
    <t>Cobalt, [3-hydroxy-4-[[1-(p-mercaptophenyl)-3-methyl-5-oxo-2-pyrazolin-4-yl]azo]-o-benzenesulfonanisididato(2-)]-, S-(hydrogen sulfate), monosodium salt</t>
  </si>
  <si>
    <t>18639-97-9</t>
  </si>
  <si>
    <t>Cobaltate(1-), bis[1-[(5-chloro-2-hydroxyphenyl)azo]-2-naphthalenolato(2-)]-, sodium</t>
  </si>
  <si>
    <t>18718-10-0</t>
  </si>
  <si>
    <t>Phosphoric acid, cobalt(2+) salt (2:1)</t>
  </si>
  <si>
    <t>19052-32-5</t>
  </si>
  <si>
    <t>Cobalt, [4-hydroxy-3-[[1-(p-mercaptophenyl)-3-methyl-5-oxo-2-pyrazolin-4-yl]azo]-o-benzenesulfonophenetidato(2-)]-, S-(hydrogen sulfate), monosodium salt</t>
  </si>
  <si>
    <t>19192-71-3</t>
  </si>
  <si>
    <t>Cobalt dioleate</t>
  </si>
  <si>
    <t>19224-80-7</t>
  </si>
  <si>
    <t>Aroclor 1221</t>
  </si>
  <si>
    <t>11141-16-5</t>
  </si>
  <si>
    <t>Aroclor 1232</t>
  </si>
  <si>
    <t>12672-29-6</t>
  </si>
  <si>
    <t>Lead 205</t>
  </si>
  <si>
    <t>1307-96-6</t>
  </si>
  <si>
    <t>Cobalt oxide</t>
  </si>
  <si>
    <t>1307-99-9</t>
  </si>
  <si>
    <t>Cobalt selenide (CoSe)</t>
  </si>
  <si>
    <t>1308-04-9</t>
  </si>
  <si>
    <t>Cobalt oxide (Co2O3)</t>
  </si>
  <si>
    <t>1308-06-1</t>
  </si>
  <si>
    <t>Cobalt oxide (Co3O4)</t>
  </si>
  <si>
    <t>1317-42-6</t>
  </si>
  <si>
    <t>Cobalt(II) sulfide</t>
  </si>
  <si>
    <t>1332-71-4</t>
  </si>
  <si>
    <t>Cobalt sulfide (Co2S3)</t>
  </si>
  <si>
    <t>1333-88-6</t>
  </si>
  <si>
    <t>Aluminum cobalt oxide (Al2CoO4)</t>
  </si>
  <si>
    <t>13408-73-6</t>
  </si>
  <si>
    <t>15238-00-3</t>
  </si>
  <si>
    <t>Cobalt iodide (CoI2)</t>
  </si>
  <si>
    <t>15392-59-3</t>
  </si>
  <si>
    <t>Chloropentakis(methylamine)cobalt dichloride</t>
  </si>
  <si>
    <t>15520-31-7</t>
  </si>
  <si>
    <t>22904-40-1</t>
  </si>
  <si>
    <t>Acetonitrile</t>
  </si>
  <si>
    <t>75-05-8</t>
  </si>
  <si>
    <t>75-73-0</t>
  </si>
  <si>
    <t>pressure accumulator</t>
  </si>
  <si>
    <t>14808-60-7</t>
  </si>
  <si>
    <t>IARC Group 1 Carcinogen, US National Toxicology Program Probable Human carcinogen</t>
  </si>
  <si>
    <t>Friction applications only</t>
  </si>
  <si>
    <t>Dibutyl tin</t>
  </si>
  <si>
    <t>1002-53-5</t>
  </si>
  <si>
    <t>Dibutyltin dioleate</t>
  </si>
  <si>
    <t>13323-62-1</t>
  </si>
  <si>
    <t>Dibutyltin dipalmitate</t>
  </si>
  <si>
    <t>13323-63-2</t>
  </si>
  <si>
    <t>Sulfuric acid, ammonium cobalt(2+) salt</t>
  </si>
  <si>
    <t>13586-82-8</t>
  </si>
  <si>
    <t>Cobalt octoate</t>
  </si>
  <si>
    <t>13586-84-0</t>
  </si>
  <si>
    <t>Octadecanoic acid, cobalt salt</t>
  </si>
  <si>
    <t>13596-21-9</t>
  </si>
  <si>
    <t>Phosphoric acid, cobalt(2+) salt (1:1)</t>
  </si>
  <si>
    <t>13596-22-0</t>
  </si>
  <si>
    <t>Dipotassium disulphatocobaltate</t>
  </si>
  <si>
    <t>13596-46-8</t>
  </si>
  <si>
    <t>Sulfuric acid, ammonium cobalt(2+) salt (2:2:1)</t>
  </si>
  <si>
    <t>13600-98-1</t>
  </si>
  <si>
    <t>Trisodium hexanitritocobaltate</t>
  </si>
  <si>
    <t>136-52-7</t>
  </si>
  <si>
    <t>13782-01-9</t>
  </si>
  <si>
    <t>Cobaltate(3-), hexakis(nitrito-N)-, tripotassium, (OC-6-11)-</t>
  </si>
  <si>
    <t>13859-51-3</t>
  </si>
  <si>
    <t>Cobalt(2+), pentaamminechloro-, dichloride, (OC-6-22)-</t>
  </si>
  <si>
    <t>13869-30-2</t>
  </si>
  <si>
    <t>Cobaltate(1-), bis[2-(3-chlorophenyl)-2,4-dihydro-4-[[2-hydroxy-5-(methylsulfonyl)phenyl]azo]-5-methyl-3H-pyrazol-3-onato(2-)]-, sodium</t>
  </si>
  <si>
    <t>70236-59-8</t>
  </si>
  <si>
    <t>Cobaltate(2-), bis[4-hydroxy-3-[(2-hydroxy-1-naphthalenyl)azo]benzenesulfonamidato(2-)]-, disodium</t>
  </si>
  <si>
    <t>71243-97-5</t>
  </si>
  <si>
    <t>Cobaltate(2-), [1-[(5-chloro-2-hydroxyphenyl)azo]-2-naphthalenolato(2-)][3-hydroxy-4-[(2-hydroxy-1-naphthalenyl)azo]-7-nitro-1-naphthalenesulfonato(3-)]-, sodium hydrogen</t>
  </si>
  <si>
    <t>17237-93-3</t>
  </si>
  <si>
    <t>Diphosphoric acid, nickel(2+) salt (1:2)</t>
  </si>
  <si>
    <t>14507-36-9</t>
  </si>
  <si>
    <t>Nickel bis(phosphinate)</t>
  </si>
  <si>
    <t>1191-18-0</t>
  </si>
  <si>
    <t>Lead succinate</t>
  </si>
  <si>
    <t>12013-69-3</t>
  </si>
  <si>
    <t>Plumbate (PbO44-), calcium (1:2), (T-4)-</t>
  </si>
  <si>
    <t>12017-86-6</t>
  </si>
  <si>
    <t>Dilead chromate dihydroxide</t>
  </si>
  <si>
    <t>12023-90-4</t>
  </si>
  <si>
    <t>Iron lead oxide (Fe12PbO19)</t>
  </si>
  <si>
    <t>12029-23-1</t>
  </si>
  <si>
    <t>Mercurobutol</t>
  </si>
  <si>
    <t>502-39-6</t>
  </si>
  <si>
    <t>Methyl mercury dicyandiamide</t>
  </si>
  <si>
    <t>506-83-2</t>
  </si>
  <si>
    <t>Bromomethylmercury</t>
  </si>
  <si>
    <t>517-16-8</t>
  </si>
  <si>
    <t>N-(Ethylmercuric)-p-toluenesulphonannilide</t>
  </si>
  <si>
    <t>525-30-4</t>
  </si>
  <si>
    <t>Mercuderamide</t>
  </si>
  <si>
    <t>52795-88-7</t>
  </si>
  <si>
    <t>Triphenyltin hydride</t>
  </si>
  <si>
    <t>Lead bis(nonylphenolate)</t>
  </si>
  <si>
    <t>7319-86-0</t>
  </si>
  <si>
    <t>Lead(2+) octanoate</t>
  </si>
  <si>
    <t>7428-48-0</t>
  </si>
  <si>
    <t>Barium-sebacate</t>
  </si>
  <si>
    <t>Cadmium hexafluorosilicate(2-)</t>
  </si>
  <si>
    <t>Ceramic Fibers</t>
  </si>
  <si>
    <t>Catalyst mesh reinforcements</t>
  </si>
  <si>
    <t>1,1,1,2 Tetrachloroethane</t>
  </si>
  <si>
    <t>1,1,2 Trichloroethane</t>
  </si>
  <si>
    <t xml:space="preserve">Uranium </t>
  </si>
  <si>
    <t>Cobaltate(1-), bis[2-(3-chlorophenyl)-2,4-dihydro-4-[[2-hydroxy-5-(methylsulfonyl)phenyl]azo]-5-methyl-3H-pyrazol-3-onato(2-)]-, hydrogen, compound with [1R-(1.alpha.,4a.beta.,10a.alpha.)]-1,2,3,4,4a,9,10,10a-octahydro-1,4a-dimethyl-7-(1-methylethyl)-1-ph</t>
  </si>
  <si>
    <t>(2-Ethylhexanoato-O)(isononanoato-O)lead</t>
  </si>
  <si>
    <t>94246-92-1</t>
  </si>
  <si>
    <t>(2-Ethylhexanoato-O)(isodecanoato-O)lead</t>
  </si>
  <si>
    <t>94246-93-2</t>
  </si>
  <si>
    <t>(2-Ethylhexanoato-O)(neodecanoato-O)lead</t>
  </si>
  <si>
    <t>94266-31-6</t>
  </si>
  <si>
    <t>Lead icosanoate (1:2)</t>
  </si>
  <si>
    <t>Dihydrogen bis[L-glutamato(2-)-N,O1]cobaltate(2-)</t>
  </si>
  <si>
    <t>19330-29-1</t>
  </si>
  <si>
    <t>Cobalt(2+) ethanolate</t>
  </si>
  <si>
    <t>12187-43-8</t>
  </si>
  <si>
    <t>Cobalt, compound with neodymium (3:1)</t>
  </si>
  <si>
    <t>12187-46-1</t>
  </si>
  <si>
    <t>Cobalt, compound with samarium (3:1)</t>
  </si>
  <si>
    <t>12190-79-3</t>
  </si>
  <si>
    <t>Cobaltate (CoO21-), lithium</t>
  </si>
  <si>
    <t>12214-13-0</t>
  </si>
  <si>
    <t>Cerium, compound with cobalt (1:5)</t>
  </si>
  <si>
    <t>Ethanol, 2-(2-methoxyethoxy)-</t>
  </si>
  <si>
    <t>103-23-1</t>
  </si>
  <si>
    <t>111-77-3</t>
  </si>
  <si>
    <t>68953-84-4</t>
  </si>
  <si>
    <t>Rubber tires; elastomers in butyl rubber; anti aging agent; sealants</t>
  </si>
  <si>
    <t>1589-47-5</t>
  </si>
  <si>
    <t xml:space="preserve">solvent for cellulose, acrylics, dyes, inks, and stains, as well as its use in cleaning agents, grease and paint removers, and as an antifreeze, </t>
  </si>
  <si>
    <t>reported in brake fluids</t>
  </si>
  <si>
    <t>Azo dye</t>
  </si>
  <si>
    <t>2425-85-6</t>
  </si>
  <si>
    <t>6,6'-Dihydroxy-3,3'-diarsene-1,2-diyldianilinium dichloride</t>
  </si>
  <si>
    <t>14644-70-3</t>
  </si>
  <si>
    <t>Ammonium-magnesium-arsenat</t>
  </si>
  <si>
    <t>15120-17-9</t>
  </si>
  <si>
    <t>Sodium metaarsenate</t>
  </si>
  <si>
    <t>15194-98-6</t>
  </si>
  <si>
    <t>Calcium arsenite (2:1)</t>
  </si>
  <si>
    <t>15195-06-9</t>
  </si>
  <si>
    <t>Strontium arsenite</t>
  </si>
  <si>
    <t>16509-22-1</t>
  </si>
  <si>
    <t>Copper diarsenite</t>
  </si>
  <si>
    <t>17029-22-0</t>
  </si>
  <si>
    <t>Arsenate(1-), hexafluoro-, potassium</t>
  </si>
  <si>
    <t>17068-85-8</t>
  </si>
  <si>
    <t>Arsenate(1-), hexafluoro-, hydrogen</t>
  </si>
  <si>
    <t>21093-83-4</t>
  </si>
  <si>
    <t>Arsenic acid (H3AsO4), dipotassium salt</t>
  </si>
  <si>
    <t>Tin, dibutylbis(N,N-diethylethanamine)difluoro-</t>
  </si>
  <si>
    <t>68239-46-3</t>
  </si>
  <si>
    <t>Tin, dibutyl[N-(carboxymethyl)-N-(2-hydroxyethyl)glycinato(2-)]-</t>
  </si>
  <si>
    <t>683-18-1</t>
  </si>
  <si>
    <t>Dibutyltin dichloride</t>
  </si>
  <si>
    <t>Nickelate(4-), [bis[[[3-[[4,5-dihydro-3-methyl-5-oxo-1-[4-[[2-(sulfooxy)ethyl]sulfonyl]phenyl]-1H-pyrazol-4-yl]azo]phenyl]amino]sulfonyl]-29H,31H-phthalocyaninedisulfonato(6-)-N29,N30,N31,N32]-, sodium</t>
  </si>
  <si>
    <t>91697-41-5</t>
  </si>
  <si>
    <t>Chromium(VI)-salts, all members</t>
  </si>
  <si>
    <t>Cobalt and its compounds, all members</t>
  </si>
  <si>
    <t>Halons, all members</t>
  </si>
  <si>
    <t>Hydrobromofluorocarbons (HBFC's), all members</t>
  </si>
  <si>
    <t>Hydrochlorofluorocarbons (HCFC's), all members</t>
  </si>
  <si>
    <t>Lead and its compounds, all members</t>
  </si>
  <si>
    <t>Mercury and its compounds, all members</t>
  </si>
  <si>
    <t>2-Naphthylamine and its salts, all members</t>
  </si>
  <si>
    <t>Nickel and its compounds, all members</t>
  </si>
  <si>
    <t xml:space="preserve">Nitrites, all members                                                                               </t>
  </si>
  <si>
    <t>Nonylphenol ethoxylates, all members</t>
  </si>
  <si>
    <t>Perchlorates, all members</t>
  </si>
  <si>
    <t>Polybrominated biphenyls (PBB), all members</t>
  </si>
  <si>
    <t>Radioactive substances (including scrap metal contaminants), all members</t>
  </si>
  <si>
    <t>Selenium and its compounds, all members</t>
  </si>
  <si>
    <t>Tetrachlorobenzene, all members</t>
  </si>
  <si>
    <t>Trichlorophenol and its salts, all members</t>
  </si>
  <si>
    <t>Biocidal coatings / biocidal additives, selected</t>
  </si>
  <si>
    <t>Chlorinated hydrocarbons, selected</t>
  </si>
  <si>
    <t>Colophony (Rosin), selected</t>
  </si>
  <si>
    <t>N-Nitrosamines, selected</t>
  </si>
  <si>
    <t>Cobalt, [N-(carboxymethyl)glycinato(2-)-N,O,ON]-</t>
  </si>
  <si>
    <t>Cobaltate(2-), [2,4-dihydro-4-[(2-hydroxy-5-nitrophenyl)azo]-5-methyl-2-phenyl-3H-pyrazol-3-onato(2-)][3-hydroxy-4-[(2-hydroxy-1-naphthalenyl)azo]-7-nitro-1-naphthalenesulfonato(3-)]-, dihydrogen</t>
  </si>
  <si>
    <t>72987-07-6</t>
  </si>
  <si>
    <t>Cobaltate(2-), [2,4-dihydro-4-[(2-hydroxy-5-nitrophenyl)azo]-5-methyl-2-phenyl-3H-pyrazol-3-onato(2-)][3-hydroxy-4-[(2-hydroxy-1-naphthalenyl)azo]-7-nitro-1-naphthalenesulfonato(3-)]-, dihydrogen, compound with 2,2'-iminobis[ethanol] (1:2)</t>
  </si>
  <si>
    <t>73018-84-5</t>
  </si>
  <si>
    <t>69011-09-2</t>
  </si>
  <si>
    <t>Cobalt zirconium oxide (CoZrO3)</t>
  </si>
  <si>
    <t>69012-71-1</t>
  </si>
  <si>
    <t>Leach residues, zinc ore-calcine, cobalt repulp</t>
  </si>
  <si>
    <t>69140-59-6</t>
  </si>
  <si>
    <t>Phosphonic acid, (1-hydroxyethylidene)bis-, cobalt(2+) potassium salt (1:1:2)</t>
  </si>
  <si>
    <t>69140-60-9</t>
  </si>
  <si>
    <t>Phosphonic acid, (1-hydroxyethylidene)bis-, cobalt(2+) sodium salt (1:1:2)</t>
  </si>
  <si>
    <t>69178-34-3</t>
  </si>
  <si>
    <t>Phosphonic acid, (1-hydroxyethylidene)bis-, ammonium cobalt(2+) salt (1:2:1)</t>
  </si>
  <si>
    <t>69178-42-3</t>
  </si>
  <si>
    <t>Cobalt, bis[2-[[2-hydroxy-5-[(methylamino)sulfonyl]phenyl]azo]-3-oxo-N-phenylbutanamidato(2-)]-</t>
  </si>
  <si>
    <t>69198-43-2</t>
  </si>
  <si>
    <t>Perchloric acid, nickel(2+) salt, hexahydrate</t>
  </si>
  <si>
    <t>13637-71-3</t>
  </si>
  <si>
    <t>Nickel perchlorate</t>
  </si>
  <si>
    <t>13654-40-5</t>
  </si>
  <si>
    <t>93573-17-2</t>
  </si>
  <si>
    <t>Phosphoric acid, tris(2-methylphenyl) ester</t>
    <phoneticPr fontId="0" type="noConversion"/>
  </si>
  <si>
    <t>Dyes, chemical intermediate, Petrochemical additive</t>
  </si>
  <si>
    <t>2,6-Dichloro-p-phenylenediamine</t>
  </si>
  <si>
    <t>609-20-1</t>
  </si>
  <si>
    <t>2-Ethoxy-N4,N4-diethyl-p-phenylenediamine</t>
  </si>
  <si>
    <t>2359-46-8</t>
  </si>
  <si>
    <t>2-Methoxy-5-methyl-p-phenylenediamine</t>
  </si>
  <si>
    <t>5307-00-6</t>
  </si>
  <si>
    <t>2-Nitro-p-phenylenediamine</t>
  </si>
  <si>
    <t>5307-14-2</t>
  </si>
  <si>
    <t>4-Chloro-o-phenylenediamine</t>
  </si>
  <si>
    <t>95-83-0</t>
  </si>
  <si>
    <t>Dimethyl-p-phenylenediamine</t>
  </si>
  <si>
    <t>99-98-9</t>
  </si>
  <si>
    <t>m-phenylenediamine</t>
  </si>
  <si>
    <t>108-45-2</t>
  </si>
  <si>
    <t>m-phenylenediamine dihydrochloride</t>
  </si>
  <si>
    <t>541-69-5</t>
  </si>
  <si>
    <t>N,N'-Diphenyl-p-phenylenediamine</t>
  </si>
  <si>
    <t>74-31-7</t>
  </si>
  <si>
    <t>o-Phenylenediamine</t>
  </si>
  <si>
    <t>95-54-5</t>
  </si>
  <si>
    <t>o-phenylenediamine dihydrochloride</t>
  </si>
  <si>
    <t>615-28-1</t>
  </si>
  <si>
    <t>Phenylenediamines</t>
  </si>
  <si>
    <t>25265-76-3</t>
  </si>
  <si>
    <t>p-Phenylenediamine</t>
  </si>
  <si>
    <t>106-50-3</t>
  </si>
  <si>
    <t>p-Phenylenediamine dihydrochloride</t>
  </si>
  <si>
    <t>624-18-0</t>
  </si>
  <si>
    <t>p-Phenylenediamine hydrochloride</t>
  </si>
  <si>
    <t>55972-71-9</t>
  </si>
  <si>
    <t>Phenylendiamines and its salts, selected</t>
  </si>
  <si>
    <t>38421-62-4</t>
  </si>
  <si>
    <t>1,1'-Biphenyl, 2,3,4,5,6-pentabromo-</t>
  </si>
  <si>
    <t>27253-28-7</t>
  </si>
  <si>
    <t>Lead neodecanoate</t>
  </si>
  <si>
    <t>27253-41-4</t>
  </si>
  <si>
    <t>Isononanoic acid, lead salt</t>
  </si>
  <si>
    <t>29473-77-6</t>
  </si>
  <si>
    <t>Lead sebacate</t>
  </si>
  <si>
    <t>29597-84-0</t>
  </si>
  <si>
    <t>none</t>
  </si>
  <si>
    <t>666-48-8</t>
  </si>
  <si>
    <t>148875-98-3</t>
  </si>
  <si>
    <t>460-86-6</t>
  </si>
  <si>
    <t>666-25-1</t>
  </si>
  <si>
    <t>148875-95-0</t>
  </si>
  <si>
    <t>Lead, C5-23-branched carboxylate octanoate complexes</t>
  </si>
  <si>
    <t>84067-00-5</t>
  </si>
  <si>
    <t>Cobaltate(5-), bis[6-[(5-chloro-2,6-difluoro-4-pyrimidinyl)amino]-4-hydroxy-3-[(2-hydroxy-5-nitro-3-sulfophenyl)azo]-2-naphthalenesulfonato(4-)]-,tetrapotassium sodium</t>
  </si>
  <si>
    <t>74196-13-7</t>
  </si>
  <si>
    <t>Cobaltate(5-), bis[7-hydroxy-8-[(2-hydroxy-5-nitro-3-sulfophenyl)azo]-6-[(2,5,6-trichloro-4-pyrimidinyl)amino]-2-naphthalenesulfonato(4-)]-, pentasodium</t>
  </si>
  <si>
    <t>74196-18-2</t>
  </si>
  <si>
    <t>7446-27-7</t>
  </si>
  <si>
    <t>Lead phosphate</t>
  </si>
  <si>
    <t>7488-51-9</t>
  </si>
  <si>
    <t>Lead selenite</t>
  </si>
  <si>
    <t>75-74-1</t>
  </si>
  <si>
    <t>Tetramethyl lead</t>
  </si>
  <si>
    <t>75790-73-7</t>
  </si>
  <si>
    <t>Lead, bis(diphenylcarbamodithioato-S,S')-, (T-4)-</t>
  </si>
  <si>
    <t>7717-46-6</t>
  </si>
  <si>
    <t>Lead(4+) stearate</t>
  </si>
  <si>
    <t>7758-95-4</t>
  </si>
  <si>
    <t>Lead chloride</t>
  </si>
  <si>
    <t>7783-46-2</t>
  </si>
  <si>
    <t>Lead fluoride</t>
  </si>
  <si>
    <t>Nickelate(3-), [5-[(4,5-dihydro-3-methyl-5-oxo-1-phenyl-1H-pyrazol-4-yl)azo]-4-hydroxy-3-[( 2-hydroxy-3-nitro-5-sulfophenyl)azo]-2,7-naphthalenedisulfonato(5-)]-, trisodium</t>
  </si>
  <si>
    <t>83864-02-2</t>
  </si>
  <si>
    <t>819-73-8</t>
  </si>
  <si>
    <t>Lead dibutyrate</t>
  </si>
  <si>
    <t>83711-45-9</t>
  </si>
  <si>
    <t>Lead, C5-23-branched carboxylate C4-10-fatty acid naphthenate complexes</t>
  </si>
  <si>
    <t>67906-12-1</t>
  </si>
  <si>
    <t>Nickelate(1-), [[N,N'-1,2-ethanediylbis[N-(carboxymethyl)glycinato]](4-)-N,N',O,O',ON,ON']-, potassium, (OC-6-21)-</t>
  </si>
  <si>
    <t>67952-41-4</t>
  </si>
  <si>
    <t>Butanedioic acid, 2,3-dihydroxy- [R-(R*,R*)]-, nickel(2+) salt (2:1)</t>
  </si>
  <si>
    <t>67952-43-6</t>
  </si>
  <si>
    <t>Chloric acid, nickel(2+) salt</t>
  </si>
  <si>
    <t>67952-69-6</t>
  </si>
  <si>
    <t>1,2,3-Propanetriol, mono(dihydrogen phosphate), nickel(2+) salt (1:1)</t>
  </si>
  <si>
    <t>67968-22-3</t>
  </si>
  <si>
    <t>Nickelate(4-), [[[nitrilotris(methylene)]tris[phosphonato]](6-)-N,OP,OP',OP'']-, triammonium hydrogen, (T-4)-</t>
  </si>
  <si>
    <t>68025-13-8</t>
  </si>
  <si>
    <t>1,2,3-Propanetricarboxylic acid, 2-hydroxy-, ammonium nickel(2+) salt (2:2:1)</t>
  </si>
  <si>
    <t>68025-40-1</t>
  </si>
  <si>
    <t>Nickelate(3-), [N,N-bis(phosphonomethyl)glycinato(5-)]-, triammonium, (T-4)-</t>
  </si>
  <si>
    <t>14128-95-1</t>
  </si>
  <si>
    <t>Bis(1-phenylbutane-1,3-dionato-O,O')cobalt</t>
  </si>
  <si>
    <t>14172-90-8</t>
  </si>
  <si>
    <t>[5,10,15,20-Tetraphenyl-21H,23H-porphinato(2-)-N21,N22,N23,N24]cobalt</t>
  </si>
  <si>
    <t>14217-00-6</t>
  </si>
  <si>
    <t xml:space="preserve">C10-2 telomer B iodide:  </t>
  </si>
  <si>
    <t>2043-54-1</t>
  </si>
  <si>
    <t xml:space="preserve">FA </t>
  </si>
  <si>
    <t>814-70-0</t>
  </si>
  <si>
    <t>2-Propenoic acid, 2-methyl-, methyl ester, polymer with ethenylbenzene, lead(2+) bis(2-methyl-2-propenoate) and .alpha.-(2-methyl-1-oxo-2-propenyl)-.omega.-[(2-methyl-1-oxo-2-propenyl)oxy]poly(oxy-1,2-ethanediyl)</t>
  </si>
  <si>
    <t>Mercurous iodide</t>
  </si>
  <si>
    <t>7783-32-6</t>
  </si>
  <si>
    <t>Triphenyl(p,p,p-triphenylphosphine imidato-N)phosphorus(1+) tetracarbonylcobaltate(1-)</t>
  </si>
  <si>
    <t>Barium selenite</t>
  </si>
  <si>
    <t>13718-59-7</t>
  </si>
  <si>
    <t>Hydrogen selenide</t>
  </si>
  <si>
    <t>7783-07-5</t>
  </si>
  <si>
    <t>Lead iodate</t>
  </si>
  <si>
    <t>25721-38-4</t>
  </si>
  <si>
    <t>Lead picrate</t>
  </si>
  <si>
    <t>25808-74-6</t>
  </si>
  <si>
    <t>Lead fluorosilicate</t>
  </si>
  <si>
    <t>2587-82-8</t>
  </si>
  <si>
    <t>Acetoxytributylplumbane</t>
  </si>
  <si>
    <t>26265-65-6</t>
  </si>
  <si>
    <t>14017-41-5</t>
  </si>
  <si>
    <t>Mercury chloride</t>
  </si>
  <si>
    <t>10124-48-8</t>
  </si>
  <si>
    <t>Mercury ammonium chloride</t>
  </si>
  <si>
    <t>102-98-7</t>
  </si>
  <si>
    <t>Dihydrogen  [orthoborato(3-)-O]phenylmercurate(2-)</t>
  </si>
  <si>
    <t>103-27-5</t>
  </si>
  <si>
    <t>Mercury, phenyl(propanoato-O)-</t>
  </si>
  <si>
    <t>103332-13-4</t>
  </si>
  <si>
    <t>103369-15-9</t>
  </si>
  <si>
    <t>10415-75-5</t>
  </si>
  <si>
    <t>Mercurous nitrate</t>
  </si>
  <si>
    <t>104325-07-7</t>
  </si>
  <si>
    <t>1983-10-4</t>
  </si>
  <si>
    <t>Stannane, tributylfluoro-</t>
  </si>
  <si>
    <t>1066-44-0</t>
  </si>
  <si>
    <t>Bromotrimethylstannane</t>
  </si>
  <si>
    <t>1066-45-1</t>
  </si>
  <si>
    <t>Trimethyltin chloride</t>
  </si>
  <si>
    <t>1067-97-6</t>
  </si>
  <si>
    <t>Cobaltate(1-), bis[2-[4-[(5-chloro-2-hydroxyphenyl)azo]-4,5-dihydro-3-methyl-5-oxo-1H-pyrazol-1-yl]benzenesulfonamidato(2-)]-, sodium</t>
  </si>
  <si>
    <t>74196-11-5</t>
  </si>
  <si>
    <t>Lead dihexanoate</t>
  </si>
  <si>
    <t>15773-55-4</t>
  </si>
  <si>
    <t>Dodecanoic acid, lead(2+) salt</t>
  </si>
  <si>
    <t>15773-56-5</t>
  </si>
  <si>
    <t>Lead dipalmitate</t>
  </si>
  <si>
    <t>15845-52-0</t>
  </si>
  <si>
    <t>Phosphoric acid, lead(2+) salt (1:1)</t>
  </si>
  <si>
    <t>15851-47-5</t>
  </si>
  <si>
    <t>Cobaltate(3-), bis[2-[[[4-hydroxy-3-[[2-(phenylamino)-1-naphthalenyl]azo]phenyl]sulfonyl]amino]benzoato(3-)]-, sodium dihydrogen</t>
  </si>
  <si>
    <t>72845-76-2</t>
  </si>
  <si>
    <t>Nickelate(4-), [[[nitrilotris(methylene)]tris[phosphonato]](6-)-N,OP,OP',OP'']-, tetrapotassium, (T-4)-</t>
  </si>
  <si>
    <t>63597-34-2</t>
  </si>
  <si>
    <t>73507-63-8</t>
  </si>
  <si>
    <t>Cobaltate(1-), bis[methyl [8-[[4-(aminosulfonyl)-2-hydroxy-5-methoxyphenyl]azo]-7-hydroxy-1-naphthalenyl]carbamato(2-)]-, sodium</t>
  </si>
  <si>
    <t>73507-66-1</t>
  </si>
  <si>
    <t>Cobaltate(1-), [2,4-dihydro-4-[(2-hydroxy-5-nitrophenyl)azo]-5-methyl-2-phenyl-3H-pyrazol-3-onato(2-)][1-[(2-hydroxy-5-nitrophenyl)azo]-2-naphthalenolato(2-)]-, sodium</t>
  </si>
  <si>
    <t>73507-67-2</t>
  </si>
  <si>
    <t>Phenylmercuric hydroxide</t>
  </si>
  <si>
    <t>10112-91-1</t>
  </si>
  <si>
    <t>Cobalt, tris(3-bromo-2,4-pentanedionato-O,O')-, (OC-6-11)-</t>
  </si>
  <si>
    <t>Cobalt naphthenate</t>
  </si>
  <si>
    <t>Cobaltate(1-), bis[4-hydroxy-3-[(2-hydroxy-1-naphthalenyl)azo]benzenesulfonamidato(2-)]-, ammonium</t>
  </si>
  <si>
    <t>6401-84-9</t>
  </si>
  <si>
    <t>Cobalt dilinoleate</t>
  </si>
  <si>
    <t>6421-64-3</t>
  </si>
  <si>
    <t>5-chloro-2-methyl-4-thiazoline-3-ketone</t>
  </si>
  <si>
    <t>26172-55-4</t>
  </si>
  <si>
    <t>Di-isononyl phthalate</t>
  </si>
  <si>
    <t>Di-isodecyl phthalate</t>
  </si>
  <si>
    <t>Di-n-octylphthalate</t>
  </si>
  <si>
    <t>68515-48-0</t>
  </si>
  <si>
    <t xml:space="preserve">US EPA Chemical Action Plan. http://www.epa.gov/oppt/existingchemicals/pubs/actionplans/phthalates.html </t>
  </si>
  <si>
    <t>26761-40-0</t>
  </si>
  <si>
    <t>117-84-0</t>
  </si>
  <si>
    <t>additive in plastics, wheel assy, switch assy, seat assy, wiring harness, door assy, IP, cables, seat assy, fuel line assy, etc.</t>
  </si>
  <si>
    <t xml:space="preserve">[4-[[4-anilino-1-naphthyl][4-(dimethylamino)phenyl]methylene]cyclohexa-2,5-dien-1-ylidene] dimethylammonium chloride (C.I. Basic Blue 26) </t>
  </si>
  <si>
    <t>2580-56-5</t>
  </si>
  <si>
    <t xml:space="preserve"> Possible ink component for labels</t>
  </si>
  <si>
    <t>Methanaminium, n-[4-[bis[4-(dimethylamino)phenyl]methylene]-2,5-cyclohexadien-1-ylidene]-n-methyl-, chloride: C.I. Basic Violet 3</t>
  </si>
  <si>
    <t>548-62-9</t>
  </si>
  <si>
    <t>Ink component on labels. </t>
  </si>
  <si>
    <t>EGDME</t>
  </si>
  <si>
    <t>110-71-4</t>
  </si>
  <si>
    <t>Electrolyte, electrodes, Li-Mn Battery, starters, sensors…</t>
  </si>
  <si>
    <t>See below</t>
  </si>
  <si>
    <t>Octafluoropropane</t>
  </si>
  <si>
    <t>Perfluoroethane</t>
  </si>
  <si>
    <t>Hexachloroethane</t>
  </si>
  <si>
    <t>Decafluorobutane</t>
  </si>
  <si>
    <t>76-19-7</t>
  </si>
  <si>
    <t>76-16-4</t>
  </si>
  <si>
    <t>67-72-1</t>
  </si>
  <si>
    <t>355-25-9</t>
  </si>
  <si>
    <t xml:space="preserve">Digallium arsenide phosphide  </t>
  </si>
  <si>
    <t xml:space="preserve">Gallium arsenide phosphide </t>
  </si>
  <si>
    <t>106097-61-4</t>
  </si>
  <si>
    <t>Trisilverarsenite</t>
  </si>
  <si>
    <t xml:space="preserve">Dibromotetrafluoroethane (Halon 2402) </t>
  </si>
  <si>
    <t xml:space="preserve">Lead sulfochromate yellow(C.I. Pigment Yellow 34) </t>
  </si>
  <si>
    <t xml:space="preserve">Nickel uranyl tetraacetate, of uranium depleted in uranium-235 </t>
  </si>
  <si>
    <t xml:space="preserve">C.I. Pigment Orange 20 (Cadmium sulfoselenide orange ) </t>
  </si>
  <si>
    <t>Tris(2,3-dibromopropyl)phosphate (TRIS)</t>
  </si>
  <si>
    <t>Ammonium perchlorate</t>
  </si>
  <si>
    <t>Asbestos minerals, all members</t>
  </si>
  <si>
    <t>Chlorinated paraffins, short &amp; medium chain length (SCCP, MCCP), all members:
Note that the use of specific CAS numbers for these substances differs throughout the world.  Example CAS numbers are provided below; however, other CAS numbers may be used that are not specific to chain length.  Therefore, please consult your MSDS and supplier to determine product-specific chain length.</t>
  </si>
  <si>
    <t xml:space="preserve">   Short chain (SCCP), by definition:
      Chloroparaffins, unbranched, CxH(2x-y+2)Cly, where
      x = 10-13 and y = 1-13</t>
  </si>
  <si>
    <t>Ethyl-/ Methyl-glycols and their acetates</t>
  </si>
  <si>
    <t>Polybrominated terphenyls ( PBT ), all members</t>
  </si>
  <si>
    <t>Polychlorinated biphenyls ( PCB ), all members</t>
  </si>
  <si>
    <t>Polychlorinated naphthalenes, all members</t>
  </si>
  <si>
    <t xml:space="preserve">Polychlorinated terphenyls ( PCT ), all members  </t>
  </si>
  <si>
    <t>Silica, crystalline</t>
  </si>
  <si>
    <t>Sulfur hexafluoride</t>
  </si>
  <si>
    <t>Fuel constituent</t>
  </si>
  <si>
    <t xml:space="preserve"> Raw material/contaminant in other chemicals</t>
  </si>
  <si>
    <t>REACH Authorisation Sunset Date (selected, see list below)</t>
  </si>
  <si>
    <t>REACH Authorisation Sunset Date</t>
  </si>
  <si>
    <t>2,4-Diaminoanisole sulphate
(1,3-Benzenediamine, 4-methoxy-, sulfate (1:1))</t>
  </si>
  <si>
    <t>N,N-Diethanolamine
(Ethanol, 2,2'-iminobis-)</t>
  </si>
  <si>
    <t xml:space="preserve">N,N-Diethylamine
(Ethanamine, N-ethyl-) </t>
  </si>
  <si>
    <t>N,N-Di-i-propylamine
(2-Propanamine, N-(1-methylethyl)-)</t>
  </si>
  <si>
    <t>N,N-Dimethylamine
(Methanamine, N-methyl- )</t>
  </si>
  <si>
    <t>N,N-Di-n-propylamine
(1-Propanamine, N-propyl- )</t>
  </si>
  <si>
    <t>N,N-Di-n-butylamine
(1-Butanamine, N-butyl- )</t>
  </si>
  <si>
    <t>N,N-Ethylphenylamine
(Benzenamine, N-ethyl- )</t>
  </si>
  <si>
    <t>N,N-Methylethylamine
(Ethanamine, N-methyl- )</t>
  </si>
  <si>
    <t>N-Methyl-N-phenylamine
(Benzenamine, N-methyl- )</t>
  </si>
  <si>
    <t>Morpholine</t>
  </si>
  <si>
    <t>Piperidine</t>
  </si>
  <si>
    <t>Pyrrolidine</t>
  </si>
  <si>
    <t>FA/LR</t>
  </si>
  <si>
    <t>Surface treatment of vulcanized rubber to increase adhesion, and in the manufacture of flame-retardant fabrics (ATSDR 1989).</t>
  </si>
  <si>
    <t>Above background radiation</t>
  </si>
  <si>
    <t>Reporting threshold
(0.1% unless otherwise stated)</t>
  </si>
  <si>
    <t>0.1% by weight of Tin</t>
  </si>
  <si>
    <t>0.1% by weight of tin</t>
  </si>
  <si>
    <t xml:space="preserve">Any intentionally added content of formaldehyde must be reported. 
Formaldehyde in any material, which may be emitted under reasonable and forseeable conditions, must be qualitatively indicated. 
Impurities of formaldehyde above 0.1 % has to be declared. </t>
  </si>
  <si>
    <t>Salts from 2,2'-Dichloro-4,4'-methylendianiline</t>
  </si>
  <si>
    <t>Asbestos fibers, all members</t>
  </si>
  <si>
    <t>Potential to form Asbetos fibers (see entry Asbestos fibers)</t>
  </si>
  <si>
    <t>4-Nonylphenol</t>
  </si>
  <si>
    <t>84852-15-3</t>
  </si>
  <si>
    <t>104-40-5</t>
  </si>
  <si>
    <t>Branched 4-nonylphenol</t>
  </si>
  <si>
    <t>1% in fuels</t>
  </si>
  <si>
    <t>28553-12-0</t>
  </si>
  <si>
    <t>Important Notice, please read</t>
  </si>
  <si>
    <t xml:space="preserve">it was determined that no action or restriction on use was necessary to protect human health or </t>
  </si>
  <si>
    <t>the environment.</t>
  </si>
  <si>
    <t>Reason for Deletion</t>
  </si>
  <si>
    <t>GADSL #</t>
  </si>
  <si>
    <t>D/LR: reporting is required by a regulation;</t>
  </si>
  <si>
    <t>D/FI: information is being collected for a non-regulatory purpose.</t>
  </si>
  <si>
    <t xml:space="preserve">as is the case with several substances that were evaluated under the Canadian Chemical Challenge because </t>
  </si>
  <si>
    <t>The GADSL document and the reference list use two main classifications to identify regulatory status,</t>
  </si>
  <si>
    <t>declarable (D) and prohibited (P).</t>
  </si>
  <si>
    <t>D/FA: it is being assessed by a regulatory agency for possible but not necessarily probable restriction or;</t>
  </si>
  <si>
    <t>Deleted on</t>
  </si>
  <si>
    <t>123-31-9</t>
  </si>
  <si>
    <t>1,4 Benzenediol (Hydroquinone)</t>
  </si>
  <si>
    <t xml:space="preserve">Canada SNAC http://www.gazette.gc.ca/rp-pr/p2/2011/2011-12-21/html/sor-dors293-eng.html </t>
  </si>
  <si>
    <t>68412-48-6</t>
  </si>
  <si>
    <t>October 15, 2011 the Canadian government declared PREPOD as Toxic.  They are proposing to ban the use of this substance.</t>
  </si>
  <si>
    <t xml:space="preserve">additive in rubber parts, paint additive, plasticizer </t>
  </si>
  <si>
    <t>Paraffin waxes and Hydrocarbon waxes, chloro</t>
  </si>
  <si>
    <t>Directive 98/70/EC</t>
  </si>
  <si>
    <t>Dioctyltin compounds, all members</t>
  </si>
  <si>
    <t>Other Diorganotin compounds</t>
  </si>
  <si>
    <t>Silicic acid (H2SiO3), calcium salt (1:1), lead and manganese-doped</t>
  </si>
  <si>
    <t>Butan-2-yl nitrite</t>
  </si>
  <si>
    <t>Triorganotin compounds, all members</t>
  </si>
  <si>
    <t>Chloro-fluoro-carbons (CFC) 
and other Ozone depleting substances, all members</t>
  </si>
  <si>
    <t>Last revised</t>
  </si>
  <si>
    <t>9,10-Anthracenedione, 1-[(5,7-dichloro-1,9-dihydro-2-methyl-9-oxopyrazolo[5,1-b]quinazolin-3-yl)azo]- (Pigment Red 251)</t>
  </si>
  <si>
    <t>2-Naphthalenol, 1-[(4-methyl-2-nitrophenyl)azo]- (Pigment Red 3)</t>
  </si>
  <si>
    <t>4-Nitrobiphenyl and its salts, all members</t>
  </si>
  <si>
    <t>FI/FA/LR</t>
  </si>
  <si>
    <t>Classification</t>
  </si>
  <si>
    <t>Reg. (EC) No 1907/2006 (REACH Candidate List)</t>
  </si>
  <si>
    <t>Reg. (EC) No 1272/2008 Reg. (EC) No 1907/2006 (REACH Candidate List)</t>
  </si>
  <si>
    <t>Reg. (EC) No 1272/2008 Reg. (EC) No 1907/2006 (REACH Annex XIV)</t>
  </si>
  <si>
    <t>Reg. (EC) No 1907/2006 (REACH Annex XIV)</t>
  </si>
  <si>
    <t>selected, see list below</t>
  </si>
  <si>
    <t>Reg. (EC) No 1907/2006 (REACH)</t>
  </si>
  <si>
    <t>Reg. (EC) No 1907/2006, (REACH Candidate List), and Dir. 2009/425/EC, Reg. (EC) No 1272/2008: CLP. 
- Except fibers with length weighted geometric mean diameter less two standard errors &gt; 6 micron  (i.e. Continuous Filament Fibers) and with &lt; 10 days half life in short time inhalation test or &lt; 40 days half life in IT instillation test</t>
  </si>
  <si>
    <t xml:space="preserve">selected, see list below </t>
  </si>
  <si>
    <t>12179-04-3</t>
  </si>
  <si>
    <t>Benzenamine, N-phenyl-, reaction products with styrene and 2,4,4-trimethylpentene (BNST)</t>
  </si>
  <si>
    <t>Reg. (EC) No 1272/2008
Reg. (EC) No 552/2009                                                                           Reg. (EC) No 1907/2006 (REACH)</t>
  </si>
  <si>
    <t>21041-95-2</t>
  </si>
  <si>
    <t>21041-93-0</t>
  </si>
  <si>
    <t>Dihexyl phthalate</t>
  </si>
  <si>
    <t>Trixylyl phosphate</t>
  </si>
  <si>
    <t>25155-23-1</t>
  </si>
  <si>
    <t>flame retardant in polymer systems, phosphatizing  agent, oil additive</t>
  </si>
  <si>
    <t>22205-30-7</t>
  </si>
  <si>
    <t>Mercury, bromo[1-(methoxyphenylmethyl)-2-oxo-2-[(1,7,7-trimethylbicyclo[2.2.1]hept-2-yl)oxy]ethyl]-</t>
  </si>
  <si>
    <t>5326-00-1</t>
  </si>
  <si>
    <t>Dibutyltin diisothiocyanate</t>
  </si>
  <si>
    <t>15719-34-3</t>
  </si>
  <si>
    <t>Dibutyltin bis(C8 to C18 unsatd. fatty acyloxy) derivs.</t>
  </si>
  <si>
    <t>85508-00-5</t>
  </si>
  <si>
    <t>84-75-3</t>
  </si>
  <si>
    <t>138257-18-8</t>
  </si>
  <si>
    <t>Chromium (VI) trioxide; Trioxochromium</t>
  </si>
  <si>
    <t>Bis(tributyltin) oxide; 1,1,1,3,3,3-Hexabutyldistannoxane; Tributyltin oxide (TBTO)</t>
  </si>
  <si>
    <t>Diarsenic pentaoxide; Arsenic pentoxide; Arsenic oxide</t>
  </si>
  <si>
    <t>Boric acid</t>
  </si>
  <si>
    <t>Triclosan; 2,4,4-Trichloro-2-hydroxy diphenyl ether; 5-Chloro-2-(2,4-dichlorophenoxy)phenol</t>
  </si>
  <si>
    <t>Benzothiazole-2-thiol; 2-Mercaptobenzothiazole</t>
  </si>
  <si>
    <t>Glutaral; Glutaraldehyde; Pentane-1,5-dial; Pentanedial</t>
  </si>
  <si>
    <t>Thiram; Tetramethylthiuram disulphide</t>
  </si>
  <si>
    <t>Ziram</t>
  </si>
  <si>
    <t>2-Chloroacetamide</t>
  </si>
  <si>
    <t>Cis-4-[3-(p-tert-butylphenyl)-2-methylpropyl]-2,6-dimethylmorpholine</t>
  </si>
  <si>
    <t>L-(+)-lactic acid</t>
  </si>
  <si>
    <t>Zinc oxide; C.I. 77947</t>
  </si>
  <si>
    <t>Zinc sulphide</t>
  </si>
  <si>
    <t>Sodium bromide</t>
  </si>
  <si>
    <t>Symclosene; 1,3,5-Trichloro-1,3,5-triazinane-2,4,6-trione</t>
  </si>
  <si>
    <t>Dicopper oxide</t>
  </si>
  <si>
    <t>Naphthenic acids, copper salts</t>
  </si>
  <si>
    <t>Sodium hydrogensulphite; Sodium bisulphite</t>
  </si>
  <si>
    <t>Disodium disulphite; Disodium disulfite</t>
  </si>
  <si>
    <t>Sodium sulphite</t>
  </si>
  <si>
    <t>Copper sulphate</t>
  </si>
  <si>
    <t>Lignin</t>
  </si>
  <si>
    <t>Potassium sulphite</t>
  </si>
  <si>
    <t>Hexaboron dizinc undecaoxide</t>
  </si>
  <si>
    <t>Dipotassium disulphite</t>
  </si>
  <si>
    <t>Tetrakis(hydroxymethyl)phosphonium sulphate(2:1)</t>
  </si>
  <si>
    <t>Quaternary ammonium compounds, dicoco alkyldimethyl, chlorides</t>
  </si>
  <si>
    <t>Quaternary ammonium compounds, bis(hydrogenated tallow alkyl)dimethyl, chlorides</t>
  </si>
  <si>
    <t>Quaternary ammonium compounds, benzyl-C12-16-alkyldimethyl, chlorides; Alkyl (C12-16) dimethylbenzyl ammonium chloride; C12-16-ADBAC</t>
  </si>
  <si>
    <t>3(2H)-Isothiazolone, 5-chloro-2-methyl-, mixt. with 2-methyl-3(2H)-isothiazolone</t>
  </si>
  <si>
    <t>Tributyltin naphthenate; Stannane, tributyl-, mono(naphthenoyloxy) derivs.</t>
  </si>
  <si>
    <t>Chlorothalonil; Tetrachloroisophthalonitrile</t>
  </si>
  <si>
    <t>Captan; 1,2,3,6-tetrahydro-N-(trichloromethylthio)phthalimide</t>
  </si>
  <si>
    <t>Deltamethrin; (S)-a-cyano-3-phenoxybenzyl (1R, 3R)-3-(2,2-dibromovinyl)-2,2-dimethylcyclopropanecarboxylate</t>
  </si>
  <si>
    <t>Nabam; Disodium ethylenebis(N,N'-dithiocarbamate)</t>
  </si>
  <si>
    <t>Aluminium phosphide; Aluminium phosphide releasing phosphine (under BPR)</t>
  </si>
  <si>
    <t>Magnesium phosphide; Trimagnesium diphosphide</t>
  </si>
  <si>
    <t>Fenitrothion; O,O-dimethyl O-4-nitro-m-tolyl phosphorothioate</t>
  </si>
  <si>
    <t>Dichlorophene; dichlorophen</t>
  </si>
  <si>
    <t>5-Chloro-2-(4-chlorophenoxy)-phenol (DCPP)</t>
  </si>
  <si>
    <t>Cyfluthrin; beta-cyfluthrin; a-cyano-4-fluoro-3-phenoxybenzyl-3-(2,2-dichlorovinyl)-2,2-dimethylcyclopropanecarboxylate</t>
  </si>
  <si>
    <t>Chlorfenapyr; 4-Bromo-2-(4-chlorophenyl)-1-ethoxymethyl-5-trifluoromethylpyrrole-3-carbonitrile</t>
  </si>
  <si>
    <t>Fipronil; 5-Amino-1-[2,6-dichloro-4-(trifluoromethyl)phenyl]-4-[(trifluoromethyl)sulfinyl]-1H-pyrazole-3-carbonitrile</t>
  </si>
  <si>
    <t>Esfenvalerate; (S)-a-cyano-3-phenoxybenzyl-(S)-2-(4-chlorophenyl)-3-methylbutyrate</t>
  </si>
  <si>
    <t>C8-18alkylbis(2-hydroxyethyl)ammonium bis(2-ethylhexyl)phosphate</t>
  </si>
  <si>
    <t>Didecyldimethylammonium chloride (DDAC)</t>
  </si>
  <si>
    <t>Quaternary ammonium compounds, benzyl-C8-18-alkyldimethyl, chlorides</t>
  </si>
  <si>
    <t>DOWICIL* 150 PRESERVATIVE; DOWICIL* 200 PRESERVATIVE</t>
  </si>
  <si>
    <t>Dazomet; Tetrahydro-3,5-dimethyl-1,3,5-thiadiazine-2-thione</t>
  </si>
  <si>
    <t>Imazalil; 1-[2-(allyloxy)-2-(2,4-dichlorophenyl)ethyl]-1H-imidazole</t>
  </si>
  <si>
    <t>1,2-benzisothiazol-3(2H)-one; 1,2-benzisothiazolin-3-one</t>
  </si>
  <si>
    <t>TCMTB; (benzothiazol-2-ylthio)methyl thiocyanate</t>
  </si>
  <si>
    <t>Thiamethoxam</t>
  </si>
  <si>
    <t>Tosylchloramide sodium</t>
  </si>
  <si>
    <t>Chlorotoluron; 3-(3-chloro-p-tolyl)-1,1-dimethylurea</t>
  </si>
  <si>
    <t>2-methyl-4-thiazoline-3-ketone; 2-methyl-2H-isothiazol-3-one; MIT; Methylisothiazolinone</t>
  </si>
  <si>
    <t>Fluometuron</t>
  </si>
  <si>
    <t>Metam potassium; Potassium methyldithiocarbamate</t>
  </si>
  <si>
    <t>Prometryn</t>
  </si>
  <si>
    <t>Hexa-2,4-dienoic acid; Sorbic acid</t>
  </si>
  <si>
    <t>1,3-bis(hydroxymethyl)urea</t>
  </si>
  <si>
    <t>Hydroxyl-2-pyridone</t>
  </si>
  <si>
    <t>4,5-dichloro-3H-1,2-dithiol-3-one</t>
  </si>
  <si>
    <t>2,4-dichlorobenzyl alcohol</t>
  </si>
  <si>
    <t>N-(3-aminopropyl)-N-dodecylpropane-1,3-diamine</t>
  </si>
  <si>
    <t>2-bromo-1-(4-hydroxyphenyl)ethan-1-one</t>
  </si>
  <si>
    <t>Bis(trichloromethyl) sulphone</t>
  </si>
  <si>
    <t>Sodium 2,4,6-trichlorophenolate</t>
  </si>
  <si>
    <t>Tetrahydro-1,3,4,6-tetrakis(hydroxymethyl)imidazo[4,5-d]imidazole-2,5(1H,3H)-dione</t>
  </si>
  <si>
    <t>Calcium dihexa-2,4-dienoate</t>
  </si>
  <si>
    <t>Sodium hydrogen 2,2-methylenebis[4-chlorophenolate]</t>
  </si>
  <si>
    <t>Oxine-copper</t>
  </si>
  <si>
    <t>Ammonium bromide</t>
  </si>
  <si>
    <t>Dodecylguanidine monohydrochloride</t>
  </si>
  <si>
    <t>Benzoxonium chloride</t>
  </si>
  <si>
    <t>Potassium (E,E)-hexa-2,4-dienoate</t>
  </si>
  <si>
    <t>Bromochloro-5,5-dimethylimidazolidine-2,4-dione</t>
  </si>
  <si>
    <t>2-Bromo-2-(bromomethyl)pentanedinitrile</t>
  </si>
  <si>
    <t>Quaternary ammonium compounds, benzyl-C12-18-alkyldimethyl, chlorides</t>
  </si>
  <si>
    <t>Quaternary ammonium compounds, di-C8-10-alkyldimethyl, chlorides</t>
  </si>
  <si>
    <t>1,3-didecyl-2-methyl-1H-imidazolium chloride</t>
  </si>
  <si>
    <t>1-[1,3-bis(hydroxymethyl)-2,5-dioxoimidazolidin-4-yl]-1,3-bis(hydroxymethyl)urea; Diazolidinylurea</t>
  </si>
  <si>
    <t>Tributyltetradecylphosphonium chloride</t>
  </si>
  <si>
    <t>Margosa ext.</t>
  </si>
  <si>
    <t>Quaternary ammonium compounds, benzyl-C12-14-alkyldimethyl, chlorides</t>
  </si>
  <si>
    <t>Quaternary ammonium compounds, C12-14-alkyl[(ethylphenyl)methyl]dimethyl, chlorides</t>
  </si>
  <si>
    <t>Quaternary ammonium compounds, [2-[[2-[(2-carboxyethyl)(2-hydroxyethyl)amino]ethyl]amino]-2-oxoethyl]coco alkyldimethyl, hydroxides, inner salts</t>
  </si>
  <si>
    <t>Guazatine triacetate</t>
  </si>
  <si>
    <t>Aluminium sodium silicate-silver complex; Silver zeolite</t>
  </si>
  <si>
    <t>Amines, n-C10-16-alkyltrimethylenedi-, reaction products with chloroacetic acid</t>
  </si>
  <si>
    <t>Copolymer of 2-propenal and propane-1,2-diol</t>
  </si>
  <si>
    <t>N-Didecyl-N-dipolyethoxyammonium borate; Didecylpolyoxethylammonium borate</t>
  </si>
  <si>
    <t>Homopolymer of 2-tert-butylaminoethyl methacrylate (EINECS 223-228-4)</t>
  </si>
  <si>
    <t>Quaternary ammonium iodides</t>
  </si>
  <si>
    <t>N,N,N',N'-Tetramethylethylenediaminebis(2-chloroethyl)ether copolymer</t>
  </si>
  <si>
    <t>Cu-HDO; Bis(N-cyclohexyl- diazenium-dioxy)-copper); Bis[1-cyclohexyl-1,2-di(hydroxy-.kappa.O)diazeniumato(2-)]-copper</t>
  </si>
  <si>
    <t>Oligo(2-(2-ethoxy)ethoxyethylguanidinium chloride)</t>
  </si>
  <si>
    <t>Poly(hexamethylendiamine guanidinium chloride)</t>
  </si>
  <si>
    <t>Cyclohexylhydroxydiazene 1-oxide, potassium salt</t>
  </si>
  <si>
    <t>(+/-)-1-(.beta.-allyloxy-2,4-dichlorophenylethyl)imidazole; Technical grade imazalil</t>
  </si>
  <si>
    <t>Didecylmethylpoly(oxyethyl)ammonium propionate; Poly(oxy-1,2-ethanediyl), .alpha.-[2-(didecylmethylammonio)ethyl]- .omega.-hydroxy-, propanoate (salt)</t>
  </si>
  <si>
    <t>Cetylpyridinium chloride</t>
  </si>
  <si>
    <t>Bis(2-sulfidopyridin-1-olato)copper; bis(1-hydroxy-1H-pyridine-2-thionato-O,S)copper</t>
  </si>
  <si>
    <t>Quaternary ammonium compounds, benzyl-C8-18-alkyldimethyl, bromides</t>
  </si>
  <si>
    <t>Methenamine 3-chloroallylochloride</t>
  </si>
  <si>
    <t>Sodium hydroxymethylamino acetate</t>
  </si>
  <si>
    <t>Benzalkonium chloride; Quaternary ammonium compounds, alkylbenzyldimethyl, chlorides</t>
  </si>
  <si>
    <t>Quaternary ammonium compounds, benzylcoco alkyldimethyl, chlorides</t>
  </si>
  <si>
    <t>Cetalkonium chloride</t>
  </si>
  <si>
    <t>Benzyldimethyl(octadecyl)ammonium chloride</t>
  </si>
  <si>
    <t>Benzododecinium chloride</t>
  </si>
  <si>
    <t>Miristalkonium chloride</t>
  </si>
  <si>
    <t>Didecyldimethylammonium bromide</t>
  </si>
  <si>
    <t>Tolnaftate</t>
  </si>
  <si>
    <t>2,2'-dithiobis[N-methylbenzamide]</t>
  </si>
  <si>
    <t>Dipyrithione</t>
  </si>
  <si>
    <t>Dimethyldioctylammonium chloride</t>
  </si>
  <si>
    <t>N,N'-methylenebismorpholine (MBM)</t>
  </si>
  <si>
    <t>Benzyldodecyldimethylammonium bromide</t>
  </si>
  <si>
    <t>.alpha.,.alpha.',.alpha.'-trimethyl-1,3,5-triazine-1,3,5(2H,4H,6H)-triethanol</t>
  </si>
  <si>
    <t>Cybutryne; N'-tert-butyl-N-cyclopropyl-6-(methylthio)-1,3,5-triazine-2,4-diamine</t>
  </si>
  <si>
    <t>Decyldimethyloctylammonium chloride</t>
  </si>
  <si>
    <t>Benzyldimethyloleylammonium chloride</t>
  </si>
  <si>
    <t>Quaternary ammonium compounds, di-C6-12-alkyldimethyl, chlorides</t>
  </si>
  <si>
    <t>Quaternary ammonium compounds, benzyl-C8-16-alkyldimethyl, chlorides</t>
  </si>
  <si>
    <t>Quaternary ammonium compounds, benzyl-C10-16-alkyldimethyl, chlorides</t>
  </si>
  <si>
    <t>Quaternary ammonium compounds, di-C8-18-alkyldimethyl, chlorides</t>
  </si>
  <si>
    <t>Polyvinylpyrrolidone iodine</t>
  </si>
  <si>
    <t>Disodium octaborate tetrahydrate; Boron sodium oxide (B8Na2O13), tetrahydrate</t>
  </si>
  <si>
    <t>Diboron trioxide</t>
  </si>
  <si>
    <t>2-Phenylphenol; Biphenyl-2-ol; 2-Hydroxybiphenyl</t>
  </si>
  <si>
    <t>Creosote</t>
  </si>
  <si>
    <t>Copper oxide; Copper (II) oxide</t>
  </si>
  <si>
    <t>Sodium dimethyldithiocarbamate</t>
  </si>
  <si>
    <t>Metam-sodium; Metam; Sodium ethyldithiocarbamate</t>
  </si>
  <si>
    <t>Diuron; 3-(3,4-dichlorophenyl)-1,1-dimethylurea (DCMU)</t>
  </si>
  <si>
    <t>Pyridine-2-thiol 1-oxide, sodium salt</t>
  </si>
  <si>
    <t>Silver (Ag)</t>
  </si>
  <si>
    <t>Silver nitrate</t>
  </si>
  <si>
    <t>Silver chloride</t>
  </si>
  <si>
    <t>Carbendazim</t>
  </si>
  <si>
    <t>Copper carbonate hydroxide; Basic Copper carbonate; Copper (II) carbonate--copper (II) hydroxide (1:1)</t>
  </si>
  <si>
    <t>Pyrithione zinc; (T-4)-Bis[2-(thioxo-kappaS)-pyridin-1(2H)-olato-kappaO]zinc(II)</t>
  </si>
  <si>
    <t>Copper dihydroxide; Copper (II) hydroxide; Copper hydroxide</t>
  </si>
  <si>
    <t>2-n-butyl-benzo[d]isothiazol-3-one</t>
  </si>
  <si>
    <t>Permethrin; m-phenoxybenzyl 3-(2,2-dichlorovinyl)-2,2-dimethylcyclopropanecarboxylate</t>
  </si>
  <si>
    <t>Fenoxycarb; Ethyl [2-(4-phenoxyphenoxy)ethyl]carbamate</t>
  </si>
  <si>
    <t>Tebuconazole; 1-(4-chlorophenyl)-4,4-dimethyl-3-(1,2,4-triazol-1-ylmethyl)pentan-3-ol</t>
  </si>
  <si>
    <t>Chlorocresol; 4-chloro-m-cresol; 4-chloro-3-methylphenol</t>
  </si>
  <si>
    <t>Sodium 2-biphenylate; 2-phenylphenol, sodium salt</t>
  </si>
  <si>
    <t>Triadimefon; 1-(4-chlorophenoxy)-3,3-dimethyl-1-(1,2,4-triazol-1-yl)butanone</t>
  </si>
  <si>
    <t>Folpet; N-(trichloromethylthio)phthalimide</t>
  </si>
  <si>
    <t>Thiabendazole; Thiabendazol; 2-(Thiazole-4-yl)benzimidazole</t>
  </si>
  <si>
    <t>Octhilinone; 2-octyl-2H-isothiazol-3-one</t>
  </si>
  <si>
    <t>Tolylfluanid; dichloro-N-[(dimethylamino)sulphonyl]fluoro-N-(p-tolyl)methanesulphenamide</t>
  </si>
  <si>
    <t>Clothianidin; IFMB</t>
  </si>
  <si>
    <t>Dichlofluanid; N-[(Dichlorofluoromethyl)thio]-N',N'-dimethyl-N-phenylsulfamide</t>
  </si>
  <si>
    <t>Cyproconazole; (2RS,3RS; 2RS,3SR)-2-(4-chlorophenyl)-3-cyclopropyl-1-(1H-1,2,4-triazol-1-yl)butan-2-ol</t>
  </si>
  <si>
    <t>Silver sodium zirconium hydrogenphosphate</t>
  </si>
  <si>
    <t>Bifenthrin</t>
  </si>
  <si>
    <t>Etofenprox; Ethofenprox; 3-Phenoxybenzyl-2-(4-ethoxyphenyl)-2-methylpropylether</t>
  </si>
  <si>
    <t>Flufenoxuron; 1-[4-(2-Chloro-alpha,alpha,alpha-trifluoro-para-tolyloxy)-2-fluorophenyl]-3-(2,6-difluorobenzoyl)urea</t>
  </si>
  <si>
    <t>Terbutryn</t>
  </si>
  <si>
    <t>Thiacloprid</t>
  </si>
  <si>
    <t>Potassium dimethyldithiocarbamate</t>
  </si>
  <si>
    <t>Sodium p-chloro-m-cresolate</t>
  </si>
  <si>
    <t>P-[(diiodomethyl)sulphonyl]toluene</t>
  </si>
  <si>
    <t>Dimethyloctadecyl[3-(trimethoxysilyl)propyl]ammonium chloride</t>
  </si>
  <si>
    <t>3-Iodo-2-propynyl butylcarbamate; 3-Iodo-2-propynylbutylcarbamate (IPBC)</t>
  </si>
  <si>
    <t>4,5-Dichloro-2-octyl-2H-isothiazol-3-one; 4,5-Dichloro-2-octylisothiazol-3(2H)-one (DCOIT)</t>
  </si>
  <si>
    <t>Silver zinc zeolite; Aluminium sodium silicate-silver zinc complex</t>
  </si>
  <si>
    <t>Potassium 2-biphenylate</t>
  </si>
  <si>
    <t>Dimethyltetradecyl[3-(trimethoxysilyl)-propyl]ammonium chloride</t>
  </si>
  <si>
    <t>Quaternary ammonium compounds, coco alkyltrimethyl, chlorides</t>
  </si>
  <si>
    <t>Poly(hexamethylenebiguanide)</t>
  </si>
  <si>
    <t>Silver zeolite A</t>
  </si>
  <si>
    <t>DDACarbonate; LZ 34000; Reaction mass of N,N-didecyl-N,N-dimethyl-ammonium carbonate and N,N-didecyl-N,N-dimethyl-ammonium bicarbonate</t>
  </si>
  <si>
    <t>3380-34-5</t>
  </si>
  <si>
    <t>149-30-4</t>
  </si>
  <si>
    <t>111-30-8</t>
  </si>
  <si>
    <t>137-30-4</t>
  </si>
  <si>
    <t>79-07-2</t>
  </si>
  <si>
    <t>67564-91-4</t>
  </si>
  <si>
    <t>79-33-4</t>
  </si>
  <si>
    <t>1314-13-2</t>
  </si>
  <si>
    <t>1314-98-3</t>
  </si>
  <si>
    <t>7647-15-6</t>
  </si>
  <si>
    <t>87-90-1</t>
  </si>
  <si>
    <t>1317-39-1</t>
  </si>
  <si>
    <t>1338-02-9</t>
  </si>
  <si>
    <t>7631-90-5</t>
  </si>
  <si>
    <t>7681-57-4</t>
  </si>
  <si>
    <t>7757-83-7</t>
  </si>
  <si>
    <t>7758-98-7</t>
  </si>
  <si>
    <t>9005-53-2</t>
  </si>
  <si>
    <t>10117-38-1</t>
  </si>
  <si>
    <t>12767-90-7</t>
  </si>
  <si>
    <t>16731-55-8</t>
  </si>
  <si>
    <t>55566-30-8</t>
  </si>
  <si>
    <t>61789-77-3</t>
  </si>
  <si>
    <t>61789-80-8</t>
  </si>
  <si>
    <t>68424-85-1</t>
  </si>
  <si>
    <t>1897-45-6</t>
  </si>
  <si>
    <t>133-06-2</t>
  </si>
  <si>
    <t>52918-63-5</t>
  </si>
  <si>
    <t>142-59-6</t>
  </si>
  <si>
    <t>20859-73-8</t>
  </si>
  <si>
    <t>12057-74-8</t>
  </si>
  <si>
    <t>122-14-5</t>
  </si>
  <si>
    <t>97-23-4</t>
  </si>
  <si>
    <t>3380-30-1</t>
  </si>
  <si>
    <t>68359-37-5</t>
  </si>
  <si>
    <t>122453-73-0</t>
  </si>
  <si>
    <t>120068-37-3</t>
  </si>
  <si>
    <t>66230-04-4</t>
  </si>
  <si>
    <t>68132-19-4</t>
  </si>
  <si>
    <t>7173-51-5</t>
  </si>
  <si>
    <t>63449-41-2</t>
  </si>
  <si>
    <t>51229-78-8</t>
  </si>
  <si>
    <t>533-74-4</t>
  </si>
  <si>
    <t>35554-44-0</t>
  </si>
  <si>
    <t>21564-17-0</t>
  </si>
  <si>
    <t>163269-30-5</t>
  </si>
  <si>
    <t>153719-23-4</t>
  </si>
  <si>
    <t>127-65-1</t>
  </si>
  <si>
    <t>15545-48-9</t>
  </si>
  <si>
    <t>2164-17-2</t>
  </si>
  <si>
    <t>137-41-7</t>
  </si>
  <si>
    <t>7287-19-6</t>
  </si>
  <si>
    <t>110-44-1</t>
  </si>
  <si>
    <t>140-95-4</t>
  </si>
  <si>
    <t>822-89-9</t>
  </si>
  <si>
    <t>1192-52-5</t>
  </si>
  <si>
    <t>1777-82-8</t>
  </si>
  <si>
    <t>2372-82-9</t>
  </si>
  <si>
    <t>2491-38-5</t>
  </si>
  <si>
    <t>3064-70-8</t>
  </si>
  <si>
    <t>3784-03-0</t>
  </si>
  <si>
    <t>5395-50-6</t>
  </si>
  <si>
    <t>7492-55-9</t>
  </si>
  <si>
    <t>10187-52-7</t>
  </si>
  <si>
    <t>10380-28-6</t>
  </si>
  <si>
    <t>12124-97-9</t>
  </si>
  <si>
    <t>13590-97-1</t>
  </si>
  <si>
    <t>19379-90-9</t>
  </si>
  <si>
    <t>24634-61-5</t>
  </si>
  <si>
    <t>32718-18-6</t>
  </si>
  <si>
    <t>35691-65-7</t>
  </si>
  <si>
    <t>68391-01-5</t>
  </si>
  <si>
    <t>68424-95-3</t>
  </si>
  <si>
    <t>70862-65-6</t>
  </si>
  <si>
    <t>78491-02-8</t>
  </si>
  <si>
    <t>81741-28-8</t>
  </si>
  <si>
    <t>84696-25-3</t>
  </si>
  <si>
    <t>85409-22-9</t>
  </si>
  <si>
    <t>85409-23-0</t>
  </si>
  <si>
    <t>100085-64-1</t>
  </si>
  <si>
    <t>115044-19-4</t>
  </si>
  <si>
    <t>130328-18-6</t>
  </si>
  <si>
    <t>139734-65-9</t>
  </si>
  <si>
    <t>191546-07-3</t>
  </si>
  <si>
    <t>214710-34-6</t>
  </si>
  <si>
    <t>26716-20-1</t>
  </si>
  <si>
    <t>308074-50-2</t>
  </si>
  <si>
    <t>31075-24-8</t>
  </si>
  <si>
    <t>312600-89-8</t>
  </si>
  <si>
    <t>374572-91-5</t>
  </si>
  <si>
    <t>57028-96-3</t>
  </si>
  <si>
    <t>66603-10-9</t>
  </si>
  <si>
    <t>73790-28-0</t>
  </si>
  <si>
    <t>94667-33-1</t>
  </si>
  <si>
    <t>123-03-5</t>
  </si>
  <si>
    <t>14915-37-8</t>
  </si>
  <si>
    <t>91080-29-4</t>
  </si>
  <si>
    <t>4080-31-3</t>
  </si>
  <si>
    <t>70161-44-3</t>
  </si>
  <si>
    <t>8001-54-5</t>
  </si>
  <si>
    <t>61789-71-7</t>
  </si>
  <si>
    <t>122-18-9</t>
  </si>
  <si>
    <t>122-19-0</t>
  </si>
  <si>
    <t>139-07-1</t>
  </si>
  <si>
    <t>139-08-2</t>
  </si>
  <si>
    <t>2390-68-3</t>
  </si>
  <si>
    <t>2398-96-1</t>
  </si>
  <si>
    <t>2527-58-4</t>
  </si>
  <si>
    <t>3696-28-4</t>
  </si>
  <si>
    <t>5538-94-3</t>
  </si>
  <si>
    <t>5625-90-1</t>
  </si>
  <si>
    <t>7281-04-1</t>
  </si>
  <si>
    <t>25254-50-6</t>
  </si>
  <si>
    <t>28159-98-0</t>
  </si>
  <si>
    <t>32426-11-2</t>
  </si>
  <si>
    <t>37139-99-4</t>
  </si>
  <si>
    <t>68391-06-0</t>
  </si>
  <si>
    <t>68424-84-0</t>
  </si>
  <si>
    <t>68989-00-4</t>
  </si>
  <si>
    <t>73398-64-8</t>
  </si>
  <si>
    <t>25655-41-8</t>
  </si>
  <si>
    <t>12280-03-4</t>
  </si>
  <si>
    <t>1303-86-2</t>
  </si>
  <si>
    <t>90-43-7</t>
  </si>
  <si>
    <t>8001-58-9</t>
  </si>
  <si>
    <t>1317-38-0</t>
  </si>
  <si>
    <t>128-04-1</t>
  </si>
  <si>
    <t>137-42-8</t>
  </si>
  <si>
    <t>3811-73-2</t>
  </si>
  <si>
    <t>7440-22-4</t>
  </si>
  <si>
    <t>7761-88-8</t>
  </si>
  <si>
    <t>7783-90-6</t>
  </si>
  <si>
    <t>10605-21-7</t>
  </si>
  <si>
    <t>12069-69-1</t>
  </si>
  <si>
    <t>13463-41-7</t>
  </si>
  <si>
    <t>20427-59-2</t>
  </si>
  <si>
    <t>4299-07-4</t>
  </si>
  <si>
    <t>52645-53-1</t>
  </si>
  <si>
    <t>72490-01-8</t>
  </si>
  <si>
    <t>107534-96-3</t>
  </si>
  <si>
    <t>59-50-7</t>
  </si>
  <si>
    <t>132-27-4</t>
  </si>
  <si>
    <t>43121-43-3</t>
  </si>
  <si>
    <t>133-07-3</t>
  </si>
  <si>
    <t>148-79-8</t>
  </si>
  <si>
    <t>26530-20-1</t>
  </si>
  <si>
    <t>731-27-1</t>
  </si>
  <si>
    <t>60207-90-1</t>
  </si>
  <si>
    <t>210880-92-5</t>
  </si>
  <si>
    <t>1085-98-9</t>
  </si>
  <si>
    <t>94361-06-5</t>
  </si>
  <si>
    <t>155925-27-2</t>
  </si>
  <si>
    <t>82657-04-3</t>
  </si>
  <si>
    <t>80844-07-1</t>
  </si>
  <si>
    <t>101463-69-8</t>
  </si>
  <si>
    <t>886-50-0</t>
  </si>
  <si>
    <t>111988-49-9</t>
  </si>
  <si>
    <t>128-03-0</t>
  </si>
  <si>
    <t>15733-22-9</t>
  </si>
  <si>
    <t>20018-09-1</t>
  </si>
  <si>
    <t>27668-52-6</t>
  </si>
  <si>
    <t>55406-53-6</t>
  </si>
  <si>
    <t>64359-81-5</t>
  </si>
  <si>
    <t>130328-20-0</t>
  </si>
  <si>
    <t>13707-65-8</t>
  </si>
  <si>
    <t>41591-87-1</t>
  </si>
  <si>
    <t>61789-18-2</t>
  </si>
  <si>
    <t>91403-50-8</t>
  </si>
  <si>
    <t>894406-76-9</t>
  </si>
  <si>
    <t>Sodium dichromate anhydrous</t>
  </si>
  <si>
    <t>Disodium tetraborate, anhydrous</t>
  </si>
  <si>
    <t>Disodium tetraborate, pentahydrate</t>
  </si>
  <si>
    <t>Disodium tetraborate, decahydrate</t>
  </si>
  <si>
    <t>Boric acid crude natural)</t>
  </si>
  <si>
    <t>10043-35-3</t>
  </si>
  <si>
    <t>11113-50-1</t>
  </si>
  <si>
    <t>Alpha-cypermethrin</t>
  </si>
  <si>
    <t>67375-30-8</t>
  </si>
  <si>
    <t>52315-07-8</t>
  </si>
  <si>
    <t>Silver phosphate glass</t>
  </si>
  <si>
    <t>308069-39-8</t>
  </si>
  <si>
    <t>Silver-zinc-aluminium-boronphosphate glass; Glass oxide, silver- and zinc-containing</t>
  </si>
  <si>
    <t>398477-47-9</t>
  </si>
  <si>
    <t>Poly(hexamethylenebiguanide)hydrochloride</t>
  </si>
  <si>
    <t>32289-58-0</t>
  </si>
  <si>
    <t>Poly(hexamethylenebicyanoguanide-hexamethylenediamine) Hydrochloride</t>
  </si>
  <si>
    <t>27083-27-8</t>
  </si>
  <si>
    <t>Reg. (EC) No 1907/2006 (Annex XVII)</t>
  </si>
  <si>
    <t>Reg. (EC) No 1907/2006 (REACH Candidate List)
Reg. (EU) No 528/2012</t>
  </si>
  <si>
    <t>Reg. (EU) No 528/2012</t>
  </si>
  <si>
    <t>Dir. 2003/2032/EC</t>
  </si>
  <si>
    <t xml:space="preserve">Reg. (EU) No 528/2012 This list is derived from the following product-types believed to be relevant to the GADSL criteria:  product-type 7: Film preservatives; product-type 8: Wood preservatives and product-type 9: Fibre, leather, rubber and polymerised materials preservatives.  These requirements apply only to intended use as a biocide.
</t>
  </si>
  <si>
    <t>D: Allowed use as biocide in product-type : 7
Authorisation as biocide needed for product-type 8
D: Allowed use as biocide in product-type : 9</t>
  </si>
  <si>
    <t>rel-(1R, 2S, 5R, 6S, 9R, 10S)-1,2,5,6,9,10-Hexabromocyclododecane</t>
    <phoneticPr fontId="6"/>
  </si>
  <si>
    <t>4736-49-6</t>
    <phoneticPr fontId="6"/>
  </si>
  <si>
    <t>rel-(1R, 2S, 5R, 6S, 9S, 10R)-1,2,5,6,9,10-Hexabromocyclododecane</t>
    <phoneticPr fontId="6"/>
  </si>
  <si>
    <t>65701-47-5</t>
    <phoneticPr fontId="6"/>
  </si>
  <si>
    <t>rel-(1R, 2R, 5S, 6R, 9R, 10S)-1,2,5,6,9,10-Hexabromocyclododecane</t>
    <phoneticPr fontId="6"/>
  </si>
  <si>
    <t>134237-50-6</t>
    <phoneticPr fontId="6"/>
  </si>
  <si>
    <t>rel-(1R, 2S, 5R, 6R, 9R, 10S)-1,2,5,6,9,10-Hexabromocyclododecane</t>
    <phoneticPr fontId="6"/>
  </si>
  <si>
    <t>134237-51-7</t>
    <phoneticPr fontId="6"/>
  </si>
  <si>
    <t>rel-(1R, 2R, 5R, 6S, 9S, 10R)-1,2,5,6,9,10-Hexabromocyclododecane</t>
    <phoneticPr fontId="6"/>
  </si>
  <si>
    <t>134237-52-8</t>
    <phoneticPr fontId="6"/>
  </si>
  <si>
    <t>(1R, 2R, 5R, 6S, 9S, 10S)-1,2,5,6,9,10-Hexabromocyclododecane</t>
    <phoneticPr fontId="6"/>
  </si>
  <si>
    <t>138257-17-7</t>
    <phoneticPr fontId="6"/>
  </si>
  <si>
    <t>(1R, 2R, 5R, 6S, 9R, 10S)-1,2,5,6,9,10-Hexabromocyclododecane</t>
    <phoneticPr fontId="6"/>
  </si>
  <si>
    <t>(1R, 2S, 5S, 6R, 9S, 10S)-1,2,5,6,9,10-Hexabromocyclododecane</t>
    <phoneticPr fontId="6"/>
  </si>
  <si>
    <t>138257-19-9</t>
    <phoneticPr fontId="6"/>
  </si>
  <si>
    <t>(1R, 2S, 5S, 6S, 9S, 10R)-1,2,5,6,9,10-Hexabromocyclododecane</t>
    <phoneticPr fontId="6"/>
  </si>
  <si>
    <t>169102-57-2</t>
    <phoneticPr fontId="6"/>
  </si>
  <si>
    <t>(1R, 2R, 5S, 6R, 9R, 10S)-1,2,5,6,9,10-Hexabromocyclododecane</t>
    <phoneticPr fontId="6"/>
  </si>
  <si>
    <t>678970-15-5</t>
    <phoneticPr fontId="6"/>
  </si>
  <si>
    <t>(1R, 2S, 5R, 6S, 9S, 10S)-1,2,5,6,9,10-Hexabromocyclododecane</t>
    <phoneticPr fontId="6"/>
  </si>
  <si>
    <t>678970-16-6</t>
    <phoneticPr fontId="6"/>
  </si>
  <si>
    <t>(1R, 2R, 5R, 6S, 9S, 10R)-1,2,5,6,9,10-Hexabromocyclododecane</t>
    <phoneticPr fontId="6"/>
  </si>
  <si>
    <t>678970-17-7</t>
    <phoneticPr fontId="6"/>
  </si>
  <si>
    <t>Bis(dodecylthio)dioctylstannane</t>
  </si>
  <si>
    <t>96-45-7</t>
  </si>
  <si>
    <t>25973-55-1</t>
  </si>
  <si>
    <t>switch boards transformers and condensers, in wood and paper impregnation, as a softening agent</t>
  </si>
  <si>
    <t>Ethyelenethiourea/Imidazolidine-2-thione</t>
  </si>
  <si>
    <t>Vulcanization agent for rubber products</t>
  </si>
  <si>
    <t>(EU) No 276/2010, REACH Annex XVII</t>
  </si>
  <si>
    <t>(EU) No 276/2010 REACH Annex XVII: Use in fabrics or RTV-2 moulding kits  etc with direct, prolonged skin contact is prohibited</t>
  </si>
  <si>
    <t>C.I. Acid Black 29</t>
  </si>
  <si>
    <t>12217-14-0</t>
  </si>
  <si>
    <t>TRGS 614</t>
  </si>
  <si>
    <t>C.I. Acid Black 94, C.I.30336</t>
  </si>
  <si>
    <t>C.I. Acid Black 131</t>
  </si>
  <si>
    <t>12219-01-1</t>
  </si>
  <si>
    <t>C.I. Acid  Black 132</t>
  </si>
  <si>
    <t>12219-02-2</t>
  </si>
  <si>
    <t>C.I. Acid  Black 209</t>
  </si>
  <si>
    <t>C.I. Acid Brown 415</t>
  </si>
  <si>
    <t>C.I. Acid Orange 45, C.I.22195</t>
  </si>
  <si>
    <t>2429-80-3</t>
  </si>
  <si>
    <t>C.I. Acid Red 4, C.I.14710</t>
  </si>
  <si>
    <t>5858-39-9</t>
  </si>
  <si>
    <t>C.I. Acid Red 5, C.I.14905</t>
  </si>
  <si>
    <t>5858-63-9</t>
  </si>
  <si>
    <t>C.I. Acid Red 24, C.I.16140</t>
  </si>
  <si>
    <t>5858-30-0</t>
  </si>
  <si>
    <t>C.I. Acid Red 35, C.I.18065</t>
  </si>
  <si>
    <t>6441-93-6</t>
  </si>
  <si>
    <t>C.I. Acid Red 85, C.I.22245</t>
  </si>
  <si>
    <t>C.I. Acid Red 104, C.I.26420</t>
  </si>
  <si>
    <t>8006-06-2</t>
  </si>
  <si>
    <t>C.I. Acid Red 114, C.I.23635</t>
  </si>
  <si>
    <t>6459-94-5</t>
  </si>
  <si>
    <t>C.I. Acid Red 115, C.I.27200</t>
  </si>
  <si>
    <t>8005-61-6</t>
  </si>
  <si>
    <t>C.I. Acid Red 116, C.I.26660</t>
  </si>
  <si>
    <t>6245-62-1</t>
  </si>
  <si>
    <t>C.I. Acid Red 119:1</t>
  </si>
  <si>
    <t>90880-75-4</t>
  </si>
  <si>
    <t>C.I. Acid Red 128, C.I.24125</t>
  </si>
  <si>
    <t>6548-30-7</t>
  </si>
  <si>
    <t>C.I. Acid Red 148, C.I.26665</t>
  </si>
  <si>
    <t>6300-53-4</t>
  </si>
  <si>
    <t>C.I. Acid Red 150, C.I.27190</t>
  </si>
  <si>
    <t>6226-78-4</t>
  </si>
  <si>
    <t>C.I. Acid Red 158, C.I.20530</t>
  </si>
  <si>
    <t>8004-55-5</t>
  </si>
  <si>
    <t>C.I. Acid Red 167</t>
  </si>
  <si>
    <t>61901-41-5</t>
  </si>
  <si>
    <t>C.I. Acid Red 264, C.I.18133</t>
  </si>
  <si>
    <t>6505-96-0</t>
  </si>
  <si>
    <t>C.I. Acid Red 265, C.I.18129</t>
  </si>
  <si>
    <t>6358-43-6</t>
  </si>
  <si>
    <t>C.I. Acid Violet 12, C.I.18075</t>
  </si>
  <si>
    <t>6625-46-3</t>
  </si>
  <si>
    <t>C.I. Basic Brown 4, C.I.21010</t>
  </si>
  <si>
    <t>5421-66-9</t>
  </si>
  <si>
    <t>C.I. Basic Red 42</t>
  </si>
  <si>
    <t>12221-66-8</t>
  </si>
  <si>
    <t>C.I. Basic Red 76, C.I.12245</t>
  </si>
  <si>
    <t>68391-30-0</t>
  </si>
  <si>
    <t>C.I. Basic Red 111</t>
  </si>
  <si>
    <t>118658-98-3</t>
  </si>
  <si>
    <t>12227-67-7</t>
  </si>
  <si>
    <t>C.I. Basic Yellow 103</t>
  </si>
  <si>
    <t>54060-92-3</t>
  </si>
  <si>
    <t>C.I. Direct Black 4, C.I.30245</t>
  </si>
  <si>
    <t>C.I. Direct Black 29, C.I.22580</t>
  </si>
  <si>
    <t>C.I. Direct Black 38, C.I.30235</t>
  </si>
  <si>
    <t xml:space="preserve">C.I. Direct Black 154 </t>
  </si>
  <si>
    <t>37372-50-2</t>
  </si>
  <si>
    <t>C.I. Direct Blue 1, C.I.24410</t>
  </si>
  <si>
    <t>2610-05-1</t>
  </si>
  <si>
    <t>C.I. Direct Blue 2, C.I.22590</t>
  </si>
  <si>
    <t>C.I. Direct Blue 3, C.I.23705</t>
  </si>
  <si>
    <t>2429-72-3</t>
  </si>
  <si>
    <t>C.I. Direct Blue 6, C.I.22610</t>
  </si>
  <si>
    <t>C.I. Direct Blue 8, C.I.24140</t>
  </si>
  <si>
    <t>2429-71-2</t>
  </si>
  <si>
    <t>C.I. Direct Blue 9, C.I.24155</t>
  </si>
  <si>
    <t>6428-98-4</t>
  </si>
  <si>
    <t>C.I. Direct Blue 10, C.I.24340</t>
  </si>
  <si>
    <t>C.I. Direct Blue 14, C.I.23850</t>
  </si>
  <si>
    <t>C.I. Direct Blue 15, C.I.24400</t>
  </si>
  <si>
    <t>2429-74-5</t>
  </si>
  <si>
    <t>C.I. Direct Blue 21, C.I.23710</t>
  </si>
  <si>
    <t>6420-09-3</t>
  </si>
  <si>
    <t>C.I. Direct Blue 22, C.I.24280</t>
  </si>
  <si>
    <t>2586-57-4</t>
  </si>
  <si>
    <t>C.I. Direct Blue 25, C.I.23790</t>
  </si>
  <si>
    <t>2150-54-1</t>
  </si>
  <si>
    <t>C.I. Direct Blue 35, C.I.24145</t>
  </si>
  <si>
    <t>6473-33-2</t>
  </si>
  <si>
    <t>C.I. Direct Blue 151, C.I.24175</t>
  </si>
  <si>
    <t>110735-25-6</t>
  </si>
  <si>
    <t>C.I. Direct Blue 160</t>
  </si>
  <si>
    <t>12222-02-5</t>
  </si>
  <si>
    <t>C.I. Direct Blue 173</t>
  </si>
  <si>
    <t>12235-72-2</t>
  </si>
  <si>
    <t>C.I. Direct Blue 192</t>
  </si>
  <si>
    <t>71838-51-2</t>
  </si>
  <si>
    <t>C.I. Direct Blue 215, C.I.24415</t>
  </si>
  <si>
    <t>6771-80-8</t>
  </si>
  <si>
    <t>C.I. Direct Blue 295, C.I.23820</t>
  </si>
  <si>
    <t>6420-22-0</t>
  </si>
  <si>
    <t>C.I. Direct Brown 1, C.I.30045</t>
  </si>
  <si>
    <t>C.I. Direct Brown 1:2, C.I.30110</t>
  </si>
  <si>
    <t>2586-58-5</t>
  </si>
  <si>
    <t>C.I. Direct Brown 2, C.I.22311</t>
  </si>
  <si>
    <t>C.I. Direct Brown 6, C.I.30140</t>
  </si>
  <si>
    <t>C.I. Direct Brown 25, C.I.36030</t>
  </si>
  <si>
    <t>33363-87-0</t>
  </si>
  <si>
    <t>C.I. Direct Brown 27, C.I.31725</t>
  </si>
  <si>
    <t>6360-29-8</t>
  </si>
  <si>
    <t>C.I. Direct Brown 31, C.I.35660</t>
  </si>
  <si>
    <t>C.I. Direct Brown 33, C.I.35520</t>
  </si>
  <si>
    <t>1324-87-4</t>
  </si>
  <si>
    <t>C.I. Direct Brown 51, C.I.31710</t>
  </si>
  <si>
    <t>4623-91-0</t>
  </si>
  <si>
    <t>C.I. Direct Brown 59, C.I.22345</t>
  </si>
  <si>
    <t>C.I. Direct Brown 74, C.I.36300</t>
  </si>
  <si>
    <t>C.I. Direct Brown 79, C.I.30050</t>
  </si>
  <si>
    <t>6483-77-8</t>
  </si>
  <si>
    <t>C.I. Direct Brown 95, C.I.30145</t>
  </si>
  <si>
    <t>C.I. Direct Brown 101, C.I.31740</t>
  </si>
  <si>
    <t>3626-29-7</t>
  </si>
  <si>
    <t>C.I. Direct Brown 154, C.I.30120</t>
  </si>
  <si>
    <t>C.I. Direct Brown 222, C.I.30368</t>
  </si>
  <si>
    <t>64743-15-3</t>
  </si>
  <si>
    <t>C.I. Direct Brown 223</t>
  </si>
  <si>
    <t>76930-14-8</t>
  </si>
  <si>
    <t>C.I. Direct Green 1, C.I.30280</t>
  </si>
  <si>
    <t>C.I. Direct Green 6, C.I.30295</t>
  </si>
  <si>
    <t>C.I. Direct Green 8, C.I.30315</t>
  </si>
  <si>
    <t>C.I. Direct Green 8:1</t>
  </si>
  <si>
    <t>76012-70-9</t>
  </si>
  <si>
    <t>C.I. Direct Green 85, C.I.30387</t>
  </si>
  <si>
    <t>72390-60-4</t>
  </si>
  <si>
    <t>C.I. Direct Orange 1, C.I.22370</t>
  </si>
  <si>
    <t>54579-28-1</t>
  </si>
  <si>
    <t>C.I. Direct Orange 6</t>
  </si>
  <si>
    <t>C.I. Direct Orange 7, C.I.23380</t>
  </si>
  <si>
    <t>2868-76-0</t>
  </si>
  <si>
    <t>C.I. Direct Orange 8, C.I.22130</t>
  </si>
  <si>
    <t>C.I. Direct Orange 10, C.I.23370</t>
  </si>
  <si>
    <t>6405-94-3</t>
  </si>
  <si>
    <t>C.I. Direct Orange 108, C.I.29173</t>
  </si>
  <si>
    <t>6358-79-8</t>
  </si>
  <si>
    <t>C.I. Direct Red 1, C.I.22310</t>
  </si>
  <si>
    <t>C.I. Direct Red 2, C.I.23500</t>
  </si>
  <si>
    <t>992-59-6</t>
  </si>
  <si>
    <t>C.I. Direct Red 7, C.I.24100</t>
  </si>
  <si>
    <t>2868-75-9</t>
  </si>
  <si>
    <t>C.I. Direct Red 10, C.I.22145</t>
  </si>
  <si>
    <t>2429-70-1</t>
  </si>
  <si>
    <t>C.I. Direct Red 13, C.I.22155</t>
  </si>
  <si>
    <t>1937-35-5</t>
  </si>
  <si>
    <t>C.I. Direct Red 17, C.I.22150</t>
  </si>
  <si>
    <t>2769-07-5</t>
  </si>
  <si>
    <t>C.I. Direct Red 21, C.I.23560</t>
  </si>
  <si>
    <t>6406-01-5</t>
  </si>
  <si>
    <t>C.I. Direct Red 22, C.I.23565</t>
  </si>
  <si>
    <t>6448-80-2</t>
  </si>
  <si>
    <t>C.I. Direct Red 24, C.I.29185</t>
  </si>
  <si>
    <t>6420-44-6</t>
  </si>
  <si>
    <t>C.I. Direct Red 26, C.I.29190</t>
  </si>
  <si>
    <t>C.I. Direct Red 28, C.I.22120</t>
  </si>
  <si>
    <t>C.I. Direct Red 37, C.I.22240</t>
  </si>
  <si>
    <t>C.I. Direct Red 39, C.I.23630</t>
  </si>
  <si>
    <t>6358-29-8</t>
  </si>
  <si>
    <t>C.I. Direct Red 44, C.I.22500</t>
  </si>
  <si>
    <t>2302-97-8</t>
  </si>
  <si>
    <t>C.I. Direct Red 46, C.I.23050</t>
  </si>
  <si>
    <t>6548-29-4</t>
  </si>
  <si>
    <t>C.I. Direct Red 62, C.I.29175</t>
  </si>
  <si>
    <t>6420-43-5</t>
  </si>
  <si>
    <t>C.I. Direct Red 67, C.I.23505</t>
  </si>
  <si>
    <t>C.I. Direct Red 72, C.I.29200</t>
  </si>
  <si>
    <t>8005-64-9</t>
  </si>
  <si>
    <t>C.I. Direct Violet 1, C.I.22570</t>
  </si>
  <si>
    <t>2586-60-9</t>
  </si>
  <si>
    <t>C.I. Direct Violet 4, C.I.22555</t>
  </si>
  <si>
    <t>6472-95-3</t>
  </si>
  <si>
    <t>C.I. Direct Violet 12, C.I.22550</t>
  </si>
  <si>
    <t>2429-75-6</t>
  </si>
  <si>
    <t>C.I. Direct Violet 13, C.I.2480</t>
  </si>
  <si>
    <t>13478-92-7</t>
  </si>
  <si>
    <t>C.I. Direct Violet 21, C.I.23520</t>
  </si>
  <si>
    <t>6470-45-7</t>
  </si>
  <si>
    <t>C.I. Direct Violet 22, C.I.22480</t>
  </si>
  <si>
    <t>C.I. Direct Yellow 1, C.I.22250</t>
  </si>
  <si>
    <t>6472-91-9</t>
  </si>
  <si>
    <t>C.I. Direct Yellow 24, C.I.22010</t>
  </si>
  <si>
    <t>6486-29-9</t>
  </si>
  <si>
    <t>C.I. Direct Yellow 48, C.I.23660</t>
  </si>
  <si>
    <t>6459-97-8</t>
  </si>
  <si>
    <t>C.I. Disperse Orange 60</t>
  </si>
  <si>
    <t>12270-44-9</t>
  </si>
  <si>
    <t>C.I. Disperse Orange 149</t>
  </si>
  <si>
    <t>151126-94-2</t>
  </si>
  <si>
    <t>C.I. Disperse Red 151, C.I.26130</t>
  </si>
  <si>
    <t>61968-47-6</t>
  </si>
  <si>
    <t>C.I. Disperse Red 221</t>
  </si>
  <si>
    <t>64426-35-3</t>
  </si>
  <si>
    <t>C.I. Disperse Yellow 7, C.I.26090</t>
  </si>
  <si>
    <t>C.I. Disperse Yellow 23, C.I.26070</t>
  </si>
  <si>
    <t>6250-23-3</t>
  </si>
  <si>
    <t>C.I. Disperse Yellow 56</t>
  </si>
  <si>
    <t>54077-16-6</t>
  </si>
  <si>
    <t>C.I. Disperse Yellow 218</t>
  </si>
  <si>
    <t>83929-90-2</t>
  </si>
  <si>
    <t>C.I. Mordant Yellow 16</t>
  </si>
  <si>
    <t>8003-87-0</t>
  </si>
  <si>
    <t>C.I. Solvent Red 1, C.I.12150</t>
  </si>
  <si>
    <t>1229-55-6</t>
  </si>
  <si>
    <t>C.I. Solvent Red 19, C.I.26050</t>
  </si>
  <si>
    <t>6368-72-5</t>
  </si>
  <si>
    <t>C.I. Solvent Red 23, C.I.26100</t>
  </si>
  <si>
    <t>85-86-9</t>
  </si>
  <si>
    <t>C.I. Solvent Red 24, C.I.26105</t>
  </si>
  <si>
    <t>85-83-6</t>
  </si>
  <si>
    <t>C.I. Solvent Red 26, C.I.26120</t>
  </si>
  <si>
    <t>4477-79-6</t>
  </si>
  <si>
    <t>C.I. Solvent Red 68</t>
  </si>
  <si>
    <t>61813-90-9</t>
  </si>
  <si>
    <t>C.I. Solvent Red 69, C.I.27290</t>
  </si>
  <si>
    <t>5413-75-2</t>
  </si>
  <si>
    <t>C.I. Solvent Red 164</t>
  </si>
  <si>
    <t>71819-51-7</t>
  </si>
  <si>
    <t>C.I. Solvent Red 215</t>
  </si>
  <si>
    <t>85203-90-3</t>
  </si>
  <si>
    <t>C.I. Solvent Yellow 72</t>
  </si>
  <si>
    <t>4645-07-2</t>
  </si>
  <si>
    <t>Trisodium bis(6-(4-anisidino)-3-sulfonato-2-(3,5-dinitro-2-oxidophenylazo)-1-naphtholato)chromate(1-)</t>
  </si>
  <si>
    <t>118685-33-9</t>
  </si>
  <si>
    <t>Azodyes that can form carcinogenic amines, selected</t>
  </si>
  <si>
    <t>Reg. (EC) No 552/2009,  Reg. (EC) No 1907/2006 (REACH),  TRGS 614    
A list of affected azo dyes has been prepared by an industrial association (TEGEWA), see List A in
http://www.tegewa.de/uploads/media/2001_Azofarbstoffe_gemaess_TRGS_614.pdf</t>
  </si>
  <si>
    <t>Present in capacitors, used in automobile parts</t>
  </si>
  <si>
    <t>UV stabilizer</t>
  </si>
  <si>
    <t>UK DEFRA</t>
  </si>
  <si>
    <t xml:space="preserve">Reg. (EC) No 1907/2006 (REACH Candidate List) </t>
  </si>
  <si>
    <t>97199-27-4</t>
  </si>
  <si>
    <t>6358-80-1</t>
  </si>
  <si>
    <t>72827-68-0</t>
  </si>
  <si>
    <t>6637-88-3</t>
  </si>
  <si>
    <t>Reg. (EC) No 1272/2008        Reg. (EC) No 1907/2006 (REACH Candidate List), (EU) No 276/2010</t>
  </si>
  <si>
    <t xml:space="preserve">Thallium </t>
  </si>
  <si>
    <t>2,2',2''-(Hexahydro-1,3,5-triazine-1,3,5-triyl)triethanol</t>
  </si>
  <si>
    <t>4719-04-4</t>
  </si>
  <si>
    <t>2-Phenoxyethanol</t>
  </si>
  <si>
    <t>122-99-6</t>
  </si>
  <si>
    <t>Bronopol; 2-bromo-2-nitropropane-1,3-diol</t>
  </si>
  <si>
    <t>52-51-7</t>
  </si>
  <si>
    <t>Reg. (EC) No 1272/2008 Reg. (EU) No 528/2012 (BPR)</t>
  </si>
  <si>
    <t>Iodine (I)</t>
  </si>
  <si>
    <t>7553-56-2</t>
  </si>
  <si>
    <t>Isoproturon; 3-(4-Isopropylphenyl)-1,1-dimethylurea</t>
  </si>
  <si>
    <t>34123-59-6</t>
  </si>
  <si>
    <t>Quaternary ammonium compounds (benzylalkyldimethyl (alkyl from C8-C22, saturated and unsaturated, tallow alkyl, coco alkyl, and soya alkyl) chlorides, bromides or hydroxides)/BKC</t>
  </si>
  <si>
    <t>NA</t>
  </si>
  <si>
    <t>Sodium pentachlorophenolate; Pentachlorophenol, sodium salt</t>
  </si>
  <si>
    <t>Tetraboron disodium heptaoxide, hydrate</t>
  </si>
  <si>
    <t>Troclosene sodium; Sodium dichloroisocyanurate dihydrate</t>
  </si>
  <si>
    <t>2893-78-9</t>
  </si>
  <si>
    <t>51580-86-0</t>
  </si>
  <si>
    <t xml:space="preserve">EPA created a Voluntary Stewardship Program to reduce facility emissions and product content of PFOA, its higher homologues, and related chemicals including precursors (see column B) on a global basis by 95 percent no later than year-end 2010, and to work toward eliminating emissions and product content of these materials by year-end 2015. In addition the Canadian governmental agencies are also working on a similar program which is expected to take effect later in 2007. </t>
  </si>
  <si>
    <t xml:space="preserve">Zeta-cypermethrin </t>
  </si>
  <si>
    <t>NBR rubber seals</t>
  </si>
  <si>
    <t>7440-28-0</t>
  </si>
  <si>
    <t>3626-23-1</t>
  </si>
  <si>
    <t>4198-19-0</t>
  </si>
  <si>
    <t>3687-80-7</t>
  </si>
  <si>
    <t>6598-56-7</t>
  </si>
  <si>
    <t>(EU) No 276/2010, REACH Annex XVII  https://public.mdsystem.com/documents/10906/17094/faq_organo_tin_compounds.pdf</t>
  </si>
  <si>
    <t>0.1% by weight of Tin. https://public.mdsystem.com/documents/10906/17094/faq_organo_tin_compounds.pdf</t>
  </si>
  <si>
    <t>As a peptizing agent in the production of nitroso compounds and rubber for tires. As impurities in colorants</t>
  </si>
  <si>
    <t xml:space="preserve">Di-(C9-rich branched C8-C10­alkyl) phthalate </t>
  </si>
  <si>
    <t>In dyes for textiles and leather articles</t>
  </si>
  <si>
    <t>2-(2-(4-Nonylphenoxy)ethoxy)ethanol</t>
  </si>
  <si>
    <t>20427-84-3</t>
  </si>
  <si>
    <t>27942-27-4</t>
  </si>
  <si>
    <t>4-t-Nonylphenol-diethoxylate</t>
  </si>
  <si>
    <t>156609-10-8</t>
  </si>
  <si>
    <t>Ethanol, 2-(4-nonylphenoxy)-</t>
  </si>
  <si>
    <t>104-35-8</t>
  </si>
  <si>
    <t>p-Nonylphenol hexaethoxylate</t>
  </si>
  <si>
    <t>34166-38-6</t>
  </si>
  <si>
    <t>2-Butenedioic acid, 1,1'-(dioctylstannylene) 4,4'-diethyl ester</t>
  </si>
  <si>
    <t>68109-88-6</t>
  </si>
  <si>
    <t>2''-Bromo-[1,1';4',1'']terphenyl</t>
  </si>
  <si>
    <t>3282-24-4</t>
  </si>
  <si>
    <t xml:space="preserve">2"-Bromo-[1,1';2',1"]terphenyl </t>
  </si>
  <si>
    <t>75295-57-7</t>
  </si>
  <si>
    <t>p-Isononylphenol</t>
  </si>
  <si>
    <t>p-(1-Methyloctyl)phenol</t>
  </si>
  <si>
    <t>p-(1,1-Dimethylheptyl)phenol</t>
  </si>
  <si>
    <t>4-(1-Ethyl-1-methylhexyl)phenol</t>
  </si>
  <si>
    <t>4-(1-Ethyl-1,3-dimethylpentyl)phenol</t>
  </si>
  <si>
    <t>26543-97-5</t>
  </si>
  <si>
    <t>17404-66-9</t>
  </si>
  <si>
    <t>30784-30-6</t>
  </si>
  <si>
    <t>52427-13-1</t>
  </si>
  <si>
    <t>186825-36-5</t>
  </si>
  <si>
    <t>4-(1-Ethyl-1,4-dimethylpentyl)phenol</t>
  </si>
  <si>
    <t>1,1,2-tribromo-1-fluoroethane</t>
  </si>
  <si>
    <t>1,1,2-tribromo-2-fluoroethane</t>
  </si>
  <si>
    <t>598-67-4</t>
  </si>
  <si>
    <t>420-88-2</t>
  </si>
  <si>
    <t>1,1,1-tribromo-2,2-difluoroethane</t>
  </si>
  <si>
    <t>1,2,2-tribromo-1,1-difluoroethane</t>
  </si>
  <si>
    <t>1,1,2-tribromo-1,2-difluoroethane</t>
  </si>
  <si>
    <t>7304-53-2</t>
  </si>
  <si>
    <t>677-34-9</t>
  </si>
  <si>
    <t>353-97-9</t>
  </si>
  <si>
    <t>1,1,1,2-tetrabromo-2-fluoro-ethane</t>
  </si>
  <si>
    <t>1,1,2,2-tetrabromo-1-fluoro-ethane</t>
  </si>
  <si>
    <t>306-80-9</t>
  </si>
  <si>
    <t>353-93-5</t>
  </si>
  <si>
    <t>1-bromo-1,1,2,2,2-pentafluoro-propane</t>
  </si>
  <si>
    <t>2-bromo-1,1,1,2,3-pentafluoro-propane</t>
  </si>
  <si>
    <t>1-bromo-1,1,2,2,3-pentafluoro-propane</t>
  </si>
  <si>
    <t>2-bromo-1,1,1,3,3-pentafluoro-propane</t>
  </si>
  <si>
    <t>1-bromo-1,1,3,3,3-pentafluoro-propane</t>
  </si>
  <si>
    <t>1-bromo-1,2,2,3,3-pentafluoro-propane</t>
  </si>
  <si>
    <t>2-bromo-1,1,2,3,3-pentafluoro-propane</t>
  </si>
  <si>
    <t>Propane, 3-bromo-1,1,1,2,3-pentafluoro-, (R*,S*)- (9CI)</t>
  </si>
  <si>
    <t>Propane, 3-bromo-1,1,1,2,3-pentafluoro-, (R*,R*)- (9CI)</t>
  </si>
  <si>
    <t>677-52-1</t>
  </si>
  <si>
    <t>677-53-2</t>
  </si>
  <si>
    <t>22692-16-6</t>
  </si>
  <si>
    <t>460-88-8</t>
  </si>
  <si>
    <t>679-94-7</t>
  </si>
  <si>
    <t>26391-11-7</t>
  </si>
  <si>
    <t>53692-43-6</t>
  </si>
  <si>
    <t>53692-44-7</t>
  </si>
  <si>
    <t>422-01-5</t>
  </si>
  <si>
    <t>2-bromo-1,1,3,3-tetrafluoro-propane</t>
  </si>
  <si>
    <t>2-bromo-1,3,3,3-tetrafluoropropane</t>
  </si>
  <si>
    <t>3-Bromo-1,1,2,2-tetrafluoropropane</t>
  </si>
  <si>
    <t>1-bromo-1,1,2,2-tetrafluoropropane</t>
  </si>
  <si>
    <t>1-bromo-1,2,2,3-tetrafluoro-propane</t>
  </si>
  <si>
    <t>3-bromo-1,1,1,3-tetrafluoropropane</t>
  </si>
  <si>
    <t>19041-01-1</t>
  </si>
  <si>
    <t>29151-25-5</t>
  </si>
  <si>
    <t>679-84-5</t>
  </si>
  <si>
    <t>70192-84-6</t>
  </si>
  <si>
    <t>70192-71-1</t>
  </si>
  <si>
    <t>460-67-3</t>
  </si>
  <si>
    <t>2-bromo-1,1-difluoro-propane</t>
  </si>
  <si>
    <t>1-bromo-1,1-difluoro-propane</t>
  </si>
  <si>
    <t>1-bromo-2,2-difluoro-propane</t>
  </si>
  <si>
    <t>2-bromo-1,3-difluoro-propane</t>
  </si>
  <si>
    <t>3-bromo-1,1-difluoro-propane</t>
  </si>
  <si>
    <t>1-bromo-2,3-difluoro-propane</t>
  </si>
  <si>
    <t>430-87-5</t>
  </si>
  <si>
    <t>420-89-3</t>
  </si>
  <si>
    <t>420-98-4</t>
  </si>
  <si>
    <t>2195-05-3</t>
  </si>
  <si>
    <t>461-49-4</t>
  </si>
  <si>
    <t>111483-20-6</t>
  </si>
  <si>
    <t>1,2-Dibromo-3-fluoropropane</t>
  </si>
  <si>
    <t>453-00-9</t>
  </si>
  <si>
    <t>1,3-Dibromo-2-fluoropropane</t>
  </si>
  <si>
    <t>1786-38-5</t>
  </si>
  <si>
    <t>1,3-Dibromo-1-fluoropropane</t>
  </si>
  <si>
    <t>51584-26-0</t>
  </si>
  <si>
    <t>1,2-Dibromo-1-fluoro-(R*,S*)-propane</t>
  </si>
  <si>
    <t>62135-10-8</t>
  </si>
  <si>
    <t>1,2-Dibromo-1-fluoro-(R*,R*)-propane</t>
  </si>
  <si>
    <t>62135-11-9</t>
  </si>
  <si>
    <t>Ozone depleting halogenated Hydrocarbons and Carbons, all members</t>
  </si>
  <si>
    <t>Reg. (EEC) No 594/91; Reg. (EC) No 1005/2009; Montreal Protocol; US EPA Class 1 ODS</t>
  </si>
  <si>
    <t>Regulations for 34 and 51 are the same, replaced by Ozone depleting substance family</t>
  </si>
  <si>
    <t>142731-63-3</t>
  </si>
  <si>
    <t>Cadmium bis(2-ethylhexanoate)</t>
  </si>
  <si>
    <t>2420-98-6</t>
  </si>
  <si>
    <t>6300-37-4</t>
  </si>
  <si>
    <t>Pyrrolidones, selected</t>
  </si>
  <si>
    <t>2687-91-4</t>
  </si>
  <si>
    <t>http://echa.europa.eu/documents/10162/13626/opinion_for_nep_adopted_final_en.pdf</t>
  </si>
  <si>
    <t>N-Ethyl-2-pyrrolidone (NEP)</t>
  </si>
  <si>
    <t>1-Methylpyrrolidin-2-one
(2-Pyrrolidinone, 1-methyl ) (NMP)</t>
  </si>
  <si>
    <t>2013/59/EURATOM</t>
  </si>
  <si>
    <t>Radioactive substances</t>
  </si>
  <si>
    <t>updated regulation: 2013/59/EURATOM no automotive use</t>
  </si>
  <si>
    <t xml:space="preserve">Fludioxonil; 4-(2,2-Difluoro-1,3-benzodioxol-4-yl)-1H-pyrrole-3-carbonitrile
</t>
  </si>
  <si>
    <t>131341-86-1</t>
  </si>
  <si>
    <t xml:space="preserve">Aluminium sodium silicate-silver copper complex; Silver Copper Zeolite
</t>
  </si>
  <si>
    <t>130328-19-7</t>
  </si>
  <si>
    <t xml:space="preserve">2,2-Dibromo-2-cyanoacetamide (DBNPA)
</t>
  </si>
  <si>
    <t>10222-01-2</t>
  </si>
  <si>
    <t xml:space="preserve">Disodium cyanodithiocarbamate
</t>
  </si>
  <si>
    <t>138-93-2</t>
  </si>
  <si>
    <t>3586-55-8</t>
  </si>
  <si>
    <t xml:space="preserve">(benzyloxy)methanol
</t>
  </si>
  <si>
    <t>14548-60-8</t>
  </si>
  <si>
    <t>These are not Cr+6 substnaces</t>
  </si>
  <si>
    <t xml:space="preserve">Hexafluorosilicic acid
</t>
  </si>
  <si>
    <t>16961-83-4</t>
  </si>
  <si>
    <t>1,2-benzenedicarboxylic acid, di-C6-10-alkyl esters</t>
  </si>
  <si>
    <t>68515-51-5</t>
  </si>
  <si>
    <t xml:space="preserve">1,2-benzenedicarboxylic acid, mixed decyl and hexyl and octyl diesters with ≥ 0.3% of dihexyl phthalate </t>
  </si>
  <si>
    <t>68648-93-1</t>
  </si>
  <si>
    <t>Removed from the BPR legislation</t>
  </si>
  <si>
    <t xml:space="preserve">(ethylenedioxy)dimethanol/ 1,6-Dihydroxy-2,5-dioxyhexane
</t>
  </si>
  <si>
    <t>335-66-0</t>
  </si>
  <si>
    <t>376-27-2</t>
  </si>
  <si>
    <t>3108-24-5</t>
  </si>
  <si>
    <t>2-ethylhexyl 10-ethyl-4,4-dioctyl-7-oxo-8-oxa-3,5-dithia-4-stannatetradecanoate (DOTE)</t>
  </si>
  <si>
    <t xml:space="preserve"> 2-ethylhexyl 10-ethyl-4-[[2-[(2-ethylhexyl)oxy]-2-oxoethyl]thio]-4-octyl-7-oxo-8-oxa-3,5-dithia-4-stannatetradecanoate (MOTE)</t>
  </si>
  <si>
    <t>13463-67-7</t>
  </si>
  <si>
    <t>Titanium dioxide</t>
  </si>
  <si>
    <t>CAS # updated  http://echa.europa.eu/documents/10162/f3cf0373-6afe-4530-acee-de0f5613bfa0</t>
  </si>
  <si>
    <t>CAS # updated http://echa.europa.eu/documents/10162/edd9fc8e-27fb-499c-af59-ed47894773b0</t>
  </si>
  <si>
    <t xml:space="preserve">
</t>
  </si>
  <si>
    <t>1-Mar-2017
1-Mar-2017</t>
  </si>
  <si>
    <t xml:space="preserve">
1-Mar-2017
1-Mar-2017</t>
  </si>
  <si>
    <t>1-Mar-2017
1-Mar-2017
1-Mar-2017</t>
  </si>
  <si>
    <t xml:space="preserve">Bethoxazin/3-benzo[b]thien-2-yl-5,6-dihydro-1,4,2-oxathiazine 4-oxide </t>
  </si>
  <si>
    <r>
      <t>Alkanes, C</t>
    </r>
    <r>
      <rPr>
        <b/>
        <vertAlign val="subscript"/>
        <sz val="10"/>
        <rFont val="Arial"/>
        <family val="2"/>
      </rPr>
      <t>10-13</t>
    </r>
    <r>
      <rPr>
        <b/>
        <sz val="10"/>
        <rFont val="Arial"/>
        <family val="2"/>
      </rPr>
      <t>, chloro</t>
    </r>
  </si>
  <si>
    <r>
      <t>Alkanes, C</t>
    </r>
    <r>
      <rPr>
        <b/>
        <vertAlign val="subscript"/>
        <sz val="10"/>
        <rFont val="Arial"/>
        <family val="2"/>
      </rPr>
      <t>12-13</t>
    </r>
    <r>
      <rPr>
        <b/>
        <sz val="10"/>
        <rFont val="Arial"/>
        <family val="2"/>
      </rPr>
      <t>, chloro</t>
    </r>
  </si>
  <si>
    <r>
      <t>Alkanes, C</t>
    </r>
    <r>
      <rPr>
        <b/>
        <vertAlign val="subscript"/>
        <sz val="10"/>
        <rFont val="Arial"/>
        <family val="2"/>
      </rPr>
      <t>14-17</t>
    </r>
    <r>
      <rPr>
        <b/>
        <sz val="10"/>
        <rFont val="Arial"/>
        <family val="2"/>
      </rPr>
      <t>, chloro</t>
    </r>
  </si>
  <si>
    <r>
      <t>Alkanes, C</t>
    </r>
    <r>
      <rPr>
        <b/>
        <vertAlign val="subscript"/>
        <sz val="10"/>
        <rFont val="Arial"/>
        <family val="2"/>
      </rPr>
      <t>10-21</t>
    </r>
    <r>
      <rPr>
        <b/>
        <sz val="10"/>
        <rFont val="Arial"/>
        <family val="2"/>
      </rPr>
      <t>, chloro</t>
    </r>
  </si>
  <si>
    <r>
      <t xml:space="preserve">  Chlorinated n-paraffins (C</t>
    </r>
    <r>
      <rPr>
        <b/>
        <vertAlign val="subscript"/>
        <sz val="10"/>
        <rFont val="Arial"/>
        <family val="2"/>
      </rPr>
      <t>6-18</t>
    </r>
    <r>
      <rPr>
        <b/>
        <sz val="10"/>
        <rFont val="Arial"/>
        <family val="2"/>
      </rPr>
      <t>)</t>
    </r>
  </si>
  <si>
    <t>2-Propanone, reaction products with diphenylamine (PREPOD)</t>
  </si>
  <si>
    <t>36437-37-3</t>
  </si>
  <si>
    <t xml:space="preserve"> Reg. (EC) No 1907/2006 (REACH Candidate List)</t>
  </si>
  <si>
    <t>UV-protection agents in coatings, plastics, rubber</t>
  </si>
  <si>
    <t>Phenol, 2-(2H-benzotriazol-2-yl)-4-(1,1-dimethylethyl)-6-(1-methylpropyl)-  (UV 350)</t>
  </si>
  <si>
    <t>Phenol, 2-(2H-benzotriazol-2-yl)-4,6-bis(1,1-dimethlethyl)- (UV 320)</t>
  </si>
  <si>
    <t>Phenol, 2-(5-chloro-2H-benzotriazol-2-yl)-4,6-bis(1,1'-dimethylethyl)- (UV 327)</t>
  </si>
  <si>
    <t xml:space="preserve">
1-Mar-2017
</t>
  </si>
  <si>
    <t>Reg. (EC) No 1907/2006 (REACH Annex XVII)</t>
  </si>
  <si>
    <t>Reg. (EC) No1907/2006 (REACH Candidate List)</t>
  </si>
  <si>
    <t>1,3-Benzenediol, 2,4,6-trinitro-, lead salt/Lead styphnate</t>
  </si>
  <si>
    <t>Lead, bis(carbonato(2-))dihydroxytri /Lead carbonate hydroxide</t>
  </si>
  <si>
    <t>1,3-Propanesultone</t>
  </si>
  <si>
    <t>Electrolite fluid in Lithium batteries</t>
  </si>
  <si>
    <t>Reg. (EC) No 790/2009  Reg. (EC) No 1907/2006 (REACH Annex XIV)</t>
  </si>
  <si>
    <t xml:space="preserve">In the later two cases the substance may be removed from the list after the evaluation has been completed   </t>
  </si>
  <si>
    <t>91-59-8</t>
  </si>
  <si>
    <t>1120-71-4</t>
  </si>
  <si>
    <t xml:space="preserve">Copper (Cu)
</t>
  </si>
  <si>
    <t xml:space="preserve">Copper sulphate pentahydrate
</t>
  </si>
  <si>
    <t>7758-99-8</t>
  </si>
  <si>
    <t xml:space="preserve"> 
1-Mar-2017
</t>
  </si>
  <si>
    <t>Silver sodium hydrogen zirconium phosphate</t>
  </si>
  <si>
    <t>265647-11-8</t>
  </si>
  <si>
    <t xml:space="preserve"> 
1-Mar-2017</t>
  </si>
  <si>
    <t>Reg. (EC) 850/2004</t>
  </si>
  <si>
    <t>There are no regulatory restrictions or prohibition for the substance Vinyl Chloride.</t>
  </si>
  <si>
    <t>These are not Ozone depleting substances, therefore they are not regulated by Montreal Protocol, (EC) No 1005/2009 and US EPA Class 1.</t>
  </si>
  <si>
    <t>Monobromodiphenyl ether</t>
  </si>
  <si>
    <t>101-55-3</t>
  </si>
  <si>
    <t>Dibromodiphenyl ether</t>
  </si>
  <si>
    <t>2050-47-7</t>
  </si>
  <si>
    <t>Nonabromodiphenyl ether</t>
  </si>
  <si>
    <t>63936-56-1</t>
  </si>
  <si>
    <t>Tribromodiphenyl ether</t>
  </si>
  <si>
    <t>Tetrabromodiphenyl ether</t>
  </si>
  <si>
    <t>49690-94-0</t>
  </si>
  <si>
    <t>Phenol, 2-(2H-benzotriazol-2-yl)-4-(1,1,3,3-tetramethylbutyl)- (UV 329)</t>
  </si>
  <si>
    <t>3147-75-9</t>
  </si>
  <si>
    <t>UV stabilizer for Polycarbonate, PMMA, molding, light lenses, lining</t>
  </si>
  <si>
    <t>3896-11-5</t>
  </si>
  <si>
    <t>Application: air bag, battery, fuel pipe, door seal, fabric, roof hatch</t>
  </si>
  <si>
    <t>13560-89-9</t>
  </si>
  <si>
    <t>elastomers, thermoplastic elastomers, polarizer, primer</t>
  </si>
  <si>
    <t xml:space="preserve">Hexamethyldisiloxane </t>
  </si>
  <si>
    <t>silicon fluid, coatings, laquers, duromers, top coat</t>
  </si>
  <si>
    <t>107-46-0</t>
  </si>
  <si>
    <t>Octamethyltrisiloxane</t>
  </si>
  <si>
    <t>107-51-7</t>
  </si>
  <si>
    <t>Adhesives, sealants, Lacquers</t>
  </si>
  <si>
    <t xml:space="preserve">2,6-di-tert-butyl-p-cresol </t>
  </si>
  <si>
    <t>adhesive, varnish, grease, lube. Oil, elastomers</t>
  </si>
  <si>
    <t>Tris(methylphenyl) phosphate</t>
  </si>
  <si>
    <t>1330-78-5</t>
  </si>
  <si>
    <t>Adhesives, sealants; Lubricants; Unfilled Thermoplastics; Elastomers / elastomeric compounds</t>
  </si>
  <si>
    <t>Thermoplastics; Unfilled Thermoplastics; Electronics (e.g. pc boards, displays); Thermoplastic elastomers</t>
  </si>
  <si>
    <t>2-Hexyldecan-1-ol</t>
  </si>
  <si>
    <t>2425-77-6</t>
  </si>
  <si>
    <t>electronics, soldercream, lubricants</t>
  </si>
  <si>
    <t>2-(2H-benzotriazol-2-yl)-p-cresol (UV-P)</t>
  </si>
  <si>
    <t>2440-22-4</t>
  </si>
  <si>
    <t xml:space="preserve"> Adhesives, duromers, thermoplastics, trim, door, loudspeaker grille, cup holder</t>
  </si>
  <si>
    <t>Tris(nonylphenyl) phosphite (TNPP)</t>
  </si>
  <si>
    <t>26523-78-4</t>
  </si>
  <si>
    <t>Adhesives, sealants; Elastomers / elastomeric compounds</t>
  </si>
  <si>
    <t>Diisodecyl azelate</t>
  </si>
  <si>
    <t>28472-97-1</t>
  </si>
  <si>
    <t>grease, lubricant</t>
  </si>
  <si>
    <t>Isodecyl diphenyl phosphate</t>
  </si>
  <si>
    <t>29761-21-5</t>
  </si>
  <si>
    <t>Elastomers / elastomeric compounds,
Adhesives, sealants</t>
  </si>
  <si>
    <t>3319-31-1</t>
  </si>
  <si>
    <t>Elastomers / elastomeric compounds, unfilled Thermoplastics, Plastics (in polymeric compounds), Textiles (in polymeric compounds)</t>
  </si>
  <si>
    <t>4259-15-8</t>
  </si>
  <si>
    <t xml:space="preserve">grease, lubricant, Elastomers / elastomeric compounds </t>
  </si>
  <si>
    <t>Indium tin oxide (ITO)</t>
  </si>
  <si>
    <t>50926-11-9</t>
  </si>
  <si>
    <t>electrics, electronics, ceramics, glass, thermoplastics</t>
  </si>
  <si>
    <t>Phenol, styrenated</t>
  </si>
  <si>
    <t>61788-44-1</t>
  </si>
  <si>
    <t>Elastomers / elastomeric compounds, Adhesives, sealants</t>
  </si>
  <si>
    <t>Resin acids and Rosin acids, hydrogenated, esters with pentaerythritol</t>
  </si>
  <si>
    <t>64365-17-9</t>
  </si>
  <si>
    <t>adhesive, sealant, elastormers, solder flux, textiles, thermoplastics</t>
  </si>
  <si>
    <t>Resin acids and Rosin acids, hydrogenated, esters with glycerol</t>
  </si>
  <si>
    <t>65997-13-9</t>
  </si>
  <si>
    <t>adhesives, copper alloys, elastomers, electronics, modified organic natural materials, rayon</t>
  </si>
  <si>
    <t>68515-47-9</t>
  </si>
  <si>
    <t>Adhesive, sealant, PVC, thermoplastics, laquers, solder, electrolytic fluid</t>
  </si>
  <si>
    <t>Phenol, 4-methyl-, reaction products with dicyclopentadiene and isobutylene</t>
  </si>
  <si>
    <t>68610-51-5</t>
  </si>
  <si>
    <t>rubber, adhesives, sealants, elastomers, duromers</t>
  </si>
  <si>
    <t>Phenol, 2-(2H-Benzotriazol-2-yl)-4,6-bis(1-methyl-1-phenylethyl)- (UV-234)</t>
  </si>
  <si>
    <t>70321-86-7</t>
  </si>
  <si>
    <t>ABS, thermoplastics, duromers, dashboard, bumper,</t>
  </si>
  <si>
    <t>2,5-di-tert-pentylhydroquinone</t>
  </si>
  <si>
    <t>79-74-3</t>
  </si>
  <si>
    <t xml:space="preserve">adhesive, sealant, </t>
  </si>
  <si>
    <t>80-05-7</t>
  </si>
  <si>
    <t>PVC, Laquers, hardener, adhesives, electrics</t>
  </si>
  <si>
    <t>1,1'-(ethane-1,2-diyl)bis[pentabromobenzene]</t>
  </si>
  <si>
    <t>84852-53-9</t>
  </si>
  <si>
    <t xml:space="preserve">Thermoplastics, Adhesives, sealants, Airbag, cables, sensors, </t>
  </si>
  <si>
    <t>N-1-naphthylaniline</t>
  </si>
  <si>
    <t>90-30-2</t>
  </si>
  <si>
    <t>Elastomers / elastomeric compounds; Lubricants</t>
  </si>
  <si>
    <t>6,6'-di-tert-butyl-4,4'-thiodi-m-cresol</t>
  </si>
  <si>
    <t>96-69-5</t>
  </si>
  <si>
    <t xml:space="preserve">Elastomers / elastomeric compounds, Sealing Rubber, </t>
  </si>
  <si>
    <t>Included in list of substances under REACH PACT assessment</t>
  </si>
  <si>
    <t>61788-46-3</t>
  </si>
  <si>
    <t>Included in list of substances under assessment in phase 3 of Canadian Chemical Management Plan (CMP3) (2016-2020)</t>
  </si>
  <si>
    <t>Octadecanamine</t>
  </si>
  <si>
    <t>124-30-1</t>
  </si>
  <si>
    <t>70775-94-9</t>
  </si>
  <si>
    <t>Sulfonic acids, petroleum, calcium salts, overbased</t>
  </si>
  <si>
    <t>68783-96-0</t>
  </si>
  <si>
    <t>Sulfonic acids, petroleum, sodium salts</t>
  </si>
  <si>
    <t>68608-26-4</t>
  </si>
  <si>
    <t xml:space="preserve">Benzenesulfonic acid, C10-16-alkyl derivs, compds. with 2-propanamine 
</t>
  </si>
  <si>
    <t>68584-24-7</t>
  </si>
  <si>
    <t xml:space="preserve">Benzenesulfonic acid, C10-16-alkyl derivs. </t>
  </si>
  <si>
    <t>68584-22-5</t>
  </si>
  <si>
    <t>Benzenesulfonic acid,C10-13-alkyl derivs., sodium salts</t>
  </si>
  <si>
    <t>68411-30-3</t>
  </si>
  <si>
    <t>Benzenesulfonic acid,dodecyl(sulfophenoxy)-, sodium salt (1:2)</t>
  </si>
  <si>
    <t>28519-02-0</t>
  </si>
  <si>
    <t>Benzenesulfonic acid, oxybis[dodecyl-, disodium salt</t>
  </si>
  <si>
    <t>25167-32-2</t>
  </si>
  <si>
    <t>Sulfonic acids, petroleum, barium salts</t>
  </si>
  <si>
    <t>61790-48-5</t>
  </si>
  <si>
    <t>61789-86-4</t>
  </si>
  <si>
    <t>Sulfonic acids, petroleum, calcium salts</t>
  </si>
  <si>
    <t xml:space="preserve">Sulfonic acids, petroleum, magnesium salts </t>
  </si>
  <si>
    <t>61789-87-5</t>
  </si>
  <si>
    <t>Included in list of substances under REACH PACT assessment
Included in list of substances under assessment in phase 3 of Canadian Chemical Management Plan (CMP3) (2016-2020)</t>
  </si>
  <si>
    <t>2(3H)-Benzothiazolethione,sodium salt (1:1)</t>
  </si>
  <si>
    <t>2492-26-4</t>
  </si>
  <si>
    <t>2,2'-Dithiobis(benzothiazole)</t>
  </si>
  <si>
    <t>120-78-5</t>
  </si>
  <si>
    <t>Phthalic anhydride</t>
  </si>
  <si>
    <t>85-44-9</t>
  </si>
  <si>
    <t xml:space="preserve">Succinic anhydride, octadecenyl- </t>
  </si>
  <si>
    <t>28777-98-2</t>
  </si>
  <si>
    <t>2,5-Furandione,dihydro-3-(tetrapropenyl)-</t>
  </si>
  <si>
    <t>26544-38-7</t>
  </si>
  <si>
    <t>85940-28-9</t>
  </si>
  <si>
    <t>84605-29-8</t>
  </si>
  <si>
    <t>68649-42-3</t>
  </si>
  <si>
    <t>68457-79-4</t>
  </si>
  <si>
    <t>113706-15-3</t>
  </si>
  <si>
    <t xml:space="preserve">Phosphorodithioic acid, O,O-di-C1-14-alkyl esters, zinc salts </t>
  </si>
  <si>
    <t>Isopropylphenyl phosphate</t>
  </si>
  <si>
    <t>68937-41-7</t>
  </si>
  <si>
    <t>Flame Retardant</t>
  </si>
  <si>
    <t>65652-41-7</t>
  </si>
  <si>
    <t>Phosphoric acid,(1,1-dimethylethyl)phenyl diphenyl ester</t>
  </si>
  <si>
    <t>56803-37-3</t>
  </si>
  <si>
    <t>Phosphoric acid, bis[(1,1-dimethylethyl)phenyl] phenyl ester</t>
  </si>
  <si>
    <t>Phenol, 2-(1-methylpropyl)-4,6-dinitro-</t>
  </si>
  <si>
    <t>Phenol, 2,4-bis(1,1-dimethylethyl)-</t>
  </si>
  <si>
    <t>96-76-4</t>
  </si>
  <si>
    <t>Benzoic acid, 3,5-bis(1,1-dimethylethyl)-4-hydroxy-, 2,4-bis(1,1-dimethylethyl)phenyl ester</t>
  </si>
  <si>
    <t>4221-80-1</t>
  </si>
  <si>
    <t>Benzenepropanoic acid, 3-(1,1-dimethylethyl)-4-hydroxy-5-methyl-, 1,2-ethanediylbis(oxy-2,1-ethanediyl) ester</t>
  </si>
  <si>
    <t>36443-68-2</t>
  </si>
  <si>
    <t>Phenol, 4,4',4''-(1-methyl-1-propanyl-3-ylidene)tris[2-(1,1-dimethylethyl)-5-methyl-</t>
  </si>
  <si>
    <t>1843-03-4</t>
  </si>
  <si>
    <t>Phenol, 4-(1,1,3,3-tetramethylbutyl)-</t>
  </si>
  <si>
    <t>140-66-9</t>
  </si>
  <si>
    <t>Phenol, 2,6-bis(1,1-dimethylethyl)-</t>
  </si>
  <si>
    <t>128-39-2</t>
  </si>
  <si>
    <t>128-37-0</t>
  </si>
  <si>
    <t>Phenol, 4,4'-methylenebis[2,6-bis(1,1-dimethylethyl)-</t>
  </si>
  <si>
    <t>118-82-1</t>
  </si>
  <si>
    <t>88-85-7</t>
  </si>
  <si>
    <t>Naphthalenedisulfonic acid, dinonyl-</t>
  </si>
  <si>
    <t>60223-95-2</t>
  </si>
  <si>
    <t xml:space="preserve">Naphthalenesulfonicacid, dinonyl-, calcium salt (2:1) </t>
  </si>
  <si>
    <t>57855-77-3</t>
  </si>
  <si>
    <t xml:space="preserve">Naphthalenesulfonicacid, dinonyl- </t>
  </si>
  <si>
    <t>25322-17-2</t>
  </si>
  <si>
    <t>Benzene, 1-(1,1-dimethylethyl)-3,5-dimethyl-2,4,6-trinitro- (Musk xylene)</t>
  </si>
  <si>
    <t>81-15-2</t>
  </si>
  <si>
    <t>71011-24-0</t>
  </si>
  <si>
    <t>71011-26-2</t>
  </si>
  <si>
    <t>68953-58-2</t>
  </si>
  <si>
    <t>Resin acids and Rosin acids, calcium salts</t>
  </si>
  <si>
    <t>9007-13-0</t>
  </si>
  <si>
    <t>8050-15-5</t>
  </si>
  <si>
    <t>Tall Oil</t>
  </si>
  <si>
    <t>8002-26-4</t>
  </si>
  <si>
    <t>Tall oil pitch</t>
  </si>
  <si>
    <t>8016-81-7</t>
  </si>
  <si>
    <t>Resin acids and Rosin acids, sodium salts</t>
  </si>
  <si>
    <t>61790-51-0</t>
  </si>
  <si>
    <t>Piperidine, 1,1'-(tetrathiodicarbonothioyl)bis-</t>
  </si>
  <si>
    <t>120-54-7</t>
  </si>
  <si>
    <t>Benzenemethanaminium, N-ethyl-N-[4-[[4-[ethyl[(3-sulfophenyl)methyl]amino]phenyl](2-sulfophenyl)methylene]-2,5-cyclohexadien-1-ylidene]-3-sulfo-, hydroxide, inner salt, disodium salt</t>
  </si>
  <si>
    <t>3844-45-9</t>
  </si>
  <si>
    <t>Benzenesulfonic acid, [[4-[[4-(phenylamino)phenyl][4-(phenylimino)-2,5-cyclohexadien-1-ylidene]methyl]phenyl]amino]- (Pigment Blue 61)</t>
  </si>
  <si>
    <t>1324-76-1</t>
  </si>
  <si>
    <t>Ethanaminium, N-[4-[[4-(diethylamino)phenyl][4-(ethylamino)-1-naphthalenyl]methylene]-2,5-cyclohexadien-1-ylidene]-N-ethyl-, chloride (Basic Blue 7)</t>
  </si>
  <si>
    <t>2390-60-5</t>
  </si>
  <si>
    <t>Methanaminium, N-[4-[[4-(dimethylamino)phenyl]phenylmethylene]-2,5-cyclohexadien-1-ylidene]-N-methyl-, chloride</t>
  </si>
  <si>
    <t>569-64-2</t>
  </si>
  <si>
    <t>Amines, coco alkyl</t>
  </si>
  <si>
    <t>Quaternary ammonium compounds, benzyl(hydrogenated tallow alkyl)dimethyl, chlorides, compds. with bentonite</t>
  </si>
  <si>
    <t>Quaternary ammonium compounds, benzyl(hydrogenated tallow alkyl)dimethyl, chlorides, compds. with hectorite</t>
  </si>
  <si>
    <t>Quaternary ammonium compounds, bis(hydrogenated tallow alkyl)dimethyl, salts with bentonite</t>
  </si>
  <si>
    <t>101-37-1</t>
  </si>
  <si>
    <t xml:space="preserve">Poly[iminocarbonimidoyliminocarbonimidoylimino-1,6-hexanediyl], hydrochloride
</t>
  </si>
  <si>
    <t>1802181-67-4</t>
  </si>
  <si>
    <t xml:space="preserve">Silver adsorbed on silicon dioxide (as a nanomaterial in the form of a stable aggregate with primary particles in the nanoscale)
</t>
  </si>
  <si>
    <t>1167997-68-3</t>
  </si>
  <si>
    <t>Benzothiazole-2-thiol; 2-Mercaptobenzothiazole;</t>
  </si>
  <si>
    <t>Miristalkonium chloride;</t>
  </si>
  <si>
    <t xml:space="preserve">Benzododecinium chloride; </t>
  </si>
  <si>
    <t xml:space="preserve">Quaternary ammonium compounds, benzyl-C12-16-alkyldimethyl, chlorides; Alkyl (C12-16) dimethylbenzyl ammonium chloride; C12-16-ADBAC; </t>
  </si>
  <si>
    <t>Quaternary ammonium compounds, bis(hydrogenated tallow alkyl)dimethyl, chlorides;</t>
  </si>
  <si>
    <t xml:space="preserve">Active substances marked "D" are either approved or under review by EU authorities for the mentioned Product Types (PT).   All other biocidal active substances are prohibited to be used for the respective PTs. </t>
  </si>
  <si>
    <t>PFNA, Perfluorononan-1-oic-acid and its sodium and ammonium salts</t>
  </si>
  <si>
    <t>4149-60-4</t>
  </si>
  <si>
    <t>375-95-1</t>
  </si>
  <si>
    <t>21049-39-8</t>
  </si>
  <si>
    <t>Substance group was added to REACH Candidate List in December 2015 --&gt; immediate duty for reporting
Reg. (EC) No 1907/2006 (REACH Candidate List)</t>
  </si>
  <si>
    <t>Japan Chemical Substances Control Law [Monitoring]</t>
  </si>
  <si>
    <t>Japan Chemical Substances Control Law [Class I]</t>
  </si>
  <si>
    <t>Japan Waste Management and Public Cleansing Law</t>
  </si>
  <si>
    <t>Reg. (EC) No 1272/2008, Classified as toxic to reproduction class 2
Reg. (EC) No 1907/2006
(REACH Candidate List)</t>
  </si>
  <si>
    <t>(EC) No 1272/2008, carcinogen class 2
Reg. (EC) No 552/2009                 
Reg. (EC) No 1907/2006 (REACH)</t>
  </si>
  <si>
    <t>Reg. (EC) No 1272/2008, carcinogen class 2
Reg. (EC) No 552/2009                 
 Reg. (EC) No 1907/2006 (REACH)
Canadain Toxic Substances Regulation 2005</t>
  </si>
  <si>
    <t>Reg. (EC) No 1272/2008               
Reg. (EC) No 1907/2006 (REACH)</t>
  </si>
  <si>
    <t>Reg. (EC) No 1272/2008   
Reg. (EC) No 1907/2006 (REACH Annex XIV)</t>
  </si>
  <si>
    <t>Reg. (EC) No 1272/2008  
Reg. (EC) No 1907/2006 (REACH)</t>
  </si>
  <si>
    <t>Fibers or fibrils that:
1. exceed biopersistence limits (i.e. don't fall under Nota Q of Reg. (EC) No 1272/2008 (CLP) and, 
2. are considered respirable (i.e. not continuous filament or not falling under Nota R of EU-D 1272/2008 (CLP) and, 
3. have a fibre diameter of 3 microns or less, and a length of 5 micron or more, with a length:diameter ratio equal to or greater than 3:1 (WHO definition)</t>
  </si>
  <si>
    <t>California and Washington state laws: CA SB 346 and WA SB 6557 (Regulations apply only to brake and friction material applications).</t>
  </si>
  <si>
    <t>Epichlorohydrin (1-chloro-2,3-epoxypropane)</t>
  </si>
  <si>
    <t>Heptabromodiphenyl ether</t>
  </si>
  <si>
    <t>1,2-benzenedicarboxylic acid, di-C11-14-branched alkyl esters, C13-rich</t>
  </si>
  <si>
    <t>2,4,6-Triallyloxy-1,3,5-triazine</t>
  </si>
  <si>
    <t>5-Chlorobenzotriazole, 2-(2-Hydroxy-3-tert-butyl-5-methylphenyl)-   (UV-326)</t>
  </si>
  <si>
    <t>Legally regulated according to German TRGS 615. Limit for all secondary Amines in volatile corrosion inhibitors, which can form carcinogenic Nitrosamines. Volatile corrosion inhibitors include papers, plastic films and oils.</t>
  </si>
  <si>
    <t>Reg. (EC) No 1272/2008
Dir. 2007/23/EC. California Assembly Bill No. 826 - Perchlorate Contamination Prevention Act; implemented July 1, 2006. http://www.dtsc.ca.gov/HazardousWaste/Perchlorate</t>
  </si>
  <si>
    <t>California Assembly Bill No. 826 - Perchlorate Contamination Prevention Act; implemented July 1, 2006. http://www.dtsc.ca.gov/HazardousWaste/Perchlorate</t>
  </si>
  <si>
    <t xml:space="preserve">California Assembly Bill No. 826 - Perchlorate Contamination Prevention Act; implemented July 1, 2006. http://www.dtsc.ca.gov/HazardousWaste/Perchlorate/ </t>
  </si>
  <si>
    <t>• 1-Jan-21
• 1-Jan-25</t>
  </si>
  <si>
    <t xml:space="preserve">• 21-Aug-15
• 1-May-14
</t>
  </si>
  <si>
    <t>Reg. (EC) No 1907/2006 (REACH Candidate List)
Japan Chemical Substances Control Law [Class I]</t>
  </si>
  <si>
    <t>Pentachlorophenol (PCP) and its salts and esters, all members</t>
  </si>
  <si>
    <t>adhesives, heat shrink tubing, paint, motor vehicle oils and fuels. New uses require prior consent!</t>
  </si>
  <si>
    <t xml:space="preserve">1-Mar-2017
</t>
  </si>
  <si>
    <t xml:space="preserve">
1-Mar-2017</t>
  </si>
  <si>
    <t>Reg. (EC) No 1272/2008, Reg.(EU) No 301/2014
Dir. 2000/53/EC                            
Reg. (EC) No 1907/2006 (REACH)
GB/T 30512 (ELV China)</t>
  </si>
  <si>
    <t>Legally regulated according to German TRGS 552 limit for workplace air (value 1 µg/m3), TRGS 615 limit for volatile corrosion inhibitors and TRGS 905 classified as carcinogenic class 1. Legally regulated for corrosion inhibition in papers, plastic films and oils via limiting the corresponding sec. amines to 0.5 %.</t>
  </si>
  <si>
    <t>Reg. (EC) No 552/2009
GB/T 30512 (ELV China)</t>
  </si>
  <si>
    <t>Reg. (EC) No 552/2009, Reg. (EC) No 1272/2008, Reg. (EC) No 1907/2006 (REACH)
Japan Chemical Substances Control Law [Class I].  
Canadian Prohibition of Certain Toxic Substances Regulations, 2012 amended to prohibit the use, manufacture, import, sale and offer for sale of any TBT effective January 1, 2013 except TBTs with the grouping (C4H9)4Sn which are permitted up to a max concentration of 30% (w/w).</t>
  </si>
  <si>
    <t xml:space="preserve">Canadian Priority List in 2008, and Producers, importers and related industry in Canada have to submit information on production or import amount. </t>
  </si>
  <si>
    <t>Only substances in bold face type are deleted substances. Group substance names in light gray type are included to help locate what has changed.</t>
  </si>
  <si>
    <t xml:space="preserve">Phosphorodithioic acid, mixed O,O-bis(1,3-dimethylbutyl and iso-propyl) esters, zinc salts </t>
  </si>
  <si>
    <t>Phosphorodithioic acid,mixed O,O-bis(2-ethylhexyl and iso-butyl and iso-propyl) esters, zinc salts</t>
  </si>
  <si>
    <t>Phosphorodithioic acid,mixed O,O-bis(iso-butyl and pentyl) esters, zinc salts</t>
  </si>
  <si>
    <t>Phosphorodithioic acid, mixed O,O-bis(sec-butyl and isooctyl) esters, zinc salts</t>
  </si>
  <si>
    <t>Resin acids and Rosin acids, hydrogenated, methyl esters</t>
  </si>
  <si>
    <t>Sulfonic acids, C10-18-alkane, phenyl esters</t>
  </si>
  <si>
    <t>1,4-Benzenediamine, N,N' -mixed phenyl and tolyl derivs</t>
  </si>
  <si>
    <t>Mineral fibers (Natural or Synthetic), all members except:
- Non-respirable fibers 
- Fibers with low biopersistence</t>
  </si>
  <si>
    <t>Japan Chemical Substance Control Law [Class I]</t>
  </si>
  <si>
    <t xml:space="preserve">  </t>
  </si>
  <si>
    <t>Canada has completed the assessment of this substance and concluded it is Not Toxic</t>
  </si>
  <si>
    <t>Canada has completed the assessment of this substance and is not pursuing restrictions that impact the auto sector.  Focus is cosmetics and health care product controls.</t>
  </si>
  <si>
    <t xml:space="preserve">Canada has completed the assessment of this substance and no restrictions directed at the auto sector.  Focus is cosmetics and food/drug controls.  </t>
  </si>
  <si>
    <t>Ammonium Nitrate (AN)    </t>
  </si>
  <si>
    <t>6484-52-2</t>
  </si>
  <si>
    <t>The use of ammonium nitrate inflators in automotive airbags has been the reason for several recalls in the US (NHTSA Consent Order) and other markets.</t>
  </si>
  <si>
    <t>Substance is present in certain pyrotechnical devices</t>
  </si>
  <si>
    <t>1,1'-Biphenyl, dibromo-</t>
  </si>
  <si>
    <t>27479-65-8</t>
  </si>
  <si>
    <t>2,2'-((Dibutylstannylene)bis(thio))diethanol</t>
  </si>
  <si>
    <t>3026-81-1</t>
  </si>
  <si>
    <t>Diazene-1,2-dicarboxamide, Azodicarbonamide (ADCA)</t>
  </si>
  <si>
    <t>123-77-3</t>
  </si>
  <si>
    <t>Blowing agent used for plastics, rubber, adhesive and sealants.</t>
  </si>
  <si>
    <t>Wrong CAS number was cited in the GADSL list: for this substance no IUPAC name  and no CAS No. is given - only an EC  number is available 920-282-7,  therefore the criteria for presence on the list not given.</t>
  </si>
  <si>
    <t>C.I. Pigment Blue 74 (Cobalt Zinc Silicate Blue Phenacite)</t>
  </si>
  <si>
    <t>68412-74-8</t>
  </si>
  <si>
    <t>Polybrominated biphenyls (PBB)</t>
  </si>
  <si>
    <t xml:space="preserve">Distannathiane, 1,3-dibutyl-1,3-dithioxo-
</t>
  </si>
  <si>
    <t>15666-29-2</t>
  </si>
  <si>
    <t>Lithium nickel cobalt aluminum oxide</t>
  </si>
  <si>
    <t>177997-13-6</t>
  </si>
  <si>
    <t>Silicic acid, zirconium salt, cadmium pigment-encapsulated</t>
  </si>
  <si>
    <t>102184-95-2</t>
  </si>
  <si>
    <t>Stannane, dioctyl-, bis(coco acyloxy) derivs.</t>
  </si>
  <si>
    <t>91648-39-4</t>
  </si>
  <si>
    <t>Dioctyltin oxide, (Stannane, dioctyloxo- )</t>
  </si>
  <si>
    <t>Dibutyltin S,S'-bis(isooctyl mercaptoacetate)Acetic acid, 
2,2'-[(dibutylstannylene)bis(thio)]bis-, 1,1'-diisooctyl ester)</t>
  </si>
  <si>
    <t>1,2-Benzenedicarboxylic acid, dipentylester, branched and linear</t>
  </si>
  <si>
    <t>84777-06-0</t>
  </si>
  <si>
    <t>Pitch, coal tar, high temp.</t>
  </si>
  <si>
    <t>65996-93-2</t>
  </si>
  <si>
    <t xml:space="preserve">alpha-(p-(1,1,3,3-Tetramethylbutyl)phenyl))-omega-hydroxypoly(oxyethylene) </t>
  </si>
  <si>
    <t>9036-19-5</t>
  </si>
  <si>
    <t xml:space="preserve">Reg. (EC) No 1907/2006 (REACH Annex XIV) </t>
  </si>
  <si>
    <t>Polyethylenglycol-[4-(1,1,3,3-tetramethylbutyl)phenyl]-ether</t>
  </si>
  <si>
    <t>9002-93-1</t>
  </si>
  <si>
    <t>2,4 Dinitrotoluene</t>
  </si>
  <si>
    <t>121-14-2</t>
  </si>
  <si>
    <t>Used in detonators of airbags</t>
  </si>
  <si>
    <t xml:space="preserve">Diorganotin compounds, Other Diorganotin compounds
</t>
  </si>
  <si>
    <t>This substance is a Tin chelate compound, not a Diorganotin compound.</t>
  </si>
  <si>
    <t>These substances are not pure Polybrominated biphenyls (PBB) but derivatives and therefore not regulated.</t>
  </si>
  <si>
    <t xml:space="preserve">Cyclotetrasiloxane, 2-(4,4,5,5,6,6,7,7,8,8,9,9,10,10,11,11,11-heptadecafluoroundecyl)-2,4,6,8-tetramethyl-, Si-[3-(oxiranylmethoxy)propyl] derivs </t>
  </si>
  <si>
    <t>206886-57-9</t>
  </si>
  <si>
    <t>Perfluoro compounds, C5-18</t>
  </si>
  <si>
    <t>160336-09-4</t>
  </si>
  <si>
    <t>2-Propenoic acid, 2-methyl-, methyl ester, telomere with 1-dodecanethiol, 2-ethylhexyl 2-propenoate, 3,3,4,4,5,5,6,6,7,7,8,8,9,9,10,10,10-heptadecafluorodecyl 2-propenoate and 2-Propenoic acid</t>
  </si>
  <si>
    <t>2-Propenoic acid, C16-18-alkyl esters, polymers with 3,3,4,4,5,5,6,6,7,7,8,8,9,9,10,10,10-heptadecafluorodecyl acrylate</t>
  </si>
  <si>
    <t>321318-71-2</t>
  </si>
  <si>
    <t>Poly(oxy-1,2-ethanediyl), .alpha.-
(4,4,5,5,6,6,7,7,8,8,9,9,10,10,11,11,11-heptadecafluoro-2-hydroxyundecyl)-.omega.-[(4,4,5,5,6,6,7,7,8,8,9,9,10,10,11,11,11-heptadecafluoro-2-hydroxyundecyl)oxy]-</t>
  </si>
  <si>
    <t>122402-79-3</t>
  </si>
  <si>
    <t>Siloxanes and Silicones, di-Me, mono[3-[(2-methyl-1-oxo-2-propenyl)oxy]propyl group]-terminated, polymers with 3,3,4,4,5,5,6,6,7,7,8,8,9,9,10,10,10-heptadecafluoro-1-decanol- and 2-hydroxyethyl acrylate-blocked 2,4-TDI-trimethylolpropane polymer</t>
  </si>
  <si>
    <t>501098-09-5</t>
  </si>
  <si>
    <t>Trisiloxane, 3,3'-(3,3,4,4,5,5,6,6,7,7,8,8-dodecafluoro-1,10-decanediyl)bis[3-[(dimethylsilyl)oxy]-1,1,5,5-tetramethyl-, reaction products with 4,4,5,5,6,6,7,7,8,8,9,9,10,10,11,11,11-heptadecafluoro-1-undecene</t>
  </si>
  <si>
    <t>185701-89-7</t>
  </si>
  <si>
    <t>CAS RN</t>
  </si>
  <si>
    <t>4-Nonylphenol, branched and linear, all members</t>
  </si>
  <si>
    <t>93925-43-0</t>
  </si>
  <si>
    <t>27107-89-7</t>
  </si>
  <si>
    <t>This substance is not a Diorganotin compound nor a Triorganotin compound</t>
  </si>
  <si>
    <t>541-02-6</t>
  </si>
  <si>
    <t>Coating, leather</t>
  </si>
  <si>
    <t>84-61-7</t>
  </si>
  <si>
    <t>Dicyclohexyl phthalate</t>
  </si>
  <si>
    <t>556-67-2</t>
  </si>
  <si>
    <t>Octamethylcyclotetrasiloxane</t>
  </si>
  <si>
    <t>12008-41-2</t>
  </si>
  <si>
    <t>Biocide;  Flame retardant</t>
  </si>
  <si>
    <t>5436-43-1</t>
  </si>
  <si>
    <t>77-40-7</t>
  </si>
  <si>
    <t>1313-27-5</t>
  </si>
  <si>
    <t>Molybdenum trioxide</t>
  </si>
  <si>
    <t>57583-54-7</t>
  </si>
  <si>
    <t>Tetrafluoro-methane</t>
  </si>
  <si>
    <t>Tetraphenyl m-phenylene bis(phosphate)</t>
  </si>
  <si>
    <t>597-82-0</t>
  </si>
  <si>
    <t>O,O,O-triphenyl phosphorothioate</t>
  </si>
  <si>
    <t>13674-84-5</t>
  </si>
  <si>
    <t>Tris(2-chloro-1-methylethyl) phosphate</t>
  </si>
  <si>
    <t>620-92-8</t>
  </si>
  <si>
    <t>Steering wheel (Epoxy resin raw material)</t>
  </si>
  <si>
    <t>753-73-1</t>
  </si>
  <si>
    <t>Harness (Transparence conductive film)</t>
  </si>
  <si>
    <t>Dimethyltin dichloride</t>
  </si>
  <si>
    <t>68478-45-5</t>
  </si>
  <si>
    <t>Drive Belts, steering fluid lines, shock absorbers, tubes</t>
  </si>
  <si>
    <t>1,4-Benzenediamine, N,N'-mixed tolyl and xylyl derivs.</t>
  </si>
  <si>
    <t>131-56-6</t>
  </si>
  <si>
    <t>UV adsorber in polymers and paints</t>
  </si>
  <si>
    <t>39635-79-5</t>
  </si>
  <si>
    <t>Pigment, PVC stabilizer, paints</t>
  </si>
  <si>
    <t>2-Ethylhexyl 10-ethyl-4,4-dimethyl-7-oxo-8-oxa-3,5-dithia-4-stannatetradecanoate</t>
  </si>
  <si>
    <t>Harness, leather (PVC heat stabilizer)</t>
  </si>
  <si>
    <t>1,2-Benzenedicarboxylic acid, di-C10-12-branched alkyl esters</t>
  </si>
  <si>
    <t>Plasticizer PVC</t>
  </si>
  <si>
    <t>1,4-Benzenediamine, N,N'-mixed Ph and tolyl and xylyl derivs.</t>
  </si>
  <si>
    <t>68953-83-3</t>
  </si>
  <si>
    <t>Anti-degrading agent in rubber</t>
  </si>
  <si>
    <t>Oligomerisation and alkylation reaction products of 2-phenylpropene and phenol</t>
  </si>
  <si>
    <t>Additive for rubber</t>
  </si>
  <si>
    <t>[Carbonato(2-)]  tetrahydroxytrinickel</t>
  </si>
  <si>
    <t>12607-70-4</t>
  </si>
  <si>
    <t>Ceramic colours and glazes, nickel plating</t>
  </si>
  <si>
    <t>Perfluorohexane-1-sulphonic acid</t>
  </si>
  <si>
    <t>355-46-4</t>
  </si>
  <si>
    <t>Water- and stain-repellant coating for carpets, paper, and textiles, firefighting foam</t>
  </si>
  <si>
    <t>Perfluorohexane-1-sulphonic acid, ammonium salt</t>
  </si>
  <si>
    <t>68259-08-5</t>
  </si>
  <si>
    <t>Potemtial substitute for PFOA</t>
  </si>
  <si>
    <t>Perfluorohexane-1-sulphonic acid, potassium salt</t>
  </si>
  <si>
    <t>3871-99-6</t>
  </si>
  <si>
    <t>Nonadecafluorodecanoic acid (PFDA) and its sodium and ammonium salts, all members</t>
  </si>
  <si>
    <t>Lubricant, plasticizer</t>
  </si>
  <si>
    <t>3830-45-3</t>
  </si>
  <si>
    <t>3108-42-7</t>
  </si>
  <si>
    <t>Amines, N-C16-18-alkyl (evennumbered) propane-1,3-diamine</t>
  </si>
  <si>
    <t>133779-11-0</t>
  </si>
  <si>
    <t>Lubricant</t>
  </si>
  <si>
    <t>UVCB-Diamines, all members</t>
  </si>
  <si>
    <t>Decamethylcyclopentasiloxane</t>
  </si>
  <si>
    <t>Softener, elastomers, rubber</t>
  </si>
  <si>
    <t>Damper, cable, caliper, label, tape (Plasticizer and other plastic blocking inhibitor)</t>
  </si>
  <si>
    <t>2,2',4,4'-Tetrabromodiphenyl ether</t>
  </si>
  <si>
    <t>Harness, leather, electronics</t>
  </si>
  <si>
    <t>Leather, electronics For a lubricant, grease, oil pressure liquid</t>
  </si>
  <si>
    <t>Harness, leather, sealer, adhesive</t>
  </si>
  <si>
    <t>2,4-Dihydroxybenzophenone</t>
  </si>
  <si>
    <t xml:space="preserve">Tetrabromo-bisphenol-S is a flame retardent;  usage in textiles, plastics </t>
  </si>
  <si>
    <t>4,4'-sulphonylbis[2,6-dibromophenol],Tetrabromobisphenol S, (TBBPS)</t>
  </si>
  <si>
    <t xml:space="preserve"> Only washer fluid with ethanol would be allowed (South Korea)</t>
  </si>
  <si>
    <t>335-76-2</t>
  </si>
  <si>
    <t>Diisobutyltin oxide</t>
  </si>
  <si>
    <t xml:space="preserve">Tin, dichloro[29H,31H-phthalocyaninato(2-)-N29,N30,N31,N32]-, (OC-6-12)- </t>
  </si>
  <si>
    <t>The purpose of this reference list is to facilitate the usage of GADSL for those that want to look up individual CAS Registry Numbers related to the group names. The reference list should not be used when cascading the requirements or incorporated into company standards. Always refer to the GADSL document in those cases. 
CAS Registry Numbers (CAS RNs) reflected in GADSL were obtained by reference to national and regional regulatory requirements.  CAS RNs have not been verified with CAS.</t>
  </si>
  <si>
    <t>57583-35-4</t>
  </si>
  <si>
    <t>10124-36-4
31119-53-6</t>
  </si>
  <si>
    <t>Benzyl octyl phthalate (B79P)</t>
  </si>
  <si>
    <t>68515-40-2</t>
  </si>
  <si>
    <t>Canadian Government has completed a draft risk assessment and proposed that the substance be declared toxic (http://www.ec.gc.ca/ese-ees/default.asp?lang=En&amp;n=516A504A-1).  Government is required to regulate toxic substances once the assessment is finalized (late 2018)</t>
  </si>
  <si>
    <t>Canadian Government has revised the regulation prohibiting BNST and removed any controls on the substance.  The government has concluded BNST is not likely entering the environment in quantities or in a manner to impact human health or the environment.  The government has not yet removed BNST from Schedule 1 of the Canadian Environment Protection Act.</t>
  </si>
  <si>
    <t>Thermoplastic PVC, PVC tape, PVC foam, and sealers</t>
  </si>
  <si>
    <t xml:space="preserve">1,6,7,8,9,14,15,16,17,17,18,18-Dodecachloropentacyclo[12.2.1.1*6,9*.0*2,13*.0*5,10*]octadeca-7,15-diene </t>
  </si>
  <si>
    <t>135821-03-3</t>
  </si>
  <si>
    <t>0.01% by weight of Mercury in the articles or any part thereof</t>
  </si>
  <si>
    <t>Reg. (EC) No 1907/2006 (REACH Candidate List)
See also substance entry in Biocidal coatings / biocidal additives, selected</t>
  </si>
  <si>
    <t>0.6% in windscreen washing or defrosting fluids</t>
  </si>
  <si>
    <t>Nonaethylene glycol p-nonylphenyl ether; NONOXYNOL 9</t>
  </si>
  <si>
    <t>14409-72-4</t>
  </si>
  <si>
    <t>Reaction mass of titanium dioxide and silver chloride.
Substance must be reported regarding EC number  944-224-5</t>
  </si>
  <si>
    <t>EC 944-224-5</t>
  </si>
  <si>
    <r>
      <t xml:space="preserve">Reaction mass of titanium dioxide and silver chloride </t>
    </r>
    <r>
      <rPr>
        <b/>
        <i/>
        <sz val="10"/>
        <color indexed="23"/>
        <rFont val="Arial"/>
        <family val="2"/>
      </rPr>
      <t xml:space="preserve"> individual CAS # used none for the "reaction mass" both must be present to report</t>
    </r>
  </si>
  <si>
    <t>Better way to report "Reaction mass of titanium dioxide and silver chloride"</t>
  </si>
  <si>
    <t>Terphenyl, hydrogenated</t>
  </si>
  <si>
    <t>61788-32-7</t>
  </si>
  <si>
    <t>Used as additive in plastic materials, adhesives and sealants, and paints</t>
  </si>
  <si>
    <t>Cobalt, borate 2-ethylhexanoate complexes</t>
  </si>
  <si>
    <t>91782-60-4</t>
  </si>
  <si>
    <t>Cobalt, borate propionate complexes</t>
  </si>
  <si>
    <t>91782-61-5</t>
  </si>
  <si>
    <t>12565-18-3 is Deleted Registry Number, Revised CAS RN® is 19529-38-5 but it is iron compound</t>
  </si>
  <si>
    <t>2,2',3,3',4,5',6-heptabromodiphenyl ether</t>
  </si>
  <si>
    <t>446255-22-7</t>
  </si>
  <si>
    <t>2,2',3,4,4',5',6-Heptabromodiphenyl ether</t>
  </si>
  <si>
    <t>207122-16-5</t>
  </si>
  <si>
    <t>2,2',4,4',5,5'-Hexabromodiphenyl ether</t>
  </si>
  <si>
    <t>68631-49-2</t>
  </si>
  <si>
    <t>2,2',4,4',5,6'-hexabromodiphenyl ether</t>
  </si>
  <si>
    <t>207122-15-4</t>
  </si>
  <si>
    <t>2,2',4,4',5-Pentabromodiphenyl ether</t>
  </si>
  <si>
    <t>60348-60-9</t>
  </si>
  <si>
    <t>2,2',4,4'-tetrabromodiphenyl ether</t>
  </si>
  <si>
    <t>Benzen,1,2,4,5-tetrabromo-3-(2,4-dibromophenoxy)-</t>
  </si>
  <si>
    <t>116995-33-6</t>
  </si>
  <si>
    <t>Benzene, 1,1'-oxybis[2,3,4,6-tetrabromo-</t>
  </si>
  <si>
    <t>117964-21-3</t>
  </si>
  <si>
    <t>Bis(pentabromophenyl) ether (decabromodiphenyl ether) (DecaBDE)</t>
  </si>
  <si>
    <t>109945-70-2</t>
  </si>
  <si>
    <t>1201677-32-8</t>
  </si>
  <si>
    <t>145538-74-5</t>
  </si>
  <si>
    <t>Nickel, [[2,2'-[1,2-phenylenebis[(nitrilo-.kappa.N)methylidyne]]bis[phenolato-.kappa.O]](2-)]-</t>
  </si>
  <si>
    <t>Reaction mass of melamine and nickel, 5,5'-azobis-2,4,6(1H,3H,5H)-pyrimidinetrione complexes</t>
  </si>
  <si>
    <t>Nickel hydride (NiH)</t>
  </si>
  <si>
    <t>14332-32-2</t>
  </si>
  <si>
    <t>2-bromobiphenyl</t>
  </si>
  <si>
    <t>2052-07-5</t>
  </si>
  <si>
    <t>3-bromobiphenyl</t>
  </si>
  <si>
    <t>2113-57-7</t>
  </si>
  <si>
    <t>4-Bromobiphenyl</t>
  </si>
  <si>
    <t>92-66-0</t>
  </si>
  <si>
    <t>Heptabromobiphenyl</t>
  </si>
  <si>
    <t>35194-78-6</t>
  </si>
  <si>
    <t>Nonabromo-1,1′-biphenyl</t>
  </si>
  <si>
    <t>27753-52-2</t>
  </si>
  <si>
    <t>Pentabromobiphenyl</t>
  </si>
  <si>
    <t>56307-79-0</t>
  </si>
  <si>
    <t>108171-26-2</t>
  </si>
  <si>
    <t>Alkanes, C10-26, chloro</t>
  </si>
  <si>
    <t xml:space="preserve">Alkanes, C10-32, chloro </t>
  </si>
  <si>
    <t>97659-46-6</t>
  </si>
  <si>
    <t>84776-06-7</t>
  </si>
  <si>
    <t>Undecane, 1,1,1,3,5,7,9,11,11-nonachloro-</t>
  </si>
  <si>
    <t>Undecane, 1,1,1,3,6,7,10,11-octachloro-</t>
  </si>
  <si>
    <t>Undecane, 1,1,1,3,9,11,11,11-octachloro-</t>
  </si>
  <si>
    <t>Undecane, 1,2,10,11,?,?,?,?-octachloro-</t>
  </si>
  <si>
    <t>Undecane, decachloro-</t>
  </si>
  <si>
    <t>Undecane, heptachloro-</t>
  </si>
  <si>
    <t>Undecane, nonachloro-</t>
  </si>
  <si>
    <t>Undecane, octachloro-</t>
  </si>
  <si>
    <t>97553-43-0</t>
  </si>
  <si>
    <t>18993-26-5</t>
  </si>
  <si>
    <t>601523-20-0</t>
  </si>
  <si>
    <t>601523-25-5</t>
  </si>
  <si>
    <t>221174-07-8</t>
  </si>
  <si>
    <t>276673-33-7</t>
  </si>
  <si>
    <t>219697-10-6</t>
  </si>
  <si>
    <t>219697-11-7</t>
  </si>
  <si>
    <t>36312-81-9</t>
  </si>
  <si>
    <t>45285-51-6</t>
  </si>
  <si>
    <t>90480-55-0</t>
  </si>
  <si>
    <t>1882109-81-0</t>
  </si>
  <si>
    <t>1882109-80-9</t>
  </si>
  <si>
    <t>1882109-79-6</t>
  </si>
  <si>
    <t>1882109-78-5</t>
  </si>
  <si>
    <t>1882109-77-4</t>
  </si>
  <si>
    <t>1882109-76-3</t>
  </si>
  <si>
    <t>1882109-75-2</t>
  </si>
  <si>
    <t>1882109-74-1</t>
  </si>
  <si>
    <t>1882109-73-0</t>
  </si>
  <si>
    <t>1882109-72-9</t>
  </si>
  <si>
    <t>1882109-71-8</t>
  </si>
  <si>
    <t>1882109-70-7</t>
  </si>
  <si>
    <t>1882109-68-3</t>
  </si>
  <si>
    <t>1882109-67-2</t>
  </si>
  <si>
    <t>1882109-66-1</t>
  </si>
  <si>
    <t>1882109-65-0</t>
  </si>
  <si>
    <t>1882109-64-9</t>
  </si>
  <si>
    <t>1882109-63-8</t>
  </si>
  <si>
    <t>1882109-69-4</t>
  </si>
  <si>
    <t>1882109-62-7</t>
  </si>
  <si>
    <t>1882109-61-6</t>
  </si>
  <si>
    <t>1882109-60-5</t>
  </si>
  <si>
    <t>1882109-59-2</t>
  </si>
  <si>
    <t>1882109-58-1</t>
  </si>
  <si>
    <t>1812247-20-3</t>
  </si>
  <si>
    <t>1812247-19-0</t>
  </si>
  <si>
    <t>1812247-18-9</t>
  </si>
  <si>
    <t>1812247-17-8</t>
  </si>
  <si>
    <t>1192593-79-5</t>
  </si>
  <si>
    <t>1144512-36-6</t>
  </si>
  <si>
    <t>1144512-35-5</t>
  </si>
  <si>
    <t>1144512-34-4</t>
  </si>
  <si>
    <t>1144512-18-4</t>
  </si>
  <si>
    <t>909009-42-3</t>
  </si>
  <si>
    <t>705240-04-6</t>
  </si>
  <si>
    <t>207678-51-1</t>
  </si>
  <si>
    <t>123116-17-6</t>
  </si>
  <si>
    <t>35605-76-6</t>
  </si>
  <si>
    <t>15166-06-0</t>
  </si>
  <si>
    <t>90480-56-1</t>
  </si>
  <si>
    <t>68141-02-6</t>
  </si>
  <si>
    <t>98241-25-9</t>
  </si>
  <si>
    <t>13058-06-5</t>
  </si>
  <si>
    <t>1195164-59-0</t>
  </si>
  <si>
    <t>19742-57-5</t>
  </si>
  <si>
    <t>Perfluorooctanoate (conjugate base of the free acid)</t>
  </si>
  <si>
    <t>Branched perfluorooctanoic acid</t>
  </si>
  <si>
    <t>Hexanoic acid, 2,2,3,4,4,5,5,6,6,6-decafluoro-3-(1,1,2,2,2-pentafluoroethyl)-</t>
  </si>
  <si>
    <t>Pentanoic acid, 2,2,4,5,5,5-hexafluoro-3,3,4-tris(trifluoromethyl)-</t>
  </si>
  <si>
    <t>Pentanoic acid, 2,4,4,5,5,5-hexafluoro-2,3,3-tris(trifluoromethyl)-</t>
  </si>
  <si>
    <t>Pentanoic acid, 3,3,4,5,5,5-hexafluoro-2,2,4-tris(trifluoromethyl)-</t>
  </si>
  <si>
    <t>Pentanoic acid, 2,2,3,4,5,5,5-heptafluoro-3-(1,1,2,2,2-pentafluoroethyl)-4-(trifluoromethyl)-</t>
  </si>
  <si>
    <t>Pentanoic acid, 2,2,4,4,5,5,5-heptafluoro-3-(1,1,2,2,2-pentafluoroethyl)-3-(trifluoromethyl)-</t>
  </si>
  <si>
    <t>Pentanoic acid, 2,3,4,4,5,5,5-heptafluoro-3-(1,1,2,2,2-pentafluoroethyl)-2-(trifluoromethyl)-</t>
  </si>
  <si>
    <t>Pentanoic acid, 2,3,3,4,5,5,5-heptafluoro-2-(1,1,2,2,2-pentafluoroethyl)-4-(trifluoromethyl)-</t>
  </si>
  <si>
    <t>Pentanoic acid, 2,3,4,4,5,5,5-heptafluoro-2-(1,1,2,2,2-pentafluoroethyl)-3-(trifluoromethyl)-</t>
  </si>
  <si>
    <t>Pentanoic acid, 3,3,4,4,5,5,5-heptafluoro-2-(1,1,2,2,2-pentafluoroethyl)-2-(trifluoromethyl)-</t>
  </si>
  <si>
    <t>Pentanoic acid, 3,4,4,5,5,5-hexafluoro-2,2,3-(trifluoromethyl)-</t>
  </si>
  <si>
    <t>Butanoic acid, 4,4,4-trifluoro-2,2,3,3-tetrakis(trifluoromethyl)-</t>
  </si>
  <si>
    <t>Butanoic acid, 2,3,4,4,4-pentafluoro-2-[1,2,2,2-tetrafluoro-1-(trifluoromethyl)ethyl]-3-(trifluoromethyl)-</t>
  </si>
  <si>
    <t>Butanoic acid, 2,3,3,4,4,4-hexafluoro-2-[2,2,2-trifluoro-1,1-bis(trifluoromethyl)ethyl]-</t>
  </si>
  <si>
    <t>Butanoic acid, 3,3,4,4,4-pentafluoro-2-[1,2,2,2-tetrafluoro-1-(trifluoromethyl)ethyl]-2-(trifluoromethyl)-</t>
  </si>
  <si>
    <t>Butanoic acid, 3,3,4,4,4-pentafluoro-2,2-bis(1,1,2,2,2-pentafluoroethyl)-</t>
  </si>
  <si>
    <t>Hexanoic acid, 2,2,4,4,5,5,6,6,6-nonafluoro-3,3-bis(trifluoromethyl)-</t>
  </si>
  <si>
    <t>Hexanoic acid, 2,3,3,4,5,5,6,6,6-nonafluoro-2,4-bis(trifluoromethyl)-</t>
  </si>
  <si>
    <t>Hexanoic acid, 2,3,4,4,5,5,6,6,6-nonafluoro-2,3-bis(trifluoromethyl)-</t>
  </si>
  <si>
    <t>Hexanoic acid, 3,3,4,4,5,5,6,6,6-nonafluoro-2,2-bis(trifluoromethyl)-</t>
  </si>
  <si>
    <t>Hexanoic acid, 2,2,3,3,5,5,6,6,6-nonafluoro-4,4-bis(trifluoromethyl)-</t>
  </si>
  <si>
    <t>Hexanoic acid, 2,2,3,3,4,5,6,6,6-nonafluoro-4,5-bis(trifluoromethyl)-</t>
  </si>
  <si>
    <t>Hexanoic acid, 2,2,3,4,4,5,6,6,6-nonafluoro-3,5-bis(trifluoromethyl)-</t>
  </si>
  <si>
    <t>Hexanoic acid, 2,2,3,3,4,4,6,6,6-nonafluoro-5,5-bis(trifluoromethyl)-</t>
  </si>
  <si>
    <t>Heptanoic acid, 2,2,3,3,4,5,5,6,6,7,7,7-dodecafluoro-4-(trifluoromethyl)-</t>
  </si>
  <si>
    <t>Heptanoic acid, 2,2,3,3,4,4,5,6,6,7,7,7-dodecafluoro-5-(trifluoromethyl)-</t>
  </si>
  <si>
    <t>Heptanoic acid, 2,2,3,4,4,5,5,6,6,7,7,7-dodecafluoro-3-(trifluoromethyl)-</t>
  </si>
  <si>
    <t>Heptanoic acid, 2,3,3,4,4,5,5,6,6,7,7,7-dodecafluoro-2-(trifluoromethyl)-</t>
  </si>
  <si>
    <t>Isooctanoic acid, pentadecafluoro-</t>
  </si>
  <si>
    <t>Hexanoic acid, 2,3,3,4,4,5,5,6,6,6-decafluoro-2-(1,1,2,2,2-pentafluoroethyl)-</t>
  </si>
  <si>
    <t>Heptanoic acid, 2,2,3,3,4,4,5,5,6,7,7,7-dodecafluoro-6-(trifluoromethyl)-</t>
  </si>
  <si>
    <t>Octanoic acid, 2,2,3,3,4,4,5,5,6,6,7,7,8,8,8-pentadecafluoro-, chromium(3+) salt (3:1)</t>
  </si>
  <si>
    <t>Hexanoic acid, 2,3,3,4,4,5,5,6,6,6-decafluoro-2-(1,1,2,2,2-pentafluoroethyl)-, sodium salt (1:1)</t>
  </si>
  <si>
    <t>61436-04-2</t>
  </si>
  <si>
    <t>29457-73-6</t>
  </si>
  <si>
    <t>18017-22-6</t>
  </si>
  <si>
    <t>15739-82-9</t>
  </si>
  <si>
    <t>15715-47-6</t>
  </si>
  <si>
    <t>30046-31-2</t>
  </si>
  <si>
    <t>65510-55-6</t>
  </si>
  <si>
    <t>65510-56-7</t>
  </si>
  <si>
    <t>68188-12-5</t>
  </si>
  <si>
    <t>68390-33-0</t>
  </si>
  <si>
    <t>60699-51-6</t>
  </si>
  <si>
    <t>39239-77-5</t>
  </si>
  <si>
    <t>16083-78-6</t>
  </si>
  <si>
    <t>4980-53-4</t>
  </si>
  <si>
    <t>6014-75-1</t>
  </si>
  <si>
    <t>16083-87-7</t>
  </si>
  <si>
    <t>52956-82-8</t>
  </si>
  <si>
    <t>74256-14-7</t>
  </si>
  <si>
    <t>74256-15-8</t>
  </si>
  <si>
    <t>17741-60-5</t>
  </si>
  <si>
    <t>2144-54-9</t>
  </si>
  <si>
    <t>27905-45-9</t>
  </si>
  <si>
    <t>1996-88-9</t>
  </si>
  <si>
    <t>85631-54-5</t>
  </si>
  <si>
    <t>91615-22-4</t>
  </si>
  <si>
    <t>94158-63-1</t>
  </si>
  <si>
    <t>94158-64-2</t>
  </si>
  <si>
    <t>94158-65-3</t>
  </si>
  <si>
    <t>307-50-6</t>
  </si>
  <si>
    <t>307-60-8</t>
  </si>
  <si>
    <t>307-63-1</t>
  </si>
  <si>
    <t>335-79-5</t>
  </si>
  <si>
    <t>376-04-5</t>
  </si>
  <si>
    <t>423-62-1</t>
  </si>
  <si>
    <t>558-97-4</t>
  </si>
  <si>
    <t>677-93-0</t>
  </si>
  <si>
    <t>Heptanoic acid, 2,2,3,3,4,4,5,5,6,7,7,7-dodecafluoro-6-(trifluoromethyl)-, iron salt (1:x)</t>
  </si>
  <si>
    <t>Decane, 1,1,1,2,2,3,3,4,4,5,5,6,6,7,7,8,8-heptadecafluoro-10-iodo-</t>
  </si>
  <si>
    <t>Tetradecane,1,1,1,2,2,3,3,4,4,5,5,6,6,7,7,8,8,9,9,10,10,11,11,12,12- pentacosafluoro-14-iodo-</t>
  </si>
  <si>
    <t>Alkyl iodides, C4-20, γ-ω-perfluoro</t>
  </si>
  <si>
    <t>Alkyl iodides, C10-12, γ-ω-perfluoro</t>
  </si>
  <si>
    <t>1-Decanol, 3,3,4,4,5,5,6,6,7,7,8,8,9,9,10,10,10-heptadecafluoro-</t>
  </si>
  <si>
    <t>2-Propenoic acid, 3,3,4,4,5,5,6,6,7,7,8,8,9,9,10,10,11,11,12,12,13,13,14,14,15,16,16,16-octacosafluoro-15-(trifluoromethyl)hexadecyl ester</t>
  </si>
  <si>
    <t>Perfluorooctyl iodide</t>
  </si>
  <si>
    <t>Tridecane, 1,1,1,2,2,3,3,4,4,5,5,6,6,7,7,8,8,9,9,10,10,11,11,12,12,13,13-heptacosafluoro-13-iodo-</t>
  </si>
  <si>
    <t>Decane, 1,1,1,2,2,3,3,4,4,5,5,6,6,7,7,8,8,9,9,10,10-heneicosafluoro-10-iodo-</t>
  </si>
  <si>
    <t>3248-61-1</t>
  </si>
  <si>
    <t>3248-63-3</t>
  </si>
  <si>
    <t>307-43-7</t>
  </si>
  <si>
    <t>90622-71-2</t>
  </si>
  <si>
    <t>30389-25-4</t>
  </si>
  <si>
    <t>Other PFOA Related Compounds</t>
  </si>
  <si>
    <t>125476-71-3</t>
  </si>
  <si>
    <t>161045-59-6</t>
  </si>
  <si>
    <t>165320-75-2</t>
  </si>
  <si>
    <t>83048-65-1</t>
  </si>
  <si>
    <t>78560-44-8</t>
  </si>
  <si>
    <t>Decane, 1-bromo-1,1,2,2,3,3,4,4,5,5,6,6,7,7,8,8,9,9,10,10,10-heneicosafluoro-</t>
  </si>
  <si>
    <t>Alkyl iodides, C6-18, perfluoro</t>
  </si>
  <si>
    <t>Silicic acid (H4SiO4), disodium salt, reaction products with chlorotrimethylsilane and 3,3,4,4,5,5,6,6,7,7,8,8,9,9,10,10,10-heptadecafluoro-1-decanol</t>
  </si>
  <si>
    <t>Poly[[1,3-bis(3,3,4,4,5,5,6,6,7,7,8,8,9,9,10,10,10-heptadecafluorodecyl )-1,3:1,3-disiloxanediylidene]-1,3-</t>
  </si>
  <si>
    <t>1,5-Trisiloxanediol, 3-(3,3,4,4,5,5,6,6,7,7,8,8,9,9,10,10,10-heptadecafluorodecyl)-1,1,3,5,5-pentamethyl- (9CI)</t>
  </si>
  <si>
    <t>D&amp;C Orange No. 17</t>
  </si>
  <si>
    <t>3468-63-1</t>
  </si>
  <si>
    <t>California Proposition 65</t>
  </si>
  <si>
    <t>Phenyl Glycidyl Ether</t>
  </si>
  <si>
    <t>122-60-1</t>
  </si>
  <si>
    <t>Used in the production of epoxy resins as an intermediate and a stabilizer(adhesives, paints, coatings)</t>
  </si>
  <si>
    <t>Vanadium pentoxide (orthorhombic crystalline form)</t>
  </si>
  <si>
    <t>1314-62-1</t>
  </si>
  <si>
    <t>Mainly used as a catalyst</t>
  </si>
  <si>
    <t>C.I. Disperse Yellow 3</t>
  </si>
  <si>
    <t>2832-40-8</t>
  </si>
  <si>
    <t xml:space="preserve">Used as a dyeing agent for textiles, and also used for coloring polymethyl methacrylate </t>
  </si>
  <si>
    <t>Benzophenone</t>
  </si>
  <si>
    <t>119-61-9</t>
  </si>
  <si>
    <t>coatings, paints, solder, adhesives, leather</t>
  </si>
  <si>
    <t>Substance is a mono-brominated substance but has been included in this group per regulations.</t>
  </si>
  <si>
    <t>Colorant and pigments in paints, leather</t>
  </si>
  <si>
    <t>2-methyl-1-(4-methylthiophenyl)-2-morpholinopropan-1-one</t>
  </si>
  <si>
    <t>71868-10-5</t>
  </si>
  <si>
    <t>photoinitiator, plastics additive</t>
  </si>
  <si>
    <t>N,N'-ethylenebis(3,4,5,6-tetrabromophthalimide)</t>
  </si>
  <si>
    <t>32588-76-4</t>
  </si>
  <si>
    <t>1,3-dihydro-4(or 5)-methyl-2H-benzimidazole-2-thione</t>
  </si>
  <si>
    <t>1,3-dihydro-4(or 5)-methyl-2H-benzimidazole-2-thione, zinc salt</t>
  </si>
  <si>
    <t>53988-10-6</t>
  </si>
  <si>
    <t>61617-00-3</t>
  </si>
  <si>
    <t>Tyres</t>
  </si>
  <si>
    <t>375-73-5</t>
  </si>
  <si>
    <t>1,1'-(isopropylidene)bis[3,5-dibromo-4-(2,3-dibromopropoxy)benzene]</t>
  </si>
  <si>
    <t>21850-44-2</t>
  </si>
  <si>
    <t>Possible replacement for HBCD</t>
  </si>
  <si>
    <t>Textiles</t>
  </si>
  <si>
    <t>Kieselguhr, soda ash flux-calcined</t>
  </si>
  <si>
    <t>68855-54-9</t>
  </si>
  <si>
    <t>1,1'-(isopropylidene)bis[3,5-dibromo-4-(2,3-dibromo-2-methylpropoxy)benzene]</t>
  </si>
  <si>
    <t>97416-84-7</t>
  </si>
  <si>
    <t>electrical batteries and accumulators.</t>
  </si>
  <si>
    <t>107-21-1</t>
  </si>
  <si>
    <t>Ethane-1,2-diol</t>
  </si>
  <si>
    <t>First fill coolant</t>
  </si>
  <si>
    <t>127519-17-9</t>
  </si>
  <si>
    <t>UV stabiliser in all clear laquers</t>
  </si>
  <si>
    <t>85507-79-5</t>
  </si>
  <si>
    <t>Plasticiser</t>
  </si>
  <si>
    <t>Lead borosilicate Pb5B2SiO10</t>
  </si>
  <si>
    <t xml:space="preserve">Alkyl (C7-C9), 3-[3-(2H-benzotriazol-2-yl)-5-(1,1-dimethylethyl)-4-hydroxyphenyl]propionates, mixture of branched and linear </t>
  </si>
  <si>
    <t>REF #</t>
  </si>
  <si>
    <t>CAS Registry Number:</t>
  </si>
  <si>
    <t>&lt; Enter CAS Number to search GADSL</t>
  </si>
  <si>
    <t>Date Printed:</t>
  </si>
  <si>
    <t>Family</t>
  </si>
  <si>
    <t>Substance:</t>
  </si>
  <si>
    <t>Substance is a member of Family:</t>
  </si>
  <si>
    <t>Substance Classification:</t>
  </si>
  <si>
    <t>Family Classification:</t>
  </si>
  <si>
    <t>Source</t>
  </si>
  <si>
    <t>Substance Classification Notes:</t>
  </si>
  <si>
    <r>
      <t xml:space="preserve">When a substance is classified D, three reason codes are possible: </t>
    </r>
    <r>
      <rPr>
        <b/>
        <sz val="9"/>
        <rFont val="Arial"/>
        <family val="2"/>
      </rPr>
      <t>D/LR</t>
    </r>
    <r>
      <rPr>
        <sz val="9"/>
        <rFont val="Arial"/>
        <family val="2"/>
      </rPr>
      <t xml:space="preserve">: reporting is required by a regulation; </t>
    </r>
    <r>
      <rPr>
        <b/>
        <sz val="9"/>
        <rFont val="Arial"/>
        <family val="2"/>
      </rPr>
      <t>D/FA</t>
    </r>
    <r>
      <rPr>
        <sz val="9"/>
        <rFont val="Arial"/>
        <family val="2"/>
      </rPr>
      <t xml:space="preserve">: it is being assessed by a regulatory agency for possible but not necessarily probable restriction; or </t>
    </r>
    <r>
      <rPr>
        <b/>
        <sz val="9"/>
        <rFont val="Arial"/>
        <family val="2"/>
      </rPr>
      <t>D/FI</t>
    </r>
    <r>
      <rPr>
        <sz val="9"/>
        <rFont val="Arial"/>
        <family val="2"/>
      </rPr>
      <t>: information is being collected for a non-regulatory purpose.</t>
    </r>
  </si>
  <si>
    <t>Substance Reason Code:</t>
  </si>
  <si>
    <t>Effv Date</t>
  </si>
  <si>
    <t>Family Reason Code:</t>
  </si>
  <si>
    <t>Substance Reason Notes:</t>
  </si>
  <si>
    <t>Action Req</t>
  </si>
  <si>
    <t>Substance Source
(Legal requirements, regulations)</t>
  </si>
  <si>
    <t>Family Source
(Legal requirements, regulations)</t>
  </si>
  <si>
    <t>Examples</t>
  </si>
  <si>
    <t>Substance Effective Date:</t>
  </si>
  <si>
    <t>Threshold</t>
  </si>
  <si>
    <t>Family Effective Date:</t>
  </si>
  <si>
    <t>First add</t>
  </si>
  <si>
    <t>Action Required (susbstance):</t>
  </si>
  <si>
    <t>Last rev</t>
  </si>
  <si>
    <t>Action Required (family):</t>
  </si>
  <si>
    <t>Generic examples (substance):</t>
  </si>
  <si>
    <t>Generic examples (family):</t>
  </si>
  <si>
    <t>Notes:</t>
  </si>
  <si>
    <t>A substance designated “D” must be declared if it exceeds the defined threshold limits.  Use of the material is allowed but must be declared per OEM procedures.</t>
  </si>
  <si>
    <t>Substance reporting threshold:</t>
  </si>
  <si>
    <t xml:space="preserve">A substance designated “P” is prohibited for all automotive uses in at least one region / market, or may not exceed a regulated threshold limit for all automotive uses in at least one region / market.  Use of this material may be restricted for use. </t>
  </si>
  <si>
    <t>Family reporting threshold:</t>
  </si>
  <si>
    <t>A substance designated as “D/P” has both allowed uses and prohibited uses in at least one region/market. Substances marked D/P and P must also be declared if they are present above the stipulated threshold (e.g. 0.1%). This material may be restricted for use.</t>
  </si>
  <si>
    <t>Date (substance):</t>
  </si>
  <si>
    <t>First added:</t>
  </si>
  <si>
    <t>Last rev:</t>
  </si>
  <si>
    <t>A substance for assessment (FA); projected to be regulated by government agencies, upon decision by the GASG Steering Committee.   This should not be construed to mean that the substande is prohibited from being used in a vehicle part or is to be deselected.</t>
  </si>
  <si>
    <t>Date (family):</t>
  </si>
  <si>
    <t>A substance tracked for information purposes only (FI), upon decision by the GASG Steering Committee.  An automobile manufacturer may include an individual substance or family of substances on the list under this (FI) reason code. This should not be construed to mean that the substance is prohibited from being used in a vehicle part or is to be deselected.</t>
  </si>
  <si>
    <t xml:space="preserve">GADSL web site: </t>
  </si>
  <si>
    <t xml:space="preserve">https://www.gadsl.org/ </t>
  </si>
  <si>
    <t>Note 1</t>
  </si>
  <si>
    <t xml:space="preserve">GADSL guidance doc </t>
  </si>
  <si>
    <t xml:space="preserve">http://www.gadsl.org.s3.amazonaws.com/Documents/GADSL-Guidance-Document.pdf </t>
  </si>
  <si>
    <t>Note 2</t>
  </si>
  <si>
    <t>DISCLAIMER</t>
  </si>
  <si>
    <t>The purpose of this reference list is to facilitate the usage of GADSL for those that want to look up individual CAS Registry Numbers related to the group names. The reference list should not be used when cascading the requirements or incorporated into company standards. Always refer to the GADSL document in those cases. CAS Registry Numbers (CAS RNs) reflected in GADSL were obtained by reference to national and regional regulatory requirements.  CAS RNs have not been verified with CAS.</t>
  </si>
  <si>
    <t>Family Names</t>
  </si>
  <si>
    <t>Duplicate CAS Numbers</t>
  </si>
  <si>
    <t>=IF(D2="NA","",IF(COUNTIF($D$2:$D$5000,D2)&gt;1,"DUPLICATE",""))</t>
  </si>
  <si>
    <t>Disodium octaborate, anhydrous</t>
  </si>
  <si>
    <t>Hydrofluorocarbons (HFC's), saturated, all members</t>
  </si>
  <si>
    <t>Pyrene</t>
  </si>
  <si>
    <t>129-00-0</t>
  </si>
  <si>
    <t>Fluoranthene</t>
  </si>
  <si>
    <t>Cumene</t>
  </si>
  <si>
    <t>98-82-8</t>
  </si>
  <si>
    <t>Fuel additive, rust inhibitor</t>
  </si>
  <si>
    <t>Ethylene Glycol Monoethyl Ether Acetate</t>
  </si>
  <si>
    <t>111-15-9</t>
  </si>
  <si>
    <t>Residual solvent remaining on parts</t>
  </si>
  <si>
    <t>alpha-Methylstyrene</t>
  </si>
  <si>
    <t>98-83-9</t>
  </si>
  <si>
    <t>Residual monomer in ABS</t>
  </si>
  <si>
    <t>Ethylbenzene</t>
  </si>
  <si>
    <t>100-41-4</t>
  </si>
  <si>
    <t>Potential residue in lubricants, adhesives and coatings</t>
  </si>
  <si>
    <t>Paraffins (petroleum), normal C&gt;10, chloro</t>
  </si>
  <si>
    <t>Dibutyltin bis(isooctyl mercaptoacetate)</t>
  </si>
  <si>
    <t>EC 939-379-0</t>
  </si>
  <si>
    <t>Phenanthrene</t>
  </si>
  <si>
    <t>85-01-8</t>
  </si>
  <si>
    <t xml:space="preserve">Substance listed twice in group. One listing remains in Refererence List Diorganotin compounds group. </t>
  </si>
  <si>
    <t xml:space="preserve">A new addition of this substance classified as "P" has been added to the Polybrominated diphenyl ethers (PBDE), all members substance group. </t>
  </si>
  <si>
    <t>1-Mar-2017
4-May- 2018
1-Mar-2017</t>
  </si>
  <si>
    <t xml:space="preserve">Reg. (EC) No 1272/2008 (Carc. Cat. 2; N, R52/53)    99/13/EEC  
Reg. (EC) No 1907/2006 (REACH Annex XIV) </t>
  </si>
  <si>
    <t>•  California and Washington ban the sale of brake friction material containing more than 5 % copper and its compounds by weight.
• California and Washington ban the sale of brake friction material containing more than 0.5 % copper and its compounds by weight.</t>
  </si>
  <si>
    <t>• 5 % copper and its compounds by weight
(January 1, 2021)
• 0.5 % copper and its compounds by weight
(January 1, 2025)</t>
  </si>
  <si>
    <t xml:space="preserve">22-Feb-18
</t>
  </si>
  <si>
    <t>Reg. (EC) No 552/2009
REACH Annex XVII</t>
  </si>
  <si>
    <t>Reg. (EC) No 1272/2008
Reg. (EC) No 552/2009                  
Reg. (EC) No 1907/2006 (REACH Candidate List)</t>
  </si>
  <si>
    <t>Included in list of substances under assessment in phase 3 of Canadian Chemical Management Plan (CMP3) (2016-2020)
Reg. (EC) No 1907/2006 (REACH Candidate List)</t>
  </si>
  <si>
    <t>Dec 2013 voluntary phase out US EPA. P by July 2015 in D.C. 
Reg. (EC) No 1907/2006 (REACH Candidate List and Annex XVII).</t>
  </si>
  <si>
    <t>1-Jan-14
2-Mar-19 (REACH)</t>
  </si>
  <si>
    <t>Belongs to the PBDE group and is not PBB and is not regulated.</t>
  </si>
  <si>
    <t>Substance is not PBB compound and are not regulated</t>
  </si>
  <si>
    <t xml:space="preserve">Phenol, dodecyl-, branched </t>
  </si>
  <si>
    <t>1801269-80-6</t>
  </si>
  <si>
    <t>1801269-77-1</t>
  </si>
  <si>
    <t>210555-94-5</t>
  </si>
  <si>
    <t>74499-35-7</t>
  </si>
  <si>
    <t>Phenol, 2-dodecyl-, branched</t>
  </si>
  <si>
    <t>Phenol, 3-dodecyl-, branched</t>
  </si>
  <si>
    <t>Phenol, 4-dodecyl-, branched</t>
  </si>
  <si>
    <t>Phenol, (tetrapropenyl) derivatives</t>
  </si>
  <si>
    <t>121158-58-5</t>
  </si>
  <si>
    <t>Alkyl Phenol derivatives, selected</t>
  </si>
  <si>
    <t>107-15-3</t>
  </si>
  <si>
    <t>Ethylenediamine</t>
  </si>
  <si>
    <t>Precursor to various polymers. Used in the production of polyurethane fibers.</t>
  </si>
  <si>
    <t xml:space="preserve"> Asbestos Convention, 1986 (No. 162)
Ratifications of Asbestos Convention, 1986 (No. 162):
https://www.ilo.org/dyn/normlex/en/f?p=1000:11300:0::NO:11300:P11300_INSTRUMENT_ID:312307</t>
  </si>
  <si>
    <t>Canadian government has completed final assessment of these CMP3 substances and has classified them as not toxic or of low ecological concern</t>
  </si>
  <si>
    <t xml:space="preserve">D/P                                                                                                                                     </t>
  </si>
  <si>
    <t xml:space="preserve">Vulcanization accelerator for rubber 
</t>
  </si>
  <si>
    <t xml:space="preserve"> K-REACH</t>
  </si>
  <si>
    <t>K-REACH</t>
  </si>
  <si>
    <t>Allyl isothiocyanate</t>
  </si>
  <si>
    <t>57-06-7</t>
  </si>
  <si>
    <t>Fibre, leather, rubber and polymerised materials preservatives</t>
  </si>
  <si>
    <t>Substance is unsaturated an therefore does not belong to the group Hydrofluorocarbons (HFC's), saturated</t>
  </si>
  <si>
    <t>REACH Authorisation Sunset Date.</t>
  </si>
  <si>
    <t xml:space="preserve">Fluorotelomers, selected </t>
  </si>
  <si>
    <t>All substances are as well listed in PFOAs Substance Group</t>
  </si>
  <si>
    <t>Dodecamethylcyclohexasiloxane (D6)</t>
  </si>
  <si>
    <t>540-97-6</t>
  </si>
  <si>
    <t>Intermediate chemical, remains in the final product of varying content. Use for silicone rubbers, adhesives, sealants, coatings...
As well as lacquers, polishes, waxes, washing &amp; cleaning products</t>
  </si>
  <si>
    <t>Prohibition of Certain Toxic Substances Regulations, 2005 (SOR/SOR/2005-41.  Published in Canada Gazette Part II, 2006-11-29 Vol. 140, No. 24          
Reg. (EC) No 1907/2006 (REACH Candidate List)</t>
  </si>
  <si>
    <t xml:space="preserve">Polycyclic aromatic hydrocarbons (PAH; PCAH), selected </t>
  </si>
  <si>
    <t>Reg. (EC) No 1907/2006  (REACH Candidate List)
GB/T 30512 (ELV China)</t>
  </si>
  <si>
    <t>Benzo[ghi]perylene</t>
  </si>
  <si>
    <t>Anti-oxide additive of  lubricant</t>
  </si>
  <si>
    <r>
      <t xml:space="preserve">Cobalt compounds and alloys, </t>
    </r>
    <r>
      <rPr>
        <u/>
        <sz val="10"/>
        <rFont val="Arial"/>
        <family val="2"/>
      </rPr>
      <t>excluding</t>
    </r>
    <r>
      <rPr>
        <sz val="10"/>
        <rFont val="Arial"/>
        <family val="2"/>
      </rPr>
      <t xml:space="preserve"> cobalt in steels</t>
    </r>
  </si>
  <si>
    <t>552-30-7</t>
  </si>
  <si>
    <t>Coating, adhesives</t>
  </si>
  <si>
    <r>
      <rPr>
        <sz val="10"/>
        <rFont val="Arial"/>
        <family val="2"/>
      </rPr>
      <t>Reg. (EC) No 1907/2006  (REACH Candidate List)
K-REACH</t>
    </r>
  </si>
  <si>
    <r>
      <t>D</t>
    </r>
    <r>
      <rPr>
        <sz val="10"/>
        <rFont val="Arial"/>
        <family val="2"/>
      </rPr>
      <t>/P</t>
    </r>
  </si>
  <si>
    <r>
      <t xml:space="preserve">Reg. (EC) No 1907/2006 (REACH Annex XIV)
Reg. (EU) No 528/2012
</t>
    </r>
    <r>
      <rPr>
        <sz val="10"/>
        <rFont val="Arial"/>
        <family val="2"/>
      </rPr>
      <t>K-REACH</t>
    </r>
  </si>
  <si>
    <t>182442-95-1
346417-97-8</t>
  </si>
  <si>
    <t xml:space="preserve"> 4-Jan 2021</t>
  </si>
  <si>
    <t xml:space="preserve">Only -OH terminated ethoxylated phenols are covered. </t>
  </si>
  <si>
    <t xml:space="preserve">Not included in the restriction entry 46 of Annex XVII to REACH on nonylphenol and nonylphenol ethoxylates, which does not cover the derivatives of nonylphenol and nonylphenol ethoxylates.
Only -OH terminated ethoxylated phenols are covered. </t>
  </si>
  <si>
    <r>
      <t>D</t>
    </r>
    <r>
      <rPr>
        <sz val="10"/>
        <rFont val="Arial"/>
        <family val="2"/>
      </rPr>
      <t>/P</t>
    </r>
  </si>
  <si>
    <r>
      <rPr>
        <sz val="10"/>
        <rFont val="Arial"/>
        <family val="2"/>
      </rPr>
      <t>D/P</t>
    </r>
  </si>
  <si>
    <r>
      <t xml:space="preserve">Reg. (EC) No 1907/2006 (REACH Annex XVII)
</t>
    </r>
    <r>
      <rPr>
        <sz val="10"/>
        <rFont val="Arial"/>
        <family val="2"/>
      </rPr>
      <t>K-REACH</t>
    </r>
  </si>
  <si>
    <r>
      <t xml:space="preserve">Japan Chemical Substances Control Law [Class I]
</t>
    </r>
    <r>
      <rPr>
        <sz val="10"/>
        <rFont val="Arial"/>
        <family val="2"/>
      </rPr>
      <t>K-REACH</t>
    </r>
  </si>
  <si>
    <t xml:space="preserve">Thioperoxydicarbonic diamide
([(H2N)C(S)]2S2), tetramethyl-; 
Thiram; Tetramethylthiuram disulphide; </t>
  </si>
  <si>
    <t>1-Mar-2017
1-Mar-2017</t>
  </si>
  <si>
    <t>Reg. (EC) No 1907/2006 (REACH Candidate List)
K-REACH</t>
  </si>
  <si>
    <t>1689515-36-3</t>
  </si>
  <si>
    <t>0.05% for tetra-, penta-, hexa-, hepta- and deca-BDE and the sum of them
0.1% for each of the other entries, and for tetra-, penta-, hexa-, hepta- and deca-BDE in electronic equipment</t>
  </si>
  <si>
    <t>Nonylphenol ethoxylates, -OH terminated, all members</t>
  </si>
  <si>
    <t>A substance legally regulated (LR) because its use in a vehicle part or material poses a significant risk to health and or the environment.  Refer to the "Substance Source/Family Source" field for more information. This should not be construed to mean that the substance is prohibited from being used in a vehicle part or is to be deselected.</t>
  </si>
  <si>
    <t>191-24-2</t>
  </si>
  <si>
    <t xml:space="preserve">
</t>
  </si>
  <si>
    <t>Nonafluorobutane-1-sulphonic acid</t>
  </si>
  <si>
    <t>Potassium nonafluorobutane-1-sulfonate</t>
  </si>
  <si>
    <t>29420-49-3</t>
  </si>
  <si>
    <t>1,4,5,8-tetraaminoanthraquinone; C.I. Disperse Blue 1</t>
  </si>
  <si>
    <t>2475-45-8</t>
  </si>
  <si>
    <t>Reg.(EU) No 2018/1513 (REACH)</t>
  </si>
  <si>
    <t>Used as dye for polyester fibers in automotive seats.</t>
  </si>
  <si>
    <t>Shall not be placed on the market textiles other than clothing which, under normal or reasonably foreseeable conditions of use, come into contact with human skin to an extent similar to clothing.（Concentration limit by weight 0.005%）</t>
  </si>
  <si>
    <t>Reg. (EC) No 1907/2006
(REACH Candidate List)</t>
  </si>
  <si>
    <t>Shall not be placed on the market textiles other than clothing which, under normal or reasonably foreseeable conditions of use, come into contact with human skin to an extent similar to clothing.（Concentration limit by weight 0.003%）</t>
  </si>
  <si>
    <t>Shall not be placed on the market textiles other than clothing which, under normal or reasonably foreseeable conditions of use, come into contact with human skin to an extent similar to clothing.（Concentration limit by weight 0.3%）</t>
  </si>
  <si>
    <t>Shall not be placed on the market textiles other than clothing which, under normal or reasonably foreseeable conditions of use, come into contact with human skin to an extent similar to clothing.（Concentration limit by weight 0.1%）</t>
  </si>
  <si>
    <t>Shall not be placed on the market textiles other than clothing which, under normal or reasonably foreseeable conditions of use, come into contact with human skin to an extent similar to clothing.（Concentration limit by weight 0.0001%）</t>
  </si>
  <si>
    <t>Nonane, 1,1,1,2,2,3,3,4,4,5,5,6,6,7,7-pentadecafluoro-9-iodo-</t>
  </si>
  <si>
    <t>2043-52-9</t>
  </si>
  <si>
    <t>Octane, 1,1,1,2,2,3,3,4,4,5,5,6,6,7,7-pentadecafluoro-8-iodo-</t>
  </si>
  <si>
    <t>10258-49-8</t>
  </si>
  <si>
    <t>Decane, 1,1,1,2,2,3,3,4,4,5,5,6,6,7,7-pentadecafluoro-9-iodo-</t>
  </si>
  <si>
    <t>25291-12-7</t>
  </si>
  <si>
    <t>Tridecane, 1,1,1,2,2,3,3,4,4,5,5,6,6,7,7-pentadecafluoro-</t>
  </si>
  <si>
    <t>169331-74-2</t>
  </si>
  <si>
    <t>Decane, 10-bromo-1,1,1,2,2,3,3,4,4,5,5,6,6,7,7,8,8-heptadecafluoro-</t>
  </si>
  <si>
    <t>21652-57-3</t>
  </si>
  <si>
    <t>1-Nonene, 3,3,4,4,5,5,6,6,7,7,8,8,9,9,9-pentadecafluoro-</t>
  </si>
  <si>
    <t>25431-45-2</t>
  </si>
  <si>
    <t>Tetradecane, 1,1,1,2,2,3,3,4,4,5,5,6,6,7,7-pentadecafluoro-</t>
  </si>
  <si>
    <t>38787-57-4</t>
  </si>
  <si>
    <t>Undecane, 1,1,1,2,2,3,3,4,4,5,5,6,6,7,7,8,8-heptadecafluoro-10-iodo-</t>
  </si>
  <si>
    <t>38550-35-5</t>
  </si>
  <si>
    <t>Nonane, 1,1,1,2,2,3,3,4,4,5,5,6,6,7,7,9,9,9-octadecafluoro-8-iodo-</t>
  </si>
  <si>
    <t>922524-04-7</t>
  </si>
  <si>
    <t>Dodecane, 1,1,1,2,2,3,3,4,4,5,5,6,6,7,7-pentadecafluoro-9-iodo-</t>
  </si>
  <si>
    <t>25431-48-5</t>
  </si>
  <si>
    <t>1-Decyne, 3,3,4,4,5,5,6,6,7,7,8,8,9,9,10,10,10-heptadecafluoro-</t>
  </si>
  <si>
    <t>55009-88-6</t>
  </si>
  <si>
    <t>Pentadecane, 1,1,1,2,2,3,3,4,4,5,5,6,6,7,7-pentadecafluoro-9-iodo-</t>
  </si>
  <si>
    <t>918-32-1</t>
  </si>
  <si>
    <t>Dodecane, 12-bromo-1,1,1,2,2,3,3,4,4,5,5,6,6,7,7,8,8,9,9,10,10-heneicosafluoro-</t>
  </si>
  <si>
    <t>332136-76-2</t>
  </si>
  <si>
    <t>Tetradecane, 1,1,1,2,2,3,3,4,4,5,5,6,6,7,7-pentadecafluoro-9-iodo-</t>
  </si>
  <si>
    <t>38787-66-5</t>
  </si>
  <si>
    <t>Decane, 9,10-dibromo-1,1,1,2,2,3,3,4,4,5,5,6,6,7,7,8,8-heptadecafluoro-</t>
  </si>
  <si>
    <t>51249-63-9</t>
  </si>
  <si>
    <t>Dodecane, 1,1,1,2,2,3,3,4,4,5,5,6,6,7,7,8,8-heptadecafluoro-10-iodo-</t>
  </si>
  <si>
    <t>99325-00-5</t>
  </si>
  <si>
    <t>Nonadecane, 1,1,1,2,2,3,3,4,4,5,5,6,6,7,7-pentadecafluoro-</t>
  </si>
  <si>
    <t>109856-51-1</t>
  </si>
  <si>
    <t>Tetradecane, 1,1,1,2,2,3,3,4,4,5,5,6,6,7,7,8,8-heptadecafluoro-10-iodo-</t>
  </si>
  <si>
    <t>92835-74-0</t>
  </si>
  <si>
    <t>Hexadecane, 1,1,1,2,2,3,3,4,4,5,5,6,6,7,7,8,8-heptadecafluoro-10-iodo-</t>
  </si>
  <si>
    <t>96791-81-0</t>
  </si>
  <si>
    <t>Tricosane, 1,1,1,2,2,3,3,4,4,5,5,6,6,7,7-pentadecafluoro-</t>
  </si>
  <si>
    <t>57325-44-7</t>
  </si>
  <si>
    <t>2-Decene, 4,4,5,5,6,6,7,7,8,8,9,9,10,10,10-pentadecafluoro-, (E)- (9CI)</t>
  </si>
  <si>
    <t>89889-22-5</t>
  </si>
  <si>
    <t>Dodecane, 1,1,1,2,2,3,3,4,4,5,5,6,6,7,7,8,8,11,11,12,12,12-docosafluoro-9-iodo-</t>
  </si>
  <si>
    <t>641617-25-6</t>
  </si>
  <si>
    <t>1-Nonanol, 3,3,4,4,5,5,6,6,7,7,8,8,9,9,9-pentadecafluoro-</t>
  </si>
  <si>
    <t>755-02-2</t>
  </si>
  <si>
    <t>1-Decanol, 4,4,5,5,6,6,7,7,8,8,9,9,10,10,10-pentadecafluoro-</t>
  </si>
  <si>
    <t>25600-66-2</t>
  </si>
  <si>
    <t>Nonadecane, 1,1,1,2,2,3,3,4,4,5,5,6,6,7,7-pentadecafluoro-9-iodo-</t>
  </si>
  <si>
    <t>25431-52-1</t>
  </si>
  <si>
    <t>Tetradecane, 1,1,1,2,2,3,3,4,4,5,5,6,6,7,7,8,8,11,11,12,12,13,13,14,14,14-hexacosafluoro-</t>
  </si>
  <si>
    <t>53638-09-8</t>
  </si>
  <si>
    <t>Decane, 9,9,10-tribromo-1,1,1,2,2,3,3,4,4,5,5,6,6,7,7,8,8-heptadecafluoro-</t>
  </si>
  <si>
    <t>59665-26-8</t>
  </si>
  <si>
    <t>Dodecane, 11,12-dibromo-1,1,1,2,2,3,3,4,4,5,5,6,6,7,7,8,8,9,9,10,10-heneicosafluoro-</t>
  </si>
  <si>
    <t>214358-54-0</t>
  </si>
  <si>
    <t>1-Octanamine, 2,2,3,3,4,4,5,5,6,6,7,7,8,8,8-pentadecafluoro-</t>
  </si>
  <si>
    <t>307-29-9</t>
  </si>
  <si>
    <t>1-Octanol, 2,2,3,3,4,4,5,5,6,6,7,7,8,8,8-pentadecafluoro-</t>
  </si>
  <si>
    <t>307-30-2</t>
  </si>
  <si>
    <t>Tricosane, 1,1,1,2,2,3,3,4,4,5,5,6,6,7,7-pentadecafluoro-9-iodo-</t>
  </si>
  <si>
    <t>57325-43-6</t>
  </si>
  <si>
    <t>Octadecane, 1,1,1,2,2,3,3,4,4,5,5,6,6,7,7,8,8-heptadecafluoro-10-iodo-</t>
  </si>
  <si>
    <t>176979-17-2</t>
  </si>
  <si>
    <t>1-Octanamine, 2,2,3,3,4,4,5,5,6,6,7,7,8,8,8-pentadecafluoro-, hydrochloride(1:1)</t>
  </si>
  <si>
    <t>5678-75-1</t>
  </si>
  <si>
    <t>1-Decene, 2-bromo-3,3,4,4,5,5,6,6,7,7,8,8,9,9,10,10,10-heptadecafluoro-</t>
  </si>
  <si>
    <t>51249-65-1</t>
  </si>
  <si>
    <t>Eicosane, 1,1,1,2,2,3,3,4,4,5,5,6,6,7,7,8,8-heptadecafluoro-10-iodo-</t>
  </si>
  <si>
    <t>1257261-93-0</t>
  </si>
  <si>
    <t>Tetradecane, 1,1,1,2,2,3,3,4,4,5,5,6,6,7,7,8,8,11,11,12,12,13,13,14,14,14-hexacosafluoro-9-iodo-</t>
  </si>
  <si>
    <t>53638-13-4</t>
  </si>
  <si>
    <t>1-Decene, 2-chloro-3,3,4,4,5,5,6,6,7,7,8,8,9,9,10,10,10-heptadecafluoro-</t>
  </si>
  <si>
    <t>110927-73-6</t>
  </si>
  <si>
    <t>1-Decanamine, 3,3,4,4,5,5,6,6,7,7,8,8,9,9,10,10,10-heptadecafluoro-</t>
  </si>
  <si>
    <t>30670-30-5</t>
  </si>
  <si>
    <t>1-Decanol, 4,4,5,5,6,6,7,7,8,8,9,9,10,10,10-pentadecafluoro-2-iodo-</t>
  </si>
  <si>
    <t>16083-64-0</t>
  </si>
  <si>
    <t>Docosane, 1,1,1,2,2,3,3,4,4,5,5,6,6,7,7,8,8-heptadecafluoro-10-iodo-</t>
  </si>
  <si>
    <t>176979-18-3</t>
  </si>
  <si>
    <t>Pentacosane, 1,1,1,2,2,3,3,4,4,5,5,6,6,7,7-pentadecafluoro-9-iodo-</t>
  </si>
  <si>
    <t>2837-34-5</t>
  </si>
  <si>
    <t>5-Tridecene, 7,7,8,8,9,9,10,10,11,11,12,12,13,13,13-pentadecafluoro-</t>
  </si>
  <si>
    <t>52717-05-2</t>
  </si>
  <si>
    <t>Tetracosane, 1,1,1,2,2,3,3,4,4,5,5,6,6,7,7,8,8-heptadecafluoro-10-iodo-</t>
  </si>
  <si>
    <t>1257261-94-1</t>
  </si>
  <si>
    <t>Octanenitrile, 2,2,3,3,4,4,5,5,6,6,7,7,8,8,8-pentadecafluoro-</t>
  </si>
  <si>
    <t>647-12-1</t>
  </si>
  <si>
    <t>Hexacosane, 1,1,1,2,2,3,3,4,4,5,5,6,6,7,7,8,8-heptadecafluoro-10-iodo-</t>
  </si>
  <si>
    <t>176979-19-4</t>
  </si>
  <si>
    <t>6-Tetradecene, 8,8,9,9,10,10,11,11,12,12,13,13,14,14,14-pentadecafluoro-</t>
  </si>
  <si>
    <t>38787-60-9</t>
  </si>
  <si>
    <t>Hexacosane, 1,1,1,2,2,3,3,4,4,5,5,6,6,7,7,8,8,9,9,10,10-heneicosafluoro-12-iodo-</t>
  </si>
  <si>
    <t>1257261-91-8</t>
  </si>
  <si>
    <t>Octacosane, 1,1,1,2,2,3,3,4,4,5,5,6,6,7,7,8,8-heptadecafluoro-10-iodo-</t>
  </si>
  <si>
    <t>1257261-95-2</t>
  </si>
  <si>
    <t>1-Decanethiol, 3,3,4,4,5,5,6,6,7,7,8,8,9,9,10,10,10-heptadecafluoro-</t>
  </si>
  <si>
    <t>34143-74-3</t>
  </si>
  <si>
    <t>Octanal, 2,2,3,3,4,4,5,5,6,6,7,7,8,8,8-pentadecafluoro-</t>
  </si>
  <si>
    <t>335-60-4</t>
  </si>
  <si>
    <t>3102-79-2</t>
  </si>
  <si>
    <t>1-Undecanol, 4,4,5,5,6,6,7,7,8,8,9,9,10,10,11,11,11-heptadecafluoro-2-iodo-</t>
  </si>
  <si>
    <t>38550-45-7</t>
  </si>
  <si>
    <t>Silane, (3,3,4,4,5,5,6,6,7,7,8,8,9,9,10,10,10-heptadecafluorodecyl)bis(1-methylethyl)-</t>
  </si>
  <si>
    <t>356056-15-0</t>
  </si>
  <si>
    <t>1,1-Octanediol, 2,2,3,3,4,4,5,5,6,6,7,7,8,8,8-pentadecafluoro-</t>
  </si>
  <si>
    <t>31185-69-0</t>
  </si>
  <si>
    <t>1-Decanol, 3,3,4,4,5,5,6,6,7,7,8,8,9,9,10,10,10-heptadecafluoro-2-methyl-</t>
  </si>
  <si>
    <t>136022-91-8</t>
  </si>
  <si>
    <t>8-Heptadecene, 1,1,1,2,2,3,3,4,4,5,5,6,6,7,7-pentadecafluoro-</t>
  </si>
  <si>
    <t>52717-06-3</t>
  </si>
  <si>
    <t>2-Nonanone, 3,3,4,4,5,5,6,6,7,7,8,8,9,9,9-pentadecafluoro-</t>
  </si>
  <si>
    <t>754-85-8</t>
  </si>
  <si>
    <t>74612-30-9</t>
  </si>
  <si>
    <t>Decanal, 3,3,4,4,5,5,6,6,7,7,8,8,9,9,10,10,10-heptadecafluoro-</t>
  </si>
  <si>
    <t>135984-68-8</t>
  </si>
  <si>
    <t>1-Dodecanethiol, 3,3,4,4,5,5,6,6,7,7,8,8,9,9,10,10,11,11,12,12,12-heneicosafluoro-</t>
  </si>
  <si>
    <t>34451-28-0</t>
  </si>
  <si>
    <t>Silane, trichloro(3,3,4,4,5,5,6,6,7,7,8,8,9,9,10,10,11,11,12,12,12-heneicosafluorododecyl)-</t>
  </si>
  <si>
    <t>102488-49-3</t>
  </si>
  <si>
    <t>1-Tridecanol, 4,4,5,5,6,6,7,7,8,8,9,9,10,10,11,11,12,12,13,13,13-heneicosafluoro-2-iodo-</t>
  </si>
  <si>
    <t>38550-46-8</t>
  </si>
  <si>
    <t>2-Nonanol, 3,3,4,4,5,5,6,6,7,7,8,8,9,9,9-pentadecafluoro-2-methyl-</t>
  </si>
  <si>
    <t>92914-88-0</t>
  </si>
  <si>
    <t>1-Decene, 1,2,3,3,4,4,5,5,6,6,7,7,8,8,9,9,10,10,10-nonadecafluoro-1-iodo-,(Z)- (9CI)</t>
  </si>
  <si>
    <t>56184-40-8</t>
  </si>
  <si>
    <t>Octanoyl chloride, 2,2,3,3,4,4,5,5,6,6,7,7,8,8,8-pentadecafluoro-</t>
  </si>
  <si>
    <t>335-64-8</t>
  </si>
  <si>
    <t>Decanoic acid, 4,4,5,5,6,6,7,7,8,8,9,9,10,10,10-pentadecafluoro-</t>
  </si>
  <si>
    <t>812-70-4</t>
  </si>
  <si>
    <t>1,2-Undecanediol, 4,4,5,5,6,6,7,7,8,8,9,9,10,10,11,11,11-heptadecafluoro-</t>
  </si>
  <si>
    <t>94159-84-9</t>
  </si>
  <si>
    <t>Dodecanal, 3,3,4,4,5,5,6,6,7,7,8,8,9,9,10,10,11,11,12,12,12-heneicosafluoro-</t>
  </si>
  <si>
    <t>864551-38-2</t>
  </si>
  <si>
    <t>Silane, (3,3,4,4,5,5,6,6,7,7,8,8,9,9,10,10,11,11,12,12,12-heneicosafluorododecyl)bis(1-methylethyl)-</t>
  </si>
  <si>
    <t>356056-16-1</t>
  </si>
  <si>
    <t>Octanoyl bromide, 2,2,3,3,4,4,5,5,6,6,7,7,8,8,8-pentadecafluoro-</t>
  </si>
  <si>
    <t>222037-87-8</t>
  </si>
  <si>
    <t>Docosane,1,1,1,2,2,3,3,4,4,5,5,6,6,7,7,8,8,15,15,16,16,17,17,18,18,19,19,20,20,21,21,22,22,22-tetratriacontafluoro-10,13-diiodo-</t>
  </si>
  <si>
    <t>460744-98-3</t>
  </si>
  <si>
    <t>Eicosane,1,1,1,2,2,3,3,4,4,5,5,6,6,7,7,14,14,15,15,16,16,17,17,18,18,19,19,20,20,20-triacontafluoro-9,12-diiodo-</t>
  </si>
  <si>
    <t>25474-72-0</t>
  </si>
  <si>
    <t>5-Tetradecene,1,1,1,2,2,3,3,4,4,7,7,8,8,9,9,10,10,11,11,12,12,13,13,14,14,14-hexacosafluoro-, (E)- (9CI)</t>
  </si>
  <si>
    <t>51249-69-5</t>
  </si>
  <si>
    <t>Tetracosane,1,1,1,2,2,3,3,4,4,5,5,6,6,7,7,8,8,17,17,18,18,19,19,20,20,21,21,22,22,23,23,24,24,24-tetratriacontafluoro-10,15-diiodo-</t>
  </si>
  <si>
    <t>959462-52-3</t>
  </si>
  <si>
    <t>Heneicosane,1,1,1,2,2,3,3,4,4,5,5,6,6,7,7,8,8,14,14,15,15,16,16,17,17,18,18,19,19,20,20,21,21,21-tetratriacontafluoro-10,12-diiodo-</t>
  </si>
  <si>
    <t>1254971-75-9</t>
  </si>
  <si>
    <t>Silane, (3,3,4,4,5,5,6,6,7,7,8,8,9,9,10,10,11,11,12,12,12-heneicosafluorododecyl)trimethoxy-</t>
  </si>
  <si>
    <t>123445-18-1</t>
  </si>
  <si>
    <t>Octanimidamide, 2,2,3,3,4,4,5,5,6,6,7,7,8,8,8-pentadecafluoro-</t>
  </si>
  <si>
    <t>307-31-3</t>
  </si>
  <si>
    <t>Nonanoic acid, 3,3,4,4,5,5,6,6,7,7,8,8,9,9,9-pentadecafluoro-</t>
  </si>
  <si>
    <t>45291-33-6</t>
  </si>
  <si>
    <t>Silanamine, 1-(3,3,4,4,5,5,6,6,7,7,8,8,9,9,10,10,10-heptadecafluorodecyl)-N,N,1,1-tetramethyl-</t>
  </si>
  <si>
    <t>1221157-06-7</t>
  </si>
  <si>
    <t>Octanoic-1,2-13C2 acid, 2,2,3,3,4,4,5,5,6,6,7,7,8,8,8-pentadecafluoro-</t>
  </si>
  <si>
    <t>864071-08-9</t>
  </si>
  <si>
    <t>6-Tetradecene, 1,1,1,2,2,3,3,4,4,7,8,8,9,9,10,10,11,11,12,12,13,13,14,14,14-pentacosafluoro-</t>
  </si>
  <si>
    <t>53638-14-5</t>
  </si>
  <si>
    <t>1,4-Butanediol, 2-(1,1,2,2,3,3,4,4,5,5,6,6,7,7,8,8,8-heptadecafluorooctyl)-</t>
  </si>
  <si>
    <t>135440-42-5</t>
  </si>
  <si>
    <t>Octanoic-1-13C acid, 2,2,3,3,4,4,5,5,6,6,7,7,8,8,8-pentadecafluoro- (9CI)</t>
  </si>
  <si>
    <t>864071-09-0</t>
  </si>
  <si>
    <t>1-Octanaminium, N,N,N-trimethyl-, 2,2,3,3,4,4,5,5,6,6,7,7,8,8,8-pentadecafluorooctanoate (1:1)</t>
  </si>
  <si>
    <t>927835-01-6</t>
  </si>
  <si>
    <t>Octanoic acid, 2,2,3,3,4,4,5,5,6,6,7,7,8,8,8-pentadecafluoro-, potassium salt,hydrate (1:1:2)</t>
  </si>
  <si>
    <t>98065-31-7</t>
  </si>
  <si>
    <t>8-Hexadecene,1,1,1,2,2,3,3,4,4,5,5,6,6,7,7,10,10,11,11,12,12,13,13,14,14,15,15,16,16,16-triacontafluoro-, (E)- (9CI)</t>
  </si>
  <si>
    <t>35709-15-0</t>
  </si>
  <si>
    <t>7-Hexadecene,1,1,1,2,2,3,3,4,4,5,5,6,6,9,9,10,10,11,11,12,12,13,13,14,14,15,15,16,16,16-triacontafluoro-, (E)- (9CI)</t>
  </si>
  <si>
    <t>51249-68-4</t>
  </si>
  <si>
    <t>Decanoyl chloride, 3,3,4,4,5,5,6,6,7,7,8,8,9,9,10,10,10-heptadecafluoro-</t>
  </si>
  <si>
    <t>64018-23-1</t>
  </si>
  <si>
    <t>Heptacosane,1,1,1,2,2,3,3,4,4,5,5,6,6,7,7,8,8,9,9,10,10,18,18,19,19,20,20,21,21,22,22,23,23,24,24,25,25,26,26,27,27,27-dotetracontafluoro-12,16-diiodo-</t>
  </si>
  <si>
    <t>784189-62-4</t>
  </si>
  <si>
    <t>Octacosane,1,1,1,2,2,3,3,4,4,5,5,6,6,7,7,8,8,9,9,10,10,19,19,20,20,21,21,22,22,23,23,24,24,25,25,26,26,27,27,28,28,28-dotetracontafluoro-12,17-diiodo-</t>
  </si>
  <si>
    <t>1980064-30-9</t>
  </si>
  <si>
    <t>Hexacosane,1,1,1,2,2,3,3,4,4,5,5,6,6,7,7,8,8,9,9,10,10,17,17,18,18,19,19,20,20,21,21,22,22,23,23,24,24,25,25,26,26,26-dotetracontafluoro-12,15-diiodo-</t>
  </si>
  <si>
    <t>1980086-18-7</t>
  </si>
  <si>
    <t>Decanoic acid, 3,3,4,4,5,5,6,6,7,7,8,8,9,9,10,10,10-heptadecafluoro-</t>
  </si>
  <si>
    <t>27854-31-5</t>
  </si>
  <si>
    <t>101947-16-4</t>
  </si>
  <si>
    <t>Silanediamine, 1-(3,3,4,4,5,5,6,6,7,7,8,8,9,9,10,10,10-heptadecafluorodecyl)-N,N,N',N',1-pentamethyl-</t>
  </si>
  <si>
    <t>186599-47-3</t>
  </si>
  <si>
    <t>Phosphinic acid, P-(3,3,4,4,5,5,6,6,7,7,8,8,9,9,10,10,10-heptadecafluorodecyl)-</t>
  </si>
  <si>
    <t>731858-13-2</t>
  </si>
  <si>
    <t>Silane, triethoxy(3,3,4,4,5,5,6,6,7,7,8,8,9,9,10,10,11,11,12,12,12-heneicosafluorododecyl)-</t>
  </si>
  <si>
    <t>146090-84-8</t>
  </si>
  <si>
    <t>Octane, 1,1,1,2,2,3,3,4,4,5,5,6,6,7,7-pentadecafluoro-8-(2-propen-1-yloxy)-</t>
  </si>
  <si>
    <t>812-72-6</t>
  </si>
  <si>
    <t>Dodecanoyl chloride, 3,3,4,4,5,5,6,6,7,7,8,8,9,9,10,10,11,11,12,12,12-heneicosafluoro-</t>
  </si>
  <si>
    <t>64018-26-4</t>
  </si>
  <si>
    <t>2-Decenal, 3,4,4,5,5,6,6,7,7,8,8,9,9,10,10,10-hexadecafluoro-, (2Z)-</t>
  </si>
  <si>
    <t>142502-68-9</t>
  </si>
  <si>
    <t>Phosphinic acid, P-(3,3,4,4,5,5,6,6,7,7,8,8,9,9,10,10,11,11,12,12,12-heneicosafluorododecyl)-</t>
  </si>
  <si>
    <t>731858-15-4</t>
  </si>
  <si>
    <t>Dodecanoic acid, 3,3,4,4,5,5,6,6,7,7,8,8,9,9,10,10,11,11,12,12,12-heneicosafluoro-</t>
  </si>
  <si>
    <t>53826-13-4</t>
  </si>
  <si>
    <t>Silanetriamine, 1-(3,3,4,4,5,5,6,6,7,7,8,8,9,9,10,10,10-heptadecafluorodecyl)-N,N,N',N',N'',N''-hexamethyl-</t>
  </si>
  <si>
    <t>186599-45-1</t>
  </si>
  <si>
    <t>Decanoic acid, 3,3,4,4,5,5,6,6,7,7,8,8,9,9,10,10,10-heptadecafluoro-2-methyl-</t>
  </si>
  <si>
    <t>136022-86-1</t>
  </si>
  <si>
    <t>Silane, (3,3,4,4,5,5,6,6,7,7,8,8,9,9,10,10,10-heptadecafluorodecyl)tripropoxy-</t>
  </si>
  <si>
    <t>521084-64-0</t>
  </si>
  <si>
    <t>Phosphonic acid, P-(3,3,4,4,5,5,6,6,7,7,8,8,9,9,10,10,10-heptadecafluorodecyl)-</t>
  </si>
  <si>
    <t>80220-63-9</t>
  </si>
  <si>
    <t>1-Propanol, 3-[(3,3,4,4,5,5,6,6,7,7,8,8,9,9,10,10,10-heptadecafluorodecyl)thio]-</t>
  </si>
  <si>
    <t>36880-07-6</t>
  </si>
  <si>
    <t>Phosphonic acid, (3,3,4,4,5,5,6,6,7,7,8,8,9,9,10,10,10-heptadecafluorodecyl)-, sodium salt (9CI)</t>
  </si>
  <si>
    <t>92678-93-8</t>
  </si>
  <si>
    <t>Silane, (3,3,4,4,5,5,6,6,7,7,8,8,9,9,10,10,10-heptadecafluorodecyl)tris(1-methylethoxy)-</t>
  </si>
  <si>
    <t>246234-80-0</t>
  </si>
  <si>
    <t>Oxirane, 2-(2,2,3,3,4,4,5,5,6,6,7,7,8,8,8-pentadecafluorooctyl)-</t>
  </si>
  <si>
    <t>20084-49-5</t>
  </si>
  <si>
    <t>Phosphonic acid, (3,3,4,4,5,5,6,6,7,7,8,8,9,9,10,10,10-heptadecafluorodecyl)-, compd. with N,N-diethylethanamine (1:1) (9CI)</t>
  </si>
  <si>
    <t>92678-96-1</t>
  </si>
  <si>
    <t>Ethanol, 2-[(3,3,4,4,5,5,6,6,7,7,8,8,9,9,10,10,10-heptadecafluorodecyl)amino]-</t>
  </si>
  <si>
    <t>27607-42-7</t>
  </si>
  <si>
    <t>2-Dodecenal, 3,4,4,5,5,6,6,7,7,8,8,9,9,10,10,11,11,12,12,12-eicosafluoro-</t>
  </si>
  <si>
    <t>864551-40-6</t>
  </si>
  <si>
    <t>2-Dodecenal, 3,4,4,5,5,6,6,7,7,8,8,9,9,10,10,11,11,12,12,12-eicosafluoro-,(2Z)-</t>
  </si>
  <si>
    <t>1383918-01-1</t>
  </si>
  <si>
    <t>Disiloxane, 1,3-bis(3,3,4,4,5,5,6,6,7,7,8,8,9,9,10,10,10-heptadecafluorodecyl)-1,1,3,3-tetramethyl-</t>
  </si>
  <si>
    <t>129498-18-6</t>
  </si>
  <si>
    <t>Phosphonic acid, P-(3,3,4,4,5,5,6,6,7,7,8,8,9,9,10,10,11,11,12,12,12-heneicosafluorododecyl)-</t>
  </si>
  <si>
    <t>252237-39-1</t>
  </si>
  <si>
    <t>1-Nonanesulfonyl chloride, 3,3,4,4,5,5,6,6,7,7,8,8,9,9,9-pentadecafluoro-</t>
  </si>
  <si>
    <t>27607-61-0</t>
  </si>
  <si>
    <t>3-Undecen-2-one, 4,5,5,6,6,7,7,8,8,9,9,10,10,11,11,11-hexadecafluoro-, (Z)-(9CI)</t>
  </si>
  <si>
    <t>136909-85-8</t>
  </si>
  <si>
    <t>Octanamide, 2,2,3,3,4,4,5,5,6,6,7,7,8,8,8-pentadecafluoro-</t>
  </si>
  <si>
    <t>423-54-1</t>
  </si>
  <si>
    <t>Oxirane, 2-(2,2,3,3,4,4,5,5,6,6,7,7,8,8,9,9,9-heptadecafluorononyl)-</t>
  </si>
  <si>
    <t>38565-53-6</t>
  </si>
  <si>
    <t>Phosphonic acid, (3,3,4,4,5,5,6,6,7,7,8,8,9,9,10,10,10-heptadecafluorodecyl)-, dimethyl ester (9CI)</t>
  </si>
  <si>
    <t>61726-43-0</t>
  </si>
  <si>
    <t>Decane, 1,1,1,2,2,3,3,4,4,5,5,6,6,7,7,8,8-heptadecafluoro-10-isocyanato-</t>
  </si>
  <si>
    <t>142010-50-2</t>
  </si>
  <si>
    <t>Benzene, 1-bromo-4-(3,3,4,4,5,5,6,6,7,7,8,8,9,9,10,10,10-heptadecafluorodecyl)-</t>
  </si>
  <si>
    <t>195324-88-0</t>
  </si>
  <si>
    <t>1-Octanamine, 2,2,3,3,4,4,5,5,6,6,7,7,8,8,8-pentadecafluoro-N-(2,2,3,3,4,4,5,5,6,6,7,7,8,8,8-pentadecafluorooctyl)-</t>
  </si>
  <si>
    <t>3145-68-4</t>
  </si>
  <si>
    <t>57678-03-2</t>
  </si>
  <si>
    <t>2-Decenoic acid, 3,4,4,5,5,6,6,7,7,8,8,9,9,10,10,10-hexadecafluoro-</t>
  </si>
  <si>
    <t>70887-84-2</t>
  </si>
  <si>
    <t>1-Decanesulfonyl chloride, 3,3,4,4,5,5,6,6,7,7,8,8,9,9,10,10,10-heptadecafluoro-</t>
  </si>
  <si>
    <t>27619-90-5</t>
  </si>
  <si>
    <t>Oxirane, 2-(1,1,2,2,3,3,4,4,5,5,6,6,7,7,8,8,8-heptadecafluorooctyl)-</t>
  </si>
  <si>
    <t>52835-16-2</t>
  </si>
  <si>
    <t>Decane, 10,10-diethoxy-1,1,1,2,2,3,3,4,4,5,5,6,6,7,7,8,8-heptadecafluoro-</t>
  </si>
  <si>
    <t>133377-48-7</t>
  </si>
  <si>
    <t>Benzene, 1-bromo-3-(3,3,4,4,5,5,6,6,7,7,8,8,9,9,10,10,10-heptadecafluorodecyl)-</t>
  </si>
  <si>
    <t>340157-97-3</t>
  </si>
  <si>
    <t>Phosphonic acid, (3,3,4,4,5,5,6,6,7,7,8,8,9,9,10,10,11,11,12,12,12-heneicosafluorododecyl)-, dimethyl ester (9CI)</t>
  </si>
  <si>
    <t>61726-45-2</t>
  </si>
  <si>
    <t>93857-44-4</t>
  </si>
  <si>
    <t>Oxirane, 2-(2,2,3,3,4,4,5,5,6,6,7,7,8,8,9,9,10,10,11,11,11-heneicosafluoroundecyl)-</t>
  </si>
  <si>
    <t>38565-54-7</t>
  </si>
  <si>
    <t>1-Decanesulfonic acid, 3,3,4,4,5,5,6,6,7,7,8,8,9,9,10,10,10-heptadecafluoro-</t>
  </si>
  <si>
    <t>39108-34-4</t>
  </si>
  <si>
    <t>2-Dodecenoic acid, 3,4,4,5,5,6,6,7,7,8,8,9,9,10,10,11,11,12,12,12-eicosafluoro-</t>
  </si>
  <si>
    <t>70887-94-4</t>
  </si>
  <si>
    <t>1-Dodecanol, 3,3,4,4,5,5,6,6,7,7,8,8,9,9,10,10,11,11,12,12,12-heneicosafluoro-, 1-(dihydrogen phosphate)</t>
  </si>
  <si>
    <t>57678-05-4</t>
  </si>
  <si>
    <t>Ethanol, 2,2'-[(3,3,4,4,5,5,6,6,7,7,8,8,9,9,10,10,10-heptadecafluorodecyl)imino]bis-</t>
  </si>
  <si>
    <t>27607-36-9</t>
  </si>
  <si>
    <t>Benzenemethanol, 4-(3,3,4,4,5,5,6,6,7,7,8,8,9,9,10,10,10-heptadecafluorodecyl)-</t>
  </si>
  <si>
    <t>356055-77-1</t>
  </si>
  <si>
    <t>Benzenemethanamine, 4-(3,3,4,4,5,5,6,6,7,7,8,8,9,9,10,10,10-heptadecafluorodecyl)-</t>
  </si>
  <si>
    <t>609816-23-1</t>
  </si>
  <si>
    <t>Decane, 1,1,1,2,2,3,3,4,4,5,5,6,6,7,7,8,8-heptadecafluoro-10-[(3,3,4,4,5,5,6,6,7,7,8,8,9,9,10,10,10-heptadecafluorodecyl)thio]-</t>
  </si>
  <si>
    <t>96497-21-1</t>
  </si>
  <si>
    <t>Dodecane, 12-azido-1,1,1,2,2,3,3,4,4,5,5,6,6,7,7,8,8,9,9,10,10-heneicosafluoro-</t>
  </si>
  <si>
    <t>145876-00-2</t>
  </si>
  <si>
    <t>1-Dodecanesulfonyl chloride,3,3,4,4,5,5,6,6,7,7,8,8,9,9,10,10,11,11,12,12,12-heneicosafluoro-</t>
  </si>
  <si>
    <t>27619-91-6</t>
  </si>
  <si>
    <t>1-Decanol, 3,3,4,4,5,5,6,6,7,7,8,8,9,9,10,10,10-heptadecafluoro-, 1-(hydrogen sulfate), potassium salt (1:1)</t>
  </si>
  <si>
    <t>1262446-13-8</t>
  </si>
  <si>
    <t>1-Dodecanol, 3,3,4,4,5,5,6,6,7,7,8,8,9,9,10,10,11,11,12,12,12-heneicosafluoro-, 1-(dihydrogen phosphate), ammonium salt (1:2)</t>
  </si>
  <si>
    <t>93857-45-5</t>
  </si>
  <si>
    <t>Octanoic acid, 2,2,3,3,4,4,5,5,6,6,7,7,8,8,8-pentadecafluoro-, butyl ester</t>
  </si>
  <si>
    <t>307-96-0</t>
  </si>
  <si>
    <t>1-Decanol, 3,3,4,4,5,5,6,6,7,7,8,8,9,9,10,10,10-heptadecafluoro-, 1-acetate</t>
  </si>
  <si>
    <t>37858-04-1</t>
  </si>
  <si>
    <t>Phosphonic acid, P-(3,3,4,4,5,5,6,6,7,7,8,8,9,9,10,10,10-heptadecafluorodecyl)-, diethyl ester</t>
  </si>
  <si>
    <t>90146-96-6</t>
  </si>
  <si>
    <t>Octanimidamide, 2,2,3,3,4,4,5,5,6,6,7,7,8,8,8-pentadecafluoro-N-hydroxy-</t>
  </si>
  <si>
    <t>4314-38-9</t>
  </si>
  <si>
    <t>1-Dodecanesulfonic acid, 3,3,4,4,5,5,6,6,7,7,8,8,9,9,10,10,11,11,12,12,12-heneicosafluoro-</t>
  </si>
  <si>
    <t>120226-60-0</t>
  </si>
  <si>
    <t>1-Dodecanol, 3,3,4,4,5,5,6,6,7,7,8,8,9,9,10,10,11,11,12,12,12-heneicosafluoro-, 1-(hydrogen sulfate), potassium salt (1:1)</t>
  </si>
  <si>
    <t>1262446-14-9</t>
  </si>
  <si>
    <t>Ethanethioic acid, S-(3,3,4,4,5,5,6,6,7,7,8,8,9,9,10,10,10-heptadecafluorodecyl) ester</t>
  </si>
  <si>
    <t>125640-21-3</t>
  </si>
  <si>
    <t>Octanoic acid, 2,2,3,3,4,4,5,5,6,6,7,7,8,8,8-pentadecafluoro-, 2-propen-1-ylester</t>
  </si>
  <si>
    <t>20120-44-9</t>
  </si>
  <si>
    <t>Octanoic acid, 2,2,3,3,4,4,5,5,6,6,7,7,8,8,8-pentadecafluoro-, ethenyl ester</t>
  </si>
  <si>
    <t>307-93-7</t>
  </si>
  <si>
    <t>8,10-Heptadecanedione,1,1,1,2,2,3,3,4,4,5,5,6,6,7,7,11,11,12,12,13,13,14,14,15,15,16,16,17,17,17-triacontafluoro-</t>
  </si>
  <si>
    <t>36554-97-9</t>
  </si>
  <si>
    <t>Phosphonic acid, (3,3,4,4,5,5,6,6,7,7,8,8,9,9,10,10,11,11,12,12,12-heneicosafluorododecyl)-, diethyl ester (9CI)</t>
  </si>
  <si>
    <t>854095-13-9</t>
  </si>
  <si>
    <t>1-Decanaminium, 3,3,4,4,5,5,6,6,7,7,8,8,9,9,10,10,10-heptadecafluoro-N,N-bis(2-hydroxyethyl)-N-methyl-, iodide (1:1)</t>
  </si>
  <si>
    <t>31841-41-5</t>
  </si>
  <si>
    <t>94200-45-0</t>
  </si>
  <si>
    <t>2-Propenoic acid, 2,2,3,3,4,4,5,5,6,6,7,7,8,8,8-pentadecafluorooctyl ester</t>
  </si>
  <si>
    <t>307-98-2</t>
  </si>
  <si>
    <t>Disulfide, bis(3,3,4,4,5,5,6,6,7,7,8,8,9,9,10,10,10-heptadecafluorodecyl)</t>
  </si>
  <si>
    <t>42977-21-9</t>
  </si>
  <si>
    <t>Phosphonic acid, (3,3,4,4,5,5,6,6,7,7,8,8,9,9,10,10,10-heptadecafluorodecyl)-, bis(1-methylethyl) ester (9CI)</t>
  </si>
  <si>
    <t>90183-56-5</t>
  </si>
  <si>
    <t>Phosphinic acid, bis(heptadecafluorooctyl)-, sodium salt (9CI)</t>
  </si>
  <si>
    <t>500776-69-2</t>
  </si>
  <si>
    <t>Decane, 10-(ethenylsulfonyl)-1,1,1,2,2,3,3,4,4,5,5,6,6,7,7,8,8-heptadecafluoro-</t>
  </si>
  <si>
    <t>93345-48-3</t>
  </si>
  <si>
    <t>Pyridinium, 1-(2,2,3,3,4,4,5,5,6,6,7,7,8,8,8-pentadecafluorooctyl)-, 1,1,1-trifluoromethanesulfonate (1:1)</t>
  </si>
  <si>
    <t>25061-59-0</t>
  </si>
  <si>
    <t>2-Propenoic acid, 2-methyl-, 2,2,3,3,4,4,5,5,6,6,7,7,8,8,8-pentadecafluorooctyl ester</t>
  </si>
  <si>
    <t>3934-23-4</t>
  </si>
  <si>
    <t>1-Decanaminium, N-(carboxymethyl)-4,4,5,5,6,6,7,7,8,8,9,9,10,10,10-pentadecafluoro-N,N-dimethyl-, inner salt</t>
  </si>
  <si>
    <t>171184-15-9</t>
  </si>
  <si>
    <t>2-Propenoic acid, 2-fluoro-, 3,3,4,4,5,5,6,6,7,7,8,8,9,9,10,10,10-heptadecafluorodecyl ester</t>
  </si>
  <si>
    <t>96250-52-1</t>
  </si>
  <si>
    <t>Pyridinium, 1-(3,3,4,4,5,5,6,6,7,7,8,8,9,9,10,10,10-heptadecafluorodecyl)-,iodide (1:1)</t>
  </si>
  <si>
    <t>25935-14-2</t>
  </si>
  <si>
    <t>Pyridinium, 1-(3,3,4,4,5,5,6,6,7,7,8,8,9,9,10,10,10-heptadecafluorodecyl)-,4-methylbenzenesulfonate (1:1)</t>
  </si>
  <si>
    <t>61798-68-3</t>
  </si>
  <si>
    <t>2-Propenoic acid, 2-methyl-, 2,2,3,3,4,4,5,5,6,6,7,7,8,8,8-pentadecafluorooctyl ester, polymer with 2-propenoic acid</t>
  </si>
  <si>
    <t>53515-73-4</t>
  </si>
  <si>
    <t>Hexadecanoic acid, 2,2,3,3,4,4,5,5,6,6,7,7,8,8,8-pentadecafluorooctyl ester</t>
  </si>
  <si>
    <t>111918-97-9</t>
  </si>
  <si>
    <t>2-Propenoic acid, 1,1,2,2,3,3,4,4,5,5,6,6,7,7,8,8,8-heptadecafluorooctyl ester</t>
  </si>
  <si>
    <t>15498-45-0</t>
  </si>
  <si>
    <t>Methanesulfonic acid, 1,1,1-trifluoro-, 2,2,3,3,4,4,5,5,6,6,7,7,8,8,8-pentadecafluorooctyl ester</t>
  </si>
  <si>
    <t>17352-09-9</t>
  </si>
  <si>
    <t>678-41-1</t>
  </si>
  <si>
    <t>1-Decanol, 3,3,4,4,5,5,6,6,7,7,8,8,9,9,10,10,10-heptadecafluoro-, 1-(dihydrogen phosphate), ammonium salt (1:1)</t>
  </si>
  <si>
    <t>93776-20-6</t>
  </si>
  <si>
    <t>Octanamide, 2,2,3,3,4,4,5,5,6,6,7,7,8,8,8-pentadecafluoro-N-hydroxy-</t>
  </si>
  <si>
    <t>15435-88-8</t>
  </si>
  <si>
    <t>1-Dodecanol, 3,3,4,4,5,5,6,6,7,7,8,8,9,9,10,10,11,11,12,12,12-heneicosafluoro-, 1,1'-(hydrogen phosphate)</t>
  </si>
  <si>
    <t>1895-26-7</t>
  </si>
  <si>
    <t>Octanoic acid, 2,2,3,3,4,4,5,5,6,6,7,7,8,8,8-pentadecafluoro-,3,3,4,4,5,5,6,6,7,7,8,8,9,9,10,10,10-heptadecafluorodecyl ester</t>
  </si>
  <si>
    <t>886046-97-5</t>
  </si>
  <si>
    <t>1-Dodecanol, 3,3,4,4,5,5,6,6,7,7,8,8,9,9,10,10,11,11,12,12,12-heneicosafluoro-, 1-(dihydrogen phosphate), ammonium salt (1:1)</t>
  </si>
  <si>
    <t>93776-21-7</t>
  </si>
  <si>
    <t>1-Decanol, 3,3,4,4,5,5,6,6,7,7,8,8,9,9,10,10,10-heptadecafluoro-, 1,1',1''-phosphate</t>
  </si>
  <si>
    <t>149790-22-7</t>
  </si>
  <si>
    <t>Phenol, 4-[(3,3,4,4,5,5,6,6,7,7,8,8,9,9,10,10,10-heptadecafluorodecyl)thio]-</t>
  </si>
  <si>
    <t>142623-70-9</t>
  </si>
  <si>
    <t>Benzeneethanamine, N-(2,2,3,3,4,4,5,5,6,6,7,7,8,8,8-pentadecafluorooctylidene)-</t>
  </si>
  <si>
    <t>29723-33-9</t>
  </si>
  <si>
    <t>2-Propenamide, N-(2,2,3,3,4,4,5,5,6,6,7,7,8,8,8-pentadecafluorooctyl)-</t>
  </si>
  <si>
    <t>424-01-1</t>
  </si>
  <si>
    <t>1-Dodecanol, 3,3,4,4,5,5,6,6,7,7,8,8,9,9,10,10,11,11,12,12,12-heneicosafluoro-, phosphate (3:1) (9CI)</t>
  </si>
  <si>
    <t>106554-16-9</t>
  </si>
  <si>
    <t>Octanoic acid, 2,2,3,3,4,4,5,5,6,6,7,7,8,8,8-pentadecafluoro-, 1,1'-anhydride</t>
  </si>
  <si>
    <t>33496-48-9</t>
  </si>
  <si>
    <t>Phosphine, [4-(3,3,4,4,5,5,6,6,7,7,8,8,9,9,10,10,10-heptadecafluorodecyl)phenyl]diphenyl-</t>
  </si>
  <si>
    <t>462996-04-9</t>
  </si>
  <si>
    <t>Octanamide, N-butyl-2,2,3,3,4,4,5,5,6,6,7,7,8,8,8-pentadecafluoro-</t>
  </si>
  <si>
    <t>37696-83-6</t>
  </si>
  <si>
    <t>2-Butenedioic acid (2Z)-, 1-(3,3,4,4,5,5,6,6,7,7,8,8,9,9,10,10,10-heptadecafluorodecyl) ester</t>
  </si>
  <si>
    <t>54950-04-8</t>
  </si>
  <si>
    <t>2-Butenedioic acid (2E)-, mono(3,3,4,4,5,5,6,6,7,7,8,8,9,9,10,10,10-heptadecafluorodecyl) ester (9CI)</t>
  </si>
  <si>
    <t>86130-60-1</t>
  </si>
  <si>
    <t>Benzoic acid, 4-[(3,3,4,4,5,5,6,6,7,7,8,8,9,9,10,10,10-heptadecafluorodecyl)oxy]-</t>
  </si>
  <si>
    <t>188034-84-6</t>
  </si>
  <si>
    <t>Benzoic acid, 4-[(2,2,3,3,4,4,5,5,6,6,7,7,8,8,8-pentadecafluorooctyl)oxy]-</t>
  </si>
  <si>
    <t>129560-87-8</t>
  </si>
  <si>
    <t>Octanamide, N-(3-aminopropyl)-2,2,3,3,4,4,5,5,6,6,7,7,8,8,8-pentadecafluoro-</t>
  </si>
  <si>
    <t>85938-56-3</t>
  </si>
  <si>
    <t>2,8,9-Trioxa-5-aza-1-silabicyclo[3.3.3]undecane, 1-(3,3,4,4,5,5,6,6,7,7,8,8,9,9,10,10,10-heptadecafluoro-1-iododecyl)-</t>
  </si>
  <si>
    <t>135587-17-6</t>
  </si>
  <si>
    <t>2-Butenedioic acid, 1-(1,1,2,2,3,3,4,4,5,5,6,6,7,7,8,8,8-heptadecafluorooctyl) ester</t>
  </si>
  <si>
    <t>152682-85-4</t>
  </si>
  <si>
    <t>2-Butenedioic acid (2Z)-, 1-(1,1,2,2,3,3,4,4,5,5,6,6,7,7,8,8,8-heptadecafluorooctyl) ester</t>
  </si>
  <si>
    <t>229957-05-5</t>
  </si>
  <si>
    <t>Benzenemethanol, 4-(3,3,4,4,5,5,6,6,7,7,8,8,9,9,10,10,10-heptadecafluorodecyl)-α,α-diphenyl-</t>
  </si>
  <si>
    <t>649561-66-0</t>
  </si>
  <si>
    <t>Octanamide, N-dodecyl-2,2,3,3,4,4,5,5,6,6,7,7,8,8,8-pentadecafluoro-</t>
  </si>
  <si>
    <t>37696-86-9</t>
  </si>
  <si>
    <t>Benzoic acid, 4-[(2,2,3,3,4,4,5,5,6,6,7,7,8,8,8-pentadecafluorooctyl)amino]-</t>
  </si>
  <si>
    <t>73782-58-8</t>
  </si>
  <si>
    <t>Iodine, bis(acetato-βO)[4-(3,3,4,4,5,5,6,6,7,7,8,8,9,9,10,10,10-heptadecafluorodecyl)phenyl]- (9CI)</t>
  </si>
  <si>
    <t>882186-02-9</t>
  </si>
  <si>
    <t>Octanamide, 2,2,3,3,4,4,5,5,6,6,7,7,8,8,8-pentadecafluoro-N-(2-hydroxypropyl)-</t>
  </si>
  <si>
    <t>1407514-44-6</t>
  </si>
  <si>
    <t>Benzoic acid, 4-hydroxy-, 2,2,3,3,4,4,5,5,6,6,7,7,8,8,8-pentadecafluorooctylester</t>
  </si>
  <si>
    <t>869308-35-0</t>
  </si>
  <si>
    <t>4151-50-2</t>
  </si>
  <si>
    <t>1-Decanol, 3,3,4,4,5,5,6,6,7,7,8,8,9,9,10,10,10-heptadecafluoro-, 1-(4-methylbenzenesulfonate)</t>
  </si>
  <si>
    <t>113823-56-6</t>
  </si>
  <si>
    <t>1-Octanol, 2,2,3,3,4,4,5,5,6,6,7,7,8,8,8-pentadecafluoro-, 1-(4-methylbenzenesulfonate)</t>
  </si>
  <si>
    <t>24962-65-0</t>
  </si>
  <si>
    <t>Phosphine, bis[4-(3,3,4,4,5,5,6,6,7,7,8,8,9,9,10,10,10-heptadecafluorodecyl)phenyl]phenyl-</t>
  </si>
  <si>
    <t>892154-91-5</t>
  </si>
  <si>
    <t>Octanamide, N-[4-(dimethylamino)butyl]-2,2,3,3,4,4,5,5,6,6,7,7,8,8,8-pentadecafluoro-</t>
  </si>
  <si>
    <t>118454-01-6</t>
  </si>
  <si>
    <t>2-Butenedioic acid (2E)-, bis(2,2,3,3,4,4,5,5,6,6,7,7,8,8,8-pentadecafluorooctyl) ester (9CI)</t>
  </si>
  <si>
    <t>24120-18-1</t>
  </si>
  <si>
    <t>2-Propenoic acid, 2-[(1,1,2,2,3,3,4,4,5,5,6,6,7,7,8,8,8-heptadecafluorooctyl)methylamino]ethyl ester</t>
  </si>
  <si>
    <t>93491-54-4</t>
  </si>
  <si>
    <t>Octanoic acid, 2,2,3,3,4,4,5,5,6,6,7,7,8,8,8-pentadecafluoro-, (4-ethenylphenyl)methyl ester</t>
  </si>
  <si>
    <t>230295-06-4</t>
  </si>
  <si>
    <t>Butanedioic acid, 2-methylene-, 1,4-bis(1,1,2,2,3,3,4,4,5,5,6,6,7,7,8,8,8-heptadecafluorooctyl) ester</t>
  </si>
  <si>
    <t>243977-25-5</t>
  </si>
  <si>
    <t>Glycine, N-[3-[(3,3,4,4,5,5,6,6,7,7,8,8,9,9,10,10,10-heptadecafluorodecyl)thio]-2-hydroxypropyl]-N-methyl-</t>
  </si>
  <si>
    <t>93128-66-6</t>
  </si>
  <si>
    <t>1-Propanaminium, N,N,N-trimethyl-3-[(2,2,3,3,4,4,5,5,6,6,7,7,8,8,8-pentadecafluoro-1-oxooctyl)amino]-, iodide (1:1)</t>
  </si>
  <si>
    <t>335-90-0</t>
  </si>
  <si>
    <t>Phosphine, tris[4-(3,3,4,4,5,5,6,6,7,7,8,8,9,9,10,10,10-heptadecafluorodecyl)phenyl]-</t>
  </si>
  <si>
    <t>325459-92-5</t>
  </si>
  <si>
    <t>Phosphine, tris[3-(3,3,4,4,5,5,6,6,7,7,8,8,9,9,10,10,10-heptadecafluorodecyl)phenyl]-</t>
  </si>
  <si>
    <t>342889-38-7</t>
  </si>
  <si>
    <t>Benzene, 1-[chloro[4-(3,3,4,4,5,5,6,6,7,7,8,8,9,9,10,10,10-heptadecafluorodecyl)phenyl]phenylmethyl]-4-methoxy-</t>
  </si>
  <si>
    <t>865758-37-8</t>
  </si>
  <si>
    <t>3-Pyridinecarboxylic acid, 3,3,4,4,5,5,6,6,7,7,8,8,9,9,10,10,10-heptadecafluorodecyl ester</t>
  </si>
  <si>
    <t>331716-84-8</t>
  </si>
  <si>
    <t>Octanamide, 2,2,3,3,4,4,5,5,6,6,7,7,8,8,8-pentadecafluoro-N-[3-(triethoxysilyl)propyl]-</t>
  </si>
  <si>
    <t>37043-12-2</t>
  </si>
  <si>
    <t>1,3,5,2,4,6-Triazatriphosphorine, 2,2,4,4,6,6-hexahydro-2,2,4,4,6,6-hexakis[(2,2,3,3,4,4,5,5,6,6,7,7,8,8,8-pentadecafluorooctyl)oxy]- (9CI)</t>
  </si>
  <si>
    <t>186043-52-7</t>
  </si>
  <si>
    <t>2-Butenedioic acid (2Z)-, 1,4-bis(1,1,2,2,3,3,4,4,5,5,6,6,7,7,8,8,8-heptadecafluorooctyl) ester</t>
  </si>
  <si>
    <t>234096-30-1</t>
  </si>
  <si>
    <t>2-Butenedioic acid (2E)-, 1,4-bis(1,1,2,2,3,3,4,4,5,5,6,6,7,7,8,8,8-heptadecafluorooctyl) ester</t>
  </si>
  <si>
    <t>934166-50-4</t>
  </si>
  <si>
    <t>Octanamide, 2,2,3,3,4,4,5,5,6,6,7,7,8,8,8-pentadecafluoro-N-[2-(2-hydroxyethoxy)ethyl]-</t>
  </si>
  <si>
    <t>110388-02-8</t>
  </si>
  <si>
    <t>Octanamide, N-[3-[bis(2-hydroxyethyl)amino]propyl]-2,2,3,3,4,4,5,5,6,6,7,7,8,8,8-pentadecafluoro-</t>
  </si>
  <si>
    <t>41358-63-8</t>
  </si>
  <si>
    <t>Octanamide, N,N'-trimethylenebis[2,2,3,3,4,4,5,5,6,6,7,7,8,8,8-pentadecafluoro- (8CI)</t>
  </si>
  <si>
    <t>29680-98-6</t>
  </si>
  <si>
    <t>Benzenesulfonamide, 4-[(1,1,2,2,3,3,4,4,5,5,6,6,7,7,8,8,8-heptadecafluorooctyl)oxy]-</t>
  </si>
  <si>
    <t>89932-76-3</t>
  </si>
  <si>
    <t>Benzene, 1-[(3,3,4,4,5,5,6,6,7,7,8,8,9,9,10,10,11,11,12,12,12-heneicosafluorododecyl)sulfonyl]-4-(hexyloxy)-</t>
  </si>
  <si>
    <t>1161917-33-4</t>
  </si>
  <si>
    <t>1,3,5,2-Triazaphosphorine, 2,2-diazido-2,2-dihydro-4,6-bis(pentadecafluoroheptyl)- (9CI)</t>
  </si>
  <si>
    <t>95215-99-9</t>
  </si>
  <si>
    <t>Benzene, 1-[chlorobis(4-methoxyphenyl)methyl]-4-(3,3,4,4,5,5,6,6,7,7,8,8,9,9,10,10,10-heptadecafluorodecyl)-</t>
  </si>
  <si>
    <t>865758-36-7</t>
  </si>
  <si>
    <t>Benzenemethanol, 4-(3,3,4,4,5,5,6,6,7,7,8,8,9,9,10,10,10-heptadecafluorodecyl)-α,α-bis(4-methoxyphenyl)-</t>
  </si>
  <si>
    <t>865758-47-0</t>
  </si>
  <si>
    <t>Phosphinous amide, N-(2,2,3,3,4,4,5,5,6,6,7,7,8,8,8-pentadecafluorooctyl)-P,P-bis(pentafluorophenyl)- (9CI)</t>
  </si>
  <si>
    <t>518358-34-4</t>
  </si>
  <si>
    <t>326475-46-1</t>
  </si>
  <si>
    <t>Palladium, dichlorobis[tris[3-(3,3,4,4,5,5,6,6,7,7,8,8,9,9,10,10,10-heptadecafluorodecyl)phenyl]phosphine-βP]-</t>
  </si>
  <si>
    <t>343343-17-9</t>
  </si>
  <si>
    <t>[1,1'-Biphenyl]-4-carboxylic acid, 4'-(2-methylbutyl)-,2,2,3,3,4,4,5,5,6,6,7,7,8,8,8-pentadecafluorooctyl ester, (S)- (9CI)</t>
  </si>
  <si>
    <t>118826-52-1</t>
  </si>
  <si>
    <t>1-Propanaminium, N-(2-carboxyethyl)-N,N-bis(2-hydroxyethyl)-3-[(2,2,3,3,4,4,5,5,6,6,7,7,8,8,8-pentadecafluoro-1-oxooctyl)amino]-, inner salt</t>
  </si>
  <si>
    <t>39186-68-0</t>
  </si>
  <si>
    <t>Octanamide, 2,2,3,3,4,4,5,5,6,6,7,7,8,8,8-pentadecafluoro-N-(4-methoxyphenyl)-</t>
  </si>
  <si>
    <t>103188-04-1</t>
  </si>
  <si>
    <t>2-Propenoic acid, 2-[[(3,3,4,4,5,5,6,6,7,7,8,8,9,9,10,10,10-heptadecafluorodecyl)sulfonyl]methylamino]ethyl ester</t>
  </si>
  <si>
    <t>48077-95-8</t>
  </si>
  <si>
    <t>2-Propenoic acid, 2-[[(3,3,4,4,5,5,6,6,7,7,8,8,9,9,10,10,11,11,12,12,12-heneicosafluorododecyl)sulfonyl]methylamino]ethyl ester</t>
  </si>
  <si>
    <t>72276-05-2</t>
  </si>
  <si>
    <t>Octanamide, N,N'-(1R,2R)-1,2-cyclohexanediylbis[2,2,3,3,4,4,5,5,6,6,7,7,8,8,8-pentadecafluoro- (9CI)</t>
  </si>
  <si>
    <t>864149-62-2</t>
  </si>
  <si>
    <t>Octanamide, N,N'-1,2-cyclohexanediylbis[2,2,3,3,4,4,5,5,6,6,7,7,8,8,8-pentadecafluoro-</t>
  </si>
  <si>
    <t>305848-92-4</t>
  </si>
  <si>
    <t>β-D-Glucopyranosiduronic acid, 3,3,4,4,5,5,6,6,7,7,8,8,9,9,10,10,10-heptadecafluorodecyl</t>
  </si>
  <si>
    <t>864551-34-8</t>
  </si>
  <si>
    <t>1,2-Benzenedicarboxylic acid, 3,4,5,6-tetrachloro-, 1,2-bis(2,2,3,3,4,4,5,5,6,6,7,7,8,8,8-pentadecafluorooctyl) ester</t>
  </si>
  <si>
    <t>2212-77-3</t>
  </si>
  <si>
    <t>Carbonic acid, 2,5-dioxo-1-pyrrolidinyl [4-(3,3,4,4,5,5,6,6,7,7,8,8,9,9,10,10,10-heptadecafluorodecyl)phenyl]methylester</t>
  </si>
  <si>
    <t>556050-49-8</t>
  </si>
  <si>
    <t>Benzenesulfonyl chloride, 3,4-bis[(2,2,3,3,4,4,5,5,6,6,7,7,8,8,8-pentadecafluoro-1-oxooctyl)amino]-</t>
  </si>
  <si>
    <t>24216-05-5</t>
  </si>
  <si>
    <t>Thymidine, 5'-O-[[4-(3,3,4,4,5,5,6,6,7,7,8,8,9,9,10,10,10-heptadecafluorodecyl)phenyl]bis(4-methoxyphenyl)methyl]-, 3'-[2-cyanoethyl N,N-bis(1-methylethyl)phosphoramidite]</t>
  </si>
  <si>
    <t>902456-09-1</t>
  </si>
  <si>
    <t>Cytidine, N-benzoyl-2'-deoxy-5'-O-[[4-(3,3,4,4,5,5,6,6,7,7,8,8,9,9,10,10,10-heptadecafluorodecyl)phenyl]bis(4-methoxyphenyl)methyl]-, 3'-[2-cyanoethyl N,N-bis(1-methylethyl)phosphoramidite]</t>
  </si>
  <si>
    <t>1401422-19-2</t>
  </si>
  <si>
    <t>Guanosine, 2'-deoxy-5'-O-[[4-(3,3,4,4,5,5,6,6,7,7,8,8,9,9,10,10,10-heptadecafluorodecyl)phenyl](4-methoxyphenyl)phenylmethyl]-N-(2-methyl-1-oxopropyl)-, 3'-[2-cyanoethyl N,N-bis(1-methylethyl)phosphoramidite]</t>
  </si>
  <si>
    <t>1401422-22-7</t>
  </si>
  <si>
    <t>Guanosine, 2'-deoxy-5'-O-[[4-(3,3,4,4,5,5,6,6,7,7,8,8,9,9,10,10,10-heptadecafluorodecyl)phenyl]bis(4-methoxyphenyl)methyl]-N-(2-methyl-1-oxopropyl)-, 3'-[2-cyanoethyl N,N-bis(1-methylethyl)phosphoramidite]</t>
  </si>
  <si>
    <t>1401422-21-6</t>
  </si>
  <si>
    <t>Octane, 1,1,1,2,3,3,4,4,5,5,6,6-dodecafluoro-8-iodo-2-(trifluoromethyl)-</t>
  </si>
  <si>
    <t>18017-20-4</t>
  </si>
  <si>
    <t>1-Octanol, 3,3,4,4,5,5,6,6,7,8,8,8-dodecafluoro-7-(trifluoromethyl)-</t>
  </si>
  <si>
    <t>20015-46-7</t>
  </si>
  <si>
    <t>1-Nonanol, 4,4,5,5,6,6,7,7,8,9,9,9-dodecafluoro-2-iodo-8-(trifluoromethyl)-</t>
  </si>
  <si>
    <t>16083-62-8</t>
  </si>
  <si>
    <t>2-Nonanol, 1-amino-4,4,5,5,6,6,7,7,8,9,9,9-dodecafluoro-8-(trifluoromethyl)-</t>
  </si>
  <si>
    <t>58935-89-0</t>
  </si>
  <si>
    <t>Oxirane, 2-[2,2,3,3,4,4,5,5,6,7,7,7-dodecafluoro-6-(trifluoromethyl)heptyl]-</t>
  </si>
  <si>
    <t>24564-77-0</t>
  </si>
  <si>
    <t>2-Propenoic acid, 3,3,4,4,5,5,6,6,7,8,8,8-dodecafluoro-7-(trifluoromethyl)octyl ester</t>
  </si>
  <si>
    <t>50836-65-2</t>
  </si>
  <si>
    <t>2-Propenoic acid, 2-methyl-, 3,3,4,4,5,5,6,6,7,8,8,8-dodecafluoro-7-(trifluoromethyl)octyl ester</t>
  </si>
  <si>
    <t>50836-66-3</t>
  </si>
  <si>
    <t>2-Propenethioic acid, 2-methyl-, S-[3,3,4,4,5,5,6,6,7,8,8,8-dodecafluoro-7-(trifluoromethyl)octyl] ester</t>
  </si>
  <si>
    <t>30769-91-6</t>
  </si>
  <si>
    <t>1,2-Tridecanediol, 4,4,5,5,6,6,7,7,8,8,9,9,10,10,11,11,12,13,13,13-eicosafluoro-12-(trifluoromethyl)-, 1-(dihydrogen phosphate)</t>
  </si>
  <si>
    <t>63295-27-2</t>
  </si>
  <si>
    <t>2-Propenoic acid, 4,4,5,5,6,6,7,7,8,9,9,9-dodecafluoro-2-hydroxy-8-(trifluoromethyl)nonyl ester</t>
  </si>
  <si>
    <t>16083-75-3</t>
  </si>
  <si>
    <t>2-Propenoic acid, 2-methyl-, 4,4,5,5,6,6,7,7,8,9,9,9-dodecafluoro-2-hydroxy-8-(trifluoromethyl)nonyl ester</t>
  </si>
  <si>
    <t>16083-81-1</t>
  </si>
  <si>
    <t>Phenol, 4-bromo-2-[4,4,5,5,6,6,7,7,8,9,9,9-dodecafluoro-8-(trifluoromethyl)nonyl]-</t>
  </si>
  <si>
    <t>610778-18-2</t>
  </si>
  <si>
    <t>53517-98-9</t>
  </si>
  <si>
    <t>Fatty acids, C7-13, perfluoro</t>
  </si>
  <si>
    <t>68333-92-6</t>
  </si>
  <si>
    <t>Fatty acids, C6-18, perfluoro, ammonium salts</t>
  </si>
  <si>
    <t>72623-77-9</t>
  </si>
  <si>
    <t>72968-38-8</t>
  </si>
  <si>
    <t>89685-61-0</t>
  </si>
  <si>
    <t>71356-38-2</t>
  </si>
  <si>
    <t>2-Propenoic acid, perfluoro-C8-16-alkyl esters</t>
  </si>
  <si>
    <t>85681-64-7</t>
  </si>
  <si>
    <t>1-Propanaminium, N-(carboxymethyl)-N,N-dimethyl-3-[(2,2,3,3,4,4,5,5,6,6,7,7,8,8,8-pentadecafluoro-1-oxooctyl)amino]-, inner salt</t>
  </si>
  <si>
    <t>90179-39-8</t>
  </si>
  <si>
    <t>Octanoic acid, pentadecafluoro-, mixed esters with 2,2'-[1,4-butanediylbis(oxymethylene)]bis[oxirane] and 2,2'-[1,6-hexanediylbis(oxymethylene)]bis[oxirane]</t>
  </si>
  <si>
    <t>90480-57-2</t>
  </si>
  <si>
    <t>Amides, C7-19, α-ω-perfluoro-N,N-bis(hydroxyethyl)</t>
  </si>
  <si>
    <t>90622-99-4</t>
  </si>
  <si>
    <t>Fatty acids, C7-19, perfluoro</t>
  </si>
  <si>
    <t>91032-01-8</t>
  </si>
  <si>
    <t>Poly(oxy-1,2-ethanediyl), α-[2-[(2,2,3,3,4,4,5,5,6,6,7,7,8,8,8-pentadecafluoro-1-oxooctyl)amino]ethyl]-ω-hydroxy-</t>
  </si>
  <si>
    <t>93480-00-3</t>
  </si>
  <si>
    <t>125328-29-2</t>
  </si>
  <si>
    <t>2-Oxepanone, homopolymer, decyl perfluoro-C8-14-alkyl esters, reactionproducts with 1H-imidazole-1-propanamine, polyethylene-polypropyleneglycol and TDI homopolymer</t>
  </si>
  <si>
    <t>332076-28-5</t>
  </si>
  <si>
    <t>2-Oxepanone, homopolymer, decyl perfluoro-C8-14-alkyl esters, reactionproducts with 1H-imidazole-1-propanamine and TDI homopolymer</t>
  </si>
  <si>
    <t>332076-33-2</t>
  </si>
  <si>
    <t>2-Oxepanone, homopolymer, decyl perfluoro-C8-14-alkyl esters, reactionproducts with 1H-imidazole-1-propanamine, polyethylene glycol and TDIhomopolymer</t>
  </si>
  <si>
    <t>332076-34-3</t>
  </si>
  <si>
    <t>Phosphinic acid, bis(perfluoro-C6-12-alkyl) derivs.</t>
  </si>
  <si>
    <t>68412-69-1</t>
  </si>
  <si>
    <t>Phosphinic acid, bis(perfluoro-C6-12-alkyl) derivs., aluminum salts</t>
  </si>
  <si>
    <t>93062-53-4</t>
  </si>
  <si>
    <t>Alcohols, C8-14, γ-ω-perfluoro</t>
  </si>
  <si>
    <t>68391-08-2</t>
  </si>
  <si>
    <t>Alcohols, C7-22, ε-ω-perfluoro-, β-δ-fluoro</t>
  </si>
  <si>
    <t>90622-43-8</t>
  </si>
  <si>
    <t>93776-00-2</t>
  </si>
  <si>
    <t>2-Tridecanol, 1,1'-[oxybis[(1-methyl-2,1-ethanediyl)oxy]]bis[4,4,5,5,6,6,7,7,8,8,9,9,10,10,11,11,12,12,13,13,13-heneicosafluoro- (9CI)</t>
  </si>
  <si>
    <t>93776-01-3</t>
  </si>
  <si>
    <t>2,5,8,11,14,17,20,23,26,29-Decaoxadotetracontan-31-ol,33,33,34,34,35,35,36,36,37,37,38,38,39,39,40,40,41,41,42,42,42-heneicosafluoro-</t>
  </si>
  <si>
    <t>93776-07-9</t>
  </si>
  <si>
    <t>93776-12-6</t>
  </si>
  <si>
    <t>93776-13-7</t>
  </si>
  <si>
    <t>1-Propanaminium, N-(2-carboxyethyl)-N,N-dimethyl-3-[[4,4,5,5,6,6,7,7,8,8,9,9,10,10,11,11,12,12,13,13,14,15,15,15-tetracosafluoro-2-hydroxy-14-(trifluoromethyl)pentadecyl]amino]-, innersalt</t>
  </si>
  <si>
    <t>93776-15-9</t>
  </si>
  <si>
    <t>1-Tridecanaminium, 4,4,5,5,6,6,7,7,8,8,9,9,10,10,11,11,12,12,13,13,13-heneicosafluoro-2-hydroxy-N,N-bis(2-hydroxyethyl)-N-methyl-, iodide (1:1)</t>
  </si>
  <si>
    <t>93776-17-1</t>
  </si>
  <si>
    <t>70969-47-0</t>
  </si>
  <si>
    <t>Quaternary ammonium compounds, dimethyl(γ-ω-perfluoro-C8-14-β-alkenyl)[2-(sulfooxy)ethyl], inner salts</t>
  </si>
  <si>
    <t>85631-40-9</t>
  </si>
  <si>
    <t>Quaternary ammonium compounds, (hydroxyethyl)dimethyl(γ-ω-perfluoro-C8-14-β-alkenyl), chlorides</t>
  </si>
  <si>
    <t>91081-09-3</t>
  </si>
  <si>
    <t>Quaternary ammonium compounds, (hydroxyethyl)dimethyl(γ-ω-perfluoro-C8-14-β-alkenyl), Me sulfates (salts)</t>
  </si>
  <si>
    <t>2-Pentadecanol, 1-[[3-(dimethylamino)propyl]amino]-4,4,5,5,6,6,7,7,8,8,9,9,10,10,11,11,12,12,13,13,14,14,15,15,15-pentacosafluoro-</t>
  </si>
  <si>
    <t>94159-79-2</t>
  </si>
  <si>
    <t>2-Tridecanol, 1-[[3-(dimethylamino)propyl]amino]-4,4,5,5,6,6,7,7,8,8,9,9,10,10,11,11,12,12,13,13,13-heneicosafluoro-</t>
  </si>
  <si>
    <t>94159-80-5</t>
  </si>
  <si>
    <t>2-Pentadecanol, 1-[[3-(dimethylamino)propyl]amino]-4,4,5,5,6,6,7,7,8,8,9,9,10,10,11,11,12,12,13,13,14,15,15,15-tetracosafluoro-14-(trifluoromethyl)-</t>
  </si>
  <si>
    <t>94159-82-7</t>
  </si>
  <si>
    <t>2-Tridecanol, 1-[[3-(dimethylamino)propyl]amino]-4,4,5,5,6,6,7,7,8,8,9,9,10,10,11,11,12,13,13,13-eicosafluoro-12-(trifluoromethyl)-</t>
  </si>
  <si>
    <t>94159-83-8</t>
  </si>
  <si>
    <t>Ethanol, 2-(methylamino)-, N-(γ-ω-perfluoro-C8-14-β-alkenyl) derivs.</t>
  </si>
  <si>
    <t>97660-44-1</t>
  </si>
  <si>
    <t>Betaines, N-(hydroxyethyl)-N-methyl-N-(2-sulfoethyl)-N-(1,1,2-trihydroperfluoro-C8-14-2-alkenyl)</t>
  </si>
  <si>
    <t>98219-29-5</t>
  </si>
  <si>
    <t>Betaines, (hydroxyethyl)methyl(γ,ω-perfluoro-C8-14-β-alkenyl)(2-sulfopropyl)</t>
  </si>
  <si>
    <t>115340-82-4</t>
  </si>
  <si>
    <t>Quaternary ammonium compounds, trimethyl(δ-ω-perfluoro-C8-14-β-alkenyl), chlorides</t>
  </si>
  <si>
    <t>115535-36-9</t>
  </si>
  <si>
    <t>Quaternary ammonium compounds, diethylmethyl(γ-ω-perfluoro-C8-14-β-alkenyl), Me sulfates</t>
  </si>
  <si>
    <t>127133-57-7</t>
  </si>
  <si>
    <t>Quaternary ammonium compounds, diethylmethyl(γ-ω-perfluoro-C8-14-β-alkenyl), tetraphenylborates</t>
  </si>
  <si>
    <t>145477-02-7</t>
  </si>
  <si>
    <t>Quaternary ammonium compounds, diethylmethyl(γ-ω-perfluoro-C8-14-β-alkenyl), tetrafluoroborates</t>
  </si>
  <si>
    <t>153325-45-2</t>
  </si>
  <si>
    <t>65104-45-2</t>
  </si>
  <si>
    <t>Propanedioic acid, mono(γ-ω-perfluoro-C8-12-alkyl) derivs., di-me esters</t>
  </si>
  <si>
    <t>238420-68-3</t>
  </si>
  <si>
    <t>Propanedioic acid, mono(γ-ω-perfluoro-C8-12-alkyl) derivs., bis[4-(ethenyloxy)butyl] esters</t>
  </si>
  <si>
    <t>238420-80-9</t>
  </si>
  <si>
    <t>Fatty acids, C9-15-unsatd., γ-ω-perfluoro, Et esters, reaction products with(3-hydroxypropoxy)-terminated di-Me siloxanes, Me Et ketone oxime,polymethylenepolyphenylene isocyanate and polypropylene</t>
  </si>
  <si>
    <t>510732-30-6</t>
  </si>
  <si>
    <t>115592-83-1</t>
  </si>
  <si>
    <t>2-Propenoic acid, 2-methyl-, 3,3,4,4,5,5,6,6,7,7,8,8,9,9,10,10,10-heptadecafluorodecyl ester, polymer with methyl 2-methyl-2-propenoate</t>
  </si>
  <si>
    <t>93705-98-7</t>
  </si>
  <si>
    <t>2-Propenoic acid, ε-ω-perfluoro-C8-22-alkyl esters, γ-δ-fluoro derivs.</t>
  </si>
  <si>
    <t>91648-32-7</t>
  </si>
  <si>
    <t>2-Propenoic acid, 2-methyl-, 2-(acetyloxy)-4,4,5,5,6,6,7,7,8,8,9,9,10,10,11,12,12,12-octadecafluoro-11-(trifluoromethyl)dodecyl ester, homopolymer (9CI)</t>
  </si>
  <si>
    <t>90062-89-8</t>
  </si>
  <si>
    <t>1,2,4,5-Benzenetetracarboxylic acid, mixed 3-chloro-2-hydroxypropyl and γ-ω-perfluoro-C8-14-alkyl esters</t>
  </si>
  <si>
    <t>68954-01-8</t>
  </si>
  <si>
    <t>116984-14-6</t>
  </si>
  <si>
    <t>2-Propenoic acid, 2-methyl-, 3-chloro-2-hydroxypropyl ester, polymer with3,3,4,4,5,5,6,6,7,7,8,8,9,9,10,10,11,11,12,12,12-heneicosafluorododecyl 2-propenoate, 3,3,4,4,5,5,6,6,7,7,8,8,9,9,10,10,10-heptadecafluorodecyl 2-propenoate, N-(hydroxymethyl)-2-propenamide,</t>
  </si>
  <si>
    <t>119973-85-2</t>
  </si>
  <si>
    <t>129783-45-5</t>
  </si>
  <si>
    <t>2-Propenoic acid, 2-methyl-, octadecyl ester, polymer with3,3,4,4,5,5,6,6,7,7,8,8,9,9,10,10,11,11,12,12,12-heneicosafluorododecyl 2-propenoate, 3,3,4,4,5,5,6,6,7,7,8,8,9,9,10,10,10-heptadecafluorodecyl 2-propenoate and 3,3,4,4,5,5,6,6,7,7,8,8,9,9,10,10,11,11,12,12,13,13,14,14,14-pentacosafluorotetradecyl 2-propenoate</t>
  </si>
  <si>
    <t>142636-88-2</t>
  </si>
  <si>
    <t>2-Propenoic acid, 3,3,4,4,5,5,6,6,7,7,8,8,9,9,10,10,11,11,12,12,12-heneicosafluorododecyl ester, polymer with3,3,4,4,5,5,6,6,7,7,8,8,9,9,10,10,10-heptadecafluorodecyl 2-propenoate, 2-hydroxyethyl 2-propenoate, 2-methyloxirane polymer with oxirane mono(2-methyl-2-propenoate), and3,3,4,4,5,5,6,6,7,7,8,8,9,9,10,10,11,11,12,12,13,13,14,14,14-pentacosafluorotetradecyl 2-propenoate</t>
  </si>
  <si>
    <t>142636-90-6</t>
  </si>
  <si>
    <t>2-Propenoic acid, 2-methyl-, phenylmethyl ester, polymer with 1,1-dichloroethene, 3,3,4,4,5,5,6,6,7,7,8,8,9,9,10,10,11,11,12,12,12-heneicosafluorododecyl 2-propenoate, 3,3,4,4,5,5,6,6,7,7,8,8,9,9,10,10,10-heptadecafluorodecyl 2-propenoate, 2-hydroxyethyl 2-propenoate and3,3,4,4,5,5,6,6,7,7,8,8,9,9,10,10,11,11,12,12,13,13,14,14,14-pentacosafluorotetradecyl 2-propenoate</t>
  </si>
  <si>
    <t>142636-91-7</t>
  </si>
  <si>
    <t>144031-01-6</t>
  </si>
  <si>
    <t>2-Propenoic acid, 2-methyl-, methyl ester, polymer with3,3,4,4,5,5,6,6,7,7,8,8,9,9,10,10,10-heptadecafluorodecyl 2-propenoate,block, peroxidized adipoyl chloride-triethylene glycol polymer-initiated</t>
  </si>
  <si>
    <t>146289-38-5</t>
  </si>
  <si>
    <t>2-Propenoic acid, 2-methyl-, 2-(dimethylamino)ethyl ester, polymers withBu acrylate, γ-ω-perfluoro-C8-14-alkyl acrylate and polyethylene glycolmonomethacrylate, 2,2'-(1,2-diazenediyl)bis[2,4-dimethylpentanenitrile]-initiated</t>
  </si>
  <si>
    <t>150135-57-2</t>
  </si>
  <si>
    <t>2-Propenoic acid, 2-methyl-, 2-(dimethylamino)ethyl ester, polymers with δ-ω-perfluoro-C10-16-alkyl acrylate and vinyl acetate</t>
  </si>
  <si>
    <t>174125-96-3</t>
  </si>
  <si>
    <t>2-Propenoic acid, C12-14-alkyl esters, polymers with Bu (1-oxo-2-propenyl)carbamate and δ-ω-perfluoro-C6-12-alkyl acrylate</t>
  </si>
  <si>
    <t>178233-67-5</t>
  </si>
  <si>
    <t>Fatty acids, linseed-oil, γ-ω-perfluoro-C8-14-alkyl esters</t>
  </si>
  <si>
    <t>178535-23-4</t>
  </si>
  <si>
    <t>2-Propenoic acid, 2-methyl-, 2-(dimethylamino)ethyl ester, polymers with γ-ω-perfluoro-C10-16-alkyl acrylate and vinyl acetate</t>
  </si>
  <si>
    <t>186397-57-9</t>
  </si>
  <si>
    <t>2-Propenoic acid, 2-methyl-, methyl ester, polymer with3,3,4,4,5,5,6,6,7,7,8,8,9,9,10,10,10-heptadecafluorodecyl 2-propenoate,peroxidized adipoyl chloride-triethylene glycol polymer-initiated</t>
  </si>
  <si>
    <t>193635-71-1</t>
  </si>
  <si>
    <t>2-Propenoic acid, 2-methyl-, 2-(dimethylamino)ethyl ester, polymers with γ-ω-perfluoro-C10-16-alkyl acrylate and vinyl acetate, acetates</t>
  </si>
  <si>
    <t>196316-34-4</t>
  </si>
  <si>
    <t>2-Propenoic acid, 2-methyl-, γ-ω-perfluoro-C6-16-alkyl esters, polymerswith 1-(3,4-dichlorophenyl)-1H-pyrrole-2,5-dione and sodium 4-ethenylbenzenesulfonate (1:1)</t>
  </si>
  <si>
    <t>202875-75-0</t>
  </si>
  <si>
    <t>2-Propenoic acid, 2-methyl-, hexadecyl ester, polymers with 2-hydroxyethylmethacrylate, γ-ω-perfluoro-C10-16-alkyl acrylate and stearyl methacrylate</t>
  </si>
  <si>
    <t>203743-03-7</t>
  </si>
  <si>
    <t>2-Propenoic acid, 2-methyl-, 2-hydroxyethyl ester, reaction products with 5-isocyanato-1-(isocyanatomethyl)-1,3,3-trimethylcyclohexane and Me Etketone oxime, polymers with 2-ethylhexyl acrylate, 2-hydroxyethyl acrylateand γ-ω-perfluoro-C8-20-alkyl acrylate</t>
  </si>
  <si>
    <t>221455-72-7</t>
  </si>
  <si>
    <t>Alcohols, C8-14, γ-ω-perfluoro, polymers with α-fluoro-ω-[2-[(2-methyl-1-oxo-2-propenyl)oxy]ethyl]poly(difluoromethylene), methanol, stearylacrylate, stearyl methacrylate, 2,4-TDI and vinyl chloride</t>
  </si>
  <si>
    <t>376364-33-9</t>
  </si>
  <si>
    <t>2-Propenoic acid, 2-methyl-, 2-(dimethylamino)ethyl ester, polymers with γ-ω-perfluoro-C8-14-alkyl acrylate, acetates, N-oxides</t>
  </si>
  <si>
    <t>479029-28-2</t>
  </si>
  <si>
    <t>10,13,16,19-Tetraoxaoctacosadiene, tetratriacontafluoro- (9CI)</t>
  </si>
  <si>
    <t>84029-54-9</t>
  </si>
  <si>
    <t>2-Butenedioic acid (2Z)-, bis(2-ethylhexyl) esters, polymers with N-(hydroxymethyl)-2-propenamide, γ-ω-perfluoro-C8-18-alkyl acrylate andvinyl chloride</t>
  </si>
  <si>
    <t>502135-45-7</t>
  </si>
  <si>
    <t>2-Propenoic acid, 2-methyl-, oxiranylmethyl ester, polymers with γ-ω-perfluoro-C6-16-alkyl acrylate and stearyl acrylate</t>
  </si>
  <si>
    <t>503284-73-9</t>
  </si>
  <si>
    <t>2-Propenoic acid, γ-ω-perfluoro-C6-16-alkyl esters, polymers withacrylonitrile, N-(butoxymethyl)-2-propenamide, polyethylene glycoldimethacrylate and polyethylene glycol methacrylate Me ether</t>
  </si>
  <si>
    <t>503287-56-7</t>
  </si>
  <si>
    <t>2-Butenedioic acid, 2-methyl-, (2Z)-, polymers with γ-ω-perfluoro-C8-16-alkyl acrylate, stearyl acrylate and styrene</t>
  </si>
  <si>
    <t>503296-97-7</t>
  </si>
  <si>
    <t>2-Propenoic acid, polymers with γ-ω-perfluoro-C8-16-alkyl acrylate andstearyl acrylate</t>
  </si>
  <si>
    <t>503297-86-7</t>
  </si>
  <si>
    <t>2-Propenoic acid, 2-methyl-, 1,4-butanediyl ester, polymers with C14-24-alkyl methacrylate, cyclohexyl methacrylate, 2-hydroxyethyl acrylate, γ-ω-perfluoro-C6-16-alkyl acrylate and 2-[[[[[1,3,3-trimethyl-5-[[[[(1-methylpropylidene)amino]oxy]carbonyl]amino]cyclohexyl]methyl]amino]carbonyl]oxy]ethyl methacrylate</t>
  </si>
  <si>
    <t>503299-29-4</t>
  </si>
  <si>
    <t>2-Propenoic acid, 2-methyl-, 2-[[[[[1,3,3-trimethyl-5-[[[[(1-methylpropylidene)amino]oxy]carbonyl]amino]cyclohexyl]methyl]amino]carbonyl]oxy]ethyl ester, polymers with 2-ethylhexyl acrylate, 2-hydroxyethylacrylate and γ-ω-perfluoro-C6-16-alkyl acrylate</t>
  </si>
  <si>
    <t>503299-50-1</t>
  </si>
  <si>
    <t>Alkyl iodides, C8-20, γ-ω-perfluoro, reaction products with potassiumacrylate</t>
  </si>
  <si>
    <t>509086-57-1</t>
  </si>
  <si>
    <t>510732-38-4</t>
  </si>
  <si>
    <t>2-Propenoic acid, 2-methyl-, octadecyl ester, polymers with γ-ω-perfluoro-C8-14-alkyl acrylate</t>
  </si>
  <si>
    <t>510732-48-6</t>
  </si>
  <si>
    <t>2-Propenoic acid, 2-methyl-, polymers with ethylene dimethacrylate,ethylene oxide, nonadecyl acrylate, γ-ω-perfluoro-C6-16-alkyl acrylate andpropylene oxide</t>
  </si>
  <si>
    <t>510733-10-5</t>
  </si>
  <si>
    <t>2-Propenoic acid, 2-methyl-, 2-hydroxyethyl ester, telomers with Et acrylate,1-octanethiol and γ-ω-perfluoro-C6-16-alkyl acrylate</t>
  </si>
  <si>
    <t>510734-75-5</t>
  </si>
  <si>
    <t>2-Propenoic acid, γ-ω-perfluoro-C8-16-alkyl esters, polymers with ethyleneand N-(hydroxymethyl)-2-propenamide</t>
  </si>
  <si>
    <t>511271-18-4</t>
  </si>
  <si>
    <t>2-Propenoic acid, 2-methyl-, cyclohexyl ester, polymers with glycidylmethacrylate and γ-ω-perfluoro-C6-16-alkyl acrylate</t>
  </si>
  <si>
    <t>511271-19-5</t>
  </si>
  <si>
    <t>2-Propenoic acid, 2-methyl-, 2-ethylhexyl ester, polymers with 2-[2-[2-(2-hydroxyethoxy)ethoxy]ethoxy]ethyl methacrylate, 14-hydroxy-3,6,9,12-tetraoxahexadec-1-yl methacrylate and γ-ω-perfluoro-C6-16-alkyl acrylate</t>
  </si>
  <si>
    <t>512179-48-5</t>
  </si>
  <si>
    <t>2-Propenoic acid, 2-methyl-, 2-hydroxyethyl ester, polymers with γ-ω-perfluoro-C8-16-alkyl acrylate and polyethylene glycol monoacrylate</t>
  </si>
  <si>
    <t>515152-55-3</t>
  </si>
  <si>
    <t>1-Dodecanol, 3,3,4,4,5,5,6,6,7,7,8,8,9,9,10,10,11,11,12,12,12-heneicosafluoro-, hydrogen phosphate, compd. with 2,2'-iminobis[ethanol](1:1) (9CI)</t>
  </si>
  <si>
    <t>57677-98-2</t>
  </si>
  <si>
    <t>63295-28-3</t>
  </si>
  <si>
    <t>63295-29-4</t>
  </si>
  <si>
    <t>Alkyl iodides, C8-14, γ-ω-perfluoro</t>
  </si>
  <si>
    <t>85995-91-1</t>
  </si>
  <si>
    <t>Alcohols, C8-14, γ-ω-perfluoro, reaction products with epichlorohydrin andpropylene oxide, trimethylamine-quaternized</t>
  </si>
  <si>
    <t>185630-70-0</t>
  </si>
  <si>
    <t>1,2-Tridecanediol, 4,4,5,5,6,6,7,7,8,8,9,9,10,10,11,11,12,12,13,13,13-heneicosafluoro-, 1-(dihydrogen phosphate)</t>
  </si>
  <si>
    <t>94158-70-0</t>
  </si>
  <si>
    <t>94200-46-1</t>
  </si>
  <si>
    <t>94200-47-2</t>
  </si>
  <si>
    <t>94200-48-3</t>
  </si>
  <si>
    <t>94200-50-7</t>
  </si>
  <si>
    <t>94200-51-8</t>
  </si>
  <si>
    <t>94200-52-9</t>
  </si>
  <si>
    <t>Sulfuric acid, mono(γ-ω-perfluoro-C6-12-alkyl) esters, ammonium salts</t>
  </si>
  <si>
    <t>68516-17-6</t>
  </si>
  <si>
    <t>2-Propenoic acid, 2-methyl-, 2-[methyl[(γ-ω-perfluoro-C8-14-alkyl)sulfonyl]amino]ethyl esters, reaction products with polyethylene glycolbis(2-mercaptoacetate)</t>
  </si>
  <si>
    <t>68784-73-6</t>
  </si>
  <si>
    <t>2-Propenoic acid, 2-methyl-, C4-8-alkyl esters, polymers with 2-[methyl[(γ-ω-perfluoro-C8-14-alkyl)sulfonyl]amino]ethyl acrylate</t>
  </si>
  <si>
    <t>68988-52-3</t>
  </si>
  <si>
    <t>2-Propenoic acid, 2-methyl-, C4-18-alkyl esters, polymers with 2-[methyl[(γ-ω-perfluoro-C8-14-alkyl)sulfonyl]amino]ethyl acrylate</t>
  </si>
  <si>
    <t>68988-53-4</t>
  </si>
  <si>
    <t>2-Propenoic acid, 2-methyl-, C7-8-alkyl esters, polymers with 2-[methyl[(γ-ω-perfluoro-C8-14-alkyl)sulfonyl]amino]ethyl acrylate</t>
  </si>
  <si>
    <t>68988-54-5</t>
  </si>
  <si>
    <t>2-Propenoic acid, 2-methyl-, C7-18-alkyl esters, polymers with 2-[methyl[(γ-ω-perfluoro-C8-14-alkyl)sulfonyl]amino]ethyl acrylate</t>
  </si>
  <si>
    <t>68988-55-6</t>
  </si>
  <si>
    <t>Sulfuric acid, mono(γ-ω-perfluoro-C8-12-alkyl) esters, ammonium salts</t>
  </si>
  <si>
    <t>84238-62-0</t>
  </si>
  <si>
    <t>Sulfuric acid, mono(γ-ω-perfluoro-C8-14-alkyl) esters</t>
  </si>
  <si>
    <t>85995-90-0</t>
  </si>
  <si>
    <t>Sulfuric acid, mono(γ-ω-perfluoro-C8-14-alkyl) esters, ammonium salts</t>
  </si>
  <si>
    <t>101940-12-9</t>
  </si>
  <si>
    <t>Siloxanes and Silicones, hydroxy Me, Me octyl, Me (γ-ω-perfluoro C8-14-alkyl)oxy, ethers with polyethylene glycol mono-Me ether</t>
  </si>
  <si>
    <t>170424-64-3</t>
  </si>
  <si>
    <t>Amines, C12-14-tert-alkyl, compds. with γ-ω-perfluoro-C6-12-alkyldihydrogen phosphate (1:1)</t>
  </si>
  <si>
    <t>206009-80-5</t>
  </si>
  <si>
    <t>Amines, C12-14-tert-alkyl, compds. with bis(γ-ω-perfluoro-C6-12-alkyl)hydrogen phosphate (1:1)</t>
  </si>
  <si>
    <t>206009-81-6</t>
  </si>
  <si>
    <t>1,4-Butanediol, 2,3-bis[(γ-ω-perfluoro-C6-20-alkyl)thio] derivs., polymerswith 1,6-diisocyanatotrimethylhexane and 2,2'-(methylimino)bis[ethanol]</t>
  </si>
  <si>
    <t>68037-23-0</t>
  </si>
  <si>
    <t>Thiols, C6-12, γ-ω-perfluoro</t>
  </si>
  <si>
    <t>68140-20-5</t>
  </si>
  <si>
    <t>Thiols, C10-20, γ-ω-perfluoro</t>
  </si>
  <si>
    <t>68140-21-6</t>
  </si>
  <si>
    <t>1,4-Butanediol, 2,3-bis[(γ-ω-perfluoro-C6-20-alkyl)thio] derivs.</t>
  </si>
  <si>
    <t>68187-24-6</t>
  </si>
  <si>
    <t>Butanoic acid, 4-[[3-(dimethylamino)propyl]amino]-4-oxo-, 2(or 3)-[(γ-ω-perfluoro-C6-20-alkyl)thio] derivs.</t>
  </si>
  <si>
    <t>68187-25-7</t>
  </si>
  <si>
    <t>68187-42-8</t>
  </si>
  <si>
    <t>Siloxanes and Silicones, (3,3,4,4,5,5,6,6,7,7,8,8,9,9,10,10,10-heptadecafluorodecyl)oxy Me, hydroxy Me, Me octyl, ethers withpolyethylene glycol mono-Me ether</t>
  </si>
  <si>
    <t>143372-54-7</t>
  </si>
  <si>
    <t>Siloxanes and Silicones, hydrogen γ-ω-perfluoro-C6-10-alkyl</t>
  </si>
  <si>
    <t>160965-19-5</t>
  </si>
  <si>
    <t>Sulfonic acids, C6-12-alkane, γ-ω-perfluoro, ammonium salts</t>
  </si>
  <si>
    <t>180582-79-0</t>
  </si>
  <si>
    <t>Sulfonic acids, C8-20-alkane, γ-ω-perfluoro, compds. with triethylamine</t>
  </si>
  <si>
    <t>297175-71-4</t>
  </si>
  <si>
    <t>Poly(oxy-1,2-ethanediyl), α-methyl-ω-hydroxy-, 2-hydroxy-3-[(γ-ω-perfluoro-C6-20-alkyl)thio]propyl ethers</t>
  </si>
  <si>
    <t>70983-59-4</t>
  </si>
  <si>
    <t>1-Propanaminium, 2-hydroxy-N,N,N-trimethyl-, 3-[(γ-ω-perfluoro-C6-20-alkyl)thio] derivs., chlorides</t>
  </si>
  <si>
    <t>70983-60-7</t>
  </si>
  <si>
    <t>1-Propanol, 2,3-bis[(γ-ω-perfluoro-C6-20-alkyl)thio] derivs.</t>
  </si>
  <si>
    <t>70983-61-8</t>
  </si>
  <si>
    <t>1,4-Butanediol, polymers with 2,3-bis[(γ-ω-perfluoro-C6-20-alkyl)thio]-1,4-butanediol, C36-alkylene diisocyanate and 1,6-diisocyanato-2,2,4(or 2,4,4)-trimethylhexane</t>
  </si>
  <si>
    <t>71205-28-2</t>
  </si>
  <si>
    <t>Acetic acid, bis[(γ-ω-perfluoro-C8-20-alkyl)thio] derivs.</t>
  </si>
  <si>
    <t>71608-37-2</t>
  </si>
  <si>
    <t>Acetic acid, bis[(γ-ω-perfluoro-C8-20-alkyl)thio] derivs., Me esters</t>
  </si>
  <si>
    <t>71608-39-4</t>
  </si>
  <si>
    <t>Acetic acid, bis[(γ-ω-perfluoro-C8-20-alkyl)thio] derivs., sodium salts</t>
  </si>
  <si>
    <t>71608-40-7</t>
  </si>
  <si>
    <t>Bicyclo[2.2.1]heptane-2,3-dicarboxylic acid, 5-[(γ-ω-perfluoro-C8-20-alkyl)thio] derivs.</t>
  </si>
  <si>
    <t>71608-43-0</t>
  </si>
  <si>
    <t>Chromium, bis[(γ-ω-perfluoro-C8-20-alkyl)thio]acetate chloro hydroxycomplexes</t>
  </si>
  <si>
    <t>71608-44-1</t>
  </si>
  <si>
    <t>Chromium, 4,4-bis[(γ-ω-perfluoro-C8-20-alkyl)thio]pentanoate chlorohydroxy complexes</t>
  </si>
  <si>
    <t>71608-45-2</t>
  </si>
  <si>
    <t>Chromium, chloro hydroxy 5-[(γ-ω-perfluoro-C8-20-alkyl)thio]bicyclo[2.2.1]heptane-2,3-dicarboxylate complexes</t>
  </si>
  <si>
    <t>71608-46-3</t>
  </si>
  <si>
    <t>4,7-Methanoisobenzofuran-1,3-dione, hexahydro-, 5-[(γ-ω-perfluoro-C8-20-alkyl)thio] derivs.</t>
  </si>
  <si>
    <t>71608-58-7</t>
  </si>
  <si>
    <t>Pentanoic acid, 4,4-bis[(γ-ω-perfluoro-C8-20-alkyl)thio] derivs.</t>
  </si>
  <si>
    <t>71608-60-1</t>
  </si>
  <si>
    <t>71608-61-2</t>
  </si>
  <si>
    <t>Propanamide, N-(1,1-dimethyl-3-oxobutyl)-, 3-[(γ-ω-perfluoro-C6-20-alkyl)thio] derivs.</t>
  </si>
  <si>
    <t>71608-63-4</t>
  </si>
  <si>
    <t>Carbamic acid, N-[4-methyl-3-[[(2-methyl-1-aziridinyl)carbonyl]amino]phenyl]-, 2-[[3,3,4,4,5,5,6,6,7,8,8,8-dodecafluoro-7-(trifluoromethyl)octyl]thio]-1-[[[3,3,4,4,5,5,6,6,7,8,8,8-dodecafluoro-7-(trifluoromethyl)octyl]thio]methyl]ethyl ester</t>
  </si>
  <si>
    <t>72779-05-6</t>
  </si>
  <si>
    <t>Disulfides, bis(γ-ω-perfluoro-C6-20-alkyl)</t>
  </si>
  <si>
    <t>118400-71-8</t>
  </si>
  <si>
    <t>1,3-Propanediol, 2,2-bis(bromomethyl)-, reaction products with ethanethiol-tetrafluoroethylene telomer</t>
  </si>
  <si>
    <t>144468-31-5</t>
  </si>
  <si>
    <t>Fatty acids, C18-unsatd., dimers, diisocyanates, polymers with 2,3-bis(γ-ω-perfluoro-C4-18-alkyl)-1,4-butanediol, 1,6-diisocyanato-2,2,4(or 2,4,4)-trimethylhexane and 2,2'-(methylimino)bis[ethanol]</t>
  </si>
  <si>
    <t>68990-40-9</t>
  </si>
  <si>
    <t>95370-51-7</t>
  </si>
  <si>
    <t>Thiols, C4-20, γ-ω-perfluoro, reaction products with methylatedformaldehyde-1,3,5-triazine-2,4,6-triamine polymer</t>
  </si>
  <si>
    <t>113089-67-1</t>
  </si>
  <si>
    <t>Alcohols, C8-14, γ-ω-perfluoro, reaction products with epichlorohydrin,polyethylene glycol mono-Me ether and N,N',2-tris(6-isocyanatohexyl)imidodicarbonic diamide</t>
  </si>
  <si>
    <t>118102-37-7</t>
  </si>
  <si>
    <t>Alcohols, C8-14, γ-ω-perfluoro, reaction products with epichlorohydrin,tetrahydrofuran homopolymer and N,N',2-tris(6-isocyanatohexyl)imidodicarbonic diamide</t>
  </si>
  <si>
    <t>118102-38-8</t>
  </si>
  <si>
    <t>Hexane, 1,6-diisocyanato-, homopolymer, γ-ω-perfluoro-C6-20-alc.-blocked</t>
  </si>
  <si>
    <t>135228-60-3</t>
  </si>
  <si>
    <t>1,3-Propanediol, 2,2-bis(bromomethyl)-, reaction products with ethanethiol-tetrafluoroethylene telomer, polymers with 1,6-diisocyanato-2,2,4(or 2,4,4)-trimethylhexane, 2-heptyl-3,4-bis(9-isocyanatononyl)-1-pentylcyclohexaneand 2,2'-(methylimino)bis[ethanol]</t>
  </si>
  <si>
    <t>148240-85-1</t>
  </si>
  <si>
    <t>1,3-Propanediol, 2,2-bis[[(γ-ω-perfluoro-C6-12-alkyl)thio]methyl] derivs.,phosphates</t>
  </si>
  <si>
    <t>1,3-Propanediol, 2,2-bis[[(γ-ω-perfluoro-C10-20-alkyl)thio]methyl] derivs.,phosphates</t>
  </si>
  <si>
    <t>148240-89-5</t>
  </si>
  <si>
    <t>183146-60-3</t>
  </si>
  <si>
    <t>Alcohols, C8-14, γ-ω-perfluoro, polymers with 1,6-diisocyanatohexane,ethylene glycol, glycidol and 2,4-TDI</t>
  </si>
  <si>
    <t>Thiocyanic acid, 3,3,4,4,5,5,6,6,7,7,8,8,9,9,10,10,10-heptadecafluorodecylester</t>
  </si>
  <si>
    <t>Ethaneperoxoic acid, reaction products with3,3,4,4,5,5,6,6,7,7,8,8,9,9,10,10,10-heptadecafluorodecyl thiocyanate and3,3,4,4,5,5,6,6,7,7,8,8,8-tridecafluorooctyl thiocyanate</t>
  </si>
  <si>
    <t>182176-52-9</t>
  </si>
  <si>
    <t>2-Propenoic acid, 3,3,4,4,5,5,6,6,7,7,8,8,9,9,9-pentadecafluorononyl ester</t>
  </si>
  <si>
    <t>1799-55-9</t>
  </si>
  <si>
    <t>1-Propanaminium, N-(2-carboxyethyl)-N,N-dimethyl-3-[(2,2,3,3,4,4,5,5,6,6,7,7,8,8,8-pentadecafluoro-1-oxooctyl)amino]-, inner salt</t>
  </si>
  <si>
    <t>5158-52-1</t>
  </si>
  <si>
    <t>2-Propenoic acid, 2-methyl-, 2,2,3,3,4,4,5,5,6,6,7,7,8,8,8-pentadecafluorooctyl ester, homopolymer</t>
  </si>
  <si>
    <t>29014-57-1</t>
  </si>
  <si>
    <t>Methanaminium, N,N,N-trimethyl-, 2,2,3,3,4,4,5,5,6,6,7,7,8,8,8-pentadecafluorooctanoate (1:1)</t>
  </si>
  <si>
    <t>32609-65-7</t>
  </si>
  <si>
    <t>1-Propanaminium, N-(carboxymethyl)-3-[[(3,3,4,4,5,5,6,6,7,7,8,8,9,9,10,10,10-heptadecafluorodecyl)sulfonyl]amino]-N,N-dimethyl-, inner salt</t>
  </si>
  <si>
    <t>1-Propanaminium, N-(carboxymethyl)-3-[[(3,3,4,4,5,5,6,6,7,7,8,8,9,9,10,10,11,11,12,12,12-heneicosafluorododecyl)sulfonyl]amino]-N,N-dimethyl-, inner salt</t>
  </si>
  <si>
    <t>40143-79-1</t>
  </si>
  <si>
    <t>Phosphinic acid, bis(heneicosafluorodecyl)- (9CI)</t>
  </si>
  <si>
    <t>1-Decanol, 3,3,4,4,5,5,6,6,7,7,8,8,9,9,10,10,10-heptadecafluoro-, hydrogenphosphate, compd. with 2,2'-iminobis[ethanol] (1:1) (9CI)</t>
  </si>
  <si>
    <t>1-Nonanol, 3,3,4,4,5,5,6,6,7,7,8,8,9,9,9-pentadecafluoro-, dihydrogenphosphate, diammonium salt (9CI)</t>
  </si>
  <si>
    <t>63439-39-4</t>
  </si>
  <si>
    <t>Alkenes, C4-20 α-, γ-ω-perfluoro</t>
  </si>
  <si>
    <t>84029-60-7</t>
  </si>
  <si>
    <t>2-Propenoic acid, 2-methyl-, methyl ester, polymer with3,3,4,4,5,5,6,6,7,7,8,8,9,9,10,10,10-heptadecafluorodecyl 2-propenoate</t>
  </si>
  <si>
    <t>Phosphonic acid, (3,3,4,4,5,5,6,6,7,7,8,8,9,9,10,10,10-heptadecafluorodecyl)-, compd. with N,N-diethylethanamine (9CI)</t>
  </si>
  <si>
    <t>Benzenesulfonyl chloride, [[(2,2,3,3,4,4,5,5,6,6,7,7,8,8,8-pentadecafluoro-1-oxooctyl)amino]methyl]-, branched and linear</t>
  </si>
  <si>
    <t>90218-71-6</t>
  </si>
  <si>
    <t>2-Propenoic acid, 3,3,4,4,5,5,6,6,7,7,8,8,9,9,10,10,10-heptadecafluorodecylester, polymer with octadecyl 2-propenoate</t>
  </si>
  <si>
    <t>2-Undecanol, 1,1'-[oxybis[(1-methyl-2,1-ethanediyl)oxy]]bis[4,4,5,5,6,6,7,7,8,8,9,9,10,10,11,11,11-heptadecafluoro-(9CI)</t>
  </si>
  <si>
    <t>2,5,8,11,14,17,20,23,26,29-Decaoxatetracontan-31-ol,33,33,34,34,35,35,36,36,37,37,38,38,39,39,40,40,40-heptadecafluoro-</t>
  </si>
  <si>
    <t>1-Propanaminium, N-(2-carboxyethyl)-3-[(4,4,5,5,6,6,7,7,8,8,9,9,10,10,11,11,11-heptadecafluoro-2-hydroxyundecyl)amino]-N,N-dimethyl-, inner salt</t>
  </si>
  <si>
    <t>2-Undecanol, 1-[2-(2-butoxyethoxy)ethoxy]-4,4,5,5,6,6,7,7,8,8,9,9,10,10,11,11,11-heptadecafluoro-</t>
  </si>
  <si>
    <t>1-Aziridineethanol, α-(2,2,3,3,4,4,5,5,6,6,7,7,8,8,9,9,9-heptadecafluorononyl)-</t>
  </si>
  <si>
    <t>2-Undecanol, 1-(ethenyloxy)-4,4,5,5,6,6,7,7,8,8,9,9,10,10,11,11,11-heptadecafluoro-</t>
  </si>
  <si>
    <t>Glycine, N-(4,4,5,5,6,6,7,7,8,8,9,9,10,10,11,11,11-heptadecafluoro-2-hydroxyundecyl)-N-methyl-, monopotassium salt (9CI)</t>
  </si>
  <si>
    <t>2-Undecanol, 4,4,5,5,6,6,7,7,8,8,9,9,10,10,11,11,11-heptadecafluoro-1-phenoxy-</t>
  </si>
  <si>
    <t>2-Butenoic acid, 4-oxo-4-[(4,4,5,5,6,6,7,7,8,8,9,9,10,10,11,11,11-heptadecafluoro-2-hydroxyundecyl)amino]-, (Z)- (9CI)</t>
  </si>
  <si>
    <t>2-Propenoic acid, 2-methyl-, 3,3,4,4,5,5,6,6,7,7,8,8,9,9,10,10,10-heptadecafluorodecyl ester, polymer with octadecyl 2-methyl-2-propenoate</t>
  </si>
  <si>
    <t>1,2-Nonanediol, 4,4,5,5,6,6,7,7,8,9,9,9-dodecafluoro-8-(trifluoromethyl)-, 1-(dihydrogen phosphate)</t>
  </si>
  <si>
    <t>2-Propenoic acid, 3,3,4,4,5,5,6,6,7,7,8,8,9,9,10,10,11,11,12,12,12-heneicosafluorododecyl ester, polymer with3,3,4,4,5,5,6,6,7,7,8,8,9,9,10,10,10-heptadecafluorodecyl 2-propenoate,3,3,4,4,5,5,6,6,7,7,8,8,9,9,10,10,11,11,11-nonadecafluoroundecyl 2-propenoate, 3,3,4,4,5,5,6,6,7,7,8,8,9,9,10,10,11,11,12,12,13,13,14,14,14-pentacosafluorotetradecyl 2-propenoate, 3,3,4,4,5,5,6,6,7,7,8,8,9,9,9-pentadecafluorononyl 2-propenoate,3,3,4,4,5,5,6,6,7,7,8,8,9,9,10,10,11,11,12,12,13,13,13-tricosafluorotridecyl2-propenoate and 3,3,4,4,5,5,6,6,7,7,8,8,8-tridecafluorooctyl 2-propenoate(9CI)</t>
  </si>
  <si>
    <t>105656-07-3</t>
  </si>
  <si>
    <t>2-Propenoic acid, 2-methyl-,3,3,4,4,5,5,6,6,7,7,8,8,9,9,10,10,11,11,12,12,12-heneicosafluorododecylester, polymer with 3,3,4,4,5,5,6,6,7,7,8,8,9,9,10,10,10-heptadecafluorodecyl 2-methyl-2-propenoate,3,3,4,4,5,5,6,6,7,7,8,8,9,9,10,10,11,11,11-nonadecafluoroundecyl 2-methyl-2-propenoate, 3,3,4,4,5,5,6,6,7,7,8,8,9,9,10,10,11,11,12,12,13,13,14,14,14-pentacosafluorotetradecyl 2-methyl-2-propenoate,3,3,4,4,5,5,6,6,7,7,8,8,9,9,9-pentadecafluorononyl 2-methyl-2-propenoate,3,3,4,4,5,5,6,6,7,7,8,8,9,9,10,10,11,11,12,12,13,13,13-tricosafluorotridecyl2-methyl-2-propenoate and 3,3,4,4,5,5,6,6,7,7,8,8,8-tridecafluorooctyl 2-methyl-2-propenoate (9CI)</t>
  </si>
  <si>
    <t>105681-94-5</t>
  </si>
  <si>
    <t>2-Propenoic acid, 2-methyl-, 3,3,4,4,5,5,6,6,7,7,8,8,9,9,10,10,10-heptadecafluorodecyl ester, polymer with ethenyltriethoxysilane (9CI)</t>
  </si>
  <si>
    <t>1,3-Isobenzofurandione, polymer with α-fluoro-ω-(oxiranylmethyl)poly(difluoromethylene) and (phenoxymethyl)oxirane (9CI)</t>
  </si>
  <si>
    <t>Surflon 113 (9CI)</t>
  </si>
  <si>
    <t>2-Propenoic acid, 3,3,4,4,5,5,6,6,7,7,8,8,9,9,10,10,11,11,12,12,12-heneicosafluorododecyl ester, polymer with3,3,4,4,5,5,6,6,7,7,8,8,9,9,10,10,10-heptadecafluorodecyl 2-propenoate,octadecyl 2-propenoate,3,3,4,4,5,5,6,6,7,7,8,8,9,9,10,10,11,11,12,12,13,13,14,14,14-pentacosafluorotetradecyl 2-propenoate and 3,3,4,4,5,5,6,6,7,7,8,8,8-tridecafluorooctyl 2-propenoate (9CI)</t>
  </si>
  <si>
    <t>2-Propenoic acid, 2-methyl-, octadecyl ester, polymer with 1,1-dichloroethene, 3,3,4,4,5,5,6,6,7,7,8,8,9,9,10,10,11,11,12,12,12-heneicosafluorododecyl 2-propenoate, 3,3,4,4,5,5,6,6,7,7,8,8,9,9,10,10,10-heptadecafluorodecyl 2-propenoate, N-(hydroxymethyl)-2-propenamide,3,3,4,4,5,5,6,6,7,7,8,8,9,9,10,10,11,11,12,12,13,13,14,14,15,15,16,16,16-nonacosafluorohexadecyl 2-propenoate and3,3,4,4,5,5,6,6,7,7,8,8,9,9,10,10,11,11,12,12,13,13,14,14,14-pentacosafluorotetradecyl 2-propenoate (9CI)</t>
  </si>
  <si>
    <t>2-Propenoic acid, 2-methyl-, 2-hydroxyethyl ester, polymer with 1,1-dichloroethene, 3,3,4,4,5,5,6,6,7,7,8,8,9,9,10,10,11,11,12,12,12-heneicosafluorododecyl 2-propenoate, 3,3,4,4,5,5,6,6,7,7,8,8,9,9,10,10,10-heptadecafluorodecyl 2-propenoate, N-(hydroxymethyl)-2-propenamide, α-(2-methyl-1-oxo-2-propenyl)-ω-hydroxypoly(oxy-1,2-ethanediyl),3,3,4,4,5,5,6,6,7,7,8,8,9,9,10,10,11,11,12,12,13,13,14,14,15,15,16,16,16-nonacosafluorohexadecyl 2-propenoate, octadecyl 2-methyl-2-propenoate,3,3,4,4,5,5,6,6,7,7,8,8,9,9,10,10,11,11,12,12,13,13,14,14,14-pentacosafluorotetradecyl 2-propenoate and 3,3,4,4,5,5,6,6,7,7,8,8,8-tridecafluorooctyl 2-propenoate (9CI)</t>
  </si>
  <si>
    <t>2-Propenoic acid, 2-methyl-, octadecyl ester, polymer with 1,1-dichloroethene, 3,3,4,4,5,5,6,6,7,7,8,8,9,9,10,10,11,11,12,12,12-heneicosafluorododecyl 2-propenoate, 3,3,4,4,5,5,6,6,7,7,8,8,9,9,10,10,10-heptadecafluorodecyl 2-propenoate, N-(hydroxymethyl)-2-propenamide,3,3,4,4,5,5,6,6,7,7,8,8,9,9,10,10,11,11,12,12,13,13,14,14,15,15,16,16,16-nonacosafluorohexadecyl 2-propenoate,3,3,4,4,5,5,6,6,7,7,8,8,9,9,10,10,11,11,12,12,13,13,14,14,14-pentacosafluorotetradecyl 2-propenoate and 3,3,4,4,5,5,6,6,7,7,8,8,8-tridecafluorooctyl 2-propenoate (9CI)</t>
  </si>
  <si>
    <t>2-Propenoic acid, 2-methyl-, 2-hydroxyethyl ester, polymer with3,3,4,4,5,5,6,6,7,7,8,8,9,9,10,10,10-heptadecafluorodecyl 2-propenoate and2-(phosphonooxy)ethyl 2-methyl-2-propenoate, block (9CI)</t>
  </si>
  <si>
    <t>2-Propenoic acid, 3,3,4,4,5,5,6,6,7,7,8,8,9,9,10,10,10-heptadecafluorodecylester, polymer with rel-(1R,2R,4R)-1,7,7-trimethylbicyclo[2.2.1]hept-2-yl 2-propenoate (9CI)</t>
  </si>
  <si>
    <t>2-Propenoic acid, 3,3,4,4,5,5,6,6,7,7,8,8,9,9,10,10,11,11,12,12,12-heneicosafluorododecyl ester, polymer with3,3,4,4,5,5,6,6,7,7,8,8,9,9,10,10,10-heptadecafluorodecyl 2-propenoate, α-(2-methyl-1-oxo-2-propenyl)-ω-[(2-methyl-1-oxo-2-propenyl)oxy]poly(oxy-1,2-ethanediyl),3,3,4,4,5,5,6,6,7,7,8,8,9,9,10,10,11,11,12,12,13,13,14,14,15,15,16,16,16-nonacosafluorohexadecyl 2-propenoate, octadecyl 2-propenoate and3,3,4,4,5,5,6,6,7,7,8,8,9,9,10,10,11,11,12,12,13,13,14,14,14-pentacosafluorotetradecyl 2-propenoate (9CI)</t>
  </si>
  <si>
    <t>2-Propenoic acid, 2-methyl-, methyl ester, polymer with3,3,4,4,5,5,6,6,7,7,8,8,9,9,10,10,10-heptadecafluorodecyl 2-propenoate,block</t>
  </si>
  <si>
    <t>Siloxanes and Silicones, di-Me, 3-hydroxypropyl group-terminated,polymers with 2-butyne-1,4-diol-γ-ω-perfluoro C10-20 thiol reactionproduct and 1,6-diisocyanato-2,2,4(or 2,4,4)-trimethylhexane</t>
  </si>
  <si>
    <t>Silane, trichloro(heptadecafluorodecyl)-</t>
  </si>
  <si>
    <t>1-Decanesulfonic acid, 3,3,4,4,5,5,6,6,7,7,8,8,9,9,10,10,10-heptadecafluoro-, ammonium salt (1:1)</t>
  </si>
  <si>
    <t>2-Propenoic acid, 2-methyl-, 2-(dimethylamino)ethyl ester, polymers withBu acrylate, γ-ω-perfluoro-C8-14-alkyl acrylate and polyethylene glycolmonomethacrylate</t>
  </si>
  <si>
    <t>2-Propenoic acid, 2-methyl-, 2-(dimethylamino)ethyl ester, polymers withacrylonitrile, γ-ω-perfluoro-C8-14-alkyl acrylate, polyethylene glycolmonomethacrylate and styrene</t>
  </si>
  <si>
    <t>2-Propenoic acid, 2-methyl-, 2-(dimethylamino)ethyl ester, polymers withMe methacrylate, γ-ω-perfluoro-C8-14-alkyl acrylate, polyethylene glycolmonomethacrylate and stearyl methacrylate</t>
  </si>
  <si>
    <t>Thiols, C4-20, γ-ω-perfluoro, reaction products withhexakis(methoxymethyl)melamine and vinyl tert-decanoate</t>
  </si>
  <si>
    <t>Silane, diethoxy(3,3,4,4,5,5,6,6,7,7,8,8,9,9,10,10,10-heptadecafluorodecyl)methyl-</t>
  </si>
  <si>
    <t>2-Propenoic acid, 2-methyl-, butyl ester, polymer with3,3,4,4,5,5,6,6,7,7,8,8,9,9,10,10,10-heptadecafluorodecyl 2-propenoate, 2-hydroxyethyl 2-methyl-2-propenoate and methyl 2-methyl-2-propenoate,block (9CI)</t>
  </si>
  <si>
    <t>Butanoic acid, 4-[[3-(dimethylamino)propyl]amino]-4-oxo-, 2 (or 3)-[(γ-ω-perfluoro-C3-14-alkyl)thio] derivs.</t>
  </si>
  <si>
    <t>Alkyl iodides, C1-24, perfluoro</t>
  </si>
  <si>
    <t>Quaternary ammonium compounds, bis(hydroxyethyl)methyl(δ-ω-perfluoro-β-hydroxy-C10-14-alkyl), iodides</t>
  </si>
  <si>
    <t>Phosphoric acid, mono(perfluoro-C10-18-alkyl) esters, diammonium salts</t>
  </si>
  <si>
    <t>1,2-Benzenedicarboxylic acid, bis(γ-ω-perfluoro-1-methyl-C5-20-alkyl)esters</t>
  </si>
  <si>
    <t>Silane, trichloro(3,3,4,4,5,5,6,6,7,7,8,8,9,9,10,10,10-heptadecafluorodecyl)-,reaction products with ammonia</t>
  </si>
  <si>
    <t>Imidodicarbonic diamide, N,N',2-tris(6-isocyanatohexyl)-, reaction productswith glycidol, hydrolyzed ethylene-pentafluoroiodoethane-tetrafluoroethylene telomer reaction product and stearyl alc.</t>
  </si>
  <si>
    <t>Trisiloxane, 3-(3,3,4,4,5,5,6,6,7,7,8,8,9,9,10,10,10-heptadecafluorodecyl)-1,1,1,3,5,5,5-heptamethyl-</t>
  </si>
  <si>
    <t>Poly(oxy-1,2-ethanediyl), α,α',α''-[[(3,3,4,4,5,5,6,6,7,7,8,8,9,9,10,10,10-heptadecafluorodecyl)silylidyne]tris[oxy(dimethylsilylene)-3,1-propanediyl]]tris[ω-methoxy-</t>
  </si>
  <si>
    <t>2-Propenoic acid, 3,3,4,4,5,5,6,6,7,7,8,8,9,9,10,10,10-heptadecafluorodecylester, polymer with 1-ethenyl-4-[(undecafluorohexenyl)oxy]benzene, graft(9CI)</t>
  </si>
  <si>
    <t>1,2-Undecanediol, 4,4,5,5,6,6,7,7,8,8,9,9,10,10,11,11,11-heptadecafluoro-,1,1'-(hydrogen phosphate)</t>
  </si>
  <si>
    <t>Propanoic acid, 3-[(γ-ω-perfluoro-C6-18-alkyl)thio] derivs.</t>
  </si>
  <si>
    <t>2-Propenoic acid, 2-methyl-, methyl ester, polymer with 2-ethylhexyl 2-propenoate, 3,3,4,4,5,5,6,6,7,7,8,8,9,9,10,10,10-heptadecafluorodecyl 2-propenoate, α-(2-methyl-1-oxo-2-propen-1-yl)-ω-methoxypoly(oxy-1,2-ethanediyl), α-(2-methyl-1-oxo-2-propen-1-yl)-ω-[(2-methyl-1-oxo-2-propen-1-yl)oxy]poly(oxy-1,2-ethanediyl) and 3-[3,3,3-trimethyl-1,1-bis[(trimethylsilyl)oxy]-1-disiloxanyl]propyl 2-methyl-2-propenoate</t>
  </si>
  <si>
    <t>2-Propenoic acid, 2-methyl-, methyl ester, polymer with3,3,4,4,5,5,6,6,7,7,8,8,9,9,10,10,10-heptadecafluorodecyl 2-propenoate,methyloxirane polymer with oxirane mono-2-propenoate, α-(2-methyl-1-oxo-2-propenyl)-ω-[(2-methyl-1-oxo-2-propenyl)oxy]poly(oxy-1,2-ethanediyl) and 3-[3,3,3-trimethyl-1,1-bis[(trimethylsilyl)oxy]disiloxanyl]propyl 2-methyl-2-propenoate (9CI)</t>
  </si>
  <si>
    <t>Alcohols, C1-20, reaction products with glycidol, γ-ω-perfluoro C8-14 alcs.and N,N',2-tris(6-isocyanatohexyl)imidodicarbonic diamide</t>
  </si>
  <si>
    <t>2-Propenoic acid, 2-methyl-, 2-ethylhexyl ester, polymers with N-(hydroxymethyl)-2-methyl-2-propenamide and γ-ω-perfluoro-C10-16-alkylacrylate</t>
  </si>
  <si>
    <t>2-Propenoic acid, 2-methyl-, butyl ester, polymers with 2-ethylhexylmethacrylate, N-(hydroxymethyl)-2-methyl-2-propenamide and γ-ω-perfluoro-C10-14-alkyl methacrylate</t>
  </si>
  <si>
    <t>2-Propenoic acid, 2-methyl-, methyl ester, polymer with3,3,4,4,5,5,6,6,7,7,8,8,9,9,10,10,10-heptadecafluorodecyl 2-propenoate andmethyloxirane polymer with oxirane mono-2-propenoate (9CI)</t>
  </si>
  <si>
    <t>2-Propenoic acid, 2-methyl-, polymer with butyl 2-methyl-2-propenoate,3,3,4,4,5,5,6,6,7,7,8,8,9,9,10,10,10-heptadecafluorodecyl 2-propenoate, 2-hydroxyethyl 2-methyl-2-propenoate and methyl 2-methyl-2-propenoate</t>
  </si>
  <si>
    <t>Alkenes, C8-14 α, γ-ω-perfluoro</t>
  </si>
  <si>
    <t>2-Propenoic acid, γ-ω-perfluoro-C8-20-alkyl esters</t>
  </si>
  <si>
    <t>2-Propenoic acid, 2-methyl-, methyl ester, polymer with3,3,4,4,5,5,6,6,7,7,8,8,9,9,10,10,10-heptadecafluorodecyl 2-propenoate,methyloxirane polymer with oxirane mono-2-propenoate butyl ether, and 2-propenoic acid (9CI)</t>
  </si>
  <si>
    <t>Siloxanes and Silicones, di-Me, mono[3-[(2-methyl-1-oxo-2-propen-1-yl)oxy]propyl group]-terminated, polymers with3,3,4,4,5,5,6,6,7,7,8,8,9,9,10,10,10-heptadecafluorodecyl methacrylate,3a,4,7,7a,?,?-hexahydro-4,7-methano-1H-indenyl acrylate andtricyclo[3.3.1.13,7]dec-1-yl methacrylate</t>
  </si>
  <si>
    <t>Glycine, N,N-bis[2-hydroxy-3-(2-propen-1-yloxy)propyl]-, sodium salt(1:1), reaction products with ammonium hydroxide and 1,1,1,2,2-pentafluoro-2-iodoethane-tetrafluoroethylene telomer</t>
  </si>
  <si>
    <t>2-Propenoic acid, 2-methyl-, 2-hydroxyethyl ester, reaction products with 5-isocyanato-1-(isocyanatomethyl)-1,3,3-trimethylcyclohexane and Me Etketone oxime, polymers with γ-ω-perfluoro-C8-20-alkyl acrylate and stearylacrylate</t>
  </si>
  <si>
    <t>2-Propenoic acid, γ-ω-perfluoro-C8-20-alkyl ester, polymers withacrylonitrile, polyethylene glycol dimethacrylate and polyethylene glycolmethacrylate Me ether</t>
  </si>
  <si>
    <t>2-Propenoic acid, 2-methyl-, oxiranylmethyl ester, polymers with acrylicacid-glycidyl Ph ether-TDI reaction product, γ-ω-perfluoro-C8-20-alkylacrylate and stearyl acrylate</t>
  </si>
  <si>
    <t>2-Propenoic acid, 2-hydroxyethyl ester, polymers with γ-ω-perfluoro-C8-20-alkyl acrylate and stearyl acrylate</t>
  </si>
  <si>
    <t>2-Butenedioic acid (2Z)-, bis(2-ethylhexyl) ester, polymers with 2-hydroxyethyl methacrylate-5-isocyanato-1-(isocyanatomethyl)-1,3,3-trimethylcyclohexane-Me Et ketone oxime reaction product, γ-ω-perfluoro-C8-20-alkyl acrylate and vinyl chloride</t>
  </si>
  <si>
    <t>2-Butenedioic acid (2Z)-, bis(2-ethylhexyl) ester, polymers with N,N-dimethyl-2-propenamide, γ-ω-perfluoro-C8-20-alkyl acrylate and vinylchloride</t>
  </si>
  <si>
    <t>2-Butenedioic acid (2Z)-, bis(2-ethylhexyl) ester, polymers with N-(hydroxymethyl)-2-propenamide, γ-ω-perfluoro-C8-20-alkyl acrylate andvinyl chloride</t>
  </si>
  <si>
    <t>2-Propenoic acid, 2-methyl-, methyl ester, polymer with γ-ω-perfluoro-C8-20-alkyl acrylate</t>
  </si>
  <si>
    <t>Alcohols, C8-14, γ-ω-perfluoro, polymers with 5-amino-1,3,3-trimethylcyclohexanemethanamine, carbonic acid, 1,6-diisocyanatohexane,1,6-hexanediol, 1,1'-methylenebis[4-isocyanatocyclohexane] andtrimethylolpropane</t>
  </si>
  <si>
    <t>2-Propenoic acid, 2-methyl-, 2-ethylhexyl ester, polymers with γ-ω-perfluoro-C8-20-alkyl acrylate and polyethylene glycol monomethacrylate</t>
  </si>
  <si>
    <t>2-Propenoic acid, γ-ω-perfluoro-C8-20-alkyl esters, polymers withpolyethylene glycol monomethacrylate and polypropylene glycolmonomethacrylate</t>
  </si>
  <si>
    <t>Butanedioic acid, 2-methylene-, 4-(1,1,2,2,3,3,4,4,5,5,6,6,7,7,8,8,8-heptadecafluorooctyl) ester</t>
  </si>
  <si>
    <t>2-Propenoic acid, 2-methyl-, 2-(diethylamino)ethyl ester, polymers withglycidyl methacrylate and γ-ω-perfluoro-C6-20-alkyl acrylate, acetates(salts)</t>
  </si>
  <si>
    <t>2-Propenoic acid, 2-methyl-,3,3,4,4,5,5,6,6,7,7,8,8,9,9,10,10,11,11,12,12,12-heneicosafluorododecylester, polymer with N-(butoxymethyl)-2-methyl-2-propenamide, dodecyl 2-propenoate, 3,3,4,4,5,5,6,6,7,7,8,8,9,9,10,10,10-heptadecafluorodecyl 2-methyl-2-propenoate, N-(hydroxymethyl)-2-methyl-2-propenamide,octadecyl 2-propenoate, oxiranylmethyl 2-methyl-2-propenoate and3,3,4,4,5,5,6,6,7,7,8,8,9,9,10,10,11,11,12,12,13,13,14,14,14-pentacosafluorotetradecyl 2-methyl-2-propenoate (9CI)</t>
  </si>
  <si>
    <t>2-Propenoic acid, 2-methyl-, methyl ester, polymer with3,3,4,4,5,5,6,6,7,7,8,8,9,9,10,10,10-heptadecafluorodecyl 2-propenoate,isooctadecyl 2-propenoate, α-(2-methyl-1-oxo-2-propenyl)-ω-methoxypoly(oxy-1,2-ethanediyl), α-(2-methyl-1-oxo-2-propenyl)-ω-[(2-methyl-1-oxo-2-propenyl)oxy]poly(oxy-1,2-ethanediyl) and rel-(1R,2R,4R)-1,7,7-trimethylbicyclo[2.2.1]hept-2-yl 2-propenoate (9CI)</t>
  </si>
  <si>
    <t>2-Propenoic acid, 2-methyl-, 3-chloro-2-hydroxypropyl ester, polymers withN-(hydroxymethyl)-2-propenamide, γ-ω-perfluoro-C8-16-alkyl acrylate andstearyl acrylate</t>
  </si>
  <si>
    <t>2-Propenoic acid, 2-methyl-, 3-chloro-2-hydroxypropyl ester, polymers withN-(hydroxymethyl)-2-propenamide, γ-ω-perfluoro-C8-16-alkyl acrylate,stearyl acrylate and vinyl chloride</t>
  </si>
  <si>
    <t>2-Propenoic acid, 2-methyl-, methyl ester, polymer with 2-ethylhexyl 2-propenoate, 3,3,4,4,5,5,6,6,7,7,8,8,9,9,10,10,10-heptadecafluorodecyl 2-propenoate, isooctadecyl 2-propenoate, 2-methyloxirane polymer withoxirane mono-2-propenoate, and α-(2-methyl-1-oxo-2-propen-1-yl)-ω-methoxypoly(oxy-1,2-ethanediyl)</t>
  </si>
  <si>
    <t>1-Propanaminium, N,N,N-tripropyl-, 2,2,3,3,4,4,5,5,6,6,7,7,8,8,8-pentadecafluorooctanoate (1:1)</t>
  </si>
  <si>
    <t>277749-00-5</t>
  </si>
  <si>
    <t>Hexanedioic acid, dimethyl ester, polymers with 2,2-bis(bromomethyl)-1,3-propanediol-ethanethiol-tetrafluoroethylene telomer reaction products</t>
  </si>
  <si>
    <t>2-Propenoic acid, 3,3,4,4,5,5,6,6,7,7,8,8,9,9,10,10,10-heptadecafluorodecylester, homopolymer, syndiotactic (9CI)</t>
  </si>
  <si>
    <t>2-Propenoic acid, 2-methyl-, polymers with 2-ethylhexyl methacrylate, N-(hydroxymethyl)-2-propenamide and 2-[methyl[(γ-ω-perfluoro-C8-14-alkyl)sulfonyl]amino]ethyl acrylate</t>
  </si>
  <si>
    <t>Siloxanes and Silicones, di-Me, mono[3-[(2-methyl-1-oxo-2-propenyl)oxy]propyl group]-terminated, polymers with 2-[[[[5-[[[2-[[[[[5-[[[(3,3,4,4,5,5,6,6,7,7,8,8,9,9,10,10,10-heptadecafluorodecyl)oxy]carbonyl]amino]-2-</t>
  </si>
  <si>
    <t>2-Propenoic acid, dodecyl ester, polymers with(chloromethyl)ethenylbenzene, N-(hydroxymethyl)-2-propenamide and γ-ω-perfluoro-C10-14-alkyl acrylates</t>
  </si>
  <si>
    <t>2-Propenoic acid, 2-methyl-, 2-hydroxyethyl ester, polymers with3,3,4,4,5,5,6,6,7,7,8,8,9,9,10,10,10-heptadecafluoro-1-decanol- and 2-hydroxyethyl acrylate-blocked 2,4-TDI-trimethylolpropane polymer, Memethacrylate and octahydro-4,7-methano-1H-indenyl acrylate, tert-Bu 2-ethylhexaneperoxoate-initiated</t>
  </si>
  <si>
    <t>3-Cyclohexene-1-carboxylic acid, 6-[(di-2-propenylamino)carbonyl]-,(1R,6R)-rel-, reaction products with pentafluoroiodoethane-tetrafluoroethylene telomer</t>
  </si>
  <si>
    <t>2-Propenoic acid, 2-methyl-, polymer with3,3,4,4,5,5,6,6,7,7,8,8,9,9,10,10,10-heptadecafluorodecyl 2-methyl-2-propenoate, methyl 2-methyl-2-propenoate and 2-methylpropyl 2-methyl-2-propenoate</t>
  </si>
  <si>
    <t>Alcohols, C8-14, γ-ω-perfluoro, polymers with 1,3-butanediol, 1,3-diisocyanatomethylbenzene and 2-ethyl-2-(hydroxymethyl)-1,3-propanediol</t>
  </si>
  <si>
    <t>2-Propenoic acid, 2-methyl-, 3,3,4,4,5,5,6,6,7,7,8,8,9,9,10,10,10-heptadecafluorodecyl ester, telomer with 1-dodecanethiol, methyl 2-methyl-2-propenoate, α-(2-methyl-1-oxo-2-propenyl)-ω-hydroxypoly(oxy-1,2-ethanediyl) and α-(2-methyl-1-oxo-2-propenyl)-ω-[(2-methyl-1-oxo-2-propenyl)oxy]poly(oxy-1,2-ethanediyl) (9CI)</t>
  </si>
  <si>
    <t>2-Propenoic acid, 3,3,4,4,5,5,6,6,7,7,8,8,9,9,10,10,10-heptadecafluorodecylester, polymer with methyloxirane polymer with oxirane mono-2-propenoate,tert-Bu 2-ethylhexaneperoxoate-initiated</t>
  </si>
  <si>
    <t>2-Propenoic acid, octahydro-4,7-methano-1H-indenyl ester, polymers with γ-ω-perfluoro-C6-22-alkyl acrylate and polyethylene glycol methacrylate Meether, di-Me 2,2'-azobis[2-methylpropanoate]-initiated</t>
  </si>
  <si>
    <t>2-Propenoic acid, octadecyl ester, polymers with γ-ω-perfluoro-C6-22-alkylacrylate</t>
  </si>
  <si>
    <t>1,4-Butanediol, polymer with 1,6-diisocyanatohexane, 2-ethyl-1-hexanol-and γ-ω-perfluoro-C8-14-alc.-blocked</t>
  </si>
  <si>
    <t>1-Propanaminium, 3-[[(3,3,4,4,5,5,6,6,7,7,8,8,9,9,10,10,10-heptadecafluorodecyl)sulfonyl]amino]-N,N,N-trimethyl-, 4-methylbenzenesulfonate (1:1)</t>
  </si>
  <si>
    <t>2-Propenoic acid, 2-methyl-, 2-methylpropyl ester, polymer with butyl 2-propenoate and 2,5-furandione, γ-ω-perfluoro-C8-14-alkyl esters, tert-Bubenzenecarboperoxoate-initiated</t>
  </si>
  <si>
    <t>2-Propen-1-ol, reaction products with 1,1,1,2,2-pentafluoro-2-iodoethane-tetrafluoroethylene telomer, dehydroiodinated, reaction products withepichlorohydrin and triethylenetetramine</t>
  </si>
  <si>
    <t>Propanoic acid, 3-[(3,3,4,4,5,5,6,6,7,7,8,8,9,9,10,10,10-heptadecafluorodecyl)thio]-2-methyl-, lithium salt (1:1)</t>
  </si>
  <si>
    <t>2-Propenoic acid, 2-methyl-, 3-(trimethoxysilyl)propyl ester, polymer with3,3,4,4,5,5,6,6,7,7,8,8,9,9,10,10,11,11,12,12,12-heneicosafluorododecyl 2-propenoate, 3,3,4,4,5,5,6,6,7,7,8,8,9,9,10,10,10-heptadecafluorodecyl 2-propenoate and octadecyl 2-propenoate (9CI)</t>
  </si>
  <si>
    <t>Proline, 1-[(3,3,4,4,5,5,6,6,7,7,8,8,9,9,10,10,10-heptadecafluorodecyl)sulfonyl]-, lithium salt (9CI)</t>
  </si>
  <si>
    <t>2-Propenoic acid, 2-methyl-, methyl ester, polymer with3,3,4,4,5,5,6,6,7,7,8,8,9,9,10,10,10-heptadecafluorodecyl 2-propenoate,isooctadecyl 2-propenoate, α-(2-methyl-1-oxo-2-propenyl)-.ω-methoxypoly(oxy-1,2-ethanediyl) and rel-(1R,2R,4R)-1,7,7-trimethylbicyclo[2.2.1]hept-2-yl 2-propenoate, 2,2'-azobis[2-methylbutanenitrile]-initiated</t>
  </si>
  <si>
    <t>2-Propenoic acid, 3,3,4,4,5,5,6,6,7,7,8,8,9,9,10,10,10-heptadecafluorodecylester, polymer with α-(2-methyl-1-oxo-2-propenyl)-ω-methoxypoly(oxy-1,2-ethanediyl), tert-Bu 2-ethylhexaneperoxoate-initiated</t>
  </si>
  <si>
    <t>2-Propenoic acid, 3,3,4,4,5,5,6,6,7,7,8,8,9,9,10,10,10-heptadecafluorodecylester, polymer with α-(2-methyl-1-oxo-2-propenyl)-ω-methoxypoly(oxy-1,2-ethanediyl), di-Me 2,2'-azobis[2-methylpropanoate]-initiated</t>
  </si>
  <si>
    <t>2-Propenoic acid, 3,3,4,4,5,5,6,6,7,7,8,8,9,9,10,10,10-heptadecafluorodecylester, polymer with α-(2-methyl-1-oxo-2-propenyl)-ω-hydroxypoly(oxy-1,2-ethanediyl), tert-Bu 2-ethylhexaneperoxoate-initiated</t>
  </si>
  <si>
    <t>2-Propenoic acid, 3,3,4,4,5,5,6,6,7,7,8,8,9,9,10,10,10-heptadecafluorodecylester, polymer with α-(2-methyl-1-oxo-2-propen-1-yl)-ω-hydroxypoly[oxy(methyl-1,2-ethanediyl)], tert-Bu 2-ethylhexaneperoxoate-initiated</t>
  </si>
  <si>
    <t>2-Propenoic acid, 3,3,4,4,5,5,6,6,7,7,8,8,9,9,10,10,10-heptadecafluorodecylester, polymer with octahydro-4,7-methano-1H-indenyl 2-propenoate</t>
  </si>
  <si>
    <t>2-Propenoic acid, 2-methyl-, cyclohexyl ester, polymers with maleicanhydride, γ-ω-perfluoro-C8-20-alkyl acrylate and 2,4,6-tris(2-propenyloxy)-1,3,5-triazine</t>
  </si>
  <si>
    <t>2-Propenoic acid, polymer with butyl 2-propenoate and 2,5-furandione, γ-ω-perfluoro-C8-14-alkyl esters, potassium salts, tert-Bubenzenecarboperoxoate-initiated</t>
  </si>
  <si>
    <t>1,3-Butanediol, polymer with 1,3-diisocyanatomethylbenzene and 2-ethyl-2-(hydroxymethyl)-1,3-propanediol, 3,3,4,4,5,5,6,6,7,7,8,8,9,9,10,10,10-heptadecafluoro-1-decanol- and Me Et ketone oxime-blocked</t>
  </si>
  <si>
    <t>2-Propenoic acid, δ-ω-perfluoro-C9-15-alkyl esters</t>
  </si>
  <si>
    <t>Poly(difluoromethylene), α-(2-hydroxyethyl)-ω-[1,2,2,2-tetrafluoro-1-(trifluoromethyl)ethyl]- (9CI)</t>
  </si>
  <si>
    <t>2-Propenoic acid, 3,3,4,4,5,5,6,6,7,7,8,8,9,9,10,10,10-heptadecafluorodecylester, polymer with α-(1-oxo-2-propen-1-yl)-ω-hydroxypoly[oxy(methyl-1,2-ethanediyl)]</t>
  </si>
  <si>
    <t>2-Propenoic acid, 3,3,4,4,5,5,6,6,7,7,8,8,9,9,10,10,10-heptadecafluorodecylester, polymer with ethyloxirane homopolymer monoether with 1,2-propanediol mono(2-methyl-2-propenoate), tert-Bu 2-ethylhexaneperoxoate-initiated</t>
  </si>
  <si>
    <t>2-Propenoic acid, mixed hexaesters with dipentaerythritol and 3-[(3,3,4,4,5,5,6,6,7,7,8,8,9,9,10,10,10-heptadecafluorodecyl)thio]propanoicacid</t>
  </si>
  <si>
    <t>2-Propenoic acid, 2-methyl-, 1,1,2,2,3,3,3-heptafluoropropyl ester, polymerwith methyl 2-methyl-2-propenoate, 3,3,4,4,5,5,6,6,7,7,8,8,9,9,9-pentadecafluorononyl 2-methyl-2-propenoate and 1,1,2,2,2-pentafluoroethyl2-methyl-2-propenoate</t>
  </si>
  <si>
    <t>1017277-36-9</t>
  </si>
  <si>
    <t>1,3-Propanediol, 2,2-bis[[(γ-ω-perfluoro-C6-12-alkyl)thio]methyl] derivs.,polymers with 2,2-bis[[(γ-ω-perfluoro-C10-20-alkyl)thio]methyl]-1,3-propanediol, 1,6-diisocyanato-2,2,4(or 2,4,4)-trimethylhexane, 2-heptyl-3,4-bis(9-isocyanatononyl)-1-pentylcyclohexane and 2,2'-(methylimino)bis[ethanol]</t>
  </si>
  <si>
    <t>Thiols, C4-20, γ-ω-perfluoro, telomers with acrylamide and acrylic acid,sodium salts</t>
  </si>
  <si>
    <t>2-Propenoic acid, 2-methyl-, 3-chloro-2-hydroxypropyl ester, polymer with3,3,4,4,5,5,6,6,7,7,8,8,9,9,10,10,11,11,12,12,12-heneicosafluorododecyl 2-propenoate, 3,3,4,4,5,5,6,6,7,7,8,8,9,9,10,10,10-heptadecafluorodecyl 2-propenoate, N-(hydroxymethyl)-2-propenamide,3,3,4,4,5,5,6,6,7,7,8,8,9,9,10,10,11,11,12,12,13,13,14,14,15,15,16,16,16-nonacosafluorohexadecyl 2-propenoate, octadecyl 2-propenoate,3,3,4,4,5,5,6,6,7,7,8,8,9,9,10,10,11,11,12,12,13,13,14,14,14-pentacosafluorotetradecyl 2-propenoate and 3,3,4,4,5,5,6,6,7,7,8,8,8-tridecafluorooctyl 2-propenoate</t>
  </si>
  <si>
    <t>2-Propenoic acid, 2-methyl-, polymers with 2-(dimethylamino)ethylmethacrylate, Me methacrylate, γ-ω-perfluoro-C8-16-alkyl acrylate andvinylpyrrolidone, 2,2'-(1,2-diazenediyl)bis[2-methylpropanenitrile]-initiated,acetates</t>
  </si>
  <si>
    <t>2-Propenoic acid, polymer with butyl 2-propenoate and 2,5-furandione, γ-ω-perfluoro-C8-14-alkyl esters, tert-Bu 2-ethylhexaneperoxoate-initiated,compds. with 2-(dimethylamino)ethanol</t>
  </si>
  <si>
    <t>2-Propenoic acid, 2-methyl-, 2-hydroxyethyl ester, polymer with3,3,4,4,5,5,6,6,7,7,8,8,9,9,10,10,11,11,12,12,12-heneicosafluorododecyl 2-propenoate, 3,3,4,4,5,5,6,6,7,7,8,8,9,9,10,10,10-heptadecafluorodecyl 2-propenoate, α-(2-methyl-1-oxo-2-propen-1-yl)-ω-methoxypoly(oxy-1,2-ethanediyl), 3,3,4,4,5,5,6,6,7,7,8,8,9,9,10,10,11,11,12,12,13,13,14,14,14-pentacosafluorotetradecyl 2-propenoate, 2-[2-(2-propoxyethoxy)ethoxy]ethyl2-methyl-2-propenoate and 3,3,4,4,5,5,6,6,7,7,8,8,8-tridecafluorooctyl 2-propenoate</t>
  </si>
  <si>
    <t>Butanoic acid, 3-oxo-, 2-[(2-methyl-1-oxo-2-propen-1-yl)oxy]ethyl ester,polymer with 3,3,4,4,5,5,6,6,7,7,8,8,9,9,10,10,11,11,12,12,12-heneicosafluorododecyl 2-propenoate, 3,3,4,4,5,5,6,6,7,7,8,8,9,9,10,10,10-heptadecafluorodecyl 2-propenoate,3,3,4,4,5,5,6,6,7,7,8,8,9,9,10,10,11,11,12,12,13,13,14,14,14-pentacosafluorotetradecyl 2-propenoate and 3,3,4,4,5,5,6,6,7,7,8,8,8-tridecafluorooctyl 2-propenoate</t>
  </si>
  <si>
    <t>610800-34-5</t>
  </si>
  <si>
    <t>2-Propenoic acid, 2-methyl-, 2-hydroxyethyl ester, polymers with γ-ω-perfluoro-C8-16-alkyl methacrylate, stearyl methacrylate and tridecylmethacrylate</t>
  </si>
  <si>
    <t>1-Dodecanol, 3,3,4,4,5,5,6,6,7,7,8,8,9,9,10,10,11,11,12,12,12-heneicosafluoro-, 1-(hydrogen sulfate), ammonium salt (1:1)</t>
  </si>
  <si>
    <t>1-Decanol, 3,3,4,4,5,5,6,6,7,7,8,8,9,9,10,10,10-heptadecafluoro-, 1-(hydrogen sulfate), ammonium salt (1:1)</t>
  </si>
  <si>
    <t>2-Propenoic acid, reaction products with acetic acid (γ-ω-perfluoro-C8-10-alkyl)thio derivs. Bu esters and polyethylenimine</t>
  </si>
  <si>
    <t>2-Propenoic acid, 2-methyl-, 3-chloro-2-hydroxypropyl ester, polymers withN-(1,1-dimethyl-3-oxobutyl)-2-propenamide, 2-ethylhexyl acrylate, γ-ω-perfluoro-C8-16-alkyl acrylate, stearyl acrylate and vinyl chloride, 2,2'-azobis[2-methylpropanimidamide] dihydrochloride-initiated</t>
  </si>
  <si>
    <t>Methanol, reaction products with 1,6-diisocyanatohexane, ethylene, ethyleneoxide, iodoethane and tetrafluoroethylene</t>
  </si>
  <si>
    <t>Imidodicarbonic diamide, N,N',2-tris(6-isocyanatohexyl)-, reaction products with3-chloro-1,2-propanediol, ethylene, iodoethane and tetrafluoroethylene</t>
  </si>
  <si>
    <t>Butanedioic acid, monopolyisobutylene derivs.,3,3,4,4,5,5,6,6,7,7,8,8,9,9,10,10,10-heptadecafluorodecyl ester</t>
  </si>
  <si>
    <t>9-Octadecenoic acid (9Z)-, 3,3,4,4,5,5,6,6,7,7,8,8,9,9,10,10,10-heptadecafluorodecyl ester</t>
  </si>
  <si>
    <t>2-Propenoic acid, 2-methyl-, 2-ethylhexyl ester, polymers with maleicanhydride, 2-[[(2-mercaptoethoxy)carbonyl]amino]ethyl methacrylate, γ-ω-perfluoro-C8-16-alkyl acrylate and stearyl methacrylate</t>
  </si>
  <si>
    <t>2-Propenoic acid, 2-methyl-, 3-chloro-2-hydroxypropyl ester, polymers with2,3-dihydroxypropyl methacrylate, γ-ω-perfluoro-C8-16-alkyl acrylate,polyethylene glycol methacrylate Me ether and polypropylene glycolmonomethacrylate</t>
  </si>
  <si>
    <t>1-Decanol, 3,3,4,4,5,5,6,6,7,7,8,8,9,9,10,10,10-heptadecafluoro-, reactionproducts with [(trimethylsilyl)oxy]-modified silica</t>
  </si>
  <si>
    <t>99955-83-6</t>
  </si>
  <si>
    <t>302911-86-0</t>
  </si>
  <si>
    <t>74049-08-4</t>
  </si>
  <si>
    <t>Evaluation of PACT substance finished - no PBT (https://echa.europa.eu/de/pbt/-/dislist/details/0b0236e180a00e6d)</t>
  </si>
  <si>
    <t>Reg. (EU) 2019/1021</t>
  </si>
  <si>
    <t>Perfluorobutane sulfonic acid (PFBS) and its salts, all members</t>
  </si>
  <si>
    <t>Benzene-1,2,4-tricarboxylic acid 1,2-anhydride</t>
  </si>
  <si>
    <t>Critical Raw Materials</t>
  </si>
  <si>
    <t>None</t>
  </si>
  <si>
    <t>Materials made with rare earth metals, aluminium, berylium etc.
See IMDS Critical Raw Material substance list for complete listing.</t>
  </si>
  <si>
    <t>Zinc bis[O,O-bis(2-ethylhexyl)] bis(dithiophosphate)</t>
  </si>
  <si>
    <t>Tris(2-ethylhexyl)-benzene-1,2,4-tricarboxylate</t>
  </si>
  <si>
    <t>These materials are considered by the European Commission to be critical to the EU economy.
To help facilitate the proposals in the EU Circular Economy Strategy, and manage end of life recovery opportunities responsibly, parts containing these substances should be reported in IMDS.
For more information see - https://ec.europa.eu/growth/sectors/raw-materials/specific-interest/critical_en”.  [see https://public.mdsystem.com/web/imds-public-pages/gadsl-crm for guidance].
It is expected that IMDS data containing these Critical Raw Materials starts to be populated in 2021, with mandatory reporting commencing in 2022</t>
  </si>
  <si>
    <t>Reg. (EC) No 1272/2008                                                                         Reg. (EC) No 1907/2006 (REACH)
Reg.(EU) No 2018/1513 (REACH)</t>
  </si>
  <si>
    <t>Reg. (EC) No 1272/2008, may cause cancer (class 2), possible risks of irreversible effects (class 3), very toxic to aquatic organisms (R50)
Reg. (EC) No 552/2009
Reg.(EU) No 2018/1513 (REACH)</t>
  </si>
  <si>
    <t>Reg. (EC) No 1272/2008, may cause cancer (class 2), possible risks of irreversible effects (class 3), toxic to aquatic organisms (R51)
Reg. (EC) No 552/2009
Reg.(EU) No 2018/1513 (REACH)</t>
  </si>
  <si>
    <r>
      <t>FI</t>
    </r>
    <r>
      <rPr>
        <sz val="10"/>
        <rFont val="Arial"/>
        <family val="2"/>
      </rPr>
      <t>/LR</t>
    </r>
  </si>
  <si>
    <r>
      <t xml:space="preserve">EU No 1272/2008 (CLP): Classification:Suspected of causing cancer, Carc. 2; H351; Harmful if swallowed, Acute Tox. 4*; H302          Reg. (EC) No 1907/2006                     (REACH Candidate List)
</t>
    </r>
    <r>
      <rPr>
        <sz val="10"/>
        <rFont val="Arial"/>
        <family val="2"/>
      </rPr>
      <t>Reg.(EU) No 2018/1513 (REACH)</t>
    </r>
  </si>
  <si>
    <r>
      <t xml:space="preserve">Substance is listed on the RoI List for REACH Annex XIV
</t>
    </r>
    <r>
      <rPr>
        <sz val="10"/>
        <rFont val="Arial"/>
        <family val="2"/>
      </rPr>
      <t>Reg.(EU) No 2018/1513 (REACH)</t>
    </r>
  </si>
  <si>
    <t>0.1% for physical solid state parts
Shall not be placed on the market textiles other than clothing which, under normal or reasonably foreseeable conditions of use, come into contact with human skin to an extent similar to clothing.（Concentration limit by weight 0.0005%）</t>
  </si>
  <si>
    <t>Reg. (EC) No 552/2009
Reg.(EU) No 2018/1513 (REACH)</t>
  </si>
  <si>
    <t xml:space="preserve">          27-Nov-2019</t>
  </si>
  <si>
    <t>1,2,3,4,7,8,9-Heptachlorodibenzofuran</t>
  </si>
  <si>
    <r>
      <rPr>
        <sz val="10"/>
        <rFont val="Arial"/>
        <family val="2"/>
      </rPr>
      <t xml:space="preserve">See list of substances reported in IMDS: </t>
    </r>
    <r>
      <rPr>
        <u/>
        <sz val="10"/>
        <color indexed="12"/>
        <rFont val="Arial"/>
        <family val="2"/>
      </rPr>
      <t xml:space="preserve">
https://public.mdsystem.com/web/imds-public-pages/gadsl-crm</t>
    </r>
  </si>
  <si>
    <t>Reg. (EC) No 1907/2006  (REACH Candidate List)
Reg. (EC) No 1272/2008   Dir 91/689/EC
Reg.(EU) No 2018/1513 (REACH)</t>
  </si>
  <si>
    <t xml:space="preserve">Extender oils and extender oils in tyres; 
Polymers, rubber articles in contact with skin </t>
  </si>
  <si>
    <t>Reg. (EC) No 1907/2006 (REACH)
Reg. (EC) No 552/2009; Reg. (EC) No 1272/2008;
General Administration of Quality Supervision, Inspection and Quarantine (AQSIQ)of the People’s Republic of China
Reg.(EU) No 2018/1513 (REACH)</t>
  </si>
  <si>
    <t>Reg. (EC) No 1907/2006 (REACH Candidate List and Annex XVII)
Reg.(EU) No 2018/1513 (REACH)</t>
  </si>
  <si>
    <t>Reg. (EC) No 1907/2006 (REACH Annex XVII)
Reg.(EU) No 2018/1513 (REACH)</t>
  </si>
  <si>
    <t>Reg. (EC) No 552/2009  Reg. (EC) No 1907/2006 (REACH)  US EPA Chemical Action Plan. http://www.epa.gov/oppt/existingchemicals/pubs/actionplans/phthalates.html
Reg.(EU) No 2018/1513 (REACH)</t>
  </si>
  <si>
    <t>Reg. (EC) No 1907/2006 (REACH Annex XIV) 
Reg.(EU) No 2018/1513 (REACH)</t>
  </si>
  <si>
    <t>Bis(2-(2-methoxyethoxy)ethyl)ether</t>
  </si>
  <si>
    <t>143-24-8</t>
  </si>
  <si>
    <t>Used in lithium-ion battery technology</t>
  </si>
  <si>
    <t>Registry Number was deleted; new number is 359-28-4 (already listed)</t>
  </si>
  <si>
    <t>Registry Number was deleted; new number is 26027-38-3 (already listed)</t>
  </si>
  <si>
    <t>Registry Number was deleted; new number is 13463-39-3 (already listed)</t>
  </si>
  <si>
    <t>Registry Number was deleted; new number is 12001-28-4 (already listed)</t>
  </si>
  <si>
    <t>Registry Number was deleted; new number is 354-14-3 (already listed)</t>
  </si>
  <si>
    <t>1H-Pyrazole-4-carboxamide, N-[2-(1,3-dimethylbutyl)phenyl]-5-fluoro-1,3-dimethyl-</t>
  </si>
  <si>
    <t>494793-67-8</t>
  </si>
  <si>
    <t>This is a deleted CAS number, the current CAS entry corresponds to 1163-19-5</t>
  </si>
  <si>
    <t>1,3,5-Tris(oxiranylmethyl)-1,3,5-triazine-2,4,6(1H,3H,5H)-trione</t>
  </si>
  <si>
    <t>2451-62-9</t>
  </si>
  <si>
    <t>2-Benzyl-2-dimethylamino-4-morpholinobutyrophenone</t>
  </si>
  <si>
    <t>119313-12-1</t>
  </si>
  <si>
    <t>4-Methylcyclohexyl-1,6-dicarboxylic acid anhydride</t>
  </si>
  <si>
    <t>19438-60-9</t>
  </si>
  <si>
    <t>4-tert-Butylphenol</t>
  </si>
  <si>
    <t>98-54-4</t>
  </si>
  <si>
    <t>Cyclohexane-1,2-dicarboxylic anhydride</t>
  </si>
  <si>
    <t>85-42-7</t>
  </si>
  <si>
    <t>Hexahydromethylphthalic-anhydride</t>
  </si>
  <si>
    <t>25550-51-0</t>
  </si>
  <si>
    <t>Methyloxirane</t>
  </si>
  <si>
    <t>75-56-9</t>
  </si>
  <si>
    <t>N,N,N',N'-Tetramethyl-4,4'-methylenedianiline</t>
  </si>
  <si>
    <t>101-61-1</t>
  </si>
  <si>
    <t>N,N-Dimethylacetamide</t>
  </si>
  <si>
    <t>127-19-5</t>
  </si>
  <si>
    <t>Nonylphenol</t>
  </si>
  <si>
    <t>25154-52-3</t>
  </si>
  <si>
    <t>Not relevant any more</t>
  </si>
  <si>
    <t>Sulfamic acid, nickel(2+) salt (2:1), tetrahydrate (9CI)</t>
  </si>
  <si>
    <t>124594-15-6</t>
  </si>
  <si>
    <t>Nickel oxide (Ni3O4)</t>
  </si>
  <si>
    <t>12137-09-6</t>
  </si>
  <si>
    <t>Paraffin oils, chloro</t>
  </si>
  <si>
    <t>85422-92-0</t>
  </si>
  <si>
    <t>often in rubbers</t>
  </si>
  <si>
    <t xml:space="preserve">Non-existing of these substances on Reach Annex XIV </t>
  </si>
  <si>
    <t>1,4-Dioxane</t>
  </si>
  <si>
    <t>123-91-1</t>
  </si>
  <si>
    <t>Coating, Ink, Adhesive, PAA, PA, Paint, PET</t>
  </si>
  <si>
    <t>Chlorinated paraffins, short &amp; medium chain length (SCCP, MCCP), all members:</t>
  </si>
  <si>
    <t>Wrong entry. Alkenes are unsaturated and therefore not Parafins.</t>
  </si>
  <si>
    <t>Assessment is complete and found to be Not Toxic.  No further regulatory initiatives are planned in Canada</t>
  </si>
  <si>
    <t xml:space="preserve">Assessment is complete and found to be Toxic.  Risk management is focused on releases from the pulp and paper sector and consumer products such as markets and paper based inks.  No proposed risk management impacting automotive sector.  </t>
  </si>
  <si>
    <t xml:space="preserve">Assessment is complete and found to be Toxic.  Risk management is targeted as the pulp and paper industry, consmetics and certain consumer products.  No anticipated impacts on the automotive sector.  </t>
  </si>
  <si>
    <t>Canadian government has removed BNST from CEPA schedule 1 and revised their assessment to declare the substance does NOT meet the requirements to be defined as “TOXIC”</t>
  </si>
  <si>
    <t>South Korea Enforcement Rule of the Persistent Organic Pollutants Control Act</t>
  </si>
  <si>
    <t>PFHxA and its salts</t>
  </si>
  <si>
    <t>Substances listed are proposed for REACH Annex XVII Restriction.</t>
  </si>
  <si>
    <t>25 ppb, except for fluoropolymers
500 ppm in fluoropolymers</t>
  </si>
  <si>
    <t xml:space="preserve">Ammonium undecafluorohexanoate </t>
  </si>
  <si>
    <t>21615-47-4</t>
  </si>
  <si>
    <t>sodium undecafluorohexanoate</t>
  </si>
  <si>
    <t>2923-26-4</t>
  </si>
  <si>
    <t>undecafluorohexanoic acid</t>
  </si>
  <si>
    <t>307-24-4</t>
  </si>
  <si>
    <t>PFHxA related substances</t>
  </si>
  <si>
    <t>1,000 ppb, except for fluoropolymers
2,500 ppm in fluoropolymers</t>
  </si>
  <si>
    <t>102488-47-1</t>
  </si>
  <si>
    <t>sodium hydrogen (3,3,4,4,5,5,6,6,7,7,8,8,8-tridecafluorooctyl)phosphonate</t>
  </si>
  <si>
    <t>1189052-95-6</t>
  </si>
  <si>
    <t xml:space="preserve">(3,3,4,4,5,5,6,6,7,7,8,8,8-Tridecafluorooctyl)phosphonic acid monoethyl ester </t>
  </si>
  <si>
    <t>1189052-97-8</t>
  </si>
  <si>
    <t xml:space="preserve">4,4,5,5,6,6,7,7,8,8,9,9,9-tridecafluorononyl methacrylate </t>
  </si>
  <si>
    <t>1228350-17-1</t>
  </si>
  <si>
    <t>lithium 2-(bis(4,4,5,5,6,6,7,7,8,8,9,9,9-tridecafluoro-2-hydroxynonyl)amino)ethane-1-sulfonate</t>
  </si>
  <si>
    <t>1262880-17-0</t>
  </si>
  <si>
    <t xml:space="preserve">4,4,5,5,6,6,7,7,8,8,9,9,9-Tridecafluoro-2-hydroxynonyl acrylate </t>
  </si>
  <si>
    <t>127377-12-2</t>
  </si>
  <si>
    <t xml:space="preserve">Triethoxy[5,5,6,6,7,7,7-heptafluoro-4,4bis(trifluoromethyl)heptyl]silane </t>
  </si>
  <si>
    <t>130676-81-2</t>
  </si>
  <si>
    <t xml:space="preserve">1,1,1,2,2,3,4,5,5,5-decafluoro-3-methoxy-4(trifluoromethyl)pentane </t>
  </si>
  <si>
    <t>132182-92-4</t>
  </si>
  <si>
    <t>(perfluorohexyl)hexadecane</t>
  </si>
  <si>
    <t>133310-71-1</t>
  </si>
  <si>
    <t xml:space="preserve">1-(Perfluorohexyl)octane </t>
  </si>
  <si>
    <t>133331-77-8</t>
  </si>
  <si>
    <t xml:space="preserve">Trimethyl(tridecafluorohexyl)silane </t>
  </si>
  <si>
    <t>135841-49-5</t>
  </si>
  <si>
    <t xml:space="preserve">4,4,5,5,6,7,7,7-Octafluoro-2-hydroxy-6-(trifluoromethyl)heptyl acrylate </t>
  </si>
  <si>
    <t>16083-76-4</t>
  </si>
  <si>
    <t>4,4,5,5,6,7,7,7-Octafluoro-2-hydroxy-6-(trifluoromethyl)heptyl methacrylate</t>
  </si>
  <si>
    <t>16083-79-7</t>
  </si>
  <si>
    <t xml:space="preserve">3,3,4,4,5,5,6,6,7,7,8,8,8-tridecafluorooctyl acrylate </t>
  </si>
  <si>
    <t>17527-29-6</t>
  </si>
  <si>
    <t xml:space="preserve">bromotris(3,3,4,4,5,5,6,6,7,7,8,8,8-tridecafluorooctyl)stannane </t>
  </si>
  <si>
    <t>175354-31-1</t>
  </si>
  <si>
    <t xml:space="preserve">tris(3,3,4,4,5,5,6,6,7,7,8,8,8-tridecafluorooctyl)stannane </t>
  </si>
  <si>
    <t>175354-32-2</t>
  </si>
  <si>
    <t xml:space="preserve">ammonium 3,3,4,4,5,5,6,6,7,7,8,8,8-tridecafluoro-1octanesulfonate; reaction mass of: 3,3,4,4,5,5,6,6,7,7,8,8,8tridecafluoro-1-octanesulfonic acid </t>
  </si>
  <si>
    <t xml:space="preserve">(prop-2-en-1-yl)tris(3,3,4,4,5,5,6,6,7,7,8,8,8tridecafluorooctyl)stannane </t>
  </si>
  <si>
    <t>192212-66-1</t>
  </si>
  <si>
    <t xml:space="preserve">Tris[4-(tridecafluorohexyl)phenyl]phosphine </t>
  </si>
  <si>
    <t>193197-68-1</t>
  </si>
  <si>
    <t xml:space="preserve">1,1,1,2,2,3,3,4,4,5,5,6,6-tridecafluoro-8-iodooctane </t>
  </si>
  <si>
    <t>2043-57-4</t>
  </si>
  <si>
    <t xml:space="preserve">1H,1H-Tridecafluoro-1-iodoheptane </t>
  </si>
  <si>
    <t>212563-43-4</t>
  </si>
  <si>
    <t xml:space="preserve">3,3,4,4,5,5,6,6,7,7,8,8,8-tridecafluorooctyl methacrylate </t>
  </si>
  <si>
    <t>2144-53-8</t>
  </si>
  <si>
    <t xml:space="preserve">Tris[4-(3,3,4,4,5,5,6,6,7,7,8,8,8-tridecafluorooctyl)phenyl]phosphine </t>
  </si>
  <si>
    <t>219985-31-6</t>
  </si>
  <si>
    <t>252237-40-4</t>
  </si>
  <si>
    <t xml:space="preserve">3,3,4,4,5,5,6,6,7,7,8,8,8-tridecafluorooct-1-ene </t>
  </si>
  <si>
    <t>25291-17-2</t>
  </si>
  <si>
    <t xml:space="preserve">1H-Tridecafluoro-3,3-dimethylhex-1-yne </t>
  </si>
  <si>
    <t>261503-44-0</t>
  </si>
  <si>
    <t xml:space="preserve">Thiocyanic acid, 3,3,4,4,5,5,6,6,7,7,8,8,8-tridecafluorooctyl ester </t>
  </si>
  <si>
    <t>26650-09-9</t>
  </si>
  <si>
    <t>Methyl Perfluoroamyl Ketone</t>
  </si>
  <si>
    <t>2708-07-8</t>
  </si>
  <si>
    <t xml:space="preserve">3,3,4,4,5,5,6,6,7,7,8,8,8-tridecafluorooctanesulphonyl chloride </t>
  </si>
  <si>
    <t>27619-89-2</t>
  </si>
  <si>
    <t xml:space="preserve">3,3,4,4,5,5,6,6,7,7,8,8,8-tridecafluorooctanesulphonic acid </t>
  </si>
  <si>
    <t>27619-97-2</t>
  </si>
  <si>
    <t xml:space="preserve">2H,2H,3H,3H-Perfluorononanoic acid </t>
  </si>
  <si>
    <t>27854-30-4</t>
  </si>
  <si>
    <t xml:space="preserve">Perfluorohexanoic Anhydride </t>
  </si>
  <si>
    <t>308-13-4</t>
  </si>
  <si>
    <t xml:space="preserve">1-Methyl-3-(3,3,4,4,5,5,6,6,7,7,8,8,8-tridecafluorooctyl)imidazolium hexafluorophosphate </t>
  </si>
  <si>
    <t>313475-50-2</t>
  </si>
  <si>
    <t xml:space="preserve">Bis(3,3,4,4,5,5,6,6,7,7,8,8,8-tridecafluorooctyl)tin oxide </t>
  </si>
  <si>
    <t>324063-66-3</t>
  </si>
  <si>
    <t xml:space="preserve">Perfluorohexanoyl chloride </t>
  </si>
  <si>
    <t>335-53-5</t>
  </si>
  <si>
    <t xml:space="preserve">1-bromo-1,1,2,2,3,3,4,4,5,5,6,6,6-tridecafluorohexane </t>
  </si>
  <si>
    <t>335-56-8</t>
  </si>
  <si>
    <t xml:space="preserve">4,4,5,5,6,6,7,7,8,8,9,9,9-Tridecafluorononyl iodide </t>
  </si>
  <si>
    <t>34451-26-8</t>
  </si>
  <si>
    <t xml:space="preserve">N-[3-(dimethylamino)propyl]-3,3,4,4,5,5,6,6,7,7,8,8,8tridecafluoro-octane-1-sulfonamide </t>
  </si>
  <si>
    <t>34455-22-6</t>
  </si>
  <si>
    <t xml:space="preserve">Carboxymethyldimethyl-3-[[(3,3,4,4,5,5,6,6,7,7,8,8,8tridecafluorooctyl)sulphonyl]amino]propylammonium hydroxide </t>
  </si>
  <si>
    <t>34455-29-3</t>
  </si>
  <si>
    <t xml:space="preserve">1H,1H-Undecafluorohexylamine </t>
  </si>
  <si>
    <t>355-34-0</t>
  </si>
  <si>
    <t>Perfluorohexanoyl fluoride</t>
  </si>
  <si>
    <t>355-38-4</t>
  </si>
  <si>
    <t>1,1,1,2,2,3,3,4,4,5,5,6,6-tridecafluoro-6-iodohexane</t>
  </si>
  <si>
    <t>355-43-1</t>
  </si>
  <si>
    <t xml:space="preserve">4-(3,3,4,4,5,5,6,6,7,7,8,8,8-Tridecafluorooctyl)benzyl alcohol </t>
  </si>
  <si>
    <t>356055-76-0</t>
  </si>
  <si>
    <t xml:space="preserve">Diisopropyl(3,3,4,4,5,5,6,6,7,7,8,8,8-tridecafluorooctyl)silane </t>
  </si>
  <si>
    <t>356056-14-9</t>
  </si>
  <si>
    <t>4-[(3,3,4,4,5,5,6,6,7,7,8,8,8-tridecafluorooctyl)thio]butane-1thiol</t>
  </si>
  <si>
    <t>36097-07-1</t>
  </si>
  <si>
    <t xml:space="preserve">2,2,3,3,4,4,5,5,6,6,7,7,7-tridecafluoroheptan-1-ol </t>
  </si>
  <si>
    <t>375-82-6</t>
  </si>
  <si>
    <t xml:space="preserve">Ethyl Perfluoroamyl Ketone </t>
  </si>
  <si>
    <t>383177-55-7</t>
  </si>
  <si>
    <t xml:space="preserve">1,1,1,2,2,3,3,4,4,5,5,6,6-tridecafluoro-8-iodononane </t>
  </si>
  <si>
    <t>38550-34-4</t>
  </si>
  <si>
    <t xml:space="preserve">(2,2,3,3,4,4,5,5,6,6,7,7,7-tridecafluoroheptyl)oxirane </t>
  </si>
  <si>
    <t>38565-52-5</t>
  </si>
  <si>
    <t xml:space="preserve">1-hexanol, 2,2,3,3,4,4,5,5,6,6,6-undecafluoro- </t>
  </si>
  <si>
    <t>423-46-1</t>
  </si>
  <si>
    <t xml:space="preserve">1H,1H-Tridecafluoroheptylamine </t>
  </si>
  <si>
    <t>423-49-4</t>
  </si>
  <si>
    <t xml:space="preserve">Methyl Undecafluorohexanoate </t>
  </si>
  <si>
    <t>424-18-0</t>
  </si>
  <si>
    <t xml:space="preserve">Bis(4,4,5,5,6,6,7,7,8,8,9,9,9-tridecafluorononyl) azodicarboxylate </t>
  </si>
  <si>
    <t>452912-11-7</t>
  </si>
  <si>
    <t xml:space="preserve">2-[methyl[(3,3,4,4,5,5,6,6,7,7,8,8,8tridecafluorooctyl)sulphonyl]amino]ethyl acrylate </t>
  </si>
  <si>
    <t>49859-70-3</t>
  </si>
  <si>
    <t xml:space="preserve">(7E)-7H,8H-Hexacosafluorotetradec-7-ene </t>
  </si>
  <si>
    <t>51249-67-3</t>
  </si>
  <si>
    <t xml:space="preserve">1-Octanesulfonamide, 3,3,4,4,5,5,6,6,7,7,8,8,8-tridecafluoro-N(2-hydroxyethyl)-N-methyl- </t>
  </si>
  <si>
    <t>51619-73-9</t>
  </si>
  <si>
    <t xml:space="preserve">Triethoxy(3,3,4,4,5,5,6,6,7,7,8,8,8-tridecafluorooctyl)silane </t>
  </si>
  <si>
    <t>51851-37-7</t>
  </si>
  <si>
    <t xml:space="preserve">Perfluoroheptanoyl chloride </t>
  </si>
  <si>
    <t>52447-22-0</t>
  </si>
  <si>
    <t>6:2 fluorotelomer carboxylic acid</t>
  </si>
  <si>
    <t>53826-12-3</t>
  </si>
  <si>
    <t xml:space="preserve">3-(Perfluoro-3-methylbutyl)-1,2-propenoxide 97% </t>
  </si>
  <si>
    <t>54009-81-3</t>
  </si>
  <si>
    <t xml:space="preserve">N-[4-(3,3,4,4,5,5,6,6,7,7,8,8,8-Tridecafluorooctyl)benzyloxycarbonyloxy] succinimide </t>
  </si>
  <si>
    <t>556050-48-7</t>
  </si>
  <si>
    <t xml:space="preserve">1H-Perfluorooct-1-yne </t>
  </si>
  <si>
    <t>55756-24-6</t>
  </si>
  <si>
    <t>6:2 fluorotelomer aldehyde</t>
  </si>
  <si>
    <t>56734-81-7</t>
  </si>
  <si>
    <t xml:space="preserve">1-Octanol, 3,3,4,4,5,5,6,6,7,7,8,8,8-tridecafluoro-, 1(dihydrogen phosphate) </t>
  </si>
  <si>
    <t>57678-01-0</t>
  </si>
  <si>
    <t xml:space="preserve">Potassium 3,3,4,4,5,5,6,6,7,7,8,8,8tridecafluorooctanesulphonate </t>
  </si>
  <si>
    <t>59587-38-1</t>
  </si>
  <si>
    <t xml:space="preserve">Ammonium Perfluorohexylethylsulfonate </t>
  </si>
  <si>
    <t>59587-39-2</t>
  </si>
  <si>
    <t xml:space="preserve">sodium 2-methyl-2-({3-[(3,3,4,4,5,5,6,6,7,7,8,8,8- tridecafluorooctyl)thio]propanoyl}amino)propane-1-sulfonate </t>
  </si>
  <si>
    <t>62880-93-7</t>
  </si>
  <si>
    <t>perfluoroheptanal</t>
  </si>
  <si>
    <t>63967-41-9</t>
  </si>
  <si>
    <t>2-(Perfluoro-3-methylbutyl)ethyl methacrylate</t>
  </si>
  <si>
    <t>65195-44-0</t>
  </si>
  <si>
    <t>6:2 fluorotelomer unsaturated aldehyde</t>
  </si>
  <si>
    <t>69534-12-9</t>
  </si>
  <si>
    <t>6:2 fluorotelomer unsaturated carboxylic acid</t>
  </si>
  <si>
    <t>70887-88-6</t>
  </si>
  <si>
    <t xml:space="preserve">Dichloromethyl(3,3,4,4,5,5,6,6,7,7,8,8,8tridecafluorooctyl)silane </t>
  </si>
  <si>
    <t>73609-36-6</t>
  </si>
  <si>
    <t>2-Hydroxy-N,N-dimethyl-3-sulfo-N-[3-[[(3,3,4,4,5,5,6,6,7,7,8,8,8-
tridecafluorooctyl)sulfonyl]amino]propyl]-1-propanaminium, inner salt</t>
  </si>
  <si>
    <t>76201-56-4</t>
  </si>
  <si>
    <t xml:space="preserve">(Perfluorohexyl)phenyliodonium Trifluoromethanesulfonate </t>
  </si>
  <si>
    <t>77758-84-0</t>
  </si>
  <si>
    <t xml:space="preserve">Trichloro(3,3,4,4,5,5,6,6,7,7,8,8,8-tridecafluorooctyl)silane </t>
  </si>
  <si>
    <t>78560-45-9</t>
  </si>
  <si>
    <t xml:space="preserve">N-[3-(dimethylamino)propyl]-3,3,4,4,5,5,6,6,7,7,8,8,8tridecafluorooctanesulphonamide N-oxide </t>
  </si>
  <si>
    <t>80475-32-7</t>
  </si>
  <si>
    <t xml:space="preserve">1,1,1,2,2,3,3,4,4,5,5,6,6-tridecafluorooctane </t>
  </si>
  <si>
    <t>80793-17-5</t>
  </si>
  <si>
    <t xml:space="preserve">4,4,5,5,6,6,7,7,8,8,9,9,9-tridecafluorononan-1-ol </t>
  </si>
  <si>
    <t>80806-68-4</t>
  </si>
  <si>
    <t xml:space="preserve">1-(Perfluorohexyl)docosane </t>
  </si>
  <si>
    <t>825651-73-8</t>
  </si>
  <si>
    <t xml:space="preserve">N-(4,4,5,5,6,6,7,7,8,8,9,9,9-Tridecafluorononyl)maleimide </t>
  </si>
  <si>
    <t>852527-41-4</t>
  </si>
  <si>
    <t xml:space="preserve">N-(4,4,5,5,6,6,7,7,8,8,9,9,9-Tridecafluorononyl)iodoacetamide </t>
  </si>
  <si>
    <t>852527-50-5</t>
  </si>
  <si>
    <t xml:space="preserve">4,4,5,5,6,6,7,7,8,8,9,9,9-Tridecafluorononyl azide </t>
  </si>
  <si>
    <t>852527-60-7</t>
  </si>
  <si>
    <t xml:space="preserve">Trimethoxy(3,3,4,4,5,5,6,6,7,7,8,8,8-tridecafluorooctyl)silane </t>
  </si>
  <si>
    <t>85857-16-5</t>
  </si>
  <si>
    <t xml:space="preserve">Dimethoxymethyl(3,3,4,4,5,5,6,6,7,7,8,8,8tridecafluorooctyl)silane </t>
  </si>
  <si>
    <t>85857-17-6</t>
  </si>
  <si>
    <t xml:space="preserve">3-perfluorohexyl-2-hydroxypropyl methacrylate </t>
  </si>
  <si>
    <t>86994-47-0</t>
  </si>
  <si>
    <t xml:space="preserve">(Perfluorohexyl)trifluorooxirane </t>
  </si>
  <si>
    <t>87375-53-9</t>
  </si>
  <si>
    <t xml:space="preserve">2-hydroxy-N,N,N-trimethyl-3-[(3,3,4,4,5,5,6,6,7,7,8,8,8tridecafluorooctyl)thio]propan-1-aminium chloride </t>
  </si>
  <si>
    <t>88992-45-4</t>
  </si>
  <si>
    <t>89889-20-3</t>
  </si>
  <si>
    <t xml:space="preserve">3,3,4,4,5,5,6,6,7,7,7-Undecafluoroheptan-2-ol </t>
  </si>
  <si>
    <t>914637-05-1</t>
  </si>
  <si>
    <t xml:space="preserve">2-Chloro-4,6-bis[3-(perfluorohexyl)propyloxy]-1,3,5-triazine </t>
  </si>
  <si>
    <t>916770-15-5</t>
  </si>
  <si>
    <t xml:space="preserve">N-Succinimidyl 4,4,5,5,6,6,7,7,8,8,9,9,9-tridecafluorononanoate </t>
  </si>
  <si>
    <t>932710-51-5</t>
  </si>
  <si>
    <t>2,7-Bis(1H1H2H,2H-perfluorooctyl)-9-fluorenylmethoxycarbonyl chloride</t>
  </si>
  <si>
    <t>932710-57-1</t>
  </si>
  <si>
    <t xml:space="preserve">3,3,4,4,5,5,6,6,7,7,8,8,8-tridecafluorooctyl 2-chloroacrylate </t>
  </si>
  <si>
    <t>96383-55-0</t>
  </si>
  <si>
    <t>PFOA and its salts</t>
  </si>
  <si>
    <t>(EU) 2020/784</t>
  </si>
  <si>
    <t>25ppb</t>
  </si>
  <si>
    <t xml:space="preserve">Perfluorooctanoic acid </t>
  </si>
  <si>
    <t>(EU) 2020/784
TSCA Section 5(a) SNUR</t>
  </si>
  <si>
    <t>7/4/2020
9/25/2020</t>
  </si>
  <si>
    <t>textile coatings, lubricants, membranes</t>
  </si>
  <si>
    <t>25 ppb</t>
  </si>
  <si>
    <t>Hexanoic acid, 2,2,3,4,5,5,6,6,6-nonafluoro-3,4-bis(trifluoromethyl)-</t>
  </si>
  <si>
    <t>Hexanoic acid, 2,3,3,4,4,5,6,6,6-nonafluoro-2,5-bis(trifluoromethyl)-</t>
  </si>
  <si>
    <t>Hexanoic acid, 2,2,3,3,4,5,5,6,6,6-decafluoro-4-(1,1,2,2,2-pentafluoroethyl)-</t>
  </si>
  <si>
    <t>Pentanoic acid, 2,3,3,4,4,5,5,5-octafluoro-2-(1,1,2,2,3,3,3-heptafluoropropyl)-</t>
  </si>
  <si>
    <t>Pentanoic acid, 2,3,3,4,4,5,5,5-octafluoro-2-[1,2,2,2-tetrafluoro-1-(trifluoromethyl)ethyl]-</t>
  </si>
  <si>
    <t>Pentanoic acid, 2,2,3,5,5,5-hexafluoro-3,4,4-tris(trifluoromethyl)-</t>
  </si>
  <si>
    <t>Pentanoic acid, 2,3,3,5,5,5-hexafluoro-2,4,4-tris(trifluoromethyl)-</t>
  </si>
  <si>
    <t>Pentanoic acid, 2,3,4,5,5,5-hexafluoro-2,3,4-tris(trifluoromethyl)-</t>
  </si>
  <si>
    <t>Ammonium salt, linear/branched PFOA (Octanoic acid, pentadecafluoro-, branched, ammonium salt)</t>
  </si>
  <si>
    <t>Octanoic acid, 2,2,3,3,4,4,5,5,6,6,7,7,8,8,8-pentadecafluoro-, ammonium salt (1:1)</t>
  </si>
  <si>
    <t>Octanoic acid, 2,2,3,3,4,4,5,5,6,6,7,7,8,8,8-pentadecafluoro-, sodium salt (1:1)</t>
  </si>
  <si>
    <t>Octanoic acid, 2,2,3,3,4,4,5,5,6,6,7,7,8,8,8-pentadecafluoro-, potassium salt (1:1)</t>
  </si>
  <si>
    <t>Octanoic acid, 2,2,3,3,4,4,5,5,6,6,7,7,8,8,8-pentadecafluoro-, silver(1+) salt (1:1)</t>
  </si>
  <si>
    <t>Ethanaminium, N,N,N-triethyl-, 2,2,3,3,4,4,5,5,6,6,7,7,8,8,8-pentadecafluorooctanoate (1:1)</t>
  </si>
  <si>
    <t>Hexanoic acid, 2,3,3,4,4,5,5,6,6,6-decafluoro-2-(1,1,2,2,2- pentafluoroethyl)-, ammonium salt (1:1)</t>
  </si>
  <si>
    <t>Heptanoic acid, 2,2,3,3,4,4,5,5,6,7,7,7-dodecafluoro-6-(trifluoromethyl)-, ammonium salt (1:1)</t>
  </si>
  <si>
    <t>Heptanoic acid, 2,2,3,3,4,4,5,5,6,7,7,7-dodecafluoro-6-(trifluoromethyl)-, potassium salt (1:1)</t>
  </si>
  <si>
    <t>Heptanoic acid, 2,2,3,3,4,4,5,5,6,7,7,7-dodecafluoro-6-(trifluoromethyl)- , sodium salt (1:1)</t>
  </si>
  <si>
    <t>Heptanoic acid, 2,2,3,3,4,4,5,5,6,7,7,7-dodecafluoro-6-(trifluoromethyl)-, chromium salt (1:x)</t>
  </si>
  <si>
    <t>Heptanoic acid, 2,2,3,3,4,4,5,5,6,7,7,7-dodecafluoro-6-(trifluoromethyl)-, aluminum salt (3:1)</t>
  </si>
  <si>
    <t>PFOA Related Compounds</t>
  </si>
  <si>
    <t>1,000 ppb</t>
  </si>
  <si>
    <t xml:space="preserve">Fatty acids, C7-13, perfluoro </t>
  </si>
  <si>
    <t xml:space="preserve">Fatty acids, C7-19, perfluoro </t>
  </si>
  <si>
    <t xml:space="preserve">Fatty acids, C7-13, perfluoro, ammonium salts </t>
  </si>
  <si>
    <t>Octanoic acid, 2,2,3,3,4,4,5,5,6,6,7,7,8,8,8-pentadecafluoro-, methyl ester</t>
  </si>
  <si>
    <t>Octanoic acid, 2,2,3,3,4,4,5,5,6,6,7,7,8,8,8-pentadecafluoro-, ethyl ester</t>
  </si>
  <si>
    <t xml:space="preserve">Phosphinic acid, bis(perfluoro-C6-12-alkyl) derivs. </t>
  </si>
  <si>
    <t>Bis(perfluorooctyl)phosphinic acid</t>
  </si>
  <si>
    <t>Perfluorohexylperfluorooctyl phosphinate</t>
  </si>
  <si>
    <t>Octanoyl fluoride, 2,2,3,3,4,4,5,5,6,6,7,7,8,8,8-pentadecafluoro-</t>
  </si>
  <si>
    <t xml:space="preserve">Undecane, 1,1,1,2,2,3,3,4,4,5,5,6,6,7,7,8,8,9,9,10,10,11,11-tricosafluoro-11-iodo- </t>
  </si>
  <si>
    <t xml:space="preserve">Dodecane, 1,1,1,2,2,3,3,4,4,5,5,6,6,7,7,8,8,9,9,10,10,11,11,12,12-pentacosafluoro-12-iodo- </t>
  </si>
  <si>
    <t xml:space="preserve">Tetradecane, 1,1,1,2,2,3,3,4,4,5,5,6,6,7,7,8,8,9,9,10,10,11,11,12,12,13,13,14,14-nonacosafluoro-14-iodo- </t>
  </si>
  <si>
    <t xml:space="preserve">Pentadecane, 1,1,1,2,2,3,3,4,4,5,5,6,6,7,7,8,8,9,9,10,10,11,11,12,12,13,13,14,14,15,15-hentriacontafluoro-15-iodo- </t>
  </si>
  <si>
    <t xml:space="preserve">Nonane, 1,1,1,2,2,3,3,4,4,5,5,6,6,7,7,8,8,9,9-nonadecafluoro-9-iodo- </t>
  </si>
  <si>
    <t xml:space="preserve">Decane, 1,1,1,2,3,3,4,4,5,5,6,6,7,7,8,8,9,9,10,10-eicosafluoro-10-iodo-2-(trifluoromethyl)- </t>
  </si>
  <si>
    <t xml:space="preserve">Dodecane, 1,1,1,2,3,3,4,4,5,5,6,6,7,7,8,8,9,9,10,10,11,11,12,12-tetracosafluoro-12-iodo-2-(trifluoromethyl)- </t>
  </si>
  <si>
    <t xml:space="preserve">Tetradecane, 1,1,1,2,3,3,4,4,5,5,6,6,7,7,8,8,9,9,10,10,11,11,12,12,13,13,14,14-octacosafluoro-14-iodo-2-(trifluoromethyl)- </t>
  </si>
  <si>
    <t xml:space="preserve">Alkyl iodides, C6-18, perfluoro </t>
  </si>
  <si>
    <t>Dodecane, 1,1,1,2,2,3,3,4,4,5,5,6,6,7,7,8,8,9,9,10,10-heneicosafluoro-12-iodo-</t>
  </si>
  <si>
    <t xml:space="preserve">Tetradecane, 1,1,1,2,2,3,3,4,4,5,5,6,6,7,7,8,8,9,9,10,10,11,11,12,12- pentacosafluoro-14-iodo- </t>
  </si>
  <si>
    <t xml:space="preserve">Hexadecane, 1,1,1,2,2,3,3,4,4,5,5,6,6,7,7,8,8,9,9,10,10,11,11,12,12,13,13,14, 14-nonacosafluoro-16-iodo- </t>
  </si>
  <si>
    <t xml:space="preserve">Undecane, 1,1,1,2,2,3,3,4,4,5,5,6,6,7,7,8,8,9,9-nonadecafluoro-11-iodo-  </t>
  </si>
  <si>
    <t xml:space="preserve">8:2 Fluorotelomer olefin </t>
  </si>
  <si>
    <t>1-Dodecene, 3,3,4,4,5,5,6,6,7,7,8,8,9,9,10,10,11,11,12,12,12-heneicosafluoro-</t>
  </si>
  <si>
    <t>1-Hexadecanol, 3,3,4,4,5,5,6,6,7,7,8,8,9,9,10,10,11,11,12,12,13,13,14,14,15,15,16,16,16-nonacosafluoro-</t>
  </si>
  <si>
    <t xml:space="preserve">1-Tetradecanol, 3,3,4,4,5,5,6,6,7,7,8,8,9,9,10,10,11,11,12,12,13,13,14,14,14-pentacosafluoro- </t>
  </si>
  <si>
    <t>1-Dodecanol, 3,3,4,4,5,5,6,6,7,7,8,8,9,9,10,10,11,11,12,12,12-heneicosafluoro-</t>
  </si>
  <si>
    <t>1,2-Pentadecanediol, 4,4,5,5,6,6,7,7,8,8,9,9,10,10,11,11,12,12,13,13,14,15,15,15-tetracosafluoro-14-(trifluoromethyl)-, 1-(dihydrogen phosphate)</t>
  </si>
  <si>
    <t>1,2-Heptadecanediol, 4,4,5,5,6,6,7,7,8,8,9,9,10,10,11,11,12,12,13,13,14,14,15,15,16,17,17,17-octacosafluoro-16-(trifluoromethyl)-, 1-(dihydrogen phosphate)</t>
  </si>
  <si>
    <t>1,2-Tridecanediol, 4,4,5,5,6,6,7,7,8,8,9,9,10,10,11,11,12,12,13,13,13-heneicosafluoro-, 1-(dihydrogen phosphate), diammonium salt</t>
  </si>
  <si>
    <t>1,2-Pentadecanediol, 4,4,5,5,6,6,7,7,8,8,9,9,10,10,11,11,12,12,13,13,14,14,15,15,15-pentacosafluoro-, 1-(dihydrogen phosphate), diammonium salt</t>
  </si>
  <si>
    <t>1,2-Heptadecanediol, 4,4,5,5,6,6,7,7,8,8,9,9,10,10,11,11,12,12,13,13,14,14,15,15,16,16,17,17,17-nonacosafluoro-, 1-(dihydrogen phosphate), diammonium salt</t>
  </si>
  <si>
    <t>1,2-Tridecanediol, 4,4,5,5,6,6,7,7,8,8,9,9,10,10,11,11,12,13,13,13-eicosafluoro-12-(trifluoromethyl)-, 1-(dihydrogen phosphate), diammonium salt</t>
  </si>
  <si>
    <t>1,2-Pentadecanediol, 4,4,5,5,6,6,7,7,8,8,9,9,10,10,11,11,12,12,13,13,14,15,15,15-tetracosafluoro-14-(trifluoromethyl)-, 1-(dihydrogen phosphate), diammonium salt</t>
  </si>
  <si>
    <t>1,2-Heptadecanediol, 4,4,5,5,6,6,7,7,8,8,9,9,10,10,11,11,12,12,13,13,14,14,15,15,16,17,17,17-octacosafluoro-16-(trifluoromethyl)-, 1-(dihydrogen phosphate), diammonium salt</t>
  </si>
  <si>
    <t>8:2 Fluorotelomer phosphate monoester</t>
  </si>
  <si>
    <t>8:2 Fluorotelomer phosphate diester</t>
  </si>
  <si>
    <t>1-Decanol, 3,3,4,4,5,5,6,6,7,7,8,8,9,9,10,10,10-heptadecafluoro-, dihydrogen phosphate, diammonium salt</t>
  </si>
  <si>
    <t>2-Propenoic acid, 4,4,5,5,6,6,7,7,8,8,9,9,10,10,11,11,12,12,13,13,14,14,15,15,16,17,17,17-octacosafluoro-2-hydroxy-16-(trifluoromethyl)heptadecyl ester</t>
  </si>
  <si>
    <t>2-Propenoic acid, 2-methyl-, 3,3,4,4,5,5,6,6,7,7,8,8,9,9,10,10,11,11,12,12,13,13,14,14,15,15,16,16,16-nonacosafluorohexadecyl ester</t>
  </si>
  <si>
    <t xml:space="preserve">2-Propenoic acid, 2-methyl-, 3,3,4,4,5,5,6,6,7,7,8,8,9,9,10,10,11,11,12,12,13,13,14,14,14-pentacosafluorotetradecyl ester </t>
  </si>
  <si>
    <t>2-Propenoic acid, 4,4,5,5,6,6,7,7,8,8,9,9,10,10,11,11,12,12,13,13,14,15,15,15-tetracosafluoro-2-hydroxy-14-(trifluoromethyl)pentadecyl ester</t>
  </si>
  <si>
    <t>2-Propenoic acid, 3,3,4,4,5,5,6,6,7,7,8,8,9,9,10,10,11,11,12,12,13,14,14,14-tetracosafluoro-13-(trifluoromethyl)tetradecyl ester</t>
  </si>
  <si>
    <t>2-Propenoic acid, 2-methyl-, 3,3,4,4,5,5,6,6,7,7,8,8,9,9,10,10,11,12,12,12-eicosafluoro-11-(trifluoromethyl)dodecyl ester</t>
  </si>
  <si>
    <t>2-Propenoic acid, 2-methyl-, 3,3,4,4,5,5,6,6,7,7,8,8,9,9,10,10,11,11,12,12,13,14,14,14-tetracosafluoro-13-(trifluoromethyl)tetradecyl ester</t>
  </si>
  <si>
    <t>2-(Perfluorodecyl) ethyl acrylate</t>
  </si>
  <si>
    <t>2-(Perfluorodecyl) ethyl methacrylate</t>
  </si>
  <si>
    <t>8:2 Fluorotelomer acrylate</t>
  </si>
  <si>
    <t>8:2 Fluorotelomer methacrylate</t>
  </si>
  <si>
    <t>2-Propenoic acid, 3,3,4,4,5,5,6,6,7,7,8,8,9,9,10,10,11,11,12,12,13,13,14,14,15,15,16,16,17,18,18,18-dotriacontafluoro-17-(trifluoromethyl)octadecyl ester</t>
  </si>
  <si>
    <t>2-Propenoic acid, 2-methyl-, 3,3,4,4,5,5,6,6,7,7,8,8,9,9,10,10,11,11,12,12,13,13,14,14,15,16,16,16-octacosafluoro-15-(trifluoromethyl)hexadecyl ester</t>
  </si>
  <si>
    <t>2-Propenoic acid, 2-methyl-, 3,3,4,4,5,5,6,6,7,7,8,8,9,9,10,10,11,11,12,12,13,13,14,14,15,15,16,16,17,18,18,18-dotriacontafluoro-17-(trifluoromethyl)octadecyl ester</t>
  </si>
  <si>
    <t>8:2 Fluorotelomer stearate monoester</t>
  </si>
  <si>
    <t>Perfluorooctylethyldichloromethyl silane</t>
  </si>
  <si>
    <t>Perfluorooctylethyldimethylchlorosilane</t>
  </si>
  <si>
    <t>Perfluorooctylethyltriethoxysilane</t>
  </si>
  <si>
    <t>Perfluorooctylethyltrichlorosilane</t>
  </si>
  <si>
    <t>Perfluorooctylethyltrimethoxysilane</t>
  </si>
  <si>
    <t>148240-87-3</t>
  </si>
  <si>
    <t>1,3-Propanediol, 2,2-bis[[(γ-ω-perfluoro-C10-20-alkyl)thio]methyl] derivs., phosphates, ammonium salts</t>
  </si>
  <si>
    <t xml:space="preserve">Oxirane, methyl-, polymer with oxirane, mono[2-hydroxy-3-[( γ-ω-perfluoro-C8-20-alkyl)thio]propyl] ethers   </t>
  </si>
  <si>
    <t xml:space="preserve">Pentanoic acid, 4,4-bis[(γ-ω-perfluoro-C8-20-alkyl)thio]derivs., compds. with diethanolamine   </t>
  </si>
  <si>
    <t>1,2-Undecanediol, 4,4,5,5,6,6,7,7,8,8,9,9,10,10,11,11,11-heptadecafluoro-, 1-(dihydrogen phosphate), ammonium salt (1:2)</t>
  </si>
  <si>
    <t>2-Pentadecanol, 1,1'-[oxybis[(1-methyl-2,1-ethanediyl)oxy]]bis[4,4,5,5,6,6,7,7,8,8,9,9,10,10,11,11,12,12,13,13,14,14,15,15,15-pentacosafluoro-</t>
  </si>
  <si>
    <t xml:space="preserve">2-Propenoic acid, 3,3,4,4,5,5,6,6,7,7,8,8,9,9,10,10,11,11,12,12,12-heneicosafluorododecyl ester, polymer with 3,3,4,4,5,5,6,6,7,7,8,8,9,9,10,10,10-heptadecafluorodecyl 2-propenoate, hexadecyl 2-propenoate, N-(hydroxymethyl)-2-propenamide, octadecyl 2-propenoate, 3,3,4,4,5,5,6,6,7,7,8,8,9,9,10,10,11,11,12,12,13,13,14,14,14-pentacosafluorotetradecyl 2-propenoate and 3,3,4,4,5,5,6,6,7,7,8,8,8-tridecafluorooctyl 2-propenoate </t>
  </si>
  <si>
    <t xml:space="preserve">2-Propenoic acid, 3,3,4,4,5,5,6,6,7,7,8,8,9,9,10,10,11,11,12,12,12-heneicosafluorododecyl ester, polymer with 3,3,4,4,5,5,6,6,7,7,8,8,9,9,10,10,10-heptadecafluorodecyl 2-propenoate, alpha-(2-methyl-1-oxo-2-propenyl)-omega-[(2-methyl-1-oxo-2-propenyl)oxy]poly(oxy-1, 2-ethanediyl), 3,3,4,4,5,5,6,6,7,7,8,8,9,9,10,10,11,11,12,12,13,13,14,14,15,15,16,16,16-nonacosafluorohexadecyl 2-propenoate, octadecyl 2-propenoate, 3,3,4,4,5,5,6,6,7,7,8,8,9,9,10,10,11,11,12,12,13,13,14,14,14-pentacosafluorotetradecyl 2-propenoate and 3,3,4,4,5,5,6,6,7,7,8,8,9,9,10,10,11,11,12,12,13,13,14,14,15,15,16,16,17,17,18,18,18-tritriacontafluorooctadecyl 2-propenoate   </t>
  </si>
  <si>
    <t>Poly[2-(perfluorooctyl)ethyl acrylate]</t>
  </si>
  <si>
    <t>2-Propenoic acid, 2-methyl-, 3,3,4,4,5,5,6,6,7,7,8,8,9,9,10,10,11,11,12,12,12-heneicosafluorododecyl ester, polymer with 3,3,4,4,5,5,6,6,7,7,8,8,9,9, 10,10,10-heptadecafluorodecyl 2-methyl-2-propenoate, methyl 2-methyl-2-propenoate,3,3,4,4,5,5,6,6,7,7,8,8,9,9,10,10,11,11,12,12,13,13,14,14,14-pentacosafluorotetradecyl 2-methyl-2-propenoate and 3,3,4,4,5,5,6,6, 7,7,8,8,8-tridecafluorooctyl 2-methyl-2-propenoate</t>
  </si>
  <si>
    <t>Piperazinium, 1-(carboxymethyl)-1-(2-hydroxyethyl)-4-(2,2,3,3,4,4,5,5,6,6,7,7,8,8,9,9,10,10,10-nonadecafluoro-1-oxodecyl)-, inner salt</t>
  </si>
  <si>
    <t xml:space="preserve">2-Propenoic acid, perfluoro-C8-16-alkyl esters </t>
  </si>
  <si>
    <t xml:space="preserve">2-Propenoic acid, 2-methyl-, C10-16-alkyl esters, polymers with 2-hydroxyethylmethacrylate, Me methacrylate and perfluoro-C8-14-alkyl acrylate </t>
  </si>
  <si>
    <t>1-Propanaminium,N,N,N-trimethyl-3- [(2,2,3,3,4,4,5,5,6,6,7,7,8,8,8-pentadecafluoro-1-oxooctyl) amino]-, chloride (1:1)</t>
  </si>
  <si>
    <t>1-Propanesulfonic acid,3-[ethyl (2,2,3,3,4,4,5,5,6,6,7,7,8,8,8-pentadecafluoro-1-oxooctyl)amino]-,sodium salt (1:1)</t>
  </si>
  <si>
    <t>Nonene, heptadecafluoro-1-[(2,2,3,3,4,4,5,5,6,6,7,7,8,8,8-pentadecafluorooctyl)oxy]-</t>
  </si>
  <si>
    <t>N-Ethyl-1,1,2,2,3,3,4,4,5,5,6,6,7,7,8,8,8-heptadecafluoro-1-octanesulfonamide, N-Ethylperfluorooctane-1-sulfonamide</t>
  </si>
  <si>
    <t>92129-34-5</t>
    <phoneticPr fontId="5"/>
  </si>
  <si>
    <t>2-Propenoic acid, 2-methyl-, cyclohexyl ester, polymers with maleicanhydride, γ-ω-perfluoro-C6-16-alkyl acrylate and 2,4,6-tris(2-propenyloxy)-1,3,5-triazine</t>
    <phoneticPr fontId="5"/>
  </si>
  <si>
    <t>Octanoic acid, 2,2,3,3,4,4,5,5,6,6,7,7,8,8,8-pentadecafluoro-, lithium salt (1:1)</t>
  </si>
  <si>
    <t>17125-58-5</t>
  </si>
  <si>
    <t>1-Pentadecanol, 3,3,4,4,5,5,6,6,7,7,8,8,9,9,10,10,11,11,12,12,13,13,14,14,15,15,15-heptacosafluoro-</t>
  </si>
  <si>
    <t>176676-70-3</t>
  </si>
  <si>
    <t>1-Tridecanol, 3,3,4,4,5,5,6,6,7,7,8,8,9,9,10,10,11,11,12,12,13,13,13-tricosafluoro-</t>
  </si>
  <si>
    <t>1545-59-1</t>
  </si>
  <si>
    <t>1-Undecanol, 3,3,4,4,5,5,6,6,7,7,8,8,9,9,10,10,11,11,11-nonadecafluoro-</t>
  </si>
  <si>
    <t>87017-97-8</t>
  </si>
  <si>
    <t>Undecanoic acid, 3,3,4,4,5,5,6,6,7,7,8,8,9,9,10,10,11,11,11-nonadecafluoro-</t>
  </si>
  <si>
    <t>191852-87-6</t>
  </si>
  <si>
    <t>1,2-Undecanediol, 4,4,5,5,6,6,7,7,8,8,9,9,10,11,11,11-hexa decafluoro-10-(trifluoromethyl)-, 1-(dihydrogen phosphate)</t>
  </si>
  <si>
    <t>54009-73-3</t>
  </si>
  <si>
    <t>1,2-Undecanediol, 4,4,5,5,6,6,7,7,8,8,9,9,10, 11,11,11-hexa decafluoro-10-(trifluoromethyl)-, 1-(dihydrogen phosphate), diammonium salt</t>
  </si>
  <si>
    <t>63295-18-1</t>
  </si>
  <si>
    <t>1,2-Undecanediol, 4,4,5,5,6,6,7,7,8,8,9,9,10, 11,11,11-hexa decafluoro-10-(trifluoromethyl)-, 1-(dihydrogen phosphate), compd. with 2,2′-iminobis[ethanol] (1:2)</t>
  </si>
  <si>
    <t>63295-19-2</t>
  </si>
  <si>
    <t>2-Undecanol, 4,4,5,5,6,6,7,7,8,8,9,9,10,11,11,11-hexadecafluoro-10-(trifluoromethyl)-, dihydrogen phosphate, diammonium salt</t>
  </si>
  <si>
    <t>63295-23-8</t>
  </si>
  <si>
    <t>Acetic acid, 2-[[3,3,4,4,5,5,6,6,7,7,8,8,9,10,10, 10-hexadeca fluoro-1-[(phosphonooxy)methyl]-9-(trifluoromethyl) decyl]oxy]-, ammonium salt (1:2)</t>
  </si>
  <si>
    <t>63295-24-9</t>
  </si>
  <si>
    <t>1-Undecanol, 2-chloro-4,4,5,5,6,6,7,7,8,8,9,9,10, 11,11,11-hexadecafluoro-10-(trifluoromethyl)-, dihydrogen phosphate</t>
  </si>
  <si>
    <t>63295-22-7</t>
  </si>
  <si>
    <t>2-Undecanol, 4,4,5,5,6,6,7,7,8,8,9,9,10,10,11, 11,11-heptadecafluoro-, dihydrogen phosphate, potassium salt</t>
  </si>
  <si>
    <t>90179-37-6</t>
  </si>
  <si>
    <t>Diphosphoric acid, mono(3,3,4,4,5,5,6,6,7,7,8,8, 9,9,10,10,10-heptadecafluorodecyl) ester, compd. with 2,2′,2′′-nitrilotris[ethanol] (1:3)</t>
  </si>
  <si>
    <t>98005-85-7</t>
  </si>
  <si>
    <t>Diphosphoric acid, mono(3,3,4,4,5,5,6,6,7,7,8,8, 9,9,10,10,10-heptadecafluorodecyl) ester, compd. with 2-aminoethanol (1:3)</t>
  </si>
  <si>
    <t>98005-84-6</t>
  </si>
  <si>
    <t>Phosphoric acid, mono(3,3,4,4,5,5,6,6,7,7,8,8, 9,9,10,10,11,11,12,12,12-heneicosafluoro dodecyl) mono(3,3,4,4,5,5,6,6,7,7,8,8,9,9,10, 10,10-heptadecafluorodecyl) ester</t>
  </si>
  <si>
    <t>1158182-60-5</t>
  </si>
  <si>
    <t>Phosphoric acid, mono(3,3,4,4,5,5,6,6,7,7,8,8, 9,9,10,10,10-heptadecafluorodecyl) mono(3,3,4, 4,5,5,6,6,7,7,8,8,9,9,10,10,11,11,12,12,13,13,14,14,14-pentacosafluorotetradecyl) ester</t>
  </si>
  <si>
    <t>1578186-42-1</t>
  </si>
  <si>
    <t>Phosphoric acid, mono(3,3,4,4,5,5,6,6,7,7,8,8,9, 9,10,10,11,11,12,12,12-heneicosafluorododecyl) mono(3,3,4,4,5,5,6,6,7,7,8,8,9,9,10,10,11,11,12,12,13,13,14,14,14-pentacosafluorotetradecyl) ester</t>
  </si>
  <si>
    <t>1158182-61-6</t>
  </si>
  <si>
    <t>1,2-Undecanediol, 4,4,5,5,6,6,7,7,8,8,9,9,10,11, 11,11-hexadecafluoro-10-(trifluoromethyl)-, 1,1-(hydrogen phosphate)</t>
  </si>
  <si>
    <t>63295-20-5</t>
  </si>
  <si>
    <t>1-Undecanol, 2-chloro-4,4,5,5,6,6,7,7,8,8,9,9, 10,11,11,11-hexadecafluoro-10-(trifluoromethyl)-, hydrogen phosphate</t>
  </si>
  <si>
    <t>63295-26-1</t>
  </si>
  <si>
    <t>1-Nonadecanol, 12,12,13,13,14,14,15,15,16, 16,17,17, 18,18,19,19,19-heptadecafluoro-, dihydrogen phosphate</t>
  </si>
  <si>
    <t>2343-53-5</t>
  </si>
  <si>
    <t>Phosphoric acid, 3,3,4,4,5,5,6,6,7,7,8,8,9,9,10, 10,10-heptadecafluorodecyl bis(3,3,4,4,5,5,6,6, 7,7,8,8,8-tridecafluorooctyl) ester</t>
  </si>
  <si>
    <t>1578186-53-4</t>
  </si>
  <si>
    <t>Phosphoric acid, bis(3,3,4,4,5,5,6,6,7,7,8,8,9,9, 10,10,10-heptadecafluorodecyl) 3,3,4,4,5,5,6,6,7,7,8,8,8-tridecafluorooctyl ester</t>
  </si>
  <si>
    <t>1578186-56-7</t>
  </si>
  <si>
    <t>Phosphoric acid, 3,3,4,4,5,5,6,6,7,7,8,8,9,9,10,10, 11,11,12,12,12-heneicosafluorododecyl 3,3,4,4, 5,5,6,6,7,7,8,8,9,9,10,10,10-heptadecafluorodecyl 3,3,4,4,5,5,6,6,7,7,8,8,8-tridecafluorooctyl ester</t>
  </si>
  <si>
    <t>1578186-64-7</t>
  </si>
  <si>
    <t>Phosphoric acid, 3,3,4,4,5,5,6,6,7,7,8,8,9,9,10,10, 11,11,12,12,12-heneicosafluorododecylbis (3,3,4,4,5,5,6,6,7,7,8,8,8-tridecafluorooctyl) ester</t>
  </si>
  <si>
    <t>1578186-57-8</t>
  </si>
  <si>
    <t>1-Decanesulfonamide, 3,3,4,4,5,5,6,6,7,7,8,8,9, 9,10,10,10-heptadecafluoro-N-[3-(phosphorno oxy)propyl]-N-propyl-, sodium salt (1:2)</t>
  </si>
  <si>
    <t>441765-20-4</t>
  </si>
  <si>
    <t>2-Propenoic acid, 3,3,4,4,5,5,6,6,7,7,8,8,9,9,10, 10,10-heptadecafluoro-1-(hydroxymethyl)decyl ester</t>
  </si>
  <si>
    <t>146955-29-5</t>
  </si>
  <si>
    <t>2-Propenoic acid, 4,4,5,5,6,6,7,7,8,8,9,9,10,10, 11,11,11-heptadecafluoro-2-hydroxyundecyl ester</t>
  </si>
  <si>
    <t>76962-34-0</t>
  </si>
  <si>
    <t>Silane, tetrakis[2-[(3,3,4,4,5,5,6,6,7,7,8,8,9,9, 10,10,10-heptadecafluorodecyl)thio]ethyl]-</t>
  </si>
  <si>
    <t>1189587-64-1</t>
  </si>
  <si>
    <t>Decane, 1,1,1,2,2,3,3,4,4,5,5,6,6,7,7,8,8-heptadecafluoro-</t>
  </si>
  <si>
    <t>77117-48-7</t>
  </si>
  <si>
    <t>Undecane, 1,1,1,2,2,3,3,4,4,5,5,6,6,7,7,8,8-heptadecafluoro-</t>
  </si>
  <si>
    <t>1835250-28-6</t>
  </si>
  <si>
    <t>Dodecane, 1,1,1,2,2,3,3,4,4,5,5,6,6,7,7,8,8-heptadecafluoro-</t>
  </si>
  <si>
    <t>182130-12-7</t>
  </si>
  <si>
    <t>Tridecane, 1,1,1,2,2,3,3,4,4,5,5,6,6,7,7,8,8-heptadecafluoro-</t>
  </si>
  <si>
    <t>1835250-47-9</t>
  </si>
  <si>
    <t>Tetradecane, 1,1,1,2,2,3,3,4,4,5,5,6,6,7,7,8,8-heptadecafluoro-</t>
  </si>
  <si>
    <t>182130-14-9</t>
  </si>
  <si>
    <t>Pentadecane, 1,1,1,2,2,3,3,4,4,5,5,6,6,7,7,8,8-heptadecafluoro-</t>
  </si>
  <si>
    <t>182130-15-0</t>
  </si>
  <si>
    <t>Hexadecane, 1,1,1,2,2,3,3,4,4,5,5,6,6,7,7,8,8-heptadecafluoro-</t>
  </si>
  <si>
    <t>6145-05-7</t>
  </si>
  <si>
    <t>Heptadecane, 1,1,1,2,2,3,3,4,4,5,5,6,6,7,7,8,8-heptadecafluoro-</t>
  </si>
  <si>
    <t>931415-52-0</t>
  </si>
  <si>
    <t>Octadecane, 1,1,1,2,2,3,3,4,4,5,5,6,6,7,7,8,8-heptadecafluoro-</t>
  </si>
  <si>
    <t>138472-76-1</t>
  </si>
  <si>
    <t>Tetracosane, 1,1,1,2,2,3,3,4,4,5,5,6,6,7,7,8,8-heptadecafluoro-</t>
  </si>
  <si>
    <t>117146-18-6</t>
  </si>
  <si>
    <t>Hexacosane, 1,1,1,2,2,3,3,4,4,5,5,6,6,7,7,8,8-heptadecafluoro-</t>
  </si>
  <si>
    <t>133310-73-3</t>
  </si>
  <si>
    <t>Octacosane, 1,1,1,2,2,3,3,4,4,5,5,6,6,7,7,8,8-heptadecafluoro-</t>
  </si>
  <si>
    <t>137338-39-7</t>
  </si>
  <si>
    <t>Triacontane, 1,1,1,2,2,3,3,4,4,5,5,6,6,7,7,8,8-heptadecafluoro-</t>
  </si>
  <si>
    <t>137338-40-0</t>
  </si>
  <si>
    <t>Dotriacontane, 1,1,1,2,2,3,3,4,4,5,5,6,6,7,7,8,8-heptadecafluoro-</t>
  </si>
  <si>
    <t>137338-41-1</t>
  </si>
  <si>
    <t>Dodecane, 1,1,1,2,2,3,3,4,4,5,5,6,6,7,7,8,8, 9,9,10,10-heneicosafluoro-</t>
  </si>
  <si>
    <t>154478-87-2</t>
  </si>
  <si>
    <t>Tridecane, 1,1,1,2,2,3,3,4,4,5,5,6,6,7,7,8,8, 9,9,10,10-heneicosafluoro-</t>
  </si>
  <si>
    <t>1835251-22-3</t>
  </si>
  <si>
    <t>Tetradecane, 1,1,1,2,2,3,3,4,4,5,5,6,6,7,7,8,8, 9,9,10,10-heneicosafluoro-</t>
  </si>
  <si>
    <t>1244062-17-6</t>
  </si>
  <si>
    <t>Pentadecane, 1,1,1,2,2,3,3,4,4,5,5,6,6,7,7,8,8, 9,9,10,10-heneicosafluoro-</t>
  </si>
  <si>
    <t>250738-42-2</t>
  </si>
  <si>
    <t>Hexadecane, 1,1,1,2,2,3,3,4,4,5,5,6,6,7,7,8,8, 9,9,10,10-heneicosafluoro-</t>
  </si>
  <si>
    <t>116177-54-9</t>
  </si>
  <si>
    <t>Heptadecane, 1,1,1,2,2,3,3,4,4,5,5,6,6,7,7,8,8, 9,9,10,10-heneicosafluoro-</t>
  </si>
  <si>
    <t>200817-54-5</t>
  </si>
  <si>
    <t>Octadecane, 1,1,1,2,2,3,3,4,4,5,5,6,6,7,7,8,8, 9,9,10,10-heneicosafluoro-</t>
  </si>
  <si>
    <t>93454-70-7</t>
  </si>
  <si>
    <t>Nonadecane, 1,1,1,2,2,3,3,4,4,5,5,6,6,7,7,8,8, 9,9,10,10-heneicosafluoro-</t>
  </si>
  <si>
    <t>125635-85-0</t>
  </si>
  <si>
    <t>Eicosane, 1,1,1,2,2,3,3,4,4,5,5,6,6,7,7,8,8, 9,9,10,10-heneicosafluoro-</t>
  </si>
  <si>
    <t>90499-29-9</t>
  </si>
  <si>
    <t>Docosane, 1,1,1,2,2,3,3,4,4,5,5,6,6,7,7,8,8, 9,9,10,10-heneicosafluoro-</t>
  </si>
  <si>
    <t>93454-71-8</t>
  </si>
  <si>
    <t>Eicosane, 1,1,1,2,2,3,3,4,4,5,5,6,6,7,7,8,8, 13,13,14,14,15,15,16,16,17,17,18,18,19,19,20,20,20-tetratriacontafluoro-</t>
  </si>
  <si>
    <t>133299-41-9</t>
  </si>
  <si>
    <t>Tetracosane, 1,1,1,2,2,3,3,4,4,5,5,6,6,7,7,8,8,17, 17,18,18,19,19,20,20,21,21,22,22,23,23,24, 24,24-tetratriacontafluoro-</t>
  </si>
  <si>
    <t>100550-08-1</t>
  </si>
  <si>
    <t>9-Tetracosene, 1,1,1,2,2,3,3,4,4,5,5,6,6,7,7,8,8-heptadecafluoro-</t>
  </si>
  <si>
    <t>1244062-16-5</t>
  </si>
  <si>
    <t>1-Undecanol, 4,4,5,5,6,6,7,7,8,8,9,9,10,11,11,11-hexadecafluoro-10-(trifluoromethyl)-</t>
  </si>
  <si>
    <t>31200-97-2</t>
  </si>
  <si>
    <t>1-Nonanol, 2,2,3,3,4,4,5,5,6,6,7,7,8,8,9,9,9-heptadecafluoro-</t>
  </si>
  <si>
    <t>423-56-3</t>
  </si>
  <si>
    <t>1-Decanol, 2,2,3,3,4,4,5,5,6,6,7,7,8,8,9,9, 10,10,10-nonadecafluoro-</t>
  </si>
  <si>
    <t>307-37-9</t>
  </si>
  <si>
    <t>1-Undecanol, 2,2,3,3,4,4,5,5,6,6,7,7,8,8,9,9, 10,10,11,11,11-heneicosafluoro-</t>
  </si>
  <si>
    <t>307-46-0</t>
  </si>
  <si>
    <t>Nonanal, 2,2,3,3,4,4,5,5,6,6,7,7,8,8,9,9,9-heptadecafluoro-</t>
  </si>
  <si>
    <t>63967-40-8</t>
  </si>
  <si>
    <t>Decanal, 2,2,3,3,4,4,5,5,6,6,7,7,8,8,9,9,10,10,10-nonadecafluoro-</t>
  </si>
  <si>
    <t>335-73-9</t>
  </si>
  <si>
    <t>Undecanal, 2,2,3,3,4,4,5,5,6,6,7,7,8,8,9,9,10,10,11,11,11-heneicosafluoro-</t>
  </si>
  <si>
    <t>63967-42-0</t>
  </si>
  <si>
    <t>Ethanol, 2-[2-[(3,3,4,4,5,5,6,6,7,7,8,8,9,9, 10,10,10-heptadecafluorodecyl)oxy]ethoxy]-</t>
  </si>
  <si>
    <t>56900-98-2</t>
  </si>
  <si>
    <t>Propanol, [2-[(3,3,4,4,5,5,6,6,7,7,8,8,9,9,10,10, 10-heptadecafluorodecyl)oxy]methylethoxy]-</t>
  </si>
  <si>
    <t>88243-13-4</t>
  </si>
  <si>
    <t>Ethanol, 2-[2-[2-[(3,3,4,4,5,5,6,6,7,7,8,8,9,9,10, 10,10-heptadecafluorodecyl)oxy]methylethoxy] methylethoxy]-</t>
  </si>
  <si>
    <t>88243-12-3</t>
  </si>
  <si>
    <t>3,6,9,12-Tetraoxadocosan-1-ol, 15,15,16,16,17, 17,18,18,19,19,20,20,21,21,22,22,22-heptadecafluoro-</t>
  </si>
  <si>
    <t>55427-54-8</t>
  </si>
  <si>
    <t>3,6,9,12-Tetraoxadocosan-1-ol, 15,15,16,16,17, 17,18,18,19,19,20,20,21,21,22,22,22-heptadecafluorodimethyl-</t>
  </si>
  <si>
    <t>88271-22-1</t>
  </si>
  <si>
    <t>3,6,9,12-Tetraoxadocosan-1-ol, 15,15,16,16,17, 17,18,18,19,19,20,20,21,21,22,22,22-heptadecafluorotetramethyl-</t>
  </si>
  <si>
    <t>88243-14-5</t>
  </si>
  <si>
    <t>3,6,9,12,15-Pentaoxapentacosan-1-ol, 18,18,19, 19,20,20,21,21,22,22,23,23,24,24,25,25,25-heptadecafluoropentamethyl-</t>
  </si>
  <si>
    <t>88243-15-6</t>
  </si>
  <si>
    <t>3,6,9,12,15,18-Hexaoxaoctacosan-1-ol, 21,21,22, 22,23,23,24,24,25,25,26,26,27,27,28,28,28-heptadecafluoro-</t>
  </si>
  <si>
    <t>88247-39-6</t>
  </si>
  <si>
    <t>3,6,9,12,15,18-Hexaoxaoctacosan-1-ol, 21,21,22, 22,23,23,24,24,25,25,26,26,27,27,28,28,28-heptadecafluoropentamethyl-</t>
  </si>
  <si>
    <t>88243-11-2</t>
  </si>
  <si>
    <t>3,6,9,12,15,18-Hexaoxaoctacosan-1-ol, 21,21,22, 22,23,23,24,24,25,25,26,26,27,27,28,28,28-heptadecafluoro hexamethyl-</t>
  </si>
  <si>
    <t>88243-16-7</t>
  </si>
  <si>
    <t>3,6,9,12,15,18,21-Heptaoxahentriacontan-1-ol, 24,24,25,25,26,26,27,27,28,28,29,29,30, 30,31,31,31-heptadecafluoropentamethyl-</t>
  </si>
  <si>
    <t>88243-10-1</t>
  </si>
  <si>
    <t>3,6,9,12,15,18,21,24-Octaoxatetratriacontan-1-ol, 27,27,28,28,29,29,30,30,31,31,32,32,33,33,34,34,34-heptadecafluoro-</t>
  </si>
  <si>
    <t>88247-40-9</t>
  </si>
  <si>
    <t>3,6,9,12,15,18,21,24-Octaoxatetratriacontan-1-ol, 27,27,28,28,29,29,30,30,31,31,32,32,33,33,34,34,34-heptadecafluorooctamethyl-</t>
  </si>
  <si>
    <t>88243-17-8</t>
  </si>
  <si>
    <t>3,6,9,12,15-Pentaoxapentacosan-1-ol, 18,18, 19,19,20,20,21,21,22,22,23,23,24,24,25,25,25-heptadecafluoropentamethyl-, acetate</t>
  </si>
  <si>
    <t>88243-09-8</t>
  </si>
  <si>
    <t>1,2-Propanediol, 3-[(3,3,4,4,5,5,6,6,7,7,8,8, 9,9,10,10,10-heptadecafluorodecyl)oxy]-</t>
  </si>
  <si>
    <t>121500-31-0</t>
  </si>
  <si>
    <t>11,14,17,20,23,26,29,32-Octaoxaoctatetracontan-33-one, 1,1,1,2,2,3,3,4,4,5,5,6,6,7,7,8,8-heptadecafluoro-</t>
  </si>
  <si>
    <t>67549-47-7</t>
  </si>
  <si>
    <t>Tridecanoic acid, 27,27,28,28,29,29,30,30,31,31, 32,32,33,33,34,34,34-heptadecafluoro-3,6,9,12, 15,18,21,24-octaoxatetra triacont-1-yl ester</t>
  </si>
  <si>
    <t>67535-33-5</t>
  </si>
  <si>
    <t>Oxirane, 2-[[(3,3,4,4,5,5,6,6,7,7,8,8,9,9,10,10,10-heptadecafluorodecyl)oxy]methyl]-</t>
  </si>
  <si>
    <t>114482-33-6</t>
  </si>
  <si>
    <t>1-Decanaminium, N,N-diethyl-3,3,4,4,5,5, 6,6,7,7,8,8,9,9,10,10,10-heptadecafluoro-2-hydroxy-N-methyl-, iodide (1:1)</t>
  </si>
  <si>
    <t>99679-40-0</t>
  </si>
  <si>
    <t>1-Undecanaminium, 4,4,5,5,6,6,7,7,8,8,9,9,10,10, 11,11,11-heptadecafluoro-2-hydroxy-N,N-bis(2-hydroxyethyl)-N-methyl-, iodide (1:1)</t>
  </si>
  <si>
    <t>93776-18-2</t>
  </si>
  <si>
    <t>2-Undecanol, 3,3,4,4,5,5,6,6,7,7,8,8,9,9,10,10,11, 11,11-nonadecafluoro-1-[(1-methylpropyl) amino]-</t>
  </si>
  <si>
    <t>94817-79-5</t>
  </si>
  <si>
    <t>2-Dodecanol, 4,4,5,5,6,6,7,7,8,8,9,9,10,10,11,11, 12,12,12-nonadecafluoro-1-[(1-methylpropyl) amino]-</t>
  </si>
  <si>
    <t>94817-80-8</t>
  </si>
  <si>
    <t>1-Propanaminium, 3-[[4-[(3,3,4,4,5,5,6,6,7,7,8,8, 9,9,10,10,10-heptadecafluorodecyl)oxy]-1,4-dioxo-2-buten-1-yl]amino]-N,N,N-trimethyl-, iodide (1:1)</t>
  </si>
  <si>
    <t>121912-26-3</t>
  </si>
  <si>
    <t>Ethanaminium, N-ethyl-2-[[[[3-[[[[3-[[[[3-[[[(3,3,4,4,5,5,6,6,7,7,8,8,9,9,10,10,10-heptadeca fluorodecyl)oxy]carbonyl]amino]methylphenyl] amino]carbonyl]amino]methylphenyl]amino]carbonyl]amino]methylphenyl]amino]carbonyl]oxy]-N,N-dimethyl-, ethyl sulfate</t>
  </si>
  <si>
    <t>100155-23-5</t>
  </si>
  <si>
    <t>Ethanaminium, N-ethyl-2-[[[[3-[[[3-[[[3-[[[(3,3,4,4,5,5,6,6,7,7,8,8,9,9,10,10,10-heptadeca fluorodecyl)oxy]carbonyl]amino]methylphenyl] carbonimidoyl]amino]methylphenyl]carbonimidoyl]amino]methylphenyl]amino]carbonyl]oxy]-N,N-dimethyl-, ethyl sulfate</t>
  </si>
  <si>
    <t>100107-48-0</t>
  </si>
  <si>
    <t>1-Decanaminium, N-(carboxymethyl)-3,3,4,4,5,5, 6,6,7,7,8,8,9,9,10,10,10-heptadecafluoro-N,N-dimethyl-</t>
  </si>
  <si>
    <t>2089109-26-0</t>
  </si>
  <si>
    <t>1-Dodecanaminium, N-(carboxymethyl)-3,3,4,4,5,5,6,6,7,7,8,8,9,9,10,10,11,11,12,12,12-heneicosafluoro-N,N-dimethyl-</t>
  </si>
  <si>
    <t>2089109-27-1</t>
  </si>
  <si>
    <t>1-Decanaminium, N-(carboxymethyl)-3,3,4,4,5,5, 6,6,7,7,8,8,9,9,10,10,10-heptadecafluoro-N,N-dimethyl-, inner salt</t>
  </si>
  <si>
    <t>145441-32-3</t>
  </si>
  <si>
    <t>1-Dodecanaminium, N-(carboxymethyl)-4,4,5,5,6,6,7,7,8,8,9,9,10,10,11,11,12,12,12-nonadecafluoro-N,N-dimethyl-, inner salt</t>
  </si>
  <si>
    <t>171184-16-0</t>
  </si>
  <si>
    <t>1-Tetradecanaminium, N-(carboxymethyl)-4,4,5,5,6,6,7,7,8,8,9,9,10,10,11,11,12,12,13,13,14,14,14-tricosafluoro-N,N-dimethyl-, inner salt</t>
  </si>
  <si>
    <t>171184-17-1</t>
  </si>
  <si>
    <t>1-Dodecanaminium, N-(carboxymethyl)-3,4,4,5,5,6,6,7,7,8,8,9,9,10,10,11,11,12,12,12-eicosafluoro-N,N-dimethyl-, inner salt</t>
  </si>
  <si>
    <t>171184-04-6</t>
  </si>
  <si>
    <t>1-Dodecanaminium, N-(carboxymethyl)-5,5,6,6, 7,7,8,8,9,9,10,10,11,11,12,12,12-heptadeca fluoro-N,N-dimethyl-</t>
  </si>
  <si>
    <t>2089109-30-6</t>
  </si>
  <si>
    <t>1-Undecanaminium, 2-(acetyloxy)-N-(carboxy methyl)-4,4,5,5,6,6,7,7,8,8,9,9,10,10,11,11,11-heptadecafluoro-N,N-dimethyl-, inner salt</t>
  </si>
  <si>
    <t>80234-03-3</t>
  </si>
  <si>
    <t>1-Tridecanaminium, 2-(acetyloxy)-N-(carboxy methyl)-4,4,5,5,6,6,7,7,8,8,9,9,10,10,11,11,12, 12,13,13,13-heneicosafluoro-N,N-dimethyl-, inner salt</t>
  </si>
  <si>
    <t>80244-66-2</t>
  </si>
  <si>
    <t>2-Propenamide, telomer with 3,3,4,4,5,5,6,6,7,7, 8,8,9,9,10,10,10-heptadecafluoro-1-decanethiol</t>
  </si>
  <si>
    <t>76830-13-2</t>
  </si>
  <si>
    <t>2-Propenamide, telomer with 3,3,4,4,5,5,6,6,7,7, 8,8,9,9,10,10,11,11,12,12,12-heneicosafluoro-1-dodecanethiol</t>
  </si>
  <si>
    <t>121913-10-8</t>
  </si>
  <si>
    <t>1-Decanesulfonic acid, 3,3,4,4,5,5,6,6,7,7,8,8,9, 9,10,10,10-heptadecafluoro-, potassium salt (1:1)</t>
  </si>
  <si>
    <t>438237-73-1</t>
  </si>
  <si>
    <t>Butanedioic acid, 2-sulfo-, 1,4-bis(3,3,4,4,5,5,6,6,7,7,8,8,9,9,10,10,10-heptadecafluorodecyl) ester, sodium salt (1:1)</t>
  </si>
  <si>
    <t>54950-06-0</t>
  </si>
  <si>
    <t>Acetic acid, 2-[(3,3,4,4,5,5,6,6,7,7,8,8,9,9,10,10, 10-heptadecafluorodecyl)thio]-, lithium salt (1:1)</t>
  </si>
  <si>
    <t>441765-12-4</t>
  </si>
  <si>
    <t>Propanoic acid, 3-[(3,3,4,4,5,5,6,6,7,7,8,8,9,9,10, 10,10-heptadecafluorodecyl)thio]-</t>
  </si>
  <si>
    <t>54207-62-4</t>
  </si>
  <si>
    <t>Propanoic acid, 3-[(3,3,4,4,5,5,6,6,7,7,8,8,9,9,10, 10,10-heptadecafluorodecyl)thio]-, lithium salt (1:1)</t>
  </si>
  <si>
    <t>481050-04-8</t>
  </si>
  <si>
    <t>Ethanesulfonic acid, 2-[(3,3,4,4,5,5,6,6,7,7,8,8,9, 9,10,10,10-heptadecafluorodecyl)thio]-, lithium salt (1:1)</t>
  </si>
  <si>
    <t>441765-14-6</t>
  </si>
  <si>
    <t>2-Propanol, 1,3-bis[(3,3,4,4,5,5,6,6,7,7,8,8, 9,9,10,10,10-heptadecafluorodecyl)thio]-</t>
  </si>
  <si>
    <t>160819-47-6</t>
  </si>
  <si>
    <t>2-Propanol, 1-[(2-dodecylhexadecyl)oxy]-3-[(3,3,4,4,5,5,6,6,7,7,8,8,9,9,10,10,10-heptadecafluorodecyl)thio]-</t>
  </si>
  <si>
    <t>160819-50-1</t>
  </si>
  <si>
    <t>2-Propanol, 1-[(2-decyltetradecyl)oxy]-3-[(3,3,4,4,5,5,6,6,7,7,8,8,9,9,10,10,10-heptadecafluorodecyl)thio]-</t>
  </si>
  <si>
    <t>160819-49-8</t>
  </si>
  <si>
    <t>2,5,8,11,14,17,20,23-Octaoxa-27-thiaheptatria contan-25-ol, 30,30,31,31,32,32,33,33,34,34,35, 35,36,36,37,37,37-heptadecafluoro-</t>
  </si>
  <si>
    <t>121912-28-5</t>
  </si>
  <si>
    <t>1-Propanaminium, 2-hydroxy-N,N,N-trimethyl-3-[(3,3,4,4,5,5,6,6,7,7,8,8,9,9,10,10,10-heptadecafluorodecyl)thio]-</t>
  </si>
  <si>
    <t>727351-53-3</t>
  </si>
  <si>
    <t>1-Propanaminium, 2-hydroxy-N,N,N-trimethyl-3-[(3,3,4,4,5,5,6,6,7,7,8,8,9,9,10,10,11,11,12,12, 12-heneicosafluorododecyl)sulfinyl]-</t>
  </si>
  <si>
    <t>1513864-17-9</t>
  </si>
  <si>
    <t>1-Propanaminium, 2-hydroxy-N,N,N-trimethyl-3-[(3,3,4,4,5,5,6,6,7,7,8,8,9,9,10,10,10-heptadecafluorodecyl)thio]-, chloride (1:1)</t>
  </si>
  <si>
    <t>71940-07-3</t>
  </si>
  <si>
    <t>Ethanaminium, 2-[2-[(3,3,4,4,5,5,6,6,7,7,8,8,9,9, 10,10,10-heptadecafluorodecyl)thio]ethoxy]-N,N,N-trimethyl-, iodide (1:1)</t>
  </si>
  <si>
    <t>71625-52-0</t>
  </si>
  <si>
    <t>Acetamide, N-[3-(dimethylamino)propyl]-2-[(3,3,4,4,5,5,6,6,7,7,8,8,9,9,10,10,10-heptadecafluorodecyl)thio]-</t>
  </si>
  <si>
    <t>1513863-91-6</t>
  </si>
  <si>
    <t>Acetamide, N-[3-(dimethylamino)propyl]-2-[(3,3,4,4,5,5,6,6,7,7,8,8,9,9,10,10,11,11,12, 12,12-heneicosafluorododecyl) thio]-</t>
  </si>
  <si>
    <t>1513863-92-7</t>
  </si>
  <si>
    <t>1-Propanaminium, 3-[[2-[(3,3,4,4,5,5,6,6,7,7,8,8, 9,9,10,10,10-heptadecafluorodecyl)thio]acetyl] amino]-N,N,N-trimethyl-</t>
  </si>
  <si>
    <t>704870-51-9</t>
  </si>
  <si>
    <t>1-Propanaminium, 3-[[2-[(3,3,4,4,5,5,6,6,7,7,8,8, 9,9,10,10,11,11,12,12,12-heneicosafluorodo decyl)thio]acetyl]amino]-N,N,N-trimethyl-</t>
  </si>
  <si>
    <t>1513864-01-1</t>
  </si>
  <si>
    <t>1-Propanaminium, N-ethyl-3-[[3-[(3,3,4,4,5, 5,6,6,7,7,8,8,9,9,10,10,10-heptadecafluorodecyl) thio]-2-methyl-1-oxopropyl]amino]-N,N-dimethyl-, ethyl sulfate (1:1)</t>
  </si>
  <si>
    <t>67333-62-4</t>
  </si>
  <si>
    <t>1-Propanaminium, N-(carboxymethyl)-3-[[2-[(3,3,4,4,5,5,6,6,7,7,8,8,9,9,10,10,10-heptadecafluorodecyl)thio]acetyl] amino]-N,N-dimethyl-, inner salt</t>
  </si>
  <si>
    <t>1513863-96-1</t>
  </si>
  <si>
    <t>1-Propanaminium, N-(carboxymethyl)-3-[[2-[(3,3,4,4,5,5,6,6,7,7,8,8,9,9,10,10,11,11,12, 12,12-heneicosafluorododecyl) thio]acetyl] amino]-N,N-dimethyl-, inner salt</t>
  </si>
  <si>
    <t>1513863-97-2</t>
  </si>
  <si>
    <t>Butanoic acid, 4-[[3-(dimethylamino)propyl] amino]-2-[(3,3,4,4,5,5,6,6,7,7,8,8,9,9,10,10,10-heptadecafluorodecyl) thio]-4-oxo-</t>
  </si>
  <si>
    <t>1383438-89-8</t>
  </si>
  <si>
    <t>Butanoic acid, 4-[[3-(dimethylamino)propyl] amino]-2-[(3,3,4,4,5,5,6,6,7,7,8,8,9,9,10,10,11, 11,12,12,12-heneicosa fluorododecyl)thio]-4-oxo-</t>
  </si>
  <si>
    <t>1383438-90-1</t>
  </si>
  <si>
    <t>1-Propanesulfonic acid, 2-[[3-[(3,3,4,4,5,5,6,6, 7,7,8,8,9,9,10,10,10-heptadecafluorodecyl)thio]-1-oxopropyl]amino]-2-methyl-</t>
  </si>
  <si>
    <t>755698-73-8</t>
  </si>
  <si>
    <t>1-Propanesulfonic acid, 2-[[3-[(3,3,4,4,5,5,6,6, 7,7,8,8,9,9,10,10,11,11,12,12,12-heneicosafluoro dodecyl)thio]-1-oxopropyl] amino]-2-methyl-</t>
  </si>
  <si>
    <t>690947-60-5</t>
  </si>
  <si>
    <t>1-Propanesulfonic acid, 2-[[3-[(3,3,4,4,5,5,6,6, 7,7,8,8,9,9,10,10,10-heptadecafluorodecyl)thio]-1-oxopropyl]amino]-2-methyl-, sodium salt (1:1)</t>
  </si>
  <si>
    <t>62880-96-0</t>
  </si>
  <si>
    <t>1-Propanesulfonic acid, 2-[[3-[(3,3,4,4,5,5,6,6,7, 7,8,8,9,9,10,10,11,11,12,12,12-heneicosafluoro dodecyl)thio]-1-oxopropyl]amino]-2-methyl-, sodium salt (1:1)</t>
  </si>
  <si>
    <t>62880-98-2</t>
  </si>
  <si>
    <t>1-Propanaminium, 2-hydroxy-N,N,N-trimethyl-3-[(3,3,4,4,5,5,6,6,7,7,8,8,9,9,10,10,10-heptadecafluorodecyl)sulfinyl]-</t>
  </si>
  <si>
    <t>1513864-19-1</t>
  </si>
  <si>
    <t>1-Propanesulfonic acid, 2-[[3-[(3,3,4,4,5,5,6,6,7, 7,8,8,9,9,10,10,10-heptadecafluorodecyl) sulfinyl]-1-oxopropyl]amino]-2-methyl-</t>
  </si>
  <si>
    <t>1513864-12-4</t>
  </si>
  <si>
    <t>1-Propanesulfonic acid, 2-[[3-[(3,3,4,4,5,5,6,6,7, 7,8,8,9,9,10,10,11,11,12,12,12-heneicosafluoro dodecyl)sulfinyl]-1-oxopropyl]amino]-2-methyl-</t>
  </si>
  <si>
    <t>1513864-11-3</t>
  </si>
  <si>
    <t>1-Decanesulfonamide, N-[3-(dimethyloxido amino)propyl]-3,3,4,4,5,5,6,6,7,7,8,8,9,9, 10,10,10-heptadecafluoro-</t>
  </si>
  <si>
    <t>80475-33-8</t>
  </si>
  <si>
    <t>1-Decanesulfonamide, N-[3-(dimethylamino) propyl]-3,3,4,4,5,5,6,6,7,7,8,8,9,9,10,10,10-heptadecafluoro-</t>
  </si>
  <si>
    <t>34455-23-7</t>
  </si>
  <si>
    <t>1-Dodecanesulfonamide, N-[3-(dimethylamino) propyl]-3,3,4,4,5,5,6,6,7,7,8,8,9,9,10,10,11, 11,12,12,12-heneicosafluoro-</t>
  </si>
  <si>
    <t>34455-24-8</t>
  </si>
  <si>
    <t>Ethanaminium, N-(2-carboxyethyl)-2-[[(3,3,4,4, 5,5,6,6,7,7,8,8,9,9,10,10,10-heptadecafluoro decyl)sulfonyl]amino]-N,N-dimethyl-, inner salt</t>
  </si>
  <si>
    <t>34695-29-9</t>
  </si>
  <si>
    <t>Ethanaminium, N-(2-carboxyethyl)-2-[[(3,3,4,4, 5,5,6,6,7,7,8,8,9,9,10,10,11,11,12,12,12-heneicosafluorododecyl) sulfonyl]amino]-N,N-dimethyl-, inner salt</t>
  </si>
  <si>
    <t>34695-31-3</t>
  </si>
  <si>
    <t>Glycine, N-[(3,3,4,4,5,5,6,6,7,7,8,8,9,9,10,10,10-heptadecafluorodecyl)sulfonyl]-N-propyl-, lithium salt</t>
  </si>
  <si>
    <t>441765-18-0</t>
  </si>
  <si>
    <t>β-Alanine, N-(2-carboxyethyl)-N-[6-[[(3,3,4,4, 5,5,6,6,7,7,8,8,9,9,10,10,10-heptadecafluoro decyl)sulfonyl]amino]hexyl]-, dipotassium salt</t>
  </si>
  <si>
    <t>98900-53-9</t>
  </si>
  <si>
    <t>2-Propenoic acid, polymer with 2-ethenylnaphthalene and 4,4,5,5,6,6,7,7,8,8,9,9,10,10,11,11,11-heptadecafluoro-2-hydroxyundecyl 2-propenoate</t>
  </si>
  <si>
    <t>934505-67-6</t>
  </si>
  <si>
    <t>Glycine, N-ethyl-N-(2,2,3,3,4,4,5,5,6,6,7,7,8,8,8-pentadecafluoro-1-oxooctyl)-, ammonium salt</t>
  </si>
  <si>
    <t>138473-79-7</t>
  </si>
  <si>
    <t>Octanamide, 2,2,3,3,4,4,5,5,6,6,7,7,8,8,8-pentadecafluoro-N-(14-hydroxy-3,6,9,12-tetraoxatetradec-1-yl)-</t>
  </si>
  <si>
    <t>89932-71-8</t>
  </si>
  <si>
    <t>Ethanaminium, N,N,N-trimethyl-2-[(2,2,3,3,4,4, 5,5,6,6,7,7,7-pentadecafluoro-1-oxooctyl)amino]-, chloride (1:1)</t>
  </si>
  <si>
    <t>178766-44-4</t>
  </si>
  <si>
    <t>Octanamide, N-[3-(dimethylamino)propyl]-2,2,3,3,4,4,5,5,6,6,7,7,8,8,8-pentadecafluoro-</t>
  </si>
  <si>
    <t>376-23-8</t>
  </si>
  <si>
    <t>1-Pentanaminium, N,N,N-trimethyl-5-[(2,2,3,3,4,4,5,5,6,6,7,7,8,8,8-pentadecafluoro-1-oxooctyl)amino]-, iodide (1:1)</t>
  </si>
  <si>
    <t>91707-61-8</t>
  </si>
  <si>
    <t>Octanamide, N-[3-(dimethyloxidoamino)propyl]-2,2,3,3,4,4,5,5,6,6,7,7,8,8,8-pentadecafluoro-</t>
  </si>
  <si>
    <t>30295-53-5</t>
  </si>
  <si>
    <t>Pyridinium, 1-[2-[(2,2,3,3,4,4,5,5,6,6,7,7,8,8,8-pentadecafluoro-1-oxooctyl)amino]ethyl]-, chloride (1:1)</t>
  </si>
  <si>
    <t>308-01-0</t>
  </si>
  <si>
    <t>Pyridinium, 1-[2-[(2,2,3,3,4,4,5,5,6,6,7,7,8,8,8-pentadecafluoro-1-oxooctyl)amino]ethyl]-, bromide (1:1)</t>
  </si>
  <si>
    <t>331755-02-3</t>
  </si>
  <si>
    <t>Piperazinium, 1-(2-hydroxyethyl)-1-methyl-4-(2,2,3,3,4,4,5,5,6,6,7,7,8,8,8-pentadecafluoro-1-oxooctyl)-, chloride (1:1)</t>
  </si>
  <si>
    <t>103555-98-2</t>
  </si>
  <si>
    <t>Ethanesulfonic acid, 2-[ethyl(2,2,3,3,4,4,5,5,6,6, 7,7,8,8,8-pentadecafluoro-1-oxooctyl)amino]-, potassium salt (1:1)</t>
  </si>
  <si>
    <t>57670-46-9</t>
  </si>
  <si>
    <t>1-Propanesulfonic acid, 3-[(3-aminopropyl) (2,2,3,3,4,4,5,5,6,6,7,7,8,8,8-pentadecafluoro-1-oxooctyl)amino]-2-hydroxy-, sodium salt (1:1)</t>
  </si>
  <si>
    <t>98900-76-6</t>
  </si>
  <si>
    <t>Benzenesulfonic acid, 4-[[[3-(methylamino) propyl](2,2,3,3,4,4 ,5,5,6,6,7,7,8,8,8-pentadecafluoro-1-oxooctyl)amino]methyl]-, sodium salt (1:1)</t>
  </si>
  <si>
    <t>98900-75-5</t>
  </si>
  <si>
    <t>Octanamide, 2,2,3,3,4,4,5,5,6,6,7,7,8,8,8-pentadecafluoro-N-[3-(trimethoxysilyl)propyl]-</t>
  </si>
  <si>
    <t>98046-76-5</t>
  </si>
  <si>
    <t>Poly(oxy-1,2-ethanediyl), α-[dimethoxy[3-[(2,2,3,3,4,4,5,5,6,6,7,7,8,8,8-pentadecafluoro-1-oxooctyl)amino]propyl]silyl]-ω-[[dimethoxy[3-[(2,2,3,3,4,4,5,5,6,6,7,7,8,8,8-pentadecafluoro-1-oxooctyl)amino]propyl]silyl]oxy]-</t>
  </si>
  <si>
    <t>154380-30-0</t>
  </si>
  <si>
    <t>2,2,3,3,4,4,5,5,6,6,7,7,8,8,9,9,10,10,11,12,12,12-docosafluoro-11-(trifluoromethyl)dodecanoyl fluoride</t>
  </si>
  <si>
    <t>15811-52-6</t>
  </si>
  <si>
    <t>Docosafluoro-11-(trifluoromethyl)dodecanoic acid</t>
  </si>
  <si>
    <t>16486-96-7</t>
  </si>
  <si>
    <t>Hexacosafluoro-13-(trifluoromethyl)tetradecanoic acid</t>
  </si>
  <si>
    <t>18024-09-4</t>
  </si>
  <si>
    <t>Perfluoro-n-undecanoic acid</t>
  </si>
  <si>
    <t>2058-94-8</t>
  </si>
  <si>
    <t>Perfluorononan-1-oic acid, sodium salt</t>
  </si>
  <si>
    <t>Perfluorododecanoic acid</t>
  </si>
  <si>
    <t>307-55-1</t>
  </si>
  <si>
    <t>Potassium 2,2,3,3,4,4,5,5,6,6,7,7,8,8,9,9,10,10,11,11-icosafluoroundecanoate</t>
  </si>
  <si>
    <t>307-71-1</t>
  </si>
  <si>
    <t>Ammonium nonadecafluorodecanoate</t>
  </si>
  <si>
    <t xml:space="preserve">Decanoic acid, nonadecafluoro- </t>
  </si>
  <si>
    <t>Ammonium octadecafluoro-9-(trifluoromethyl)decanoate</t>
  </si>
  <si>
    <t>3658-63-7</t>
  </si>
  <si>
    <t xml:space="preserve">Nonanoic acid, heptadecafluoro- </t>
  </si>
  <si>
    <t>Perfluoromyristic acid</t>
  </si>
  <si>
    <t>376-06-7</t>
  </si>
  <si>
    <t>Ammonium tricosafluorododecanoate</t>
  </si>
  <si>
    <t>3793-74-6</t>
  </si>
  <si>
    <t>Sodium nonadecafluorodecanoate</t>
  </si>
  <si>
    <t>Perfluorononan-1-oic acid, ammonium salt</t>
  </si>
  <si>
    <t>2,2,3,3,4,4,5,5,6,6,7,7,8,8,9,9,10,10,11,12,12,12-docosafluoro-11-(trifluoromethyl)lauric acid, compound with ethylamine (1:1)</t>
  </si>
  <si>
    <t>68015-87-2</t>
  </si>
  <si>
    <t>2,2,3,3,4,4,5,5,6,6,7,7,8,8,9,9,10,10,11,11,12,12,13,14,14,14-hexacosafluoro-13-(trifluoromethyl)myristoyl fluoride</t>
  </si>
  <si>
    <t>68025-62-7</t>
  </si>
  <si>
    <t>Pentacosafluorotridecanoic acid</t>
  </si>
  <si>
    <t>72629-94-8</t>
  </si>
  <si>
    <t>PFCAs (C9-C14) related substances</t>
  </si>
  <si>
    <t>260 ppb</t>
  </si>
  <si>
    <t>C10-2 fluorotelomer alcohol; 1-Dodecanol, 3,3,4,4,5,5,6,6,7,7,8,8,9,9,10,10,11,11,12,12,12-heneicosafluoro-</t>
  </si>
  <si>
    <t>C10-2 telomer B iodide:</t>
  </si>
  <si>
    <t>1,1,1,2,2,3,3,4,4,5,5,6,6,7,7,8,8,9,9,10,10,11,11,12,12-pentacosafluoro-12-iodododecane</t>
  </si>
  <si>
    <t>2-Propenoic acid, gamma-omega-perfluoro-C8-14-alkyl esters</t>
  </si>
  <si>
    <t>1-[[3-(dimethylamino)propyl]amino]-4,4,5,5,6,6,7,7,8,8,9,9,10,10,11,11,12,12,13,13,14,14,15,15,15-pentacosafluoropentadecan-2-ol</t>
  </si>
  <si>
    <t>Diammonium 4,4,5,5,6,6,7,7,8,8,9,9,10,10,11,11,12,13,13,13-icosafluoro-2-hydroxy-12-(trifluoromethyl)tridecyl phosphate</t>
  </si>
  <si>
    <t>4,4,5,5,6,6,7,7,8,8,9,9,10,10,11,11,12,12,13,13,14,15,15,15-tetracosafluoro-2-hydroxy-14-(trifluoromethyl)pentadecyl dihydrogen phosphate</t>
  </si>
  <si>
    <t>3,3,4,4,5,5,6,6,7,7,8,8,9,9,10,10,11,12,12,12-icosafluoro-11-(trifluoromethyl)dodecyl methacrylate</t>
  </si>
  <si>
    <t>[4,4,5,5,6,6,7,7,8,8,9,9,10,10,11,11,12,12,13,13,13-henicosafluoro-2-hydroxytridecan-1-yl][bis(2-hydroxyethyl)]methylammonium iodide</t>
  </si>
  <si>
    <t>4,4,5,5,6,6,7,7,8,8,9,9,10,10,11,11,12,12,13,13,14,14,15,15,16,16,17,17,17-nonacosafluoro-2-hydroxyheptadecyl dihydrogen phosphate</t>
  </si>
  <si>
    <t>94200-43-8</t>
  </si>
  <si>
    <t>Diammonium 4,4,5,5,6,6,7,7,8,8,9,9,10,10,11,11,12,12,13,13,14,15,15,15-tetracosafluoro-2-hydroxy-14-(trifluoromethyl)pentadecyl phosphate</t>
  </si>
  <si>
    <t>Nonacosafluoro-1-iodotetradecane</t>
  </si>
  <si>
    <t>1,1,1,2,2,3,3,4,4,5,5,6,6,7,7,8,8,9,9,10,10,11,11,12,12-pentacosafluoro-14-iodotetradecane</t>
  </si>
  <si>
    <t>Amides, C7-19, alpha-omega-perfluoro-N,N-bis(hydroxyethyl)</t>
  </si>
  <si>
    <t>3,3,4,4,5,5,6,6,7,7,8,8,9,9,10,10,11,11,12,12,13,13,14,14,15,15,16,16,16-nonacosafluorohexadecyl methacrylate</t>
  </si>
  <si>
    <t>4,4,5,5,6,6,7,7,8,8,9,9,10,10,11,11,12,12,13,13,14,15,15,15-tetracosafluoro-2-hydroxy-14-(trifluoromethyl)pentadecyl acrylate</t>
  </si>
  <si>
    <t>1,1'-[oxybis[(1-methylethylene)oxy]]bis[4,4,5,5,6,6,7,7,8,8,9,9,10,10,11,11,12,12,13,13,14,14,15,15,15-pentacosafluoropentadecan-2-ol]</t>
  </si>
  <si>
    <t>4,4,5,5,6,6,7,7,8,8,9,9,10,10,11,11,12,12,13,13,13-henicosafluoro-2-hydroxytridecyl dihydrogen phosphate</t>
  </si>
  <si>
    <t>Diammonium 4,4,5,5,6,6,7,7,8,8,9,9,10,10,11,11,12,12,13,13,14,14,15,15,15-pentacosafluoro-2-hydroxypentadecyl phosphate</t>
  </si>
  <si>
    <t>Henicosafluoro-10-iododecane</t>
  </si>
  <si>
    <t>Nonadecafluoro-9-iodononane</t>
  </si>
  <si>
    <t>Octacosafluoro-14-iodo-2-(trifluoromethyl)tetradecane</t>
  </si>
  <si>
    <t>3,3,4,4,5,5,6,6,7,7,8,8,9,9,10,10,11,11,12,12,13,13,14,14,14-pentacosafluorotetradecyl methacrylate</t>
  </si>
  <si>
    <t>4,4,5,5,6,6,7,7,8,8,9,9,10,10,11,11,12,13,13,13-icosafluoro-2-hydroxy-12-(trifluoromethyl)tridecyl dihydrogen phosphate</t>
  </si>
  <si>
    <t>1,1,1,2,2,3,3,4,4,5,5,6,6,7,7,8,8,9,9,10,10,11,11,12,12,13,13,14,14-nonacosafluoro-16-iodohexadecane</t>
  </si>
  <si>
    <t>1-(Carboxylatomethyl)-1-(2-hydroxyethyl)-4-(2,2,3,3,4,4,5,5,6,6,7,7,8,8,9,9,10,10,10-nonadecafluoro-1-oxodecyl)piperazinium; Piperazinium, 1-(carboxymethyl)-1-(2-hydroxyethyl)-4-(2,2,3,3,4,4,5,5,6,6,7,7,8,8,9,9,10,10,10-nonadecafluoro-1-oxodecyl)-, hydroxide, inner salt</t>
  </si>
  <si>
    <t>3,3,4,4,5,5,6,6,7,7,8,8,9,9,10,10,11,11,12,12,13,14,14,14-tetracosafluoro-13-(trifluoromethyl)tetradecyl methacrylate</t>
  </si>
  <si>
    <t>(2-carboxylatoethyl)(dimethyl)[[[4,4,5,5,6,6,7,7,8,8,9,9,10,10,11,11,12,12,13,13,14,15,15,15-tetracosafluoro-2-hydroxy-14-(trifluoromethyl)pentadecyl]amino]propyl]mmonium</t>
  </si>
  <si>
    <t>Bis(2-hydroxyethyl)methyl(4,4,5,5,6,6,7,7,8,8,9,9,10,10,11,11,12,12,13,13,14,14,15,15,15-pentacosafluoro-2-hydroxypentadecyl)ammonium iodide</t>
  </si>
  <si>
    <t>93776-16-0</t>
  </si>
  <si>
    <t>1-[[3-(dimethylamino)propyl]amino]-4,4,5,5,6,6,7,7,8,8,9,9,10,10,11,11,12,12,13,13,14,15,15,15-tetracosafluoro-14-(trifluoromethyl)pentadecan-2-ol</t>
  </si>
  <si>
    <t>3,3,4,4,5,5,6,6,7,7,8,8,9,9,10,10,11,11,12,12,12-henicosafluorododecyl methacrylate</t>
  </si>
  <si>
    <t>3,3,4,4,5,5,6,6,7,7,8,8,9,9,10,10,11,11,12,12,12-henicosafluorododecyl acrylate</t>
  </si>
  <si>
    <t>Alkyl iodides, C4-20, gamma-omega-perfluoro</t>
  </si>
  <si>
    <t>(2-carboxylatoethyl)(dimethyl)[3-[(4,4,5,5,6,6,7,7,8,8,9,9,10,10,11,11,12,12,13,13,14,14,15,15,15-pentacosafluoro-2-hydroxypentadecyl)amino]propyl]ammonium</t>
  </si>
  <si>
    <t>1-[[3-(dimethylamino)propyl]amino]-4,4,5,5,6,6,7,7,8,8,9,9,10,10,11,11,12,13,13,13-icosafluoro-12-(trifluoromethyl)tridecan-1-ol</t>
  </si>
  <si>
    <t>4,4,5,5,6,6,7,7,8,8,9,9,10,10,11,11,12,12,13,13,14,14,15,15,15-pentacosafluoro-2-hydroxypentadecyl dihydrogen phosphate</t>
  </si>
  <si>
    <t>94200-42-7</t>
  </si>
  <si>
    <t>Diammonium 4,4,5,5,6,6,7,7,8,8,9,9,10,10,11,11,12,12,13,13,14,14,15,15,16,16,17,17,17-nonacosafluoro-2-hydroxyheptadecyl phosphate</t>
  </si>
  <si>
    <t>2,2,3,3,4,4,5,5,6,6,7,7,8,8,9,9,10,10,11,11-icosafluoroundecanoic acid</t>
  </si>
  <si>
    <t>1765-48-6</t>
  </si>
  <si>
    <t>Bis[3,3,4,4,5,5,6,6,7,7,8,8,9,9,10,10,11,11,12,12,12-henicosafluorododecyl] hydrogen phosphate</t>
  </si>
  <si>
    <t>3,3,4,4,5,5,6,6,7,7,8,8,9,9,10,10,11,11,12,12,13,14,14,14-tetracosafluoro-13-(trifluoromethyl)tetradecyl acrylate</t>
  </si>
  <si>
    <t>3,3,4,4,5,5,6,6,7,7,8,8,9,9,10,10,11,11,12,12,13,13,14,14,15,15,16,16,16-nonacosafluorohexadecanol</t>
  </si>
  <si>
    <t>1,1,1,2,2,3,3,4,4,5,5,6,6,7,7,8,8,9,9-nonadecafluoro-11-iodoundecane</t>
  </si>
  <si>
    <t>1,1,1,2,3,3,4,4,5,5,6,6,7,7,8,8,9,9,10,10,11,11,12,12-tetracosafluoro-12-iodo-2-(trifluoromethyl)dodecane</t>
  </si>
  <si>
    <t>3,3,4,4,5,5,6,6,7,7,8,8,9,9,10,10,11,11,12,12,13,13,14,14,14-pentacosafluorotetradecanol</t>
  </si>
  <si>
    <t>Carboxylic acids, C7-13, perfluoro, ammonium salts</t>
  </si>
  <si>
    <t>(2-carboxylatoethyl)[3-[(4,4,5,5,6,6,7,7,8,8,9,9,10,10,11,11,12,12,13,13,13-henicosafluoro-2-hydroxytridecyl)amino]propyl]dimethylammonium</t>
  </si>
  <si>
    <t>Bis(2-hydroxyethyl)methyl[4,4,5,5,6,6,7,7,8,8,9,9,10,10,11,11,12,12,13,13,14,15,15,15-tetracosafluoro-2-hydroxy-14-(trifluoromethyl)pentadecyl]ammonium iodide</t>
  </si>
  <si>
    <t>94159-76-9</t>
  </si>
  <si>
    <t>1-[[3-(dimethylamino)propyl]amino]-4,4,5,5,6,6,7,7,8,8,9,9,10,10,11,11,12,12,13,13,13-henicosafluorotridecan-2-ol</t>
  </si>
  <si>
    <t>Diammonium 4,4,5,5,6,6,7,7,8,8,9,9,10,10,11,11,12,12,13,13,13-henicosafluoro-2-hydroxytridecyl phosphate</t>
  </si>
  <si>
    <t>2-Propenoic acid, 2-methyl-, 3,3,4,4,5,5,6,6,7,7,8,8,9,9,10,10,11,11,12,12,12-heneicosafluorododecyl ester, polymer with 3,3,4,4,5,5,6,6,7,7,8,8,9,9,10,10,10-heptadecafluorodecyl 2-methyl-2-propenoate, methyl 2-methyl-2-propenoate, 3,3,4,4,5,5,6,6,7,7,8,8,9,9,10,10,11,11,12,12,13,13,14,14,14-pentacosafluorotetradecyl 2-methyl-2-propenoate and 3,3,4,4,5,5,6,6,7,7,8,8,8-tridecafluorooctyl 2-methyl-2-propenoate</t>
  </si>
  <si>
    <t>2H-Pyran, 2,2,3,3,4,4,5,5,6-nonafluorotetrahydro-6-(1,1,2,2,3,3,4,4,5,5,6,6,7,7,8,8,9,9,9-nonadecafluorononyl)-</t>
  </si>
  <si>
    <t>68155-54-4</t>
  </si>
  <si>
    <t>Alkyl iodides, C10-12, .gamma.-.omega.-perfluoro</t>
  </si>
  <si>
    <t>2-Propenoic acid, 3,3,4,4,5,5,6,6,7,7,8,8,9,9,10,10,11,11,12,12,12-heneicosafluorododecyl ester, polymer with 3,3,4,4,5,5,6,6,7,7,8,8,9,9,10,10,10-heptadecafluorodecyl 2-propenoate, hexadecyl 2-propenoate, N-(hydroxymethyl)-2-propenamide, octadecyl 2-propenoate, 3,3,4,4,5,5,6,6,7,7,8,8,9,9,10,10,11,11,12,12,13,13,14,14,14-pentacosafluorotetradecyl 2-propenoate and 3,3,4,4,5,5,6,6,7,7,8,8,8-tridecafluorooctyl 2-propenoate</t>
  </si>
  <si>
    <t>2-Propenoic acid, 2-methyl-, C10-16-alkyl esters, polymers with 2-hydroxyethyl methacrylate, Me methacrylate and perfluoro-C8-14-alkyl acrylate</t>
  </si>
  <si>
    <t>C9-C14 PFCAs salts and precursors</t>
  </si>
  <si>
    <t>Undecane,1,1,1,2,2,3,3,4,4,5,5,6,6,7,7,8,8,9,9,10,10,11,11-tricosafluoro-11-iodo-</t>
  </si>
  <si>
    <t>Pentadecane,1,1,1,2,2,3,3,4,4,5,5,6,6,7,7,8,8,9,9,10,10,11,11,12,12,13,13,14,14,15,15-hentriacontafluoro-15-iodo-</t>
  </si>
  <si>
    <t>Tridecane,1,1,1,2,2,3,3,4,4,5,5,6,6,7,7,8,8,9,9,10,10,11,11,12,12,13,13-heptacosafluoro-13-iodo-</t>
  </si>
  <si>
    <t>PFOS, Perfluorooctane sulfonates C8F17SO2X (X = OH, Metal salt, halide, amide, and other derivatives including polymers), all members</t>
  </si>
  <si>
    <t>PFHxS and its salts</t>
  </si>
  <si>
    <t>PFHxS related substances</t>
  </si>
  <si>
    <t>1-Hexanesulfonyl bromide, 1,1,2,2,3,3,4,4,5,5,6,6,6-tridecafluoro-</t>
  </si>
  <si>
    <t>111393-39-6</t>
  </si>
  <si>
    <t>Water- and stain-repellant coating for carpets, paper, and textiles, polymers, firefighting foam</t>
  </si>
  <si>
    <t>1-Hexanesulfonamide, 1,1,2,2,3,3,4,4,5,5,6,6,6-tridecafluoro-N,N-dimethyl-</t>
  </si>
  <si>
    <t>1270179-82-2</t>
  </si>
  <si>
    <t>1-Hexanesulfonamide, N,N-diethyl-1,1,2,2,3,3,4,4,5,5,6,6,6-tridecafluoro-</t>
  </si>
  <si>
    <t>1270179-93-5</t>
  </si>
  <si>
    <t>2-Propenoic acid, 2-methyl-, polymers with Bu methacrylate, lauryl methacrylate and 2-[methyl[(perfluoro-C4-8-alkyl)sulfonyl]amino]ethyl methacrylate</t>
  </si>
  <si>
    <t>127133-66-8</t>
  </si>
  <si>
    <t>Sulfonamides, C4-8-alkane, perfluoro, N-methyl-N-(2-oxiranylmethyl)</t>
  </si>
  <si>
    <t>129813-71-4</t>
  </si>
  <si>
    <t>â-Alanine, N-[3-(dimethylamino)propyl]-N-[(1,1,2,2,3,3,4,4,5,5,6,6,6-tridecafluorohexyl)sulfonyl]-</t>
  </si>
  <si>
    <t>141607-32-1</t>
  </si>
  <si>
    <t>1-Hexanesulfonamide, N-ethyl-1,1,2,2,3,3,4,4,5,5,6,6,6-tridecafluoro-N-methyl-</t>
  </si>
  <si>
    <t>1427176-17-7</t>
  </si>
  <si>
    <t>1-Hexanesulfonamide, 1,1,2,2,3,3,4,4,5,5,6,6,6-tridecafluoro-N,N-bis(2-methoxyethyl)-</t>
  </si>
  <si>
    <t>1427176-20-2</t>
  </si>
  <si>
    <t>Benzenamine, 4-[(1,1,2,2,3,3,4,4,5,5,6,6,6-tridecafluorohexyl)sulfonyl]-</t>
  </si>
  <si>
    <t>147029-28-5</t>
  </si>
  <si>
    <t>Fatty acids, C18-unsatd., trimers, 2-[methyl[(1,1,2,2,3,3,4,4,5,5,6,6,6-tridecafluorohexyl)sulfonyl]amino]ethyl esters</t>
  </si>
  <si>
    <t>148240-80-6</t>
  </si>
  <si>
    <t>Sulfonamides, C4-8-alkane, perfluoro, N-(hydroxyethyl)-N-methyl, reaction products with 1,6-diisocyanatohexane homopolymer and ethylene glycol</t>
  </si>
  <si>
    <t>148684-79-1</t>
  </si>
  <si>
    <t>Benzene, 1-fluoro-4-[(1,1,2,2,3,3,4,4,5,5,6,6,6-tridecafluorohexyl)sulfonyl]-</t>
  </si>
  <si>
    <t>149652-30-2</t>
  </si>
  <si>
    <t>Benzoic acid, 2,3,4,5-tetrachloro-6-[[(3-hydroxyphenyl)amino]carbonyl]-, perfluoro-C6-8-alkanesulfonates (esters), monopotassium salts</t>
  </si>
  <si>
    <t>160305-97-5</t>
  </si>
  <si>
    <t>2-Propenoic acid, butyl ester, polymers with 2-[methyl[(perfluoro-C4-8-alkyl)sulfonyl]amino]ethyl acrylate</t>
  </si>
  <si>
    <t>160336-17-4</t>
  </si>
  <si>
    <t>Sulfonamides, C4-8-alkane, perfluoro, N-ethyl-N-(hydroxyethyl), reaction products with 2-ethyl-1-hexanol and polymethylenepolyphenylene isocyanate</t>
  </si>
  <si>
    <t>160901-25-7</t>
  </si>
  <si>
    <t>Sulfonamides, C4-8-alkane, perfluoro, N-ethyl-N-(hydroxyethyl), reaction products with 2-ethyl-1-hexanol, Me Et ketone oxime and polymethylenepolyphenylene isocyanate</t>
  </si>
  <si>
    <t>160901-26-8</t>
  </si>
  <si>
    <t>Fatty acids, C18-unsatd., trimers, 2-[methyl[(perfluoro-C4-8-alkyl)sulfonyl]amino]ethyl esters</t>
  </si>
  <si>
    <t>161074-58-4</t>
  </si>
  <si>
    <t>Sulfonamides, C4-8-alkane, perfluoro, N-(3-chloro-2-hydroxypropyl)-N-methyl</t>
  </si>
  <si>
    <t>1645842-67-6</t>
  </si>
  <si>
    <t>Sulfonamides, C7-8-alkane, perfluoro, N-ethyl-N-(hydroxyethyl), reaction products with 1,3-bis(isocyanatomethyl)benzene and N-butyl-1-butanamine</t>
  </si>
  <si>
    <t>1645850-46-9</t>
  </si>
  <si>
    <t>Sulfonamides, C7-8-alkane, perfluoro, N-ethyl-N-(hydroxyethyl), reaction products with 1,3-bis(isocyanatomethyl)benzene</t>
  </si>
  <si>
    <t>1645852-09-0</t>
  </si>
  <si>
    <t>Siloxanes and Silicones, di-Me, Bu group- and 3-[(2-methyl-1-oxo-2-propen-1-yl)oxy]propyl group-terminated, telomers with acrylic acid, di-Me, Me 3-mercaptopropyl siloxanes, Me acrylate, Me methacrylate and 2-[methyl[(perfluoro-c4-8-alkyl)sulfonyl]amino]ethyl acrylate, 2,2'-(1,2-diazenediyl)bis[2-methylpropanenitrile]-initiated</t>
  </si>
  <si>
    <t>1645852-10-3</t>
  </si>
  <si>
    <t>2-Propenoic acid, polymers with lauryl acrylate and 2-[methyl[(perfluoro-C4-8-alkyl)sulfonyl]amino]ethyl acrylate</t>
  </si>
  <si>
    <t>1648534-82-0</t>
  </si>
  <si>
    <t>Poly(oxy-1,2-ethanediyl), á-[2-(methylamino)ethyl]-ù-hydroxy-, N-[(perfluoro-C4-8-alkyl)sulfonyl] derivs., C12-16-alkyl ethers</t>
  </si>
  <si>
    <t>1648539-69-8</t>
  </si>
  <si>
    <t>2-Propenoic acid, 2-(methylamino)ethyl ester, N-[(perfluoro-C4-8-alkyl)sulfonyl] derivs., polymers with propene</t>
  </si>
  <si>
    <t>1648540-20-8</t>
  </si>
  <si>
    <t>Benzene, 1-nitro-4-[(1,1,2,2,3,3,4,4,5,5,6,6,6-tridecafluorohexyl)sulfonyl]-</t>
  </si>
  <si>
    <t>171561-95-8</t>
  </si>
  <si>
    <t>1-Hexanesulfonamide, N-[3-(dimethyloxidoamino)propyl]-1,1,2,2,3,3,4,4,5,5,6,6,6-tridecafluoro-, potassium salt (1:1)</t>
  </si>
  <si>
    <t>178094-71-8</t>
  </si>
  <si>
    <t>Sulfonamides, C4-8-alkane, perfluoro, N-ethyl-N-(hydroxyethyl), polymers with 1,1'-methylenebis[4-isocyanatobenzene] and polymethylenepolyphenylene isocyanate, 2-ethylhexyl esters, Me Et ketone oxime-blocked</t>
  </si>
  <si>
    <t>178535-22-3</t>
  </si>
  <si>
    <t>Sulfonamides, C4-8-alkane, perfluoro, N-[3-(dimethyloxidoamino)propyl], potassium salts</t>
  </si>
  <si>
    <t>179005-06-2</t>
  </si>
  <si>
    <t>Sulfonamides, C4-8-alkane, perfluoro, N-[3-(dimethyloxidoamino)propyl]</t>
  </si>
  <si>
    <t>179005-07-3</t>
  </si>
  <si>
    <t>2-Propenoic acid, 2-[ethyl[(1,1,2,2,3,3,4,4,5,5,6,6,6-tridecafluorohexyl)sulfonyl]amino]ethyl ester</t>
  </si>
  <si>
    <t>1893-52-3</t>
  </si>
  <si>
    <t>Sulfonamides, C4-8-alkane, perfluoro, N-[3-(dimethylamino)propyl], reaction products with acrylic acid</t>
  </si>
  <si>
    <t>192662-29-6</t>
  </si>
  <si>
    <t>Sulfonamides, C4-8-alkane, perfluoro, N-ethyl-N-(hydroxyethyl), reaction products with poly(Bu acrylate) and polyethylene-polypropylene glycol mono-Bu ether</t>
  </si>
  <si>
    <t>222716-67-8</t>
  </si>
  <si>
    <t>Pyridinium, 1-[[(1,1,2,2,3,3,4,4,5,5,6,6,6-tridecafluorohexyl)sulfonyl]amino]-, inner salt</t>
  </si>
  <si>
    <t>254889-10-6</t>
  </si>
  <si>
    <t>1-Hexanesulfonamide, N-[3-(dimethyloxidoamino)propyl]-1,1,2,2,3,3,4,4,5,5,6,6,6-tridecafluoro-</t>
  </si>
  <si>
    <t>30295-56-8</t>
  </si>
  <si>
    <t>Sulfonamides, C4-8-alkane, perfluoro, N-(hydroxyethyl)-N-methyl, reaction products with 12-hydroxyoctadecanoic acid and 2,4-TDI, ammonium salts</t>
  </si>
  <si>
    <t>306973-47-7</t>
  </si>
  <si>
    <t>Sulfonamides, C4-8-alkane, perfluoro, N-methyl-N-[(3-octadecyl-2-oxo-5-oxazolidinyl)methyl]</t>
  </si>
  <si>
    <t>306974-19-6</t>
  </si>
  <si>
    <t>Siloxanes and Silicones, di-Me, mono[3-[(2-methyl-1-oxo-2-propen-1-yl)oxy]propyl group]-terminated, polymers with 2-[methyl[(perfluoro-C4-8-alkyl)sulfonyl]amino]ethyl acrylate and stearyl methacrylate</t>
  </si>
  <si>
    <t>306974-28-7</t>
  </si>
  <si>
    <t>Sulfonic acids, C6-8-alkane, perfluoro, compds. with polyethylene-polypropylene glycol bis(2-aminopropyl) ether</t>
  </si>
  <si>
    <t>306974-45-8</t>
  </si>
  <si>
    <t>Fatty acids, C18-unsatd., dimers, 2-[methyl[(perfluoro-C4-8-alkyl)sulfonyl]amino]ethyl esters</t>
  </si>
  <si>
    <t>306974-63-0</t>
  </si>
  <si>
    <t>2-Propenoic acid, 2-methyl-, dodecyl ester, polymers with 2-[methyl[(perfluoro-C4-8-alkyl)sulfonyl]amino]ethyl acrylate and vinylidene chloride</t>
  </si>
  <si>
    <t>Poly(oxy-1,2-ethanediyl), á-hydro-ù-hydroxy-, polymer with 1,6-diisocyanatohexane, N-(hydroxyethyl)-N-methylperfluoro-C4-8-alkanesulfonamides-blocked</t>
  </si>
  <si>
    <t>306975-84-8</t>
  </si>
  <si>
    <t>2-Propenoic acid, 2-methyl-, dodecyl ester, polymers with N-(hydroxymethyl)-2-propenamide, 2-[methyl[(perfluoro-C4-8-alkyl)sulfonyl]amino]ethyl methacrylate, stearyl methacrylate and vinylidene chloride</t>
  </si>
  <si>
    <t>306975-85-9</t>
  </si>
  <si>
    <t>1-Hexadecanaminium, N,N-dimethyl-N-[2-[(2-methyl-1-oxo-propen-1-yl)oxy]ethyl]-, bromide (1:1), polymers with Bu acrylate, Bu methacrylate and 2-[methyl[(perfluoro-C4-8-alkyl)sulfonyl]amino]ethyl acrylate</t>
  </si>
  <si>
    <t>306976-25-0</t>
  </si>
  <si>
    <t>2-Propenoic acid, 2-methyl-, 2-methylpropyl ester, polymer with 2,4-diisocyanato-1-methylbenzene, 2-ethyl-2-(hydroxymethyl)-1,3-propanediol and 2-propenoic acid, N-ethyl-N-(hydroxyethyl)perfluoro-C4-8-alkanesulfonamides-blocked</t>
  </si>
  <si>
    <t>306976-55-6</t>
  </si>
  <si>
    <t>2-Propenoic acid, 2-methyl-, 2-(dimethylamino)ethyl ester, telomer with 2-[ethyl[(perfluoro-C4-8-alkyl)sulfonyl]amino]ethyl methacrylate and 1-octanethiol, N-oxides</t>
  </si>
  <si>
    <t>306977-10-6</t>
  </si>
  <si>
    <t>2-Propenoic acid, 2-methyl-, 3-(trimethoxysilyl)propyl ester, polymers with acrylic acid, 2-[methyl[(perfluoro-C4-8-alkyl)sulfonyl]amino]ethyl acrylate and propylene glycol monoacrylate, hydrolyzed, compds. with 2,2'-(methylimino)bis[ethanol]</t>
  </si>
  <si>
    <t>306977-58-2</t>
  </si>
  <si>
    <t>2-Propenoic acid, butyl ester, polymers with acrylamide, 2-[methyl[(perfluoro-C4-8-alkyl)sulfonyl]amino]ethyl acrylate and vinylidene chloride</t>
  </si>
  <si>
    <t>306978-04-1</t>
  </si>
  <si>
    <t>Hexane, 1,6-diisocyanato-, homopolymer, N-(hydroxyethyl)-N-methylperfluoro-C4-8-alkanesulfonamides- and stearyl alc.-blocked</t>
  </si>
  <si>
    <t>306978-65-4</t>
  </si>
  <si>
    <t>Poly(oxy-1,2-ethanediyl), á-[2-(methylamino)ethyl]-ù-[(1,1,3,3-tetramethylbutyl)phenoxy]-, N-[(perfluoro-C4-8-alkyl)sulfonyl] derivs.</t>
  </si>
  <si>
    <t>306979-40-8</t>
  </si>
  <si>
    <t>Sulfonamides, C4-8-alkane, perfluoro, N,N'-[1,6-hexanediylbis[(2-oxo-3,5-oxazolidinediyl)methylene]]bis[N-methyl-</t>
  </si>
  <si>
    <t>306980-27-8</t>
  </si>
  <si>
    <t>1-Hexanesulfonamide, N-ethyl-1,1,2,2,3,3,4,4,5,5,6,6,6-tridecafluoro-N-(2-hydroxyethyl)-</t>
  </si>
  <si>
    <t>34455-03-3</t>
  </si>
  <si>
    <t>1-Hexanesulfonic acid, 1,1,2,2,3,3,4,4,5,5,6,6,6-tridecafluoro-</t>
  </si>
  <si>
    <t>1-Hexanesulfonic acid, 1,1,2,2,3,3,4,4,5,5,6,6,6-tridecafluoro-, potassium salt (1:1)</t>
  </si>
  <si>
    <t>1-Propanaminium, 3-[(carboxymethyl)[(1,1,2,2,3,3,4,4,5,5,6,6,6-tridecafluorohexyl)sulfonyl]amino]-N,N,N-trimethyl-, inner salt</t>
  </si>
  <si>
    <t>38850-52-1</t>
  </si>
  <si>
    <t>1-Propanaminium, N-(2-hydroxyethyl)-N,N-dimethyl-3-[(3-sulfopropyl)[(1,1,2,2,3,3,4,4,5,5,6,6,6-tridecafluorohexyl)sulfonyl]amino]-, inner salt</t>
  </si>
  <si>
    <t>38850-58-7</t>
  </si>
  <si>
    <t>1-Propanesulfonic acid, 3-[[3-(dimethylamino)propyl][(1,1,2,2,3,3,4,4,5,5,6,6,6-tridecafluorohexyl)sulfonyl]amino]-</t>
  </si>
  <si>
    <t>38850-60-1</t>
  </si>
  <si>
    <t>1-Hexanesulfonamide, 1,1,2,2,3,3,4,4,5,5,6,6,6-tridecafluoro-</t>
  </si>
  <si>
    <t>41997-13-1</t>
  </si>
  <si>
    <t>1-Hexanesulfonyl fluoride, 1,1,2,2,3,3,4,4,5,5,6,6,6-tridecafluoro-</t>
  </si>
  <si>
    <t>423-50-7</t>
  </si>
  <si>
    <t>2-Propenoic acid, 2-methyl-, 2-[ethyl[(perfluoro-C4-8-alkyl)sulfonyl]amino]ethyl ester, polymers with polyethylene glycol acrylate Me ether</t>
  </si>
  <si>
    <t>504396-13-8</t>
  </si>
  <si>
    <t>1-Hexanesulfonamide, N-[3-(dimethylamino)propyl]-1,1,2,2,3,3,4,4,5,5,6,6,6-tridecafluoro-</t>
  </si>
  <si>
    <t>50598-28-2</t>
  </si>
  <si>
    <t>Siloxanes and Silicones, di-Me, 3-hydroxypropyl group-terminated, reaction products with Me Et ketone oxime, 2-mercaptoethanol, 2-[methyl[(perfluoro-C3-8-alkyl)sulfonyl]amino]ethyl acrylate, polymethylenepolyphenylene isocyanate and polypropylene glycol</t>
  </si>
  <si>
    <t>507225-08-3</t>
  </si>
  <si>
    <t>1-Propanaminium, N,N,N-trimethyl-3-[[(1,1,2,2,3,3,4,4,5,5,6,6,6-tridecafluorohexyl)sulfonyl]amino]-, chloride (1:1)</t>
  </si>
  <si>
    <t>52166-82-2</t>
  </si>
  <si>
    <t>1-Hexanesulfonic acid, 1,1,2,2,3,3,4,4,5,5,6,6,6-tridecafluoro-, lithium salt (1:1)</t>
  </si>
  <si>
    <t>55120-77-9</t>
  </si>
  <si>
    <t>1-Hexanesulfonyl chloride, 1,1,2,2,3,3,4,4,5,5,6,6,6-tridecafluoro-</t>
  </si>
  <si>
    <t>55591-23-6</t>
  </si>
  <si>
    <t>Poly(oxy-1,2-ethanediyl), á-[2-[ethyl[(1,1,2,2,3,3,4,4,5,5,6,6,6-tridecafluorohexyl)sulfonyl]amino]ethyl]-ù-hydroxy-</t>
  </si>
  <si>
    <t>56372-23-7</t>
  </si>
  <si>
    <t>1-Hexanesulfonamide, 1,1,2,2,3,3,4,4,5,5,6,6,6-tridecafluoro-N-2-propen-1-yl-</t>
  </si>
  <si>
    <t>67584-48-9</t>
  </si>
  <si>
    <t>Glycine, N-ethyl-N-[(1,1,2,2,3,3,4,4,5,5,6,6,6-tridecafluorohexyl)sulfonyl]-, potassium salt (1:1)</t>
  </si>
  <si>
    <t>67584-53-6</t>
  </si>
  <si>
    <t>2-Propenoic acid, 2-[methyl[(1,1,2,2,3,3,4,4,5,5,6,6,6-tridecafluorohexyl)sulfonyl]amino]ethyl ester</t>
  </si>
  <si>
    <t>67584-57-0</t>
  </si>
  <si>
    <t>2-Propenoic acid, 2-methyl-, 2-[methyl[(1,1,2,2,3,3,4,4,5,5,6,6,6-tridecafluorohexyl)sulfonyl]amino]ethyl ester</t>
  </si>
  <si>
    <t>67584-61-6</t>
  </si>
  <si>
    <t>2-Propenoic acid, 2-methyl-, 2-[ethyl[(1,1,2,2,3,3,4,4,5,5,6,6,6-tridecafluorohexyl)sulfonyl]amino]ethyl ester</t>
  </si>
  <si>
    <t>67906-70-1</t>
  </si>
  <si>
    <t>2-Propenoic acid, 2-methyl-, 2-[ethyl[(1,1,2,2,3,3,4,4,5,5,6,6,6-tridecafluorohexyl)sulfonyl]amino]ethyl ester, polymer with octadecyl 2-propenoate and 2-propenoic acid</t>
  </si>
  <si>
    <t>67906-71-2</t>
  </si>
  <si>
    <t>2-Propenoic acid, 2-methyl-, 4-[methyl[(1,1,2,2,3,3,4,4,5,5,6,6,6-tridecafluorohexyl)sulfonyl]amino]butyl ester</t>
  </si>
  <si>
    <t>67939-61-1</t>
  </si>
  <si>
    <t>1-Hexanesulfonamide, N,N'-[phosphinicobis(oxy-2,1-ethanediyl)]bis[N-ethyl-1,1,2,2,3,3,4,4,5,5,6,6,6-tridecafluoro-</t>
  </si>
  <si>
    <t>67939-92-8</t>
  </si>
  <si>
    <t>1-Hexanesulfonamide, N-ethyl-1,1,2,2,3,3,4,4,5,5,6,6,6-tridecafluoro-N-[2-(phosphonooxy)ethyl]-</t>
  </si>
  <si>
    <t>67969-65-7</t>
  </si>
  <si>
    <t>Hexane, 1-(ethenylsulfinyl)-1,1,2,2,3,3,4,4,5,5,6,6,6-tridecafluoro-</t>
  </si>
  <si>
    <t>680187-85-3</t>
  </si>
  <si>
    <t>Hexane, 1-(ethenylsulfonyl)-1,1,2,2,3,3,4,4,5,5,6,6,6-tridecafluoro-</t>
  </si>
  <si>
    <t>680187-86-4</t>
  </si>
  <si>
    <t>Carbamic acid, N,N'-(4-methyl-1,3-phenylene)bis-, bis[2-[ethyl[(perfluoro-C4-8-alkyl)sulfonyl]amino]ethyl] ester</t>
  </si>
  <si>
    <t>68081-83-4</t>
  </si>
  <si>
    <t>2-Propenoic acid, 2-methyl-, 2-[ethyl[(1,1,2,2,3,3,4,4,5,5,6,6,7,7,8,8,8-heptadecafluorooctyl)sulfonyl]amino]ethyl ester, telomer with 2-[ethyl[(1,1,2,2,3,3,4,4,4-nonafluorobutyl)sulfonyl]amino]ethyl 2-methyl-2-propenoate, 2-[ethyl[(1,1,2,2,3,3,4,4,5,5,6,6,7,7,7-pentadecafluoroheptyl)sulfonyl]amino]ethyl 2-methyl-2-propenoate, 2-[ethyl[(1,1,2,2,3,3,4,4,5,5,6,6,6-tridecafluorohexyl)sulfonyl]amino]ethyl 2-methyl-2-propenoate, 2-[ethyl[(1,1,2,2,3,3,4,4,5,5,5-undecafluoropentyl)sulfonyl]amino]ethyl 2-methyl-2-propenoate, 2-methyloxirane polymer with oxirane di-2-propenoate, 2-methyloxirane polymer with oxirane mono-2-propenoate and 1-octanethiol</t>
  </si>
  <si>
    <t>68227-87-2</t>
  </si>
  <si>
    <t>2-Propenoic acid, 2-[[(1,1,2,2,3,3,4,4,5,5,6,6,7,7,8,8,8-heptadecafluorooctyl)sulfonyl]methylamino]ethyl ester, polymer with 2-[methyl[(1,1,2,2,3,3,4,4,4-nonafluorobutyl)sulfonyl]amino]ethyl 2-propenoate, á-(2-methyl-1-oxo-2-propen-1-yl)-ù-hydroxypoly(oxy-1,2-ethanediyl), á-(2-methyl-1-oxo-2-propen-1-yl)-ù-[(2-methyl-1-oxo-2-propen-1-yl)oxy]poly(oxy-1,2-ethanediyl), 2-[methyl[(1,1,2,2,3,3,4,4,5,5,6,6,7,7,7-pentadecafluoroheptyl)sulfonyl]amino]ethyl 2-propenoate, 2-[methyl[(1,1,2,2,3,3,4,4,5,5,6,6,6-tridecafluorohexyl)sulfonyl]amino]ethyl 2-propenoate, 2-[methyl[(1,1,2,2,3,3,4,4,5,5,5-undecafluoropentyl)sulfonyl]amino]ethyl 2-propenoate and á-(1-oxo-2-propen-1-yl)-ù-methoxypoly(oxy-1,2-ethanediyl)</t>
  </si>
  <si>
    <t>68227-94-1</t>
  </si>
  <si>
    <t>2-Propenoic acid, butyl ester, telomer with 2-[[(1,1,2,2,3,3,4,4,5,5,6,6,7,7,8,8,8-heptadecafluorooctyl)sulfonyl]methylamino]ethyl 2-propenoate, 2-[methyl[(1,1,2,2,3,3,4,4,4-nonafluorobutyl)sulfonyl]amino]ethyl 2-propenoate, á-(2-methyl-1-oxo-2-propen-1-yl)-ù-hydroxypoly(oxy-1,4-butanediyl), á-(2-methyl-1-oxo-2-propen-1-yl)-ù-[(2-methyl-1-oxo-2-propen-1-yl)oxy]poly(oxy-1,4-butanediyl), 2-[methyl[(1,1,2,2,3,3,4,4,5,5,6,6,7,7,7-pentadecafluoroheptyl)sulfonyl]amino]ethyl 2-propenoate, 2-[methyl[(1,1,2,2,3,3,4,4,5,5,6,6,6-tridecafluorohexyl)sulfonyl]amino]ethyl 2-propenoate, 2-[methyl[(1,1,2,2,3,3,4,4,5,5,5-undecafluoropentyl)sulfonyl]amino]ethyl 2-propenoate and 1-octanethiol</t>
  </si>
  <si>
    <t>68227-96-3</t>
  </si>
  <si>
    <t>2-Propenoic acid, 4-[methyl[(1,1,2,2,3,3,4,4,5,5,6,6,6-tridecafluorohexyl)sulfonyl]amino]butyl ester</t>
  </si>
  <si>
    <t>68227-98-5</t>
  </si>
  <si>
    <t>2-Propenoic acid, ethyl ester, polymer with 4-[[(1,1,2,2,3,3,4,4,5,5,6,6,7,7,8,8,8-heptadecafluorooctyl)sulfonyl]methylamino]butyl 2-propenoate, 4-[methyl[(1,1,2,2,3,3,4,4,4-nonafluorobutyl)sulfonyl]amino]butyl 2-propenoate, á-(2-methyl-1-oxo-2-propen-1-yl)-ù-hydroxypoly(oxy-1,4-butanediyl), á-(2-methyl-1-oxo-2-propen-1-yl)-ù-hydroxypoly(oxy-1,2-ethanediyl), á-(2-methyl-1-oxo-2-propen-1-yl)-ù-[(2-methyl-1-oxo-2-propen-1-yl)oxy]poly(oxy-1,4-butanediyl), á-(2-methyl-1-oxo-2-propen-1-yl)-ù-[(2-methyl-1-oxo-2-propen-1-yl)oxy]poly(oxy-1,2-ethanediyl), 4-[methyl[(1,1,2,2,3,3,4,4,5,5,6,6,7,7,7-pentadecafluoroheptyl)sulfonyl]amino]butyl 2-propenoate, 4-[methyl[(1,1,2,2,3,3,4,4,5,5,6,6,6-tridecafluorohexyl)sulfonyl]amino]butyl 2-propenoate and 4-[methyl[(1,1,2,2,3,3,4,4,5,5,5-undecafluoropentyl)sulfonyl]amino]butyl 2-propenoate</t>
  </si>
  <si>
    <t>68228-00-2</t>
  </si>
  <si>
    <t>1-Hexanesulfonamide, 1,1,2,2,3,3,4,4,5,5,6,6,6-tridecafluoro-N-(4-hydroxybutyl)-N-methyl-</t>
  </si>
  <si>
    <t>68239-74-7</t>
  </si>
  <si>
    <t>1-Hexanesulfonic acid, 1,1,2,2,3,3,4,4,5,5,6,6,6-tridecafluoro-, ammonium salt (1:1)</t>
  </si>
  <si>
    <t>1-Hexanesulfonamide, 1,1,2,2,3,3,4,4,5,5,6,6,6-tridecafluoro-N-methyl-</t>
  </si>
  <si>
    <t>68259-15-4</t>
  </si>
  <si>
    <t>Poly[oxy(methyl-1,2-ethanediyl)], á-[2-[ethyl[(1,1,2,2,3,3,4,4,5,5,6,6,6-tridecafluorohexyl)sulfonyl]amino]ethyl]-ù-hydroxy-</t>
  </si>
  <si>
    <t>68259-38-1</t>
  </si>
  <si>
    <t>1-Hexanesulfonamide, 1,1,2,2,3,3,4,4,5,5,6,6,6-tridecafluoro-N-(phenylmethyl)-</t>
  </si>
  <si>
    <t>68298-09-9</t>
  </si>
  <si>
    <t>2-Propenoic acid, 2-methyl-, 2-[[[[5-[[[2-[ethyl[(tridecafluorohexyl)sulfonyl]amino]ethoxy]carbonyl]amino]-2-methylphenyl]amino]carbonyl]oxy]propyl ester (9CI)</t>
  </si>
  <si>
    <t>68298-74-8</t>
  </si>
  <si>
    <t>2-Propenoic acid, 2-methyl-, 2-[[[[5-[[[2-[ethyl[(1,1,2,2,3,3,4,4,5,5,6,6,7,7,8,8,8-heptadecafluorooctyl)sulfonyl]amino]ethoxy]carbonyl]amino]-2-methylphenyl]amino]carbonyl]oxy]propyl ester, telomer with butyl 2-propenoate, 2-[[[[5-[[[2-[ethyl[(1,1,2,2,3,3,4,4,4-nonafluorobutyl)sulfonyl]amino]ethoxy]carbonyl]amino]-2-methylphenyl]amino]carbonyl]oxy]propyl 2-methyl-2-propenoate, 2-[[[[5-[[[2-[ethyl[(1,1,2,2,3,3,4,4,5,5,6,6,7,7,7-pentadecafluoroheptyl)sulfonyl]amino]ethoxy]carbonyl]amino]-2-methylphenyl]amino]carbonyl]oxy]propyl 2-methyl-2-propenoate, 2-[[[[5-[[[2-[ethyl[(1,1,2,2,3,3,4,4,5,5,6,6,6-tridecafluorohexyl)sulfonyl]amino]ethoxy]carbonyl]amino]-2-methylphenyl]amino]carbonyl]oxy]propyl 2-methyl-2-propenoate, 2-[[[[5-[[[2-[ethyl[(1,1,2,2,3,3,4,4,5,5,5-undecafluoropentyl)sulfonyl]amino]ethoxy]carbonyl]amino]-2-methylphenyl]amino]carbonyl]oxy]propyl 2-methyl-2-propenoate, 2-[[(1,1,2,2,3,3,4,4,5,5,6,6,7,7,8,8,8-heptadecafluorooctyl)sulfonyl]methylamino]ethyl 2-propenoate, 2-[methyl[(1,1,2,2,3,3,4,4,4-nonafluorobutyl)sulfonyl]amino]ethyl 2-propenoate, 2-[methyl[(1,1,2,2,3,3,4,4,5,5,6,6,7,7,7-pentadecafluoroheptyl)sulfonyl]amino]ethyl 2-propenoate, 2-[methyl[(1,1,2,2,3,3,4,4,5,5,6,6,6-tridecafluorohexyl)sulfonyl]amino]ethyl 2-propenoate, 2-[methyl[(1,1,2,2,3,3,4,4,5,5,5-undecafluoropentyl)sulfonyl]amino]ethyl 2-propenoate and 1-octanethiol</t>
  </si>
  <si>
    <t>68298-78-2</t>
  </si>
  <si>
    <t>Benzenesulfonic acid, [[[(1,1,2,2,3,3,4,4,5,5,6,6,6-tridecafluorohexyl)sulfonyl]amino]methyl]-, sodium salt (1:1)</t>
  </si>
  <si>
    <t>68299-21-8</t>
  </si>
  <si>
    <t>2-Propenoic acid, 2-methyl-, 4-[[(1,1,2,2,3,3,4,4,5,5,6,6,7,7,8,8,8-heptadecafluorooctyl)sulfonyl]methylamino]butyl ester, telomer with butyl 2-propenoate, 2-[[(1,1,2,2,3,3,4,4,5,5,6,6,7,7,8,8,8-heptadecafluorooctyl)sulfonyl]methylamino]ethyl 2-propenoate, 4-[methyl[(1,1,2,2,3,3,4,4,4-nonafluorobutyl)sulfonyl]amino]butyl 2-methyl-2-propenoate, 2-[methyl[(1,1,2,2,3,3,4,4,4-nonafluorobutyl)sulfonyl]amino]ethyl 2-propenoate, á-(2-methyl-1-oxo-2-propen-1-yl)-ù-hydroxypoly(oxy-1,4-butanediyl), á-(2-methyl-1-oxo-2-propen-1-yl)-ù-[(2-methyl-1-oxo-2-propen-1-yl)oxy]poly(oxy-1,4-butanediyl), 4-[methyl[(1,1,2,2,3,3,4,4,5,5,6,6,7,7,7-pentadecafluoroheptyl)sulfonyl]amino]butyl 2-methyl-2-propenoate, 2-[methyl[(1,1,2,2,3,3,4,4,5,5,6,6,7,7,7-pentadecafluoroheptyl)sulfonyl]amino]ethyl 2-propenoate, 4-[methyl[(1,1,2,2,3,3,4,4,5,5,6,6,6-tridecafluorohexyl)sulfonyl]amino]butyl 2-methyl-2-propenoate, 2-[methyl[(1,1,2,2,3,3,4,4,5,5,6,6,6-tridecafluorohexyl)sulfonyl]amino]ethyl 2-propenoate, 4-[methyl[(1,1,2,2,3,3,4,4,5,5,5-undecafluoropentyl)sulfonyl]amino]butyl 2-methyl-2-propenoate, 2-[methyl[(1,1,2,2,3,3,4,4,5,5,5-undecafluoropentyl)sulfonyl]amino]ethyl 2-propenoate and 1-octanethiol</t>
  </si>
  <si>
    <t>68299-39-8</t>
  </si>
  <si>
    <t>2-Propenoic acid, eicosyl ester, polymer with 2-[[(1,1,2,2,3,3,4,4,5,5,6,6,7,7,8,8,8-heptadecafluorooctyl)sulfonyl]methylamino]ethyl 2-propenoate, hexadecyl 2-propenoate, 2-[methyl[(1,1,2,2,3,3,4,4,4-nonafluorobutyl)sulfonyl]amino]ethyl 2-propenoate, 2-[methyl[(1,1,2,2,3,3,4,4,5,5,6,6,7,7,7-pentadecafluoroheptyl)sulfonyl]amino]ethyl 2-propenoate, 2-[methyl[(1,1,2,2,3,3,4,4,5,5,6,6,6-tridecafluorohexyl)sulfonyl]amino]ethyl 2-propenoate, 2-[methyl[(1,1,2,2,3,3,4,4,5,5,5-undecafluoropentyl)sulfonyl]amino]ethyl 2-propenoate and octadecyl 2-propenoate</t>
  </si>
  <si>
    <t>68329-56-6</t>
  </si>
  <si>
    <t>Sulfonic acids, C6-12-alkane, perfluoro, potassium salts</t>
  </si>
  <si>
    <t>68391-09-3</t>
  </si>
  <si>
    <t>Glycine, N-ethyl-N-[(1,1,2,2,3,3,4,4,5,5,6,6,6-tridecafluorohexyl)sulfonyl]-, sodium salt (1:1)</t>
  </si>
  <si>
    <t>68555-70-4</t>
  </si>
  <si>
    <t>1-Hexanesulfonamide, 1,1,2,2,3,3,4,4,5,5,6,6,6-tridecafluoro-N-(2-hydroxyethyl)-N-methyl-</t>
  </si>
  <si>
    <t>68555-75-9</t>
  </si>
  <si>
    <t>68555-90-8</t>
  </si>
  <si>
    <t>2-Propenoic acid, 2-methyl-, 2-[ethyl[(1,1,2,2,3,3,4,4,5,5,6,6,7,7,8,8,8-heptadecafluorooctyl)sulfonyl]amino]ethyl ester, polymer with 2-[ethyl[(1,1,2,2,3,3,4,4,4-nonafluorobutyl)sulfonyl]amino]ethyl 2-methyl-2-propenoate, 2-[ethyl[(1,1,2,2,3,3,4,4,5,5,6,6,7,7,7-pentadecafluoroheptyl)sulfonyl]amino]ethyl 2-methyl-2-propenoate, 2-[ethyl[(1,1,2,2,3,3,4,4,5,5,6,6,6-tridecafluorohexyl)sulfonyl]amino]ethyl 2-methyl-2-propenoate, 2-[ethyl[(1,1,2,2,3,3,4,4,5,5,5-undecafluoropentyl)sulfonyl]amino]ethyl 2-methyl-2-propenoate and octadecyl 2-methyl-2-propenoate</t>
  </si>
  <si>
    <t>68555-91-9</t>
  </si>
  <si>
    <t>2-Propenoic acid, 2-methyl-, 2-[[(1,1,2,2,3,3,4,4,5,5,6,6,7,7,8,8,8-heptadecafluorooctyl)sulfonyl]methylamino]ethyl ester, polymer with 2-[methyl[(1,1,2,2,3,3,4,4,4-nonafluorobutyl)sulfonyl]amino]ethyl 2-methyl-2-propenoate, 2-[methyl[(1,1,2,2,3,3,4,4,5,5,6,6,7,7,7-pentadecafluoroheptyl)sulfonyl]amino]ethyl 2-methyl-2-propenoate, 2-[methyl[(1,1,2,2,3,3,4,4,5,5,6,6,6-tridecafluorohexyl)sulfonyl]amino]ethyl 2-methyl-2-propenoate, 2-[methyl[(1,1,2,2,3,3,4,4,5,5,5-undecafluoropentyl)sulfonyl]amino]ethyl 2-methyl-2-propenoate and octadecyl 2-methyl-2-propenoate</t>
  </si>
  <si>
    <t>68555-92-0</t>
  </si>
  <si>
    <t>2-Propenoic acid, 2-methyl-, 2-[ethyl[(1,1,2,2,3,3,4,4,5,5,6,6,7,7,8,8,8-heptadecafluorooctyl)sulfonyl]amino]ethyl ester, polymer with 2-chloro-1,3-butadiene, 2-[ethyl[(1,1,2,2,3,3,4,4,4-nonafluorobutyl)sulfonyl]amino]ethyl 2-methyl-2-propenoate, 2-[ethyl[(1,1,2,2,3,3,4,4,5,5,6,6,7,7,7-pentadecafluoroheptyl)sulfonyl]amino]ethyl 2-methyl-2-propenoate, 2-[ethyl[(1,1,2,2,3,3,4,4,5,5,6,6,6-tridecafluorohexyl)sulfonyl]amino]ethyl 2-methyl-2-propenoate and 2-[ethyl[(1,1,2,2,3,3,4,4,5,5,5-undecafluoropentyl)sulfonyl]amino]ethyl 2-methyl-2-propenoate</t>
  </si>
  <si>
    <t>68568-77-4</t>
  </si>
  <si>
    <t>2-Propenoic acid, 2-[[(heptadecafluorooctyl)sulfonyl]methylamino]ethyl ester, polymer with 2-[methyl[(nonafluorobutyl)sulfonyl]amino]ethyl 2-propenoate, á-(2-methyl-1-oxo-2-propenyl)-ù-hydroxypoly(oxy-1,2-ethanediyl), á-(2-methyl-1-oxo-2-propenyl)-ù-[(2-methyl-1-oxo-2-propenyl)oxy]poly(oxy-1,2-ethanediyl), 2-[methyl[(pentadecafluoroheptyl)sulfonyl]amino]ethyl 2-propenoate, 2-[methyl[(tridecafluorohexyl)sulfonyl]amino]ethyl 2-propenoate and 2-[methyl[(undecafluoropentyl)sulfonyl]amino]ethyl 2-propenoate (9CI)</t>
  </si>
  <si>
    <t>68586-13-0</t>
  </si>
  <si>
    <t>2-Propenoic acid, 2-[[(1,1,2,2,3,3,4,4,5,5,6,6,7,7,8,8,8-heptadecafluorooctyl)sulfonyl]methylamino]ethyl ester, telomer with 2-[methyl[(1,1,2,2,3,3,4,4,4-nonafluorobutyl)sulfonyl]amino]ethyl 2-propenoate, á-(2-methyl-1-oxo-2-propen-1-yl)-ù-hydroxypoly(oxy-1,2-ethanediyl), á-(2-methyl-1-oxo-2-propen-1-yl)-ù-[(2-methyl-1-oxo-2-propen-1-yl)oxy]poly(oxy-1,2-ethanediyl), 2-[methyl[(1,1,2,2,3,3,4,4,5,5,6,6,7,7,7-pentadecafluoroheptyl)sulfonyl]amino]ethyl 2-propenoate, 2-[methyl[(1,1,2,2,3,3,4,4,5,5,6,6,6-tridecafluorohexyl)sulfonyl]amino]ethyl 2-propenoate, 2-[methyl[(1,1,2,2,3,3,4,4,5,5,5-undecafluoropentyl)sulfonyl]amino]ethyl 2-propenoate and 1-octanethiol</t>
  </si>
  <si>
    <t>68586-14-1</t>
  </si>
  <si>
    <t>Sulfonamides, C4-8-alkane, perfluoro, N-ethyl-N-(hydroxyethyl), reaction products with TDI</t>
  </si>
  <si>
    <t>68608-13-9</t>
  </si>
  <si>
    <t>Sulfonamides, C4-8-alkane, perfluoro, N-ethyl-N-(hydroxyethyl), reaction products with 1,1'-methylenebis[4-isocyanatobenzene]</t>
  </si>
  <si>
    <t>68608-14-0</t>
  </si>
  <si>
    <t>1-Octanesulfonamide, N-ethyl-1,1,2,2,3,3,4,4,5,5,6,6,7,7,8,8,8-heptadecafluoro-N-(2-hydroxyethyl)-, reaction products with N-ethyl-1,1,2,2,3,3,4,4,4-nonafluoro-N-(2-hydroxyethyl)-1-butanesulfonamide, N-ethyl-1,1,2,2,3,3,4,4,5,5,6,6,7,7,7-pentadecafluoro-N-(2-hydroxyethyl)-1-heptanesulfonamide, N-ethyl-1,1,2,2,3,3,4,4,5,5,6,6,6-tridecafluoro-N-(2-hydroxyethyl)-1-hexanesulfonamide, N-ethyl-1,1,2,2,3,3,4,4,5,5,5-undecafluoro-N-(2-hydroxyethyl)-1-pentanesulfonamide, polymethylenepolyphenylene isocyanate and stearyl alc.</t>
  </si>
  <si>
    <t>68649-26-3</t>
  </si>
  <si>
    <t>2-Propenoic acid, 2-methyl-, 2-ethylhexyl ester, polymer with 2-[[(1,1,2,2,3,3,4,4,5,5,6,6,7,7,8,8,8-heptadecafluorooctyl)sulfonyl]methylamino]ethyl 2-propenoate, 2-[methyl[(1,1,2,2,3,3,4,4,4-nonafluorobutyl)sulfonyl]amino]ethyl 2-propenoate, 2-[methyl[(1,1,2,2,3,3,4,4,5,5,6,6,7,7,7-pentadecafluoroheptyl)sulfonyl]amino]ethyl 2-propenoate, 2-[methyl[(1,1,2,2,3,3,4,4,5,5,6,6,6-tridecafluorohexyl)sulfonyl]amino]ethyl 2-propenoate, 2-[methyl[(1,1,2,2,3,3,4,4,5,5,5-undecafluoropentyl)sulfonyl]amino]ethyl 2-propenoate and 2-oxiranylmethyl 2-methyl-2-propenoate</t>
  </si>
  <si>
    <t>68797-76-2</t>
  </si>
  <si>
    <t>Benzoic acid, 2,3,4,5-tetrachloro-6-[[[3-[[(1,1,2,2,3,3,4,4,5,5,6,6,6-tridecafluorohexyl)sulfonyl]oxy]phenyl]amino]carbonyl]-, potassium salt (1:1)</t>
  </si>
  <si>
    <t>68815-72-5</t>
  </si>
  <si>
    <t>2-Propenoic acid, 2-[[(1,1,2,2,3,3,4,4,5,5,6,6,7,7,8,8,8-heptadecafluorooctyl)sulfonyl]methylamino]ethyl ester, polymer with 2-[methyl[(1,1,2,2,3,3,4,4,4-nonafluorobutyl)sulfonyl]amino]ethyl 2-propenoate, 2-[methyl[(1,1,2,2,3,3,4,4,5,5,6,6,7,7,7-pentadecafluoroheptyl)sulfonyl]amino]ethyl 2-propenoate, 2-[methyl[(1,1,2,2,3,3,4,4,5,5,6,6,6-tridecafluorohexyl)sulfonyl]amino]ethyl 2-propenoate, 2-[methyl[(1,1,2,2,3,3,4,4,5,5,5-undecafluoropentyl)sulfonyl]amino]ethyl 2-propenoate and á-(1-oxo-2-propen-1-yl)-ù-methoxypoly(oxy-1,2-ethanediyl)</t>
  </si>
  <si>
    <t>68867-60-7</t>
  </si>
  <si>
    <t>2-Propenoic acid, 2-methyl-, 2-[ethyl[(1,1,2,2,3,3,4,4,5,5,6,6,7,7,8,8,8-heptadecafluorooctyl)sulfonyl]amino]ethyl ester, telomer with 2-[ethyl[(1,1,2,2,3,3,4,4,4-nonafluorobutyl)sulfonyl]amino]ethyl 2-methyl-2-propenoate, 2-[ethyl[(1,1,2,2,3,3,4,4,5,5,6,6,7,7,7-pentadecafluoroheptyl)sulfonyl]amino]ethyl 2-methyl-2-propenoate, 2-[ethyl[(1,1,2,2,3,3,4,4,5,5,6,6,6-tridecafluorohexyl)sulfonyl]amino]ethyl 2-methyl-2-propenoate, 2-[ethyl[(1,1,2,2,3,3,4,4,5,5,5-undecafluoropentyl)sulfonyl]amino]ethyl 2-methyl-2-propenoate, 1-octanethiol and á-(1-oxo-2-propen-1-yl)-ù-methoxypoly(oxy-1,2-ethanediyl)</t>
  </si>
  <si>
    <t>68867-62-9</t>
  </si>
  <si>
    <t>2-Propenoic acid, 2-methyl-, 2-[ethyl[(1,1,2,2,3,3,4,4,5,5,6,6,7,7,8,8,8-heptadecafluorooctyl)sulfonyl]amino]ethyl ester, polymer with 2-[ethyl[(1,1,2,2,3,3,4,4,4-nonafluorobutyl)sulfonyl]amino]ethyl 2-methyl-2-propenoate, 2-[ethyl[(1,1,2,2,3,3,4,4,5,5,6,6,7,7,7-pentadecafluoroheptyl)sulfonyl]amino]ethyl 2-methyl-2-propenoate, 2-[ethyl[(1,1,2,2,3,3,4,4,5,5,6,6,6-tridecafluorohexyl)sulfonyl]amino]ethyl 2-methyl-2-propenoate, 2-[ethyl[(1,1,2,2,3,3,4,4,5,5,5-undecafluoropentyl)sulfonyl]amino]ethyl 2-methyl-2-propenoate and 2-methyl-1,3-butadiene</t>
  </si>
  <si>
    <t>68877-32-7</t>
  </si>
  <si>
    <t>Chromium, diaquatetrachloro[ì-[N-ethyl-N-[(1,1,2,2,3,3,4,4,5,5,6,6,6-tridecafluorohexyl)sulfonyl]glycinato-êO:êO']]-ì-hydroxybis(2-propanol)di-</t>
  </si>
  <si>
    <t>68891-98-5</t>
  </si>
  <si>
    <t>2-Propenoic acid, eicosyl ester, polymers with branched octyl acrylate, 2-[[(heptadecafluorooctyl)sulfonyl]methylamino]ethyl acrylate, 2-[methyl[(nonafluorobutyl)sulfonyl]amino]ethyl acrylate, 2-[methyl[(pentadecafluoroheptyl)sulfonyl]amino]ethyl acrylate, 2-[methyl[(tridecafluorohexyl)sulfonyl]amino]ethyl acrylate, 2-[methyl[(undecafluoropentyl)sulfonyl]amino]ethyl acrylate, polyethylene glycol acrylate Me ether and stearyl acrylate</t>
  </si>
  <si>
    <t>68909-15-9</t>
  </si>
  <si>
    <t>Glycine, N-ethyl-N-[(1,1,2,2,3,3,4,4,5,5,6,6,6-tridecafluorohexyl)sulfonyl]-</t>
  </si>
  <si>
    <t>68957-32-4</t>
  </si>
  <si>
    <t>Glycine, N-ethyl-N-[(1,1,2,2,3,3,4,4,5,5,6,6,6-tridecafluorohexyl)sulfonyl]-, ethyl ester</t>
  </si>
  <si>
    <t>68957-53-9</t>
  </si>
  <si>
    <t>1-Propanaminium, N,N,N-trimethyl-3-[[(1,1,2,2,3,3,4,4,5,5,6,6,6-tridecafluorohexyl)sulfonyl]amino]-, iodide (1:1)</t>
  </si>
  <si>
    <t>68957-58-4</t>
  </si>
  <si>
    <t>1-Hexanesulfonamide, N-[3-(dimethylamino)propyl]-1,1,2,2,3,3,4,4,5,5,6,6,6-tridecafluoro-, hydrochloride (1:1)</t>
  </si>
  <si>
    <t>68957-61-9</t>
  </si>
  <si>
    <t>1-Hexanesulfonic acid, 1,1,2,2,3,3,4,4,5,5,6,6,6-tridecafluoro-, compd. with 2,2'-iminobis[ethanol] (1:1)</t>
  </si>
  <si>
    <t>70225-16-0</t>
  </si>
  <si>
    <t>1-Propanaminium, N,N,N-trimethyl-3-[[(1,1,2,2,3,3,4,4,5,5,6,6,6-tridecafluorohexyl)sulfonyl]amino]-, sulfate (2:1)</t>
  </si>
  <si>
    <t>70248-52-1</t>
  </si>
  <si>
    <t>2-Propenoic acid, 2-methyl-, octadecyl ester, polymer with 1,1-dichloroethene, 2-[[(1,1,2,2,3,3,4,4,5,5,6,6,7,7,8,8,8-heptadecafluorooctyl)sulfonyl]methylamino]ethyl 2-propenoate, N-(hydroxymethyl)-2-propenamide, 2-[methyl[(1,1,2,2,3,3,4,4,4-nonafluorobutyl)sulfonyl]amino]ethyl 2-propenoate, 2-[methyl[(1,1,2,2,3,3,4,4,5,5,6,6,7,7,7-pentadecafluoroheptyl)sulfonyl]amino]ethyl 2-propenoate, 2-[methyl[(1,1,2,2,3,3,4,4,5,5,6,6,6-tridecafluorohexyl)sulfonyl]amino]ethyl 2-propenoate and 2-[methyl[(1,1,2,2,3,3,4,4,5,5,5-undecafluoropentyl)sulfonyl]amino]ethyl 2-propenoate</t>
  </si>
  <si>
    <t>70776-36-2</t>
  </si>
  <si>
    <t>2-Propenoic acid, 2-methyl-, 2-[[[[2-methyl-5-[[[4-[methyl[(tridecafluorohexyl)sulfonyl]amino]butoxy]carbonyl]amino]phenyl]amino]carbonyl]oxy]propyl ester (9CI)</t>
  </si>
  <si>
    <t>70900-36-6</t>
  </si>
  <si>
    <t>2-Propenoic acid, 2-methyl-, 2-[[[[5-[[[4-[[(1,1,2,2,3,3,4,4,5,5,6,6,7,7,8,8,8-heptadecafluorooctyl)sulfonyl]methylamino]butoxy]carbonyl]amino]-2-methylphenyl]amino]carbonyl]oxy]propyl ester, telomer with butyl 2-propenoate, 2-[[(1,1,2,2,3,3,4,4,5,5,6,6,7,7,8,8,8-heptadecafluorooctyl)sulfonyl]methylamino]ethyl 2-propenoate, 2-[[[[2-methyl-5-[[[4-[methyl[(1,1,2,2,3,3,4,4,4-nonafluorobutyl)sulfonyl]amino]butoxy]carbonyl]amino]phenyl]amino]carbonyl]oxy]propyl 2-methyl-2-propenoate, 2-[[[[2-methyl-5-[[[4-[methyl[(1,1,2,2,3,3,4,4,5,5,6,6,7,7,7-pentadecafluoroheptyl)sulfonyl]amino]butoxy]carbonyl]amino]phenyl]amino]carbonyl]oxy]propyl 2-methyl-2-propenoate, 2-[[[[2-methyl-5-[[[4-[methyl[(1,1,2,2,3,3,4,4,5,5,6,6,6-tridecafluorohexyl)sulfonyl]amino]butoxy]carbonyl]amino]phenyl]amino]carbonyl]oxy]propyl 2-methyl-2-propenoate, 2-[[[[2-methyl-5-[[[4-[methyl[(1,1,2,2,3,3,4,4,5,5,5-undecafluoropentyl)sulfonyl]amino]butoxy]carbonyl]amino]phenyl]amino]carbonyl]oxy]propyl 2-methyl-2-propenoate, 2-[methyl[(1,1,2,2,3,3,4,4,4-nonafluorobutyl)sulfonyl]amino]ethyl 2-propenoate, 2-[methyl[(1,1,2,2,3,3,4,4,5,5,6,6,7,7,7-pentadecafluoroheptyl)sulfonyl]amino]ethyl 2-propenoate, 2-[methyl[(1,1,2,2,3,3,4,4,5,5,6,6,6-tridecafluorohexyl)sulfonyl]amino]ethyl 2-propenoate, 2-[methyl[(1,1,2,2,3,3,4,4,5,5,5-undecafluoropentyl)sulfonyl]amino]ethyl 2-propenoate and 1-octanethiol</t>
  </si>
  <si>
    <t>70900-40-2</t>
  </si>
  <si>
    <t>2-Propenoic acid, 2-methyl-, methyl ester, polymer with ethenylbenzene, 2-[[(1,1,2,2,3,3,4,4,5,5,6,6,7,7,8,8,8-heptadecafluorooctyl)sulfonyl]methylamino]ethyl 2-propenoate, 2-[methyl[(1,1,2,2,3,3,4,4,4-nonafluorobutyl)sulfonyl]amino]ethyl 2-propenoate, 2-[methyl[(1,1,2,2,3,3,4,4,5,5,6,6,7,7,7-pentadecafluoroheptyl)sulfonyl]amino]ethyl 2-propenoate, 2-[methyl[(1,1,2,2,3,3,4,4,5,5,6,6,6-tridecafluorohexyl)sulfonyl]amino]ethyl 2-propenoate, 2-[methyl[(1,1,2,2,3,3,4,4,5,5,5-undecafluoropentyl)sulfonyl]amino]ethyl 2-propenoate and 2-propenoic acid</t>
  </si>
  <si>
    <t>71487-20-2</t>
  </si>
  <si>
    <t>1-Propanesulfonic acid, 3-[[3-(dimethylamino)propyl][(1,1,2,2,3,3,4,4,5,5,6,6,6-tridecafluorohexyl)sulfonyl]amino]-2-hydroxy-, sodium salt (1:1)</t>
  </si>
  <si>
    <t>73772-32-4</t>
  </si>
  <si>
    <t>1-Hexanesulfonamide, N-[3-(dimethylamino)propyl]-1,1,2,2,3,3,4,4,5,5,6,6,6-tridecafluoro-, acetate (1:1)</t>
  </si>
  <si>
    <t>73772-33-5</t>
  </si>
  <si>
    <t>1-Hexanesulfonamide, N-[3-(dimethylamino)propyl]-1,1,2,2,3,3,4,4,5,5,6,6,6-tridecafluoro-N-[2-[2-(2-hydroxyethoxy)ethoxy]ethyl]-</t>
  </si>
  <si>
    <t>73772-34-6</t>
  </si>
  <si>
    <t>Benzene, 1-chloro-4-[(1,1,2,2,3,3,4,4,5,5,6,6,6-tridecafluorohexyl)sulfonyl]-</t>
  </si>
  <si>
    <t>76848-59-4</t>
  </si>
  <si>
    <t>1H-Benzimidazolium, 1,3-diethyl-2-methyl-5-[(1,1,2,2,3,3,4,4,5,5,6,6,6-tridecafluorohexyl)sulfonyl]-, 4-methylbenzenesulfonate (1:1)</t>
  </si>
  <si>
    <t>76848-68-5</t>
  </si>
  <si>
    <t>1-Propanesulfonic acid, 3-[methyl[3-[[(1,1,2,2,3,3,4,4,5,5,6,6,6-tridecafluorohexyl)sulfonyl]amino]propyl]amino]-, sodium salt (1:1)</t>
  </si>
  <si>
    <t>80621-17-6</t>
  </si>
  <si>
    <t>1-Propanaminium, N-(2-hydroxyethyl)-3-[(2-hydroxy-3-sulfopropyl)[(1,1,2,2,3,3,4,4,5,5,6,6,6-tridecafluorohexyl)sulfonyl]amino]-N,N-dimethyl-, hydroxide, sodium salt (1:1:1)</t>
  </si>
  <si>
    <t>81190-38-7</t>
  </si>
  <si>
    <t>1-Hexanesulfonic acid, 1,1,2,2,3,3,4,4,5,5,6,6,6-tridecafluoro-, sodium salt (1:1)</t>
  </si>
  <si>
    <t>82382-12-5</t>
  </si>
  <si>
    <t>1-Hexanesulfonamide, 1,1,2,2,3,3,4,4,5,5,6,6,6-tridecafluoro-N-(2-hydroxyethyl)-N-propyl-</t>
  </si>
  <si>
    <t>85665-64-1</t>
  </si>
  <si>
    <t>Glycine, N-propyl-N-[(1,1,2,2,3,3,4,4,5,5,6,6,6-tridecafluorohexyl)sulfonyl]-, potassium salt (1:1)</t>
  </si>
  <si>
    <t>85665-66-3</t>
  </si>
  <si>
    <t>1-Hexanesulfinic acid, 1,1,2,2,3,3,4,4,5,5,6,6,6-tridecafluoro-, zinc salt (2:1)</t>
  </si>
  <si>
    <t>86525-30-6</t>
  </si>
  <si>
    <t>Thiophene, 2-[2-[(tridecafluorohexyl)sulfonyl]ethenyl]-</t>
  </si>
  <si>
    <t>86525-43-1</t>
  </si>
  <si>
    <t>Furan, 2-[2-[(1,1,2,2,3,3,4,4,5,5,6,6,6-tridecafluorohexyl)sulfonyl]ethenyl]-</t>
  </si>
  <si>
    <t>86525-48-6</t>
  </si>
  <si>
    <t>Benzene, 1-methyl-4-[2-[(1,1,2,2,3,3,4,4,5,5,6,6,6-tridecafluorohexyl)sulfonyl]ethenyl]-</t>
  </si>
  <si>
    <t>86525-51-1</t>
  </si>
  <si>
    <t>Benzene, 1-methoxy-4-[2-[(1,1,2,2,3,3,4,4,5,5,6,6,6-tridecafluorohexyl)sulfonyl]ethenyl]-</t>
  </si>
  <si>
    <t>86525-52-2</t>
  </si>
  <si>
    <t>Thiophene, 2-[1-(phenylthio)-2-[(1,1,2,2,3,3,4,4,5,5,6,6,6-tridecafluorohexyl)sulfonyl]ethyl]-</t>
  </si>
  <si>
    <t>89863-48-9</t>
  </si>
  <si>
    <t>Furan, 2-[1-(phenylthio)-2-[(1,1,2,2,3,3,4,4,5,5,6,6,6-tridecafluorohexyl)sulfonyl]ethyl]-</t>
  </si>
  <si>
    <t>89863-49-0</t>
  </si>
  <si>
    <t>Benzene, 1-methyl-4-[1-(phenylthio)-2-[(1,1,2,2,3,3,4,4,5,5,6,6,6-tridecafluorohexyl)sulfonyl]ethyl]-</t>
  </si>
  <si>
    <t>89863-50-3</t>
  </si>
  <si>
    <t>Thiophene, 2-[1-(nitromethyl)-2-[(1,1,2,2,3,3,4,4,5,5,6,6,6-tridecafluorohexyl)sulfonyl]ethyl]-</t>
  </si>
  <si>
    <t>89863-55-8</t>
  </si>
  <si>
    <t>Furan, 2-[1-(nitromethyl)-2-[(1,1,2,2,3,3,4,4,5,5,6,6,6-tridecafluorohexyl)sulfonyl]ethyl]-</t>
  </si>
  <si>
    <t>89863-56-9</t>
  </si>
  <si>
    <t>2,4-Pentanedione, 3-[1-(2-thienyl)-2-[(1,1,2,2,3,3,4,4,5,5,6,6,6-tridecafluorohexyl)sulfonyl]ethyl]-</t>
  </si>
  <si>
    <t>89863-63-8</t>
  </si>
  <si>
    <t>2,4-Pentanedione, 3-[1-(2-furanyl)-2-[(1,1,2,2,3,3,4,4,5,5,6,6,6-tridecafluorohexyl)sulfonyl]ethyl]-</t>
  </si>
  <si>
    <t>89863-64-9</t>
  </si>
  <si>
    <t>Sulfonamides, C4-8-alkane, perfluoro, N-(hydroxyethyl)-N-methyl, reaction products with epichlorohydrin, adipates (esters)</t>
  </si>
  <si>
    <t>91081-99-1</t>
  </si>
  <si>
    <t>Isoxazolidine, 4-(4-methoxyphenyl)-2-methyl-5-[(1,1,2,2,3,3,4,4,5,5,6,6,6-tridecafluorohexyl)sulfonyl]-</t>
  </si>
  <si>
    <t>93416-31-0</t>
  </si>
  <si>
    <t>Sulfonic acids, C6-12-alkane, perfluoro</t>
  </si>
  <si>
    <t>93572-72-6</t>
  </si>
  <si>
    <t>Sulfonamides, C4-8-alkane, perfluoro, N-[4,7-dimethyl-4-[[(1-methylpropylidene)amino]oxy]-3,5-dioxa-6-aza-4-silanon-6-en-1-yl]-N-ethyl</t>
  </si>
  <si>
    <t>944578-05-6</t>
  </si>
  <si>
    <r>
      <t>Propanamide, 3-[(γ-ω-perfluoro-C</t>
    </r>
    <r>
      <rPr>
        <b/>
        <vertAlign val="subscript"/>
        <sz val="10"/>
        <rFont val="Arial"/>
        <family val="2"/>
      </rPr>
      <t>4–10</t>
    </r>
    <r>
      <rPr>
        <b/>
        <sz val="10"/>
        <rFont val="Arial"/>
        <family val="2"/>
      </rPr>
      <t xml:space="preserve">-alkyl)thio] derivatives  </t>
    </r>
  </si>
  <si>
    <r>
      <t>Thiols, C</t>
    </r>
    <r>
      <rPr>
        <b/>
        <vertAlign val="subscript"/>
        <sz val="10"/>
        <rFont val="Arial"/>
        <family val="2"/>
      </rPr>
      <t>8-20</t>
    </r>
    <r>
      <rPr>
        <b/>
        <sz val="10"/>
        <rFont val="Arial"/>
        <family val="2"/>
      </rPr>
      <t xml:space="preserve">, γ-ω-perfluoro, telomers with acrylamide   </t>
    </r>
  </si>
  <si>
    <r>
      <t>Carbamic acid, [2-(sulphothio)ethyl]-, C-(γ-ω-perfluoro-C</t>
    </r>
    <r>
      <rPr>
        <b/>
        <vertAlign val="subscript"/>
        <sz val="10"/>
        <rFont val="Arial"/>
        <family val="2"/>
      </rPr>
      <t>6–9</t>
    </r>
    <r>
      <rPr>
        <b/>
        <sz val="10"/>
        <rFont val="Arial"/>
        <family val="2"/>
      </rPr>
      <t xml:space="preserve">-alkyl) esters, monosodium salts   </t>
    </r>
  </si>
  <si>
    <r>
      <t>1,3-Propanediol, 2,2-bis[[(γ-ω-perfluoro-C</t>
    </r>
    <r>
      <rPr>
        <b/>
        <vertAlign val="subscript"/>
        <sz val="10"/>
        <rFont val="Arial"/>
        <family val="2"/>
      </rPr>
      <t>4–10</t>
    </r>
    <r>
      <rPr>
        <b/>
        <sz val="10"/>
        <rFont val="Arial"/>
        <family val="2"/>
      </rPr>
      <t xml:space="preserve">-alkyl)thio]methyl] derivatives, phosphates, ammonium salts   </t>
    </r>
  </si>
  <si>
    <r>
      <t>1,3-Propanediol, 2,2-bis[[(γ-ω-perfluoro-C</t>
    </r>
    <r>
      <rPr>
        <b/>
        <vertAlign val="subscript"/>
        <sz val="10"/>
        <rFont val="Arial"/>
        <family val="2"/>
      </rPr>
      <t>6–12</t>
    </r>
    <r>
      <rPr>
        <b/>
        <sz val="10"/>
        <rFont val="Arial"/>
        <family val="2"/>
      </rPr>
      <t xml:space="preserve">-alkyl)thio]methyl] derivatives, phosphates, ammonium salts   </t>
    </r>
  </si>
  <si>
    <t>144468-32-6</t>
  </si>
  <si>
    <t>148240-86-2</t>
  </si>
  <si>
    <t>148240-88-4</t>
  </si>
  <si>
    <t>253873-70-0</t>
  </si>
  <si>
    <t>26650-10-2</t>
  </si>
  <si>
    <t>34455-21-5</t>
  </si>
  <si>
    <t>34455-35-1</t>
  </si>
  <si>
    <t>52299-27-1</t>
  </si>
  <si>
    <t>57677-97-1</t>
  </si>
  <si>
    <t>68155-04-4</t>
  </si>
  <si>
    <t>88248-34-4</t>
  </si>
  <si>
    <t>90146-97-7</t>
  </si>
  <si>
    <t>90718-04-0</t>
  </si>
  <si>
    <t>93776-02-4</t>
  </si>
  <si>
    <t>93776-08-0</t>
  </si>
  <si>
    <t>93776-14-8</t>
  </si>
  <si>
    <t>94158-61-9</t>
  </si>
  <si>
    <t>94159-85-0</t>
  </si>
  <si>
    <t>94159-86-1</t>
  </si>
  <si>
    <t>94159-87-2</t>
  </si>
  <si>
    <t>94159-91-8</t>
  </si>
  <si>
    <t>97259-81-9</t>
  </si>
  <si>
    <t>104242-01-5</t>
  </si>
  <si>
    <t>105416-14-6</t>
  </si>
  <si>
    <t>106826-29-3</t>
  </si>
  <si>
    <t>107097-76-7</t>
  </si>
  <si>
    <t>110070-82-1</t>
  </si>
  <si>
    <t>110570-84-8</t>
  </si>
  <si>
    <t>112310-55-1</t>
  </si>
  <si>
    <t>112311-93-0</t>
  </si>
  <si>
    <t>112328-98-0</t>
  </si>
  <si>
    <t>113150-11-1</t>
  </si>
  <si>
    <t>118570-85-7</t>
  </si>
  <si>
    <t>119973-84-1</t>
  </si>
  <si>
    <t>121065-52-9</t>
  </si>
  <si>
    <t>127133-54-4</t>
  </si>
  <si>
    <t>146443-00-7</t>
  </si>
  <si>
    <t>149724-40-3</t>
  </si>
  <si>
    <t>150409-17-9</t>
  </si>
  <si>
    <t>150409-18-0</t>
  </si>
  <si>
    <t>150409-19-1</t>
  </si>
  <si>
    <t>151686-30-5</t>
  </si>
  <si>
    <t>152992-46-6</t>
  </si>
  <si>
    <t>154965-63-6</t>
  </si>
  <si>
    <t>160336-21-0</t>
  </si>
  <si>
    <t>160402-15-3</t>
  </si>
  <si>
    <t>160402-26-6</t>
  </si>
  <si>
    <t>160498-33-9</t>
  </si>
  <si>
    <t>160709-28-4</t>
  </si>
  <si>
    <t>160994-74-1</t>
  </si>
  <si>
    <t>162491-88-5</t>
  </si>
  <si>
    <t>163921-85-5</t>
  </si>
  <si>
    <t>165967-96-4</t>
  </si>
  <si>
    <t>167229-03-0</t>
  </si>
  <si>
    <t>170004-70-3</t>
  </si>
  <si>
    <t>176590-84-4</t>
  </si>
  <si>
    <t>176741-19-8</t>
  </si>
  <si>
    <t>176894-23-8</t>
  </si>
  <si>
    <t>182700-79-4</t>
  </si>
  <si>
    <t>200295-54-1</t>
  </si>
  <si>
    <t>200295-55-2</t>
  </si>
  <si>
    <t>200413-68-9</t>
  </si>
  <si>
    <t>200513-42-4</t>
  </si>
  <si>
    <t>210432-72-7</t>
  </si>
  <si>
    <t>212013-58-6</t>
  </si>
  <si>
    <t>214002-95-6</t>
  </si>
  <si>
    <t>218286-10-3</t>
  </si>
  <si>
    <t>220459-70-1</t>
  </si>
  <si>
    <t>221455-57-8</t>
  </si>
  <si>
    <t>221455-61-4</t>
  </si>
  <si>
    <t>221455-62-5</t>
  </si>
  <si>
    <t>221455-63-6</t>
  </si>
  <si>
    <t>221455-64-7</t>
  </si>
  <si>
    <t>221455-67-0</t>
  </si>
  <si>
    <t>221455-71-6</t>
  </si>
  <si>
    <t>221455-73-8</t>
  </si>
  <si>
    <t>223586-53-6</t>
  </si>
  <si>
    <t>224790-87-8</t>
  </si>
  <si>
    <t>224790-97-0</t>
  </si>
  <si>
    <t>230295-05-3</t>
  </si>
  <si>
    <t>247047-61-6</t>
  </si>
  <si>
    <t>247109-50-8</t>
  </si>
  <si>
    <t>256488-93-4</t>
  </si>
  <si>
    <t>260794-06-7</t>
  </si>
  <si>
    <t>260794-09-0</t>
  </si>
  <si>
    <t>263260-98-6</t>
  </si>
  <si>
    <t>277752-44-0</t>
  </si>
  <si>
    <t>287391-07-5</t>
  </si>
  <si>
    <t>304012-61-1</t>
  </si>
  <si>
    <t>321371-84-0</t>
  </si>
  <si>
    <t>330809-58-0</t>
  </si>
  <si>
    <t>339163-51-8</t>
  </si>
  <si>
    <t>348137-34-8</t>
  </si>
  <si>
    <t>357924-15-3</t>
  </si>
  <si>
    <t>374551-53-8</t>
  </si>
  <si>
    <t>380843-06-1</t>
  </si>
  <si>
    <t>393582-46-2</t>
  </si>
  <si>
    <t>393582-59-7</t>
  </si>
  <si>
    <t>393819-33-5</t>
  </si>
  <si>
    <t>399026-30-3</t>
  </si>
  <si>
    <t>438237-77-5</t>
    <phoneticPr fontId="4"/>
  </si>
  <si>
    <t>459415-06-6</t>
  </si>
  <si>
    <t>464178-90-3</t>
  </si>
  <si>
    <t>476304-39-9</t>
  </si>
  <si>
    <t>477529-30-9</t>
  </si>
  <si>
    <t>503431-63-8</t>
  </si>
  <si>
    <t>503448-36-0</t>
  </si>
  <si>
    <t>503621-60-1</t>
  </si>
  <si>
    <t>503621-79-2</t>
  </si>
  <si>
    <t>503621-80-5</t>
  </si>
  <si>
    <t>503621-81-6</t>
  </si>
  <si>
    <t>504395-90-8</t>
  </si>
  <si>
    <t>518045-14-2</t>
  </si>
  <si>
    <t>524729-93-9</t>
  </si>
  <si>
    <t>644965-83-3</t>
  </si>
  <si>
    <t>671756-62-0</t>
  </si>
  <si>
    <t>761418-87-5</t>
  </si>
  <si>
    <t>790697-52-8</t>
  </si>
  <si>
    <t>831241-91-9</t>
  </si>
  <si>
    <t>878409-15-5</t>
  </si>
  <si>
    <t>1078142-10-5</t>
  </si>
  <si>
    <t>1078712-88-5</t>
  </si>
  <si>
    <t>1094598-90-9</t>
  </si>
  <si>
    <t>1223402-68-3</t>
  </si>
  <si>
    <t>1264198-78-8</t>
  </si>
  <si>
    <t>1429174-38-8</t>
  </si>
  <si>
    <t>1430799-96-4</t>
  </si>
  <si>
    <t>1221681-75-9</t>
  </si>
  <si>
    <t>63225-58-1</t>
  </si>
  <si>
    <t>63225-57-0</t>
  </si>
  <si>
    <t>1374418-39-9</t>
  </si>
  <si>
    <t>325966-78-7</t>
  </si>
  <si>
    <t>254889-79-7</t>
  </si>
  <si>
    <t>254889-72-0</t>
  </si>
  <si>
    <t>253683-00-0</t>
  </si>
  <si>
    <t>167289-73-8</t>
  </si>
  <si>
    <t>333784-46-6</t>
  </si>
  <si>
    <t>333784-44-4</t>
  </si>
  <si>
    <t>254889-67-3</t>
  </si>
  <si>
    <t>86508-42-1</t>
  </si>
  <si>
    <t xml:space="preserve"> 20-(4-Nonylphenoxy)-3,6,9,12,15,18-hexaoxaicosan-1-ol</t>
  </si>
  <si>
    <t>PFCAs (C9-C14) and their salts</t>
  </si>
  <si>
    <t>Please see REACH Annex XVII Restriction  No.68 for details on exemptions.</t>
  </si>
  <si>
    <t>1% declaration threshold for existing MDS including all versions prior to March 2022. 
0.1% declaration threshold for new MDS created after February 2022</t>
  </si>
  <si>
    <t>C.I. Solvent Yellow 82</t>
  </si>
  <si>
    <t>• (EC) No 1272/2008 Reg. (EC) No 1907/2006 (REACH Annex XIV see Sunset Date)
• Japan Chemical Substances Control Law [Class I]
• CEPA Toxic Expected prohibition date aligned with other signatories to the Stockholm Convention.  Prohibition expected in 2014 to 2015. Report any intentional addition, no testing required
• South Korea Enforcement Rule of the Persistent Organic Pollutants Control Act</t>
  </si>
  <si>
    <t>4-Nonylphenol, branched and linear, ethoxylated, all members</t>
  </si>
  <si>
    <t>Prohibition of Certain Toxic Substances Regulations, 2005 (SOR/SOR/2005-41.  Published in Canada Gazette Part II, 2006-11-29 Vol. 140, No. 24 
South Korea Enforcement Rule of the Persistent Organic Pollutants Control Act</t>
  </si>
  <si>
    <t>Reg. (EC) No 1272/2008
Reg. (EC) No 552/2009
Japan Chemical Substance Control Law [Class I]
South Korea Enforcement Rule of the Persistent Organic Pollutants Control Act</t>
  </si>
  <si>
    <t>Reg. (EC) No 552/2009 Reg. (EC) No 1907/2006 (REACH) 
Japan Chemical Substances Control Law [Class I]
GB/T 30512 (ELV China)
Canada (SOR/2008-218)
Reg. (EU) 2019/1021
South Korea Enforcement Rule of the Persistent Organic Pollutants Control Act</t>
  </si>
  <si>
    <t>Canadian Prohibition of Certain Toxic Substances Regulations, 2012 amended to prohibit the use, manufacture, import, sale and offer for sale any PCN effective January 1, 2013.
Japan Chemical Substance Control Law [Class I] 
South Korea Enforcement Rule of the Persistent Organic Pollutants Control Act</t>
  </si>
  <si>
    <r>
      <t xml:space="preserve">Japan Waste Management and Public Cleansing Law
</t>
    </r>
    <r>
      <rPr>
        <u/>
        <sz val="10"/>
        <rFont val="Arial"/>
        <family val="2"/>
      </rPr>
      <t>Reg. (EU) No 528/2012</t>
    </r>
    <r>
      <rPr>
        <sz val="10"/>
        <rFont val="Arial"/>
        <family val="2"/>
      </rPr>
      <t xml:space="preserve">
See GADSL Reference Biocide</t>
    </r>
  </si>
  <si>
    <t>1,3-Di-o-tolylguanidine, DOTG</t>
  </si>
  <si>
    <t>Eicosafluoro-10-iodo-2-(trifluoromethyl)decane</t>
  </si>
  <si>
    <t>TSCA Section 6(h)</t>
  </si>
  <si>
    <t>Lufenuron</t>
  </si>
  <si>
    <t>2-(Perfluorotetradecyl)ethanethiol</t>
  </si>
  <si>
    <t>Perfluoro-2,9-dimethyldecane</t>
  </si>
  <si>
    <t>Poly[oxy[trifluoro(trifluoromethyl)-1,2-ethanediyl]], α-[1,2,2,2-tetrafluoro-1-[[(2-hydroxyethyl)amino]carbonyl]ethyl]-ω-[tetrafluoro(trifluoromethyl)ethoxy]-, ether with α-hydro-ω-hydroxypoly(oxy-1,2-ethanediyl) (2:1)</t>
  </si>
  <si>
    <t>N-[3-(Dimethylamino)propyl]perfluoroheptanamide</t>
  </si>
  <si>
    <t>Reaction products with N-methylamine acetate, potassium hydroxide, .alpha.-fluoro-.omega.-iodopoly(perfluoroethylene)(n=4-8) and 2-propen-1-ol  (Unidyne DS 102)</t>
  </si>
  <si>
    <t>Poly(oxy-1,2-ethanediyl), .alpha.-[5,5,6,6,7,7,8,8,9,9,10,10,11,11,12,13,13,13-octadecafluoro-2-hydroxy-12-(trifluoromethyl)tridecyl]-.omega.-hydroxy-</t>
  </si>
  <si>
    <t>3,5-Dichloro-4-(1,1,2,2-tetrafluoroethoxy)aniline</t>
  </si>
  <si>
    <t>2-Propenoic acid, 2-[[(heptadecafluorooctyl)sulfonyl]propylamino]ethylester, copolymer with methyloxirane and oxiranemono-2-propenoate</t>
  </si>
  <si>
    <t>Carbamic acid, [3-[[[2-[[(heptadecafluorooctyl)sulfonyl]methylamino]ethoxy]carbonyl]amino]-4-methylphenyl]-, 2-[[(heptadecafluorooctyl)sulfonyl]propylamino]ethyl ester</t>
  </si>
  <si>
    <t>3,3,4,4,5,5,6,6,7,7,8,8,9,9,10,10,11,11,12,12,13,13,14,14,15,15,16,16,16-Nonacosafluorohexadec-1-ene</t>
  </si>
  <si>
    <t>Siloxanes and silicones, dimethyl, methyl 3-(1,1,2,2-tetrafluoroethoxy)propyl, methyl 3,3,4,4,5,5,6,6,7,7,8,8,8-tridecafluorooctyl-</t>
  </si>
  <si>
    <t>Perfluoroethyl vinyl ether</t>
  </si>
  <si>
    <t>1-Butene, 4-bromo-3,3,4,4-tetrafluoro-, polymer with ethene, 1,1,2,2-tetrafluoroethene and 1,1,2-trifluoro-2-(trifluoromethoxy)ethene</t>
  </si>
  <si>
    <t>3-Iodo-1,1,2,2-tetrafluoropropyl trifluorovinyl ether</t>
  </si>
  <si>
    <t>1-1-Difluoro(trifluoroethenyl)oxymethyl-1,2,2,2-tetrafluoroethoxy-1,1,2,3,3,3-hexafluoro-2-(heptafluoropropoxy)propane polymer with tetrafluoroethene and 1,1,2,2-tetrafluoro-3-iodo-1-(trifluoroethenyl)oxypropane</t>
  </si>
  <si>
    <t>Methyl 2,3,3,3-tetrafluoro-2-(1,1,2,2-tetrafluoro-3-iodopropoxy)propanoate</t>
  </si>
  <si>
    <t>Propanoic acid, 2,3,3,3-tetrafluoro-2-(1,1,2,2-tetrafluoro-3-iodopropoxy)-, sodium salt</t>
  </si>
  <si>
    <t>Methyl 2,3,3,3-tetrafluoro-2-[1,1,2,3,3,3-hexafluoro-2-(1,1,2,2-tetrafluoro-3-iodopropoxy)propoxy]propanoate</t>
  </si>
  <si>
    <t>2-Propenoic acid, 2-methyl-, polymer with 2-(diethylamino)ethyl 2-methyl-2-propenoate, 2-propenoic acid and 3,3,4,4,5,5,6,6,7,7,8,8,8-tridecafluorooctyl 2-methyl-2-propenoate, acetate</t>
  </si>
  <si>
    <t>1-Propene, 1,1,2,3,3,3-hexafluoro-, polymer with 1,1-difluoroethene, block</t>
  </si>
  <si>
    <t>Ethene, 1,1,2,2-tetrafluoro-, polymer with 1,1-difluoroethene, ethene and 1,1,2-trifluoro-2-(trifluoromethoxy)ethene</t>
  </si>
  <si>
    <t>1-Propanaminium, 3-amino-N-(carboxymethyl)-N,N-dimethyl-, N-[2-[(.gamma.-.omega.-perfluoro-C4-20-alkyl)thio]acetyl] derivs., inner salts</t>
  </si>
  <si>
    <t>1-Propene, 1,1,2,3,3,3-hexafluoro-, polymer with (2-bromo-1,1,2,2-tetrafluoroethoxy)trifluoroethene, 1,1-difluoroethene and tetrafluoroethene</t>
  </si>
  <si>
    <t>3,3,4,4,5,5,6,6,7,7,8,8,8-Tridecafluorooctyl N,N-dibutyl-beta-alaninate</t>
  </si>
  <si>
    <t>Perfluorohexanesulfonate</t>
  </si>
  <si>
    <t>Cyclotetrasiloxane, 2,4,6,8-tetramethyl-2-[3-[2,3,3,3-tetrafluoro-2-[1,1,2,3,3,3-hexafluoro-2-(1,1,2,2,3,3,3-heptafluoropropoxy)propoxy] propoxy]propyl]-, Si -[3-(2-oxiranylmethoxy)propyl] derivs.</t>
  </si>
  <si>
    <t>Acrinathrin</t>
  </si>
  <si>
    <t>2-Propenoic acid, 2-methyl-, 2,2,3,3,3-pentafluoro-1-(pentafluoroethyl)-1-(trifluoromethyl)propyl ester, homopolymer</t>
  </si>
  <si>
    <t>1,1,1,3,3,4,4,4-Octafluoro-2-(trifluoromethyl)butan-2-yl 2-methylprop-2-enoate</t>
  </si>
  <si>
    <t>1-Butene, 1,1,2,3,3,4,4-heptafluoro-4-[(trifluoroethenyl)oxy]-, homopolymer</t>
  </si>
  <si>
    <t>Ethene, tetrafluoro-, oxidized, polymd., reduced, Me esters, reduced, acrylates</t>
  </si>
  <si>
    <t>Sodium perfluorobutanesulfinate</t>
  </si>
  <si>
    <t>Triethoxy(1,1,2,2,3,3,6,6,6-nonafluorohexyl)silane</t>
  </si>
  <si>
    <t>Benzene, reaction products with chlorine and sulfur chloride (S2Cl2), hexafluoroantimonates(1-)</t>
  </si>
  <si>
    <t>Benzene, reaction products with chlorine and sulfur chloride (S2Cl2), hexafluorophosphates(1-)</t>
  </si>
  <si>
    <t>2-Propenoic acid, 2-methyl-, dodecyl ester, polymer with 2-hydroxyethyl 2-propenoate, .alpha.-(2-methyl-1-oxo-2-propen-1-yl)-.omega.-methoxypoly(oxy-1,2-ethanediyl) and 3-methyl-3-[(2,2,3,3,3-pentafluoropropoxy)methyl]oxetane polymer with tetrahydrofuran</t>
  </si>
  <si>
    <t>4,4'-[2,2,2-Trifluoro-1-(trifluoromethyl)ethylidene]bisbenzenamine</t>
  </si>
  <si>
    <t>N-(Carboxymethyl)-N-[3-[[(perfluorooctyl)sulfonyl]amino]propyl]-N,N-bis(2-hydroxy-3-sulfopropyl)ammonium chloride, trisodium</t>
  </si>
  <si>
    <t>Imidodicarbonic diamide, N,N′,2-tris(6-isocyanatohexyl)-, reaction products with 3-chloro-1,2-propanediol and alpha-fluoro-omega-(2-hydroxyethyl)poly(difluoromethylene)</t>
  </si>
  <si>
    <t>alpha-[2-[[(1,1,2,2,3,3,4,4,5,5,6,6,7,7,8,8,8-heptadecafluorooctyl)sulfonyl]propylamino]ethyl]-omega-(4-sulfobutoxy)-poly(oxy-1,2-ethanediyl) sodium salt (1:1)</t>
  </si>
  <si>
    <t>2-[[3-[(Perfluorooctyl)sulfonyl]propyl]amino]ethyl-2-propenoate</t>
  </si>
  <si>
    <t>2-Propenoic acid, 2-[[3-[(heptadecafluorooctyl)sulfonyl]propyl]amino]ethyl ester polymer with .alpha.-(2-methyl-1-oxo-2-propenyl)-.omega.-hydroxypoly(oxy-1,2-ethanediyl)</t>
  </si>
  <si>
    <t>2-Propenoic acid, 2-[[3-[(heptadecafluorooctyl)sulfonyl]propyl]amino]ethyl ester polymer with .alpha.-(2-methyl-1-oxo-2-propenyl)-.omega.-hydroxypoly[oxy(methyl-1,2-ethanediy)]</t>
  </si>
  <si>
    <t>5,5'-[2,2,2-Trifluoro-1-(trifluoromethyl)ethylidene]-bis(1,3-isobenzofurandione)</t>
  </si>
  <si>
    <t>An acrylate-perfluoroalkyl copolymer surfactant (3M Co.) (Fluorad FC 430)</t>
  </si>
  <si>
    <t>Ethanesulfonic acid, 1,1,2,2-tetrafluoro-2-((trifluoroethenyl)oxy)-, polymer with tetrafluoroethene</t>
  </si>
  <si>
    <t>(1Z)-1-Chloro-2,3,3,3-tetrafluoroprop-1-ene</t>
  </si>
  <si>
    <t>Tetraconazole</t>
  </si>
  <si>
    <t>Perfluoro(2-[(1-propoxypropan-2-yl)oxy]propanoyl) fluoride</t>
  </si>
  <si>
    <t>Oxetane, 2,2,3,3-tetrafluoro-, homopolymer, fluorinated</t>
  </si>
  <si>
    <t>Sodium 1,1,2,2-Tetrafluoro-2-(1,2,2,2-tetrafluoroethoxy)ethane-1-sulfonate</t>
  </si>
  <si>
    <t>Perfluoro(2-ethoxyethanesulfonic acid)</t>
  </si>
  <si>
    <t>N-(2-Carboxyethyl)-N,N-dimethyl-3-[(perfluoro-1-oxodecyl)amino]propanaminium</t>
  </si>
  <si>
    <t>Hexafluoroacetone-trifluoroethene-vinylidene fluoride copolymer</t>
  </si>
  <si>
    <t>4-(1H,1H-Perfluoropropyl)-1,3-dioxolan-2-one</t>
  </si>
  <si>
    <t>Octafluorocyclobutane</t>
  </si>
  <si>
    <t>Siloxanes and Silicones, di-Me, Me 3,3,4,4,5,5,6,6,7,7,8,8,8-tridecafluorooctyl</t>
  </si>
  <si>
    <t>2-Propenoic acid, 2-methyl-, polymer with 2-hydroxyethyl 2-methyl-2-propenoate, α-(1-oxo-2-propen-1-yl)-ω-hydroxypoly(oxy-1,2-ethanediyl) and 3,3,4,4,5,5,6,6,7,7,8,8,8-tridecafluorooctyl 2-propenoate, sodium salt</t>
  </si>
  <si>
    <t>Copolymer of chlorotrifluoroethylene-tetrafluoroethylene-perfluoro(propoxyethylene)(the number-average molecular weight is not less than 1,000 and the polymer is insoluble in water, fat-soluble solvent, usual solvent, acid and alkali)</t>
  </si>
  <si>
    <t>Tetrafluoroethylene</t>
  </si>
  <si>
    <t>Hexafluoropropene</t>
  </si>
  <si>
    <t>N-Ethyl-N-(perfluoro-1-oxoheptyl)-glycine sodium salt</t>
  </si>
  <si>
    <t>4,4'-[2,2,2-Trifluoro-1-(trifluoromethyl)ethylidene]bis-benzoic acid</t>
  </si>
  <si>
    <t>Potassium 1,1,2,2-tetrafluoro-2-(pentafluoroethoxy)ethane-1-sulfonate</t>
  </si>
  <si>
    <t>1-[5-(Polyfluorophenyl)-4,5-dihydro-3-heteromonocycle]substituted-ethyl</t>
  </si>
  <si>
    <t>2,3,3,3-Tetrafluoro-2-[1,1,2,2,3,3,4,4-octafluoro-4-(fluorosulfonyl)butoxy]propanoyl fluoride</t>
  </si>
  <si>
    <t>Lithium perfluoroheptanesulfonate</t>
  </si>
  <si>
    <t>Copolymer of octadecyl acrylate / chloroethene / docosyl acrylate / 3,3,4,4,5,5,6,6,7,7,8,8,8-tridecafluorooctyl methacrylate / N-(hydroxymethyl)acrylamide</t>
  </si>
  <si>
    <t>1,1,1,2,2,3,3,4,4-Nonafluorononane</t>
  </si>
  <si>
    <t>Flupoxam</t>
  </si>
  <si>
    <t>N-(2-Carboxyethyl)-3-[(perfluoro-1-oxononyl)amino]-N,N-dimethyl-1-propanaminium</t>
  </si>
  <si>
    <t>(2R,3R)-2,3-Dichloro-1,1,1,2,3,4,4,4-octafluorobutane</t>
  </si>
  <si>
    <t>3-[2,3,3,3-Tetrafluoro-2-(heptafluoropropoxy)propoxy]prop-1-ene</t>
  </si>
  <si>
    <t>Methyldichloro[3-[2,3,3,3-tetrafluoro-2-(heptafluoropropoxy)propoxy]propyl]silane</t>
  </si>
  <si>
    <t>2-Propenoic acid, 2-methyl-, 2-hydroxyethyl ester, polymer with 1-ethenyl-2-pyrrolidinone, 2-propenoic acid and 3,3,4,4,5,5,6,6,7,7,8,8,8-tridecafluorooctyl 2-propenoate, sodium salt</t>
  </si>
  <si>
    <t>4-(1,1,1,2,3,3,3-Heptafluoropropan-2-yl)-2-iodo-6-(trifluoromethyl)aniline</t>
  </si>
  <si>
    <t>Broflanilide</t>
  </si>
  <si>
    <t>Poly[oxy(1,1,2,2,3,3-hexafluoro-1,3-propanediyl)], .alpha.-(2-carboxy-1,1,2,2-tetrafluoroethyl)-.omega.-(1,1,2,2,3,3,3-heptafluoropropoxy)-</t>
  </si>
  <si>
    <t>2,2,3,3,4,4,5,5,6,6-Decafluoro-6-[(trifluoroethenyl)oxy]hexanenitrile</t>
  </si>
  <si>
    <t>Noviflumuron</t>
  </si>
  <si>
    <t>3,5-dichloro-2-fluoro-4-(1,1,2,3,3,3-hexafluoropropoxy)aniline</t>
  </si>
  <si>
    <t>Borate(1-), tetrahydro-, sodium (1:1), reaction products with reduced polymd. oxidized tetrafluoroethylene, hydrolyzed, diallyl ethers, polymers with 2,4,6,8-tetramethylcyclotetrasiloxane, Si-(8,13-dioxo-4,7,12-trioxa-9-azapentadec-14-en-1-yl) derivs.</t>
  </si>
  <si>
    <t>N,N'-bis(2-hydroxy-6,6,7,7-tetrafluoro-4-oxaheptyl)tetramethylethylenediaminium chloride</t>
  </si>
  <si>
    <t>Perfluoro-3-[3-[3-(propoxy)propoxy]propoxy]propanoyl fluoride</t>
  </si>
  <si>
    <t>Perfluoro-3,7,11-trioxatetradecane</t>
  </si>
  <si>
    <t>1,1,1,3-Tetramethyl-3,3-bis(1,1,2,2,3,3,6,6,6-nonafluorohexyl)disiloxane</t>
  </si>
  <si>
    <t>2-Perfluoroalkyl(C4-14)ethyl acrylate-ethyl methacrylate-polyethylene glycol mono methacrylate copolymer</t>
  </si>
  <si>
    <t>Phosphoric acid, mixed esters with polyethylene glycol and 3,3,4,4,5,5,6,6,7,7,8,8,8-tridecafluoro-1-octanol, ammonium salts</t>
  </si>
  <si>
    <t>6,9,12,15-Tetraoxa-2-silaoctadecane, 2,2-dichloro-8,10,10,11,13,13,14,16,16,17,17,18,18,18-tetradecafluoro-8,11,14-tris(trifluoromethyl)-</t>
  </si>
  <si>
    <t>1,2-Dichloro-1,1,2,3,3,4,4-heptafluoro-4-[(1,2,2-trifluoroethenyl)oxy]butane</t>
  </si>
  <si>
    <t>Poly(difluoromethylene), .alpha.-[2-(acetyloxy)-3-[(carboxymethyl)dimethylammonio]propyl]-.omega.-fluoro-, inner salt</t>
  </si>
  <si>
    <t>Potassium trifluorotris(perfluoroethyl)phosphate</t>
  </si>
  <si>
    <t>1,2-Dibromotetrafluoroethane</t>
  </si>
  <si>
    <t>Perfluoro(4a-(cyclohexylmethyl)decahydronaphthalene)</t>
  </si>
  <si>
    <t>3-(Perfluoro-2-butyl)propane-1,2-diol</t>
  </si>
  <si>
    <t>2-Propanone, 1,1,1,3,3,3-hexafluoro-, polymer with 1,1-difluoroethene, tetrafluoroethene and trifluoroethene</t>
  </si>
  <si>
    <t>8-(Ethenyloxy)-1,1,1,2,2,3,3,4,4,5,5,6,6-tridecafluorooctane</t>
  </si>
  <si>
    <t>Poly[oxy[trifluoro(trifluoromethyl)-1,2-ethanediyl]], .alpha.-[1,2,2,2-tetrafluoro-1-(hydroxymethyl)ethyl]-.omega.-[tetrafluoro(trifluoromethyl)ethoxy]-</t>
  </si>
  <si>
    <t>Ethanol, 2,2′-[oxybis(2,1-ethanediyloxy)]bis-, ethers with ethoxylated reduced Me esters of reduced polymd. oxidized tetrafluoroethylene</t>
  </si>
  <si>
    <t>Thieno[3,4-b]thiophene, homopolymer, 2-[1-[difluoro[(1,2,2-trifluoroethenyl)oxy]methyl]-1,2,2,2-tetrafluoroethoxy]-1,1,2,2-tetrafluoroethanesulfonic acid-tetrafluoroethylene polymer-doped</t>
  </si>
  <si>
    <t>Hexane, 1,6-diisocyanato-, homopolymer, .alpha.-[1-[[[3-[[3-(dimethylamino)propyl]amino]propyl]amino]carbonyl]-1,2,2,2-tetrafluoroethyl]-.omega.-(1,1,2,2,3,3,3-heptafluoropropoxy)poly[oxy[trifluoro(trifluoromethyl)-1,2-ethanediyl]]-blocked</t>
  </si>
  <si>
    <t>Poly[oxy(1,1,2,2-tetrafluoro-1,2-ethanediyl)], α-(1,1-difluoro-2-methoxy-2-oxoethyl)-ω-(1,1-difluoro-2-methoxy-2-oxoethoxy)-</t>
  </si>
  <si>
    <t>[(Perfluoroheptanoyl)amino]-3-betaine</t>
  </si>
  <si>
    <t>2,3,3,3-Tetrafluoro-2-[1,1,2,3,3,3-hexafluoro-2-(heptafluoropropoxy)propoxy]propanoic acid--ammonia (1/1)</t>
  </si>
  <si>
    <t>1,4-Dichloro-2-(1,1,2,3,3,3-hexafluoropropoxy)-5-nitrobenzene</t>
  </si>
  <si>
    <t>Hexafluoroacetone sesquihydrate</t>
  </si>
  <si>
    <t>Poly(difluoromethylene), .alpha.-chloro-.omega.-(1-chloro-1-fluoroethyl)-</t>
  </si>
  <si>
    <t>Perfluoro-2-methyl-3-oxaoctanedioyl fluoride</t>
  </si>
  <si>
    <t>Perfluoro-2,5,8,11,14,17-hexamethyl-3,6,9,12,15,18-hexaoxaheneicosanoyl fluoride</t>
  </si>
  <si>
    <t>Perfluoro-2,5,8,11,14,17,20-heptamethyl-3,6,9,12,15,18,21-heptaoxatetracosanoyl fluoride</t>
  </si>
  <si>
    <t>Perfluoro-2,5,8,11,14,17,20,23-octamethyl-3,6,9,12,15,18,21,24-octaoxaheptacosanoyl fluoride</t>
  </si>
  <si>
    <t>Methyl perfluoro(2-propoxypropanoate)</t>
  </si>
  <si>
    <t>2-Methoxy-2H-perfluoropropane</t>
  </si>
  <si>
    <t>Dichlorotetrafluoroethane</t>
  </si>
  <si>
    <t>Hexafluoro-1,3-bis(trifluoromethyl)cyclobutane</t>
  </si>
  <si>
    <t>Perfluoro-2-methyl-3-oxahexanoic acid</t>
  </si>
  <si>
    <t>Perfluoro-2,5-dimethyl-3,6-dioxanonanoic acid</t>
  </si>
  <si>
    <t>Perfluoro-2,5,8,11,14-pentamethyl-3,6,9,12,15-pentaoxaoctadecanoyl fluoride</t>
  </si>
  <si>
    <t>Lithium bis[(pentafluoroethyl)sulfonyl]azanide</t>
  </si>
  <si>
    <t>2-(((Heptadecafluorooctyl)sulphonyl)propylamino)ethyl methacrylate</t>
  </si>
  <si>
    <t>2-Propenoic acid, 2-methyl-, 2-(dimethylamino)ethyl ester, polymer with 1-ethenyl-2-pyrrolidinone and 3,3,4,4,5,5,6,6,7,7,8,8,8-tridecafluorooctyl 2-propenoate, acetate</t>
  </si>
  <si>
    <t>Poly[oxy[trifluoro(trifluoromethyl)-1,2-ethanediyl]], .alpha.-[1,2,2,2-tetrafluoro-1-(methoxycarbonyl)ethyl]-.omega.-[tetrafluoro(trifluoromethyl)ethoxy]-</t>
  </si>
  <si>
    <t>Perfluorooctane sulfonamido amine</t>
  </si>
  <si>
    <t>1-Propene, 1,1,2,3,3,3-hexafluoro-, dimer</t>
  </si>
  <si>
    <t>2,2,3,3,4,4,4-Heptafluorobutyl methacrylate</t>
  </si>
  <si>
    <t>Iodonium, diphenyl-, 4,4'-di-C10-13-alkyl derivs., (OC-6-11)-hexafluoroantimonates(1-)</t>
  </si>
  <si>
    <t>1,1,1,2,2,3,3,4,4-Nonafluoro-4-[(trifluoroethenyl)oxy]butane</t>
  </si>
  <si>
    <t>Ethene, 1,1,2,2-tetrafluoro-, oxidized, polymd., reduced, fluorinated, reduced, 3-[2,4,6,8-tetramethyl-4,6,8-tris[3-(trimethoxysilyl)propyl] cyclotetrasiloxan-2-yl]propyl ethers</t>
  </si>
  <si>
    <t>Ethanesulfonyl fluoride, 2-[1-[difluoro][(1,2,2-trifluoroethenyl)oxy]methyl]-1,2,2,2-tetrafluoroethoxy]-1,1,2,2-tetrafluoro-, polymer with 1,1,2,2-tetrafluoroethene, hydrolyzed, potassium salts</t>
  </si>
  <si>
    <t>Ethanesulfonyl fluoride, 2-[1-[difluoro][(1,2,2-trifluoroethenyl)oxy]methyl]-1,2,2,2-tetrafluoroethoxy]-1,1,2,2-tetrafluoro-, polymer with 1,1,2,2-tetrafluoroethene, hydrolyzed</t>
  </si>
  <si>
    <t>Propanoic acid, 3-[1-[difluoro[(1,2,2-trifluoroethenyl)oxy]methyl]-1,2,2,2-tetrafluoroethoxy]-2,2,3,3-tetrafluoro-, methyl ester, polymer with 1,1,2,2-tetrafluoroethene, hydrolyzed, potassium salts</t>
  </si>
  <si>
    <t>Enflurane</t>
  </si>
  <si>
    <t>1,1,2,2,3,3-Hexafluoro-1,3-bis((trifluorovinyl)oxy)propane</t>
  </si>
  <si>
    <t>2H,3H-Decafluoropentane</t>
  </si>
  <si>
    <t>Siloxanes and Silicones, 3-aminopropyl Me, di-Me, Me 3-mercaptopropyl, polymers with stearyl acrylate, 3,3,4,4,5,5,6,6,7,7,8,8,8-tridecafluorooctyl methacrylate, rel-(1R,2R,4R)-1,7,7-trimethylbicyclo[2.2.1]hept-2-yl methacrylate and vinyl chloride</t>
  </si>
  <si>
    <t>Perfluoropentadecanoic acid</t>
  </si>
  <si>
    <t>2,2,2-tris(Trifluoromethyl)ethanol</t>
  </si>
  <si>
    <t>2-Methyl-2-propenoic acid methyl ester, 2,2,3,3,3-pentafluoropropyl 2-methyl-2-propenoate-2,2,3,3-tetrafluoropropyl 2-methyl-2-propenoate copolymer</t>
  </si>
  <si>
    <t>Ethene, 1,1,2,2-tetrafluoro-, oxidized, polymd., fluorinated, reduced, 3-[tris[3-(trimethoxysilyl)propyl]silyl]propyl ethers</t>
  </si>
  <si>
    <t>3,5,6-Trichloro-2,2,3,4,4,5,6,6-octafluorohexanoyl chloride</t>
  </si>
  <si>
    <t>3-(1,1,2,2-Tetrafluoroethoxy)propene</t>
  </si>
  <si>
    <t>Perfluoro-N,N,N',N'-tetrakis(heptafluoropropyl)-1,6-hexanediamine</t>
  </si>
  <si>
    <t>Poly(oxy-1,2-ethanediyl), .alpha.,.alpha.',.alpha.'',.alpha.'''-(oxydi-3,1,2-propanetriyl)tetrakis[.omega.-[(heptadecafluorononenyl)oxy]]-</t>
  </si>
  <si>
    <t>Triphenylsulfonium perfluoro-1-butanesulfonic acid</t>
  </si>
  <si>
    <t>4,5-Dichloroperfluoro-3-oxapentanesulfonyl fluoride</t>
  </si>
  <si>
    <t>Perfluoro-1-(2-iodoethoxy)-2-propoxypropane</t>
  </si>
  <si>
    <t>Perfluoro(2-(2-propoxypropoxy)-1H,1H-propan-1-ol)</t>
  </si>
  <si>
    <t>Butyl 2,3,3,3-tetrafluoro-2-[1,1,2,3,3,3-hexafluoro-2-(heptafluoropropoxy)propoxy]propanoate</t>
  </si>
  <si>
    <t>Ethene, 1-(2-bromo-1,1,2,2-tetrafluoroethoxy)-1,2,2-trifluoro-, polymer with 1,1-difluoroethene, 1,1,2,2-tetrafluoroethene and 1,1,2-trifluoro-2-(trifluoromethoxy)ethene</t>
  </si>
  <si>
    <t>2,3,3,3-Tetrafluoro-2-{1,1,2,3,3,3-hexafluoro-2-[1,1,2,3,3,3-hexafluoro-2-(heptafluoropropoxy)propoxy]propoxy}propan-1-ol</t>
  </si>
  <si>
    <t>Poly[oxy(1,1,2,2-tetrafluoro-1,2-ethanediyl)], .alpha.-(1,1-difluoro-2-hydroxyethyl)-.omega.-(1,1-difluoro-2-hydroxyethoxy)</t>
  </si>
  <si>
    <t>2-(((Heptadecafluorooctyl)sulfonyl)methylamino)ethyl methacrylate</t>
  </si>
  <si>
    <t>Siloxanes and Silicones, di-Me, butyl- and 3-[(2-methyl-1-oxo-2-propenyl)oxy]propyl group-terminated, polymers with 2-[[(heptadecafluororoctyl)sulfonyl]methylamino]ethylacrylate and iso-Bu methacrylate</t>
  </si>
  <si>
    <t>Thionyl chloride, reaction products with ammonia and polymd. oxidized 1,1,2,3,3,3-hexafluoro-1-propene hydrolyzed high-boiling fraction non-aqueous phase</t>
  </si>
  <si>
    <t>Butyl 2,3,3,3-tetrafluoro-2-(heptafluoropropoxy)propanoate</t>
  </si>
  <si>
    <t>2-{Methyl[(nonafluorobutyl)sulfonyl]amino}ethyl phosphate</t>
  </si>
  <si>
    <t>3-(Perfluoroethyl)propanol</t>
  </si>
  <si>
    <t>Fatty acids, C18-unsatd., trimers, 2-[methyl[(1,1,2,2,3,3,4,4,4-nonafluorobutyl)sulfonyl]amino]ethyl esters</t>
  </si>
  <si>
    <t>Bis(3-(perfluoroethyl)-1-(9-bromononyl)propyl) thioether</t>
  </si>
  <si>
    <t>2-Propenoic acid, 2-methyl-, C12-18-alkyl esters, polymer with .alpha.-fluoro-.omega.-[2-[(1-oxy-2-propenyl)oxy]ethyl]poly(difluoromethylene) and vinylidene chloride</t>
  </si>
  <si>
    <t>Perfluoroheptanedioic acid</t>
  </si>
  <si>
    <t>4-(Methyl((nonafluorobutyl)sulfonyl)amino)butyl prop-2-enoate</t>
  </si>
  <si>
    <t>2,3-Dichloro-1,1,1,2-tetrafluoropropane</t>
  </si>
  <si>
    <t>6:2 Fluorotelomer thioether propanoic acid</t>
  </si>
  <si>
    <t>4(perfluorooctyl)-2-butanol</t>
  </si>
  <si>
    <t>1-Propene, 1,1,2,3,3,3-hexafluoro-, polymer with 1,1-difluoroethene, ethene, 1,1,2,2-tetrafluoroethene and 1,1,2-trifluoro-2-(trifluoromethoxy)ethene</t>
  </si>
  <si>
    <t>Cryolite</t>
  </si>
  <si>
    <t>3:2 Fluorotelomer iodide</t>
  </si>
  <si>
    <t>Hexafluoro-2-methyl-2-propanol</t>
  </si>
  <si>
    <t>(E)-Perfluoro-2-butene</t>
  </si>
  <si>
    <t>3-Chloro-1,1,1,2-tetrafluoropropane</t>
  </si>
  <si>
    <t>Oxirane, methyl-, polymer with oxirane, mono(2-methyl-2-propenoate), octyl ether, polymer with α-fluoro-ω-[2-[(1-oxo-2-propenyl)oxy]ethyl]poly(difluoromethylene) and α-(2-methyl-1-oxo-2-propenyl)-ω-hydroxypoly[oxy(methyl-1,2-ethanediyl)] (9CI)</t>
  </si>
  <si>
    <t>Allyl perfluoroisopropyl ether</t>
  </si>
  <si>
    <t>2-Butenedioic acid (2Z)-, bis(2-ethylhexyl) ester, polymer withchloroethene and .alpha.-fluoro-.omega.-[2-[(1-oxo-2-propenyl)oxy]ethyl]poly(difluoromethylene)</t>
  </si>
  <si>
    <t>2-Propenoic acid, hexadecyl ester, polymer with .alpha.-fluoro-.omega.-[2-[(1-oxo-2-propenyl)oxy]ethyl]poly(difluoromethylene) and octadecyl 2-propenoate</t>
  </si>
  <si>
    <t>Bis(perfluoroethanesulfonyl)imide</t>
  </si>
  <si>
    <t>1H,1H,2H-Perfluorocyclopentane</t>
  </si>
  <si>
    <t>Magnesium, chloro-2-propen-1-yl-, reaction products with Me esters of fluorinated reduced polymd. oxidized tetrafluoroethylene and trimethoxysilane</t>
  </si>
  <si>
    <t>2-(Difluoroiodomethyl)-1,1,1,2,3,3,3-heptafluoropropane</t>
  </si>
  <si>
    <t>Benzoic acid, ethenyl ester, polymer with propanoic acid, 2,2-dimethyl-, ethenyl ester, 1-butanol 4-(ethenyloxy)-, 1-propene, 2-methyl- and ethene, tetrafluoro-</t>
  </si>
  <si>
    <t>7H-Perfluoroheptanoic acid</t>
  </si>
  <si>
    <t>2,3,3,4,4,5,5-Heptafluoro-1-pentene</t>
  </si>
  <si>
    <t>Trichloro(3-(1,2,2,2-tetrafluoro-1-(trifluoromethyl)ethoxy)propyl)silane</t>
  </si>
  <si>
    <t>Ethene, 1,1,2,2-tetrafluoro-, oxidized, polymd., reduced, Me esters, reduced, N-(3-isocyanatomethylphenyl)carbamates</t>
  </si>
  <si>
    <t>2-Oxiranemethanol, polymers with reduced Me esters of reduced polymd. oxidized tetrafluoroethylene</t>
  </si>
  <si>
    <t>Perfluoro-9-methyldecanoyl fluoride</t>
  </si>
  <si>
    <t>2,2,3,3,4,4,5,5,6,6,7,8,8,8-Tetradecafluoro-7-(trifluoromethyl)octyl fluoride</t>
  </si>
  <si>
    <t>cis-Perfluoro-2,4-dimethylcyclobutane</t>
  </si>
  <si>
    <t>(2R,4R)-1,1,2,3,3,4-Hexafluoro-2,4-bis(trifluoromethyl)cyclobutane</t>
  </si>
  <si>
    <t>Perfluoro(2-methylpent-2-ene)</t>
  </si>
  <si>
    <t>1-Propene, 1,1,2,3,3,3-hexafluoro-, polymer with tetrafluoroethene, oxidized</t>
  </si>
  <si>
    <t>Perfluoro-5-(trifluoromethyl)hexanoic acid</t>
  </si>
  <si>
    <t>Perfluoro-6-methylheptanecarboxylic acid</t>
  </si>
  <si>
    <t>1,1,2,2-Tetrafluoro-2-(trifluoromethoxy)-N,N-bis(trifluoromethyl)ethanamine</t>
  </si>
  <si>
    <t>1-Propanaminium, 3-amino-N-(2-carboxyethyl)-N,N-dimethyl-, N-(δ-.omega.-perfluoro-β-hydroxy-C12-18-alkyl) derivs., inner salts</t>
  </si>
  <si>
    <t>Chloroethylene-vinylformic acid-perfluoroalkyl(ethyl) copolymer</t>
  </si>
  <si>
    <t>3,5,7,7-Tetrachloro-2,2,3,4,4,5,6,6,7-nonafluoroheptanoic acid</t>
  </si>
  <si>
    <t>2-Propenoic acid, esters, 2-methyl-, 2-ethylhexyl ester, polymers with 2-[[(heptadecafluorooctyl)sulfonyl]amino]ethyl methacrylate N-C1-3-alkyl derivs.</t>
  </si>
  <si>
    <t>Iodoperfluoroalkane(C5-14)</t>
  </si>
  <si>
    <t>Perfluoro(4-methyl-3,6-dioxaoct-7-ene)sulfonyl fluoride</t>
  </si>
  <si>
    <t>Sodium, di(perfluoroalkyl(C4-18))sulfonatobutanedioic acid</t>
  </si>
  <si>
    <t>Ethene, tetrafluoro-, oxidized, polymd., reduced, decarboxylated</t>
  </si>
  <si>
    <t>Ethene, tetrafluoro-, oxidized, polymd., reduced, Me esters, hydrolysed</t>
  </si>
  <si>
    <t>Ethene, tetrafluoro-, oxidized, polymd., reduced, Me esters</t>
  </si>
  <si>
    <t>Hexafluoropropene, oxidized, oligomers, reduced and hydrolyzed</t>
  </si>
  <si>
    <t>Perfluoroalkyl(C4-23) iodide</t>
  </si>
  <si>
    <t>Alanine, 2-methyl-N-(1-oxo-2-propenyl)-, perfluoro-.omega.-[(perfluoro-C1-8-alkyl)oxy]-C3-12-alkyl esters</t>
  </si>
  <si>
    <t>Alcohols, C12-26-secondary, .gamma.-.omega.-perfluoro, ethoxylated  (2-Perfluoroalkyl(C9-23)-1-methylethyl polyoxyethylene ether)</t>
  </si>
  <si>
    <t>1,3-Dioxole, 2,2,4-trifluoro-5-(trifluoromethoxy) polymer with tetrafluoroethene</t>
  </si>
  <si>
    <t>Perfluoropropyl trifluorovinyl ether</t>
  </si>
  <si>
    <t>Ethene, tetrafluoro-, oxidized, polymd., reduced, Me esters, reduced, ethoxylated</t>
  </si>
  <si>
    <t>Alcohols, C8-14, perfluoro, reaction products with di-Me, Me hydrogen siloxanes and polyethylene glycol mono-Me ether Basic information</t>
  </si>
  <si>
    <t>2-Propenoic acid, butyl ester, reaction product with poly(oxy-1,2-ethanediyl), .alpha.-methyl-.omega.-hydroxy-, and N-ethyl-N-2-hydroxyethyl perfluoroctane sulfonamide</t>
  </si>
  <si>
    <t>Hexanenitrile, 2,2,3,3,4,4,5,5,6,6-decafluoro-6-[(trifluoroethenyl)oxy]-, polymer with tetrafluoroethene and trifluoro(trifluoromethoxy)ethene</t>
  </si>
  <si>
    <t>2-Propenoic acid, 2-ethylhexyl ester, polymer with 1,1-dichloroethene and .alpha.-fluoro-.omega.-[2-[(2-methyl-1-oxo-2-propenyl)oxy]ethyl]pol y(difluoromethylene)</t>
  </si>
  <si>
    <t>Poly(difluoromethylene), .alpha.-hydro-.omega.-(2,2-dichloro-2-fluoroethyl)-</t>
  </si>
  <si>
    <t>Ethyl perfluorobutyl ether</t>
  </si>
  <si>
    <t>Perfluoroisobutyl ethyl ether</t>
  </si>
  <si>
    <t>Perfluorobutyl methyl ether</t>
  </si>
  <si>
    <t>Perfluoroisobutyl methyl ether</t>
  </si>
  <si>
    <t>Perfluoro(2,7-dimethyl-3,6-dioxasuberoyl) fluoride</t>
  </si>
  <si>
    <t>Perfluoro(2-propoxypropyl vinyl ether)</t>
  </si>
  <si>
    <t>Hexafluoroisopropylideneimine</t>
  </si>
  <si>
    <t>Siloxanes and Silicones, di-Me, Bu group- and 3-[(2-methyl-1-oxo-2-propen-1-yl)oxy]propyl group-terminated, telomer with acrylic acid, di-Me, Me 3-mercaptopropyl siloxanes, Me acrylate, Me methacrylate and 2-[methyl[(perfluoro-C4-8-alkyl)sulfonyl]amino]</t>
  </si>
  <si>
    <t>Siloxanes and Silicones, di-Me, polymers with 3-[(2-aminoethyl)amino)propyl silsesquioxanes, hydroxy-terminated, reaction products with 1,1,2,2,3,3,4,4,5,5,6,6,7,7,8,8,8-heptadecafluoro-1-octanesulfonyl fluoride</t>
  </si>
  <si>
    <t>2-Propenoic acid, 2-methyl-, methyl ester, polymer with 1,1-difluoroethene, ethyl 2-propenoate and 1,1,2,3,3,3-hexafluoro-1-propene</t>
  </si>
  <si>
    <t>Poly[oxy(1,1,2,2-tetrafluoro-1,2-ethanediyl)], α-(2,2,2-trifluoroacetyl)-ω-[(2,2,2-trifluoroacetyl)oxy]-</t>
  </si>
  <si>
    <t>1,2,2,3,3,4,5,5-Octafluoro-4-(trifluoromethyl)-Cyclopentanecarbonyl fluoride</t>
  </si>
  <si>
    <t>2,3,3,3-tetrafluoropropanamide</t>
  </si>
  <si>
    <t>Perfluoro-9-(trifluoromethyl)decanoic acid</t>
  </si>
  <si>
    <t>Perfluorooctadecanoic acid</t>
  </si>
  <si>
    <t>Propane, 1,1,1,2,2,3,3-heptafluoro-3-[(trifluoroethenyl)oxy]-, polymer with tetrafluoroethene and trifluoro(trifluoromethoxy)ethane</t>
  </si>
  <si>
    <t>Perfluorooctanesulfonamido ammonium iodide</t>
  </si>
  <si>
    <t>1,1,3-Trichloro-1,2,2,3,3-pentafluoropropane</t>
  </si>
  <si>
    <t>(2H-Perfluoroethyl)(1H,1H,3H-perfluoropropyl)ether</t>
  </si>
  <si>
    <t>1-Iodo-1H,1H,2H,2H-perfluoroheptane</t>
  </si>
  <si>
    <t>2,3,3,3-Tetrafluoro-2-(perfluoroethoxy)propanoyl fluoride</t>
  </si>
  <si>
    <t>Ethanesulfonyl fluoride, 1,1,2,2-tetrafluoro-2-[(1,2,2-trifluoroethenyl)oxy]-, polymer with 1,1,2,2-tetrafluoroethene, hydrolyzed, lithium salts</t>
  </si>
  <si>
    <t>2-Perfluorooctylsulfonyl-N-ethylaminoethyl alcohol</t>
  </si>
  <si>
    <t>Methanol, reaction products with 1,1,1,2,2,3,4,5,5,6,6,7,7,7-tetradecafluoro-3-heptene</t>
  </si>
  <si>
    <t>Methanol, reaction products with 1,1,1,2,3,4,4,5,5,6,6,7,7,7-tetradecafluoro-2-heptene</t>
  </si>
  <si>
    <t>Isoprene-Chlorotrifluoroethylene copolymer</t>
  </si>
  <si>
    <t>Ammonium perfluorononanesulfonate</t>
  </si>
  <si>
    <t>Tetrafluoroethylene-Formaldehyde copolymer</t>
  </si>
  <si>
    <t>Chlorotrifluoroethylene-Vinylmethyldiethoxysilane copolymer</t>
  </si>
  <si>
    <t>Vinyl chloride-2,2,3,3-Tetrafluoropropyl acrylate copolymer</t>
  </si>
  <si>
    <t>2-Propenoic acid, 3,3,4,4,5,5,6,6,7,7,8,8,9,9,10,10,10-heptadecafluorodecyl ester, polymer with 2-methyl-2-[(1-oxo-2-propen-1-yl)amino]-1-propane sulfonic acid and 2,2,2-trifluoroethyl 2-propenoate</t>
  </si>
  <si>
    <t>4-Heptadecafluorooctanesulfonamidobenzenesulfonic acid sodium salt</t>
  </si>
  <si>
    <t>2-(Difluoromethylene)-4,4,5-trifluoro-5-(trifluoromethyl)-1,3-dioxolane</t>
  </si>
  <si>
    <t>6-H-Perfluorohexanoic acid</t>
  </si>
  <si>
    <t>Methyl 2,2,3,3,4,4-hexafluoro-4-iodobutanoate</t>
  </si>
  <si>
    <t>2-Propenoic acid, 2-(ethyl((nonafluorobutyl)sulfonyl)amino)ethyl ester</t>
  </si>
  <si>
    <t>Perfluoro-3,4-dimethylhexane</t>
  </si>
  <si>
    <t>Perfluoroindane</t>
  </si>
  <si>
    <t>3-(1,1,2,2-Tetrafluoroethoxy)toluene</t>
  </si>
  <si>
    <t>1,1,1,3,3,3-Hexafluoropropane-2,2-diamine</t>
  </si>
  <si>
    <t>Perfluoro(1,1,9,9-tetrahydro-2,5-bis(trifluoromethyl)-3,6-dioxa-8-nonen-1-ol)</t>
  </si>
  <si>
    <t>1,1,1,3,3,3-Hexafluoro-2-(trifluoromethyl)propan-2-yl 2-methylprop-2-enoate</t>
  </si>
  <si>
    <t>1,1,2,2-Tetrahydroperfluorobutyl acrylate</t>
  </si>
  <si>
    <t>Benzene, 1,3-diisocyanatomethyl-, polymers with hydrolyzed Me esters of reduced polymd. oxidized tetrafluoroethylene</t>
  </si>
  <si>
    <t>(Heptafluorobutanoyl)pivaloylmethane</t>
  </si>
  <si>
    <t>1-Chloroheptafluorocyclopentene</t>
  </si>
  <si>
    <t>Tris(6,6,7,7,8,8,8-heptafluoro-2,2-dimethyl-3,5-octanedionate-O,O')europium</t>
  </si>
  <si>
    <t>1H,1H-Heptafluorobutyl epoxide</t>
  </si>
  <si>
    <t>Perfluoro-N-[(trifluoromethyl)sulfonyl]butanesulfonamide sodium salt</t>
  </si>
  <si>
    <t>Siloxanes and Silicones, di-Me, vinyl group-terminated, polymers with 4-bromo-3,3,4,4-tetrafluoro-1-butene, 1,1-difluoroethene, 1,1,2,3,3,3-hexafluoro-1-propene and tetrafluoroethene</t>
  </si>
  <si>
    <t>Propanenitrile, 2,3,3,3-tetrafluoro-2-[1,1,2,2,3,3-hexafluoro-3-[(trifluoroethenyl)oxy]propoxy]-, polymer with tetrafluoroethene and trifluoro(trifluoromethoxy)ethene</t>
  </si>
  <si>
    <t>3-[(Perfluorooctane-1-sulfonyl)amino]-N,N-dimethylpropan-1-amine N-oxide potassium</t>
  </si>
  <si>
    <t>3-[(Perfluoroheptane-1-sulfonyl)amino]-N,N-dimethylpropan-1-amine N-oxide potassium salt</t>
  </si>
  <si>
    <t>3-[(Perfluoropentane-1-sulfonyl)amino]-N,N-dimethylpropan-1-amine N-oxide potassium salt</t>
  </si>
  <si>
    <t>3-[(Perfluorobutane-1-sulfonyl)amino]-N,N-dimethylpropan-1-amine N-oxide potassium salt</t>
  </si>
  <si>
    <t>N,N-Dimethyl-3-{[(pentadecafluoroheptyl)sulfonyl]amino}-1-propanamine N-oxide</t>
  </si>
  <si>
    <t>N,N-dimethyl-3-[(perfluoropentane-1-sulfonyl)amino]propan-1-amine N-oxide</t>
  </si>
  <si>
    <t>3-[(Perfluorobutane-1-sulfonyl)amino]-N,N-dimethylpropan-1-amine N-oxide</t>
  </si>
  <si>
    <t>Siloxanes and Silicones, Me hydrogen, Me 3,3,4,4,5,5,6,6,6-nonafluorohexyl</t>
  </si>
  <si>
    <t>Erbium, tris(6,6,7,7,8,8,8-heptafluoro-2,2-dimethyl-3,5-octanedionato-βO3,βO5)-</t>
  </si>
  <si>
    <t>Praseodymium, tris(6,6,7,7,8,8,8-heptafluoro-2,2-dimethyl-3,5-octanedionato-βO3,βO5)-</t>
  </si>
  <si>
    <t>1H,1H,2H,2H-Perfluorohexyl methacrylate</t>
  </si>
  <si>
    <t>1,6-Divinylperfluorohexane</t>
  </si>
  <si>
    <t>Decafluoro-5-(trifluoromethyl)hexanoyl fluoride</t>
  </si>
  <si>
    <t>Perfluoromethylcyclopentane</t>
  </si>
  <si>
    <t>6:2 Fluorotelomer sulfonate barium salt</t>
  </si>
  <si>
    <t>Sodium tributyl(2-methoxypropyl)phosphanium 4,4'-(1,1,1,3,3,3-hexafluoropropane-2,2-diyl)diphenolate (1/1/1)</t>
  </si>
  <si>
    <t>2-Propenoic acid, C1-20-alkyl esters, polymers with .alpha.-fluoro-.omega.-[2-[(1-oxo-2-propenyl)oxy]ethyl]poly(difluoromethylene)</t>
  </si>
  <si>
    <t>2-Butenedioic acid (Z)-, di-C1-20-alkyl esters, polymer with acrylamide N-[(C1-10-alkyloxy)methyl]derivs.,.alpha.-fluoro-.omega.-[2-[(1-oxo-2-propenyl)oxy]ethyl] poly (difluoromethylene) and vinylchloride</t>
  </si>
  <si>
    <t>2-Butenedioic acid (Z)-, di-C1-20-alkyl esters, polymer with .alpha.-fluoro-.omega.-[2-[(1-oxo-2-propenyl)oxy]ethyl]poly(difluoromethylene), 2-hydroxyethyl acrylate and vinyl chloride</t>
  </si>
  <si>
    <t>2-Propenoic acid, C1-20-alkyl esters, polymers with .alpha.-fluoro-.omega.-[2-[(1-oxo-2-propenyl)oxy]ethyl]poly(difluoromethylene) and polyethylene-polypropylene glycol monoacrylate</t>
  </si>
  <si>
    <t>2-Propenamide, N-[(C1-20-alkyloxy)methyl]derivs., polymers with acryonitrile,.alpha.-fluoro-.omega.-[2-[(1-oxo-propenyl)oxy]ethyl] poly(difluoromethylene) and polyethylene-polypropylene glycol acrylate C1-20-alkyl ethers</t>
  </si>
  <si>
    <t>1-Octanesulfonamide, 1,1,2,2,3,3,4,4,5,5,6,6,7,7,8,8,8-heptadecafluoro-N-methyl-, reaction products with benzene-chlorine-sulfur chloride (S2Cl2) reaction products chlorides</t>
  </si>
  <si>
    <t>Ytterbium(3+) tris[(3Z)-6,6,7,7,8,8,8-heptafluoro-2,2-dimethyl-5-oxo-3-octen-3-olate]</t>
  </si>
  <si>
    <t>2,3,3,3-Tetrafluoro-2-[1,1,2,3,3,3-hexafluoro-2-(heptafluoropropoxy)propoxy]propanoyl fluoride, polymer with trifluoro(trifluoromethyl)oxirane reaction products with 3-(ethenyldimethylsilyl), N-methylbenzeneamine</t>
  </si>
  <si>
    <t>(3,3,4,4,5,5,6,6,7,7,8,8,8-Tridecafluorooctyl)silanetriol</t>
  </si>
  <si>
    <t>1,4-Dibromo-1,1,2,2-tetrafluorobutane</t>
  </si>
  <si>
    <t>2-Vinyl(1-bromoperfluoroethane)</t>
  </si>
  <si>
    <t>N,N,N',N',N'',N''-Hexamethyl-1-(1,1,2,2,3,3,6,6,6-nonafluorohexyl)silanetriamine</t>
  </si>
  <si>
    <t>Ammonium hexadecafluorononanoate</t>
  </si>
  <si>
    <t>Ethyl N-ethyl-N-((heptadecafluorooctyl)sulfonyl)glycinate</t>
  </si>
  <si>
    <t>2-Propenoic acid, 2-methyl-, 2-hydroxyethyl ester, polymer with 2-propenoic acid and 3,3,4,4,5,5,6,6,7,7,8,8,8-tridecafluorooctyl 2-methyl-2-propenoate, sodium salt</t>
  </si>
  <si>
    <t>Perfluoro-N-(perfluoroethyl)sulfonylethanesulfonamide  compd. with N,N-diethylethanamine (1:1)</t>
  </si>
  <si>
    <t>1,3,3,4,4,5,5-Heptafluoro-Cyclopentene</t>
  </si>
  <si>
    <t>N-ethylsulfonylglycine, perfluoroalkyl (C5-10), potassium salt</t>
  </si>
  <si>
    <t>3-(Heptafluoroisopropoxy)propyltrimethoxysilane</t>
  </si>
  <si>
    <t>Methyl 4-trifluoroethenoxy-2,2,3,3,4,4-hexafluorobutanoate</t>
  </si>
  <si>
    <t>2,2,3,3,4,4,5,5-Octafluoro-5-[(trifluoroethenyl)oxy]pentanenitrile</t>
  </si>
  <si>
    <t>1-Propanol, 2,3,3,3-tetrafluoro-2-[1,1,2,3,3,3-hexafluoro-2-[(1,1,2-trifluoro-2-propen-1-yl)oxy]propoxy]-, polymer with 1,1,1,2,2,3,3-heptafluoro-3-[(1,2,2-trifluoroethenyl)oxy]propane and 1,1,2,2-tetrafluoroethene</t>
  </si>
  <si>
    <t>3,3,4,4,5,5,6,6,6-Nonafluorohexene</t>
  </si>
  <si>
    <t>Bis(4-tert-butylphenyl)iodanium nonafluorobutane-1-sulfonate</t>
  </si>
  <si>
    <t>Poly[oxy(methyl-1,2-ethanediyl)], α-(2-methyl-1-oxo-2-propenyl)-ω-hydroxy-, polymer with α-fluoro-ω-[2-[(1-oxo-2-propenyl)oxy]ethyl]poly(difluoromethylene) and α-(2-methyl-1-oxo-2-propenyl)-ω-methoxypoly(oxy-1,2-ethanediyl) (9CI)</t>
  </si>
  <si>
    <t>2-[(Bicyclo[2.2.1]hept-5-en-2-yl)methyl]-1,1,1,3,3,3-hexafluoropropan-2-ol</t>
  </si>
  <si>
    <t>2,2'-(1,4-Phenylene)bis(hexafluoropropan-2-ol)</t>
  </si>
  <si>
    <t>Diphosphoric acid, polymers with ethoxylated reduced Me esters of reduced polymd. oxidized tetrafluoroethylene</t>
  </si>
  <si>
    <t>Dichloro-3-(perfluoro-2-propoxy)propylmethylsilane</t>
  </si>
  <si>
    <t>4-Methyl-alpha,alpha-bis(trifluoromethyl)benzenemethanol</t>
  </si>
  <si>
    <t>Sodium perfluoroheptanoate</t>
  </si>
  <si>
    <t>3,3,4,4,5,5,6,6-Octafluoro-6-iodohex-1-ene</t>
  </si>
  <si>
    <t>4:2 Fluorotelomer alcohol</t>
  </si>
  <si>
    <t>1H,1H,2H,2H-Perfluorohexyl iodide</t>
  </si>
  <si>
    <t>4,5-Dichloro-1,1,1,3,3,4,5,5-octafluoropentan-2-one</t>
  </si>
  <si>
    <t>Perfluoro(2-methyl-3-oxahexanoyl) fluoride</t>
  </si>
  <si>
    <t>2,2,3,3-Tetrafluoropropionamide</t>
  </si>
  <si>
    <t>Poly(difluoromethylene), .alpha.-fluoro-.omega.-[2-[(1-oxo-2-propenyl)oxy]ethyl]-, polymer with 1,1-dichlorethene</t>
  </si>
  <si>
    <t>Perfluoro-4-methyl-2-pentene</t>
  </si>
  <si>
    <t>(1-Propanamine, 2-(trimethoxysilyl)-, reaction products with reduced methanol-peroxidized poly(tetrafluoroethylene)</t>
  </si>
  <si>
    <t>Oxirane, methyl-, polymer with oxirane, mono(4,4,5,5,6,6,7,7,8,8,9,9,10,10-heptadecafluoro-1-methyl undecyl)ether</t>
  </si>
  <si>
    <t>1-Butanesulfonic acid, 1,1,2,2,3,3,4,4,4-nonafluoro-, ion(1-), 1-(4-butoxy-1-naphthalenyl)tetrahydrothiophenium</t>
  </si>
  <si>
    <t>1-(1,3-Dimethylbutoxy)-2-(perfluorohexyl)ethane</t>
  </si>
  <si>
    <t>Butanoic acid, 2,2,3,3,4,4-hexafluoro-4-[(trifluoroethenyl) oxy]-, sodium salt, polymer with 1,1,1,2,2,3,3-heptafluoro-3-[(trifluoroethenyl)oxy]propane and tetrafluoroethene</t>
  </si>
  <si>
    <t>Fatty acids, C7-19, perfluoro, ammonium salts</t>
  </si>
  <si>
    <t>2-Propenoic acid, reaction products with N-[3-(dimethylamino)propyl]-1,1,2,2,3,3,4,4,4-nonafluoro-1-butanesulfonamide</t>
  </si>
  <si>
    <t>1,2,2,2-Tetrafluoroethanesulfonyl fluoride</t>
  </si>
  <si>
    <t>Butyl acrylate modified ethylene and chlorotrifluoroethylene, polymer</t>
  </si>
  <si>
    <t>Iodonium, bis[4-(1,1-dimethylethyl)phenyl]-, salt with perfluoro-1-octanesulfonic acid (1:1)</t>
  </si>
  <si>
    <t>Hexafluoroisopropyl acrylate</t>
  </si>
  <si>
    <t>2-Propenoic acid, 2-methyl-, methyl ester, polymer with 2-ethylhexyl-2-propenoate, 2-[(heptadecafluorooctyl)sulfonyl]propylamino]ethyl-2-propenoate and .alpha.-(2-methyl-1-oxo-2-propenyl)-.omega.-hydroxypoly[oxy(methyl-1,2-ethanediyl)]</t>
  </si>
  <si>
    <t>2-Propenoic acid, 2-ethylhexyl ester, polymer with 2-[[(heptadecafluorooctyl)sulfonyl]propylamino]ethyl, 2-propenoate and .alpha.-(2-methyl-1-oxo-2-propenyl)-.omega.-hydroxypoly(oxy-1,2-ethanediyl)</t>
  </si>
  <si>
    <t>Dimethyl 2-(3,3,4,4,5,5,6,6,7,7,8,8,8-tridecafluorooctyl)-1,3-propanedioate</t>
  </si>
  <si>
    <t>1-Butanesulfonic acid, 1,1,2,2,3,3,4,4,4-nonafluoro-, salt with sulfonium, dimethylphenyl- (1:1)</t>
  </si>
  <si>
    <t>1-Propene, 1,1,2,3,3,3-hexafluoro-, telomer with chlorotrifluoroethene, oxidized, reduced, Et ester, hydrolyzed</t>
  </si>
  <si>
    <t>1-Octadecanamine, reaction products with Et esters of reduced polymd. oxidized tetrafluoroethylene</t>
  </si>
  <si>
    <t>Tetrabutylphosphonium perfluorobutanesulfonate</t>
  </si>
  <si>
    <t>1,1,2,2,3,3,4,4,5,5,6,6,7,7,8,8,9,9-Octadecafluoro-1,9-diiodononane</t>
  </si>
  <si>
    <t>Sodium perfluorobutanoate</t>
  </si>
  <si>
    <t>2,3,3,3-Tetrafluoro-2-(2,3,4,5,6-pentafluorophenoxy)-propanoyl fluoride</t>
  </si>
  <si>
    <t>1-Propanamine, 3-(triethoxysilyl)-, reaction products with Et esters of reduced polymd. oxidized poly(tetrafluoroethylene)</t>
  </si>
  <si>
    <t>N,N',N''-(Phosphinylidynetris(oxyethane-2,1-diyl))tris(N-ethylheptadecafluorooctane-1-sulphonamide)</t>
  </si>
  <si>
    <t>1,2,3,3,3-Pentafluoropropene</t>
  </si>
  <si>
    <t>1H-Heptafluoropropane</t>
  </si>
  <si>
    <t>N-Butylheptadecafluoro-N-(2-hydroxyethyl)octanesulphonamide</t>
  </si>
  <si>
    <t>1H,1H,6H,6H-Perfluorohexane-1,6-diol diacrylate</t>
  </si>
  <si>
    <t>1,3-Bis[4-(ethenyloxy)butyl] 2-(perfluorohexyl)ethylpropanedioate</t>
  </si>
  <si>
    <t>N-Propylperfluorooctanesulfonamide</t>
  </si>
  <si>
    <t>1,1,2,2-Tetrafluorotetrachloropropane</t>
  </si>
  <si>
    <t>Ammonium 2,2,3,3,4,4,5,5-octafluorovalerate</t>
  </si>
  <si>
    <t>Sodium 2,2,3,3-tetrafluoropropionate</t>
  </si>
  <si>
    <t>Ammonium 2-(perfluorohexyl)ethyl hydrogen phosphate</t>
  </si>
  <si>
    <t>Perfluorooctylsulfonylpropylaminoethyl acrylate</t>
  </si>
  <si>
    <t>2-Propenoic acid, butyl ester, polymer with ethenyl chloroacetate, ethyl 2-propenoate, 2,2,3,3,4,4,5,5-octafluoropentyl 2-propenoate and 2,2,3,3-tetrafluoropropyl 2-propenoate (9CI)</t>
  </si>
  <si>
    <t>4-(1,1,1,2,3,3,3-Heptafluoropropan-2-yl)-2-methylaniline</t>
  </si>
  <si>
    <t>Tris(4-tert-butylphenyl)sulfonium perfluorobutanesulfonate</t>
  </si>
  <si>
    <t>Pentadecafluoro-2-iodoheptane</t>
  </si>
  <si>
    <t>Heptafluoropropan-2-ol</t>
  </si>
  <si>
    <t>N-Methyl-N-(2-hydroxyethyl)perfluorooctanesulfonamide</t>
  </si>
  <si>
    <t>3-chloro-2,2,3,3-tetrafluoropropanoyl chloride</t>
  </si>
  <si>
    <t>Pentafluoro(1,2,2-trifluoro-2-((trifluorovinyl)oxy)-1-(trifluoromethyl)ethoxy)benzene</t>
  </si>
  <si>
    <t>Polyvinyl fluoride</t>
  </si>
  <si>
    <t>Fomblin Y 04</t>
  </si>
  <si>
    <t>Poly(ethylene-tetrafluoroethylene)</t>
  </si>
  <si>
    <t>Ethene, 1-chloro-1,2,2-trifluoro-, polymer with 1,1,2,2-tetrafluoroethene</t>
  </si>
  <si>
    <t>Hexafluoropropene tetrafluoroethylene polymer</t>
  </si>
  <si>
    <t>Phenol, 4,4'-[2,2,2-trifluoro-1-(trifluoromethyl)ethylidene]bis-, dipotassium salt</t>
  </si>
  <si>
    <t>Vinyl fluoride-Vinylidene fluoride-Chlorotrifluoroethylene copolymer</t>
  </si>
  <si>
    <t>Chlorotrifluoroethylene-ethylene polymer</t>
  </si>
  <si>
    <t>1-Propene, 1,1,2,3,3,3-hexafluoro-, polymer with 1-chloro-1,2,2-trifluoroethene and 1,1-difluoroethene</t>
  </si>
  <si>
    <t>1-Butanol, 4-(ethenyloxy)-, polymer with 1,1,2,2-tetrafluoroethene</t>
  </si>
  <si>
    <t>Vinyl fluoride-Hexafluoropropylene copolymer</t>
  </si>
  <si>
    <t>1-Propene, 1,1,2,3,3,3-hexafluoro-, polymer with 1,1-difluoroethene and 1,1,2,2-tetrafluoroethene</t>
  </si>
  <si>
    <t>N-Methylperfluorooctanesulfonamidoethyl acrylate</t>
  </si>
  <si>
    <t>Propane, 1,1,2,2,3,3-hexafluoro-1-[(trifluoroethenyl)oxy]-3-(trifluoromethoxy)-, polymer with 1,1-difluoroethene and tetrafluoroethene</t>
  </si>
  <si>
    <t>Pentafluoroiodoethane-tetrafluoroethylene telomer</t>
  </si>
  <si>
    <t>N,N,N,-Triethylethanaminium 1,1,2,2,3,3,4,4,4-nonafluorobutane-1-sulfonate</t>
  </si>
  <si>
    <t>Ethene, 1,1,2,2-tetrafluoro-, polymer with 1,1-difluoroethene</t>
  </si>
  <si>
    <t>Isobutylene-Tetrafluoroethylene copolymer</t>
  </si>
  <si>
    <t>Perfluoro(2-(2-phenoxypropoxy)propanoyl) fluoride</t>
  </si>
  <si>
    <t>(Perfluorocyclohexyl)methyl methacrylate</t>
  </si>
  <si>
    <t>Methanol, telomer with 1,1,2,2-tetrafluoroethene</t>
  </si>
  <si>
    <t>1,1,1,2,2,3,3-Heptafluoro-3-{[1,1,1,2,3,3-hexafluoro-3-({1,1,1,2,3,3-hexafluoro-3-[(trifluoroethenyl)oxy]propan-2-yl}oxy)propan-2-yl]oxy}propane</t>
  </si>
  <si>
    <t>Polymer of tetrafluoroethylene-vinylacetate</t>
  </si>
  <si>
    <t>Hexafluoropropene oxide trimer</t>
  </si>
  <si>
    <t>Ethene, 1,1,2,2-tetrafluoro-, polymer with 1,2,2-trifluoro-2-(trifluoromethoxy)ethene</t>
  </si>
  <si>
    <t>2-(Perfluoropropoxy)-1H,1H-perfluoropropanol</t>
  </si>
  <si>
    <t>2-Propenoic acid, esters, 2-methyl-, 2-ethylhexyl ester, polymer with 4,4,5,5,6,6,7,7,8,8,9,9,10,10,11,11,11-hexadecafluoro-2-hydroxy-10-(trifluoromethyl)undecyl 2-propenoate</t>
  </si>
  <si>
    <t>Oxirane, 2,2,3,3-tetrafluoro-, homopolymer</t>
  </si>
  <si>
    <t>Decafluorobis(trifluoromethyl)cyclohexane</t>
  </si>
  <si>
    <t>Tetrafluoroethylene-perfluoro(sulfinoethoxypropoxytrifluoroethylene) copolymer</t>
  </si>
  <si>
    <t>Perfluoro-3-[(trifluoroethenyl)oxy]propane, polymer with tetrafluoroethene</t>
  </si>
  <si>
    <t>Benzene, pentafluoro[1,2,2-trifluoro-2-[(trifluoroethenyl)oxy]-1-(trifluoromethyl)ethoxy]-, polymer with tetrafluoroethene and trifluoro(trifluoromethoxy)ethene</t>
  </si>
  <si>
    <t>2-(4H-Perfluorobutyl)-2-propanol</t>
  </si>
  <si>
    <t>Fluoroether E4</t>
  </si>
  <si>
    <t>Propanoic acid, ethenyl ester, polymer with 1,1-difluoroethene and 1,1,2,2-tetrafluoroethene</t>
  </si>
  <si>
    <t>1,1,1,2,2,3,4,4,5,5,5-Undecafluoro-3-(1,1,2,2,2-pentafluoroethyl)pentane</t>
  </si>
  <si>
    <t>1-Propene, polymer with 1,1,2,2-tetrafluoroethene</t>
  </si>
  <si>
    <t>Sodium perfluoropentanoate</t>
  </si>
  <si>
    <t>Perfluoropentanoic acid</t>
  </si>
  <si>
    <t>Perfluoropentanesulfonic acid</t>
  </si>
  <si>
    <t>Hexafluoropropane</t>
  </si>
  <si>
    <t>2H-Perfluorofluoro-5,8,11,14,17,20,23-heptamethyl-3,6,9,12,15,18,21,24-octaoxaheptacosane</t>
  </si>
  <si>
    <t>2,2,3,3,4,4,4-Heptafluoro-N-(2-hydroxy-4-nitrophenyl)butyramide</t>
  </si>
  <si>
    <t>Siloxanes and Silicones, 3-[[2-[(2-aminoethyl)amino]ethyl]amino]propyl hydroxy, hydroxy 3,3,4,4,5,5,6,6,7,7,8,8,8-tridecafluorooctyl, hydroxy-terminated, formates (salts)</t>
  </si>
  <si>
    <t>Ethene, tetrafluoro-, oxidized, polymd., reduced, decarboxylated, C3 fraction</t>
  </si>
  <si>
    <t>Ethene, tetrafluoro-, oxidized, polymd., reduced, decarboxylated, C4 fraction</t>
  </si>
  <si>
    <t>Ethene, tetrafluoro-, oxidized, polymd., reduced, decarboxylated, C5 fraction</t>
  </si>
  <si>
    <t>Ethene, tetrafluoro-, oxidized, polymd., reduced, decarboxylated, C6 fraction</t>
  </si>
  <si>
    <t>Ethene, tetrafluoro-, oxidized, polymd., reduced, decarboxylated, C7 fraction</t>
  </si>
  <si>
    <t>Ethene, tetrafluoro-, oxidized, polymd., reduced, decarboxylated, C8 fraction</t>
  </si>
  <si>
    <t>Ethene, tetrafluoro-, oxidized, polymd., reduced, decarboxylated, C9 fraction</t>
  </si>
  <si>
    <t>Ethene, tetrafluoro-, oxidized, polymd., reduced, decarboxylated, C10 fraction</t>
  </si>
  <si>
    <t>Ethene, tetrafluoro-, oxidized, polymd., reduced, decarboxylated, C11 fraction</t>
  </si>
  <si>
    <t>Ethene, tetrafluoro-, oxidized, polymd., reduced, decarboxylated, C12 fraction</t>
  </si>
  <si>
    <t>Ethene, tetrafluoro-, oxidized, polymd., reduced, decarboxylated, C13 fraction</t>
  </si>
  <si>
    <t>2,4,4,5,7,7,8,10,10,11,13,13,14,16,16,17,17,18,18,18-Icosafluoro-2,5,8,11,14-pentakis(trifluoromethyl)-3,6,9,12,15-pentaoxaoctadecan-1-ol</t>
  </si>
  <si>
    <t>3,3,4,4,5,5,6,6,6-Nonafluorohexane-1-sulphonyl chloride</t>
  </si>
  <si>
    <t>Perfluoro-2,5,8-trimethyl-3,6,9-trioxadodecanoyl fluoride</t>
  </si>
  <si>
    <t>1,1-Dichloro-2,3,3,3-tetrafluoroprop-1-ene</t>
  </si>
  <si>
    <t>Potassium perfluorodecanesulfonate</t>
  </si>
  <si>
    <t>4-(1,1,2,2-Tetrafluoroethoxy)nitrobenzene</t>
  </si>
  <si>
    <t>Bis(3,5,6-trichloro-2,2,3,4,4,5,6,6-octafluoro-1-oxohexyl)peroxide</t>
  </si>
  <si>
    <t>Perfluoro-6-(1,2-dibromoethoxy)hexanenitrile</t>
  </si>
  <si>
    <t>2-Chloro-1,1,1,2-tetrafluoroethane</t>
  </si>
  <si>
    <t>Vinyl chloride-1,1,5-Trihydroperfluoroamyl acrylate copolymer</t>
  </si>
  <si>
    <t>1,1,3-Trihydroperfluoropropyl acrylate-Styrene copolymer</t>
  </si>
  <si>
    <t>S-((Perfluoro-7-(methyl)octyl)ethyl) thiomethacrylate</t>
  </si>
  <si>
    <t>Sevoflurane</t>
  </si>
  <si>
    <t>(Perfluorocyclohexyl)methanol</t>
  </si>
  <si>
    <t>Propane, 1,1,1,2,2,3,3-heptafluoro-3-[(1,2,2-trifluoroethenyl)oxy]-, polymer with ethene and 1,1,2,2-tetrafluoroethene</t>
  </si>
  <si>
    <t>Poly(oxy-1,2-ethanediyl), .alpha.-[2-[ethyl[(heptadecafluorooctyl)sulfonyl]amino]ethyl]-.omega.-hydroxy-</t>
  </si>
  <si>
    <t>2-[2,4-Bis(1,1-dimethylpropyl)phenoxy]-N-[4-[(2,2,3,3,4,4,4-heptafluoro-1-oxobutyl)amino]-3-hydroxyphenyl]-Hexanamide</t>
  </si>
  <si>
    <t>2,3,3,3-Tetrafluoro-2-(trifluoromethoxy)propionyl fluoride</t>
  </si>
  <si>
    <t>Perfluorononanesulfonate potassium</t>
  </si>
  <si>
    <t>N-(4-(1,1,1,3,3,3-Hexafluoro-2-hydroxy-propan-2-yl)phenyl)-N-(2,2,2-trifluoroethyl)benzenesulfonamide</t>
  </si>
  <si>
    <t>Perfluoro(3-oxapent-4-ene)sulfonyl fluoride</t>
  </si>
  <si>
    <t>2-Methyl-3,3,4,4-tetrafluoro-2-butanol</t>
  </si>
  <si>
    <t>Bis(2-{ethyl[(perfluorooctyl)sulfonyl]amino}ethyl) hydrogen phosphate</t>
  </si>
  <si>
    <t>Polymer(ethylene/tetrafluoroethylene/propylene)</t>
  </si>
  <si>
    <t>Siloxanes and Silicones, 3-aminopropyl ethoxy, ethoxy(3,3,4,4,5,5,6,6,7,7,8,8,8-tridecafluorooctyl), polymers with 3-aminopropyl(3,3,4,4,5,5,6,6,7,7,8,8,8-tridecafluorooctyl)silsesquioxanes, hydrolyzed, formates (salts)</t>
  </si>
  <si>
    <t>3-Ethoxyperfluoro(2-methylhexane)</t>
  </si>
  <si>
    <t>Perfluoroeicosyl iodide</t>
  </si>
  <si>
    <t>Perfluorooctadecyl iodide</t>
  </si>
  <si>
    <t>Vinyl 1H,1H,3H-perfluoropropyl ether</t>
  </si>
  <si>
    <t>2-(N-Ethylperfluorooctanesulfonamido)acetic acid</t>
  </si>
  <si>
    <t>Ammonium 2-(N-ethylperfluorooctanesulfonamido)acetate</t>
  </si>
  <si>
    <t>(6H-Perfluorohexyl)methyl acrylate</t>
  </si>
  <si>
    <t>Perfluoro-1,2-dimethylcyclobutane</t>
  </si>
  <si>
    <t>1,2-Benzenedicarboxylic acid, 4,4'-[2,2,2-trifluoro-1-(trifluoromethyl)ethylidene]bis-</t>
  </si>
  <si>
    <t>Perfluoro-2,7-dimethyloctane</t>
  </si>
  <si>
    <t>[3-(Heptadecafluorooctylsulfonylamino)propyl]dimethylamine N-oxide</t>
  </si>
  <si>
    <t>Perfluoro-3-ethyl-2,4-dimethyl-2-pentene</t>
  </si>
  <si>
    <t>Perfluoro(3-isopropyl-4-methyl-2-pentene)</t>
  </si>
  <si>
    <t>Perfluorobutanesulfonamide</t>
  </si>
  <si>
    <t>Potassium perfluoroundecanoate</t>
  </si>
  <si>
    <t>Ammonium bis(N-ethyl-2-perfluorooctylsulfonaminoethyl)phosphate</t>
  </si>
  <si>
    <t>Copolymer of 1,1-difluoroethylene-perfluoroethylene-chlorotrifluoroethylene (a number-average molecular weight is not less than 1,000 and polymer is insoluble in water, fat-soluble solvent, usual solvent, acid and alkali)</t>
  </si>
  <si>
    <t>3,3,4,4,5,5,6,6,7,7,8,8,8-Tridecafluorooctylamine</t>
  </si>
  <si>
    <t>2-Propenoic acid, 2-methyl-, 2,2,2-trifluoro-1-(trifluoromethyl)ethyl ester</t>
  </si>
  <si>
    <t>Perfluorotetradecahydrophenanthrene</t>
  </si>
  <si>
    <t>1-(Trifluoromethyl)perfluorodecalin</t>
  </si>
  <si>
    <t>Perflunafene</t>
  </si>
  <si>
    <t>Perfluoro-2-methyldecalin</t>
  </si>
  <si>
    <t>Sulfonamides, C4-8-alkane, perfluoro, N-[3-(dimethylamino)propyl], reaction products with acrylic acid (TSCA)</t>
  </si>
  <si>
    <t>Perfluoro-1,2-dimethylcyclohexane</t>
  </si>
  <si>
    <t>2-Methyl(nonafluorobutyl)sulfonylaminoethyl 2-propenoate telomer with 2-mercaptoethanol</t>
  </si>
  <si>
    <t>Perfluoroperhydrofluorene</t>
  </si>
  <si>
    <t>1-chloro-1,1,2,2,3,3,4,4,5,5,6,6-dodecafluorohexane</t>
  </si>
  <si>
    <t>1-Chloroheptadecafluorooctane</t>
  </si>
  <si>
    <t>Perfluorooctane</t>
  </si>
  <si>
    <t>Perfluorodecane</t>
  </si>
  <si>
    <t>Perfluoroundecane</t>
  </si>
  <si>
    <t>Perfluorodecanesulphonyl fluoride</t>
  </si>
  <si>
    <t>Perfluorododecane</t>
  </si>
  <si>
    <t>Perfluorotetradecane</t>
  </si>
  <si>
    <t>1H,1H,11H-Eicosafluoro-1-undecanol</t>
  </si>
  <si>
    <t>Perfluorodecanedioic acid</t>
  </si>
  <si>
    <t>2-Propanol, 1-[4-(1-methylpropyl)phenoxy]-3-(2,2,3,3-tetrafluoropropoxy)-</t>
  </si>
  <si>
    <t>Iodonium, (3-methylphenyl)phenyl-, ar'-C12-13-branched alkyl derivs., (OC-6-11)-hexafluoroantimonates(1-)</t>
  </si>
  <si>
    <t>N,N-Diethyl-2H-perfluoropropanamine</t>
  </si>
  <si>
    <t>Potassium perfluorocyclohexyl sulfonate</t>
  </si>
  <si>
    <t>Disodium 2,2,3,3,4,4,5,5,6,6,7,7-dodecafluoroheptyl phosphate</t>
  </si>
  <si>
    <t>Perfluoro-3,6-dioxa-4-methyl-7-octenesulfonic acid-tetrafluoroethylene polymer</t>
  </si>
  <si>
    <t>Ethanesulfonic acid, 1,1,2,2-tetrafluoro-2-[1,2,2-trifluoro-2-[(trifluoroethenyl)oxy]-1-(trifluomethyl)ethoxyl]-, sodium salt, polymer with tetrafluoroethene</t>
  </si>
  <si>
    <t>Perfluorotributylamine</t>
  </si>
  <si>
    <t>2-Propenoic acid, 3,3,4,4,5,5,6,6,7,7,8,8,9,10,10,10-hexadecafluoro-9-(trifluoromethyl)decyl ester, homopolymer</t>
  </si>
  <si>
    <t>1,1,2,2-Tetrafluoro-3-(trimethylsilyl)-cyclobutane</t>
  </si>
  <si>
    <t>N-Methylperfluorooctanesulfonamide</t>
  </si>
  <si>
    <t>N-Butylperfluorooctane-1-sulfonamide</t>
  </si>
  <si>
    <t>Tetrafluoroethene polymer with trifluoro(pentaflurorethoxy)ethene</t>
  </si>
  <si>
    <t>1-Propene, 1,1,2,3,3,3-hexafluoro-, telomer with 2,2-dichloro-1,1,1-trifluoroethane and 1,1-difluoroethene (9CI)</t>
  </si>
  <si>
    <t>Bis(2,2,3,3,4,4,5,5,6,6,7,7-dodecafluoroheptanoyl) peroxide</t>
  </si>
  <si>
    <t>(1,1,1,3,3,3-Hexafluoropropane-2,2-diyl)di(4,1-phenylene) dicyanate</t>
  </si>
  <si>
    <t>Vinyl fluoride-Vinylidene fluoride-Tetrafluoroethylene copolymer</t>
  </si>
  <si>
    <t>1,2-Propanediol, 3-(diethylamino)-, polymers with 5-isocyanato-1-(isocyanatomethyl)-1,3,3-trimethylcyclohexane, propylene glycol and reduced Me esters of reduced polymd. oxidized tetrafluoroethylene, 2-ethyl-1-hexanol-blocked, acetates (salts)</t>
  </si>
  <si>
    <t>Propanoic acid, 3-hydroxy-2-(hydroxymethyl)-2-methyl-, polymers with 5-isocyanato-1-(isocyanatomethyl)-1,3,3-trimethylcyclohexane and reduced Me esters of reduced polymd. oxidized tetrafluoroethylene, compds. with triethylamine</t>
  </si>
  <si>
    <t>Poly[oxy(methyl-1,2-ethanediyl)], α-hydro-ω-hydroxy-, polymer with 1,3-diisocyanatomethylbenzene, 1,1,2,2,3,3,4,4,5,5,6,6,7,7,8,8,8-heptadecafluoro-N-(2-hydroxyethyl)-N-propyl-1-octanesulfonamide- and polypropylene glycol mono-Bu ether-blocked</t>
  </si>
  <si>
    <t>Tributyl(2-methoxypropyl)phosphonium methyl((nonafluorobutyl)sulfonyl)azanide</t>
  </si>
  <si>
    <t>Phosphonium, triphenyl(phenylmethyl)-, salt with 1,1,2,2,3,3,4,4,4-nonafluoro-N-methyl-1-butanesulfonamide (1:1)</t>
  </si>
  <si>
    <t>N-Methyl-1-butanesulfonamide, 1,1,2,2,3,3,4,4,4-nonafluoro-, salts with benzene-chlorine-sulfurchloride reaction products</t>
  </si>
  <si>
    <t>2H-Perfluoro-5-methyl-3,6-dioxanonane</t>
  </si>
  <si>
    <t>Perfluoro-3-(1H-perfluoroethoxy)propane</t>
  </si>
  <si>
    <t>2H-Perfluoro(5,8-dimethyl-3,6,9-trioxadodecane)</t>
  </si>
  <si>
    <t>Perfluoro-2,3-dimethylpentane</t>
  </si>
  <si>
    <t>Perfluoroethylcyclohexane</t>
  </si>
  <si>
    <t>Perfluoro-1,3-diethylcyclohexane</t>
  </si>
  <si>
    <t>Perfluoro-1,3-dimethylcyclohexane</t>
  </si>
  <si>
    <t>Perfluoro-2-butyltetrahydrofuran</t>
  </si>
  <si>
    <t>Perfluorobutanoyl fluoride</t>
  </si>
  <si>
    <t>2,2,3-Trichloroheptafluorobutane</t>
  </si>
  <si>
    <t>Perfluoroheptane</t>
  </si>
  <si>
    <t>1-Iodopentadecafluoroheptane</t>
  </si>
  <si>
    <t>2-Propenoic acid, 2-methyl-, 2-[methyl[(nonafluorobutyl)sulfonyl]amino]ethyl ester, polymer with α-(1-oxo-2-propenyl)-ω-methoxypoly(oxy-1,2-ethanediyl) and 2-propenoic acid, graft (9CI)</t>
  </si>
  <si>
    <t>1,8-Diiodoperfluorooctane</t>
  </si>
  <si>
    <t>Perfluoroheptanesulphonyl fluoride</t>
  </si>
  <si>
    <t>1H,1H,7H-Dodecafluoro-1-heptanol</t>
  </si>
  <si>
    <t>Perfluorohexanedioic acid</t>
  </si>
  <si>
    <t>Perfluorobutanoic anhydride</t>
  </si>
  <si>
    <t>Bis(perfluorobutyryl)peroxide</t>
  </si>
  <si>
    <t>1-Ethoxy-2,2,3,3,3-pentafluoro-1-Propanol</t>
  </si>
  <si>
    <t>3,3,4,4-Tetrafluoro-4-iodo-1-butene</t>
  </si>
  <si>
    <t>Perfluamine</t>
  </si>
  <si>
    <t>Fluorocarbon FC 70</t>
  </si>
  <si>
    <t>4-(2,2,3,3-Tetrafluoropropyl)morpholine</t>
  </si>
  <si>
    <t>1,1,2,2-Tetrahydroperfluorohexadecyl acrylate</t>
  </si>
  <si>
    <t>1,1,2,2-Tetrahydroperfluorotetradecyl acrylate</t>
  </si>
  <si>
    <t>N-Ethyl-1,1,2,2,3,3,4,4,4-nonafluoro-N-(2-hydroxyethyl)butane-1-sulphonamide</t>
  </si>
  <si>
    <t>2-(N-(Perfluorobutylsulfonyl)-N-methylamino)ethanol</t>
  </si>
  <si>
    <t>Perfluorobutane-1-sulfonamidoethanol</t>
  </si>
  <si>
    <t>N,N-Bis(2-hydroxyethyl)perfluorobutanesulfonamide</t>
  </si>
  <si>
    <t>8:3 Fluorotelomer carboxylic acid</t>
  </si>
  <si>
    <t>4'-[2-(2,4-Di-tert-pentylphenoxy)butyramido]perfluoro-2'-hydroxybutyranilide</t>
  </si>
  <si>
    <t>Perfluorobutane-1-sulfinic acid</t>
  </si>
  <si>
    <t>Europium tri[3-(heptafluoropropylhydroxymethylene)]-(+)-camphorate</t>
  </si>
  <si>
    <t>1,1,1-Trifluoro-2-(trifluoromethyl)pentane-2,4-diol</t>
  </si>
  <si>
    <t>Methanol, reaction products fluorinated 2,2,3,3-tetrafluorooxetane homopolymer-iodine reaction products-trichloroethenylsilane polymer</t>
  </si>
  <si>
    <t>2-Propenoic acid, polymer with butyl-2-propenoate, 2-propenoic acid, 2-hydroxyethyl ester and 3,3,4,4,5,5,6,6,7,7,8,8,8-tridecafluorooctyl-2-propenoate</t>
  </si>
  <si>
    <t>2-Propenoic acid, polymer with butyl-2-propenoate, 2-hydroxyethyl 2-propenoate and 3,3,4,4,5,5,6,6,7,7,8,8,8-tridecafluorooctyl-2-propenoate, compd. with 2-(dimethylamino)ethanol</t>
  </si>
  <si>
    <t>3-(1,1,2,2-Tetrafluoroethoxy)-benzaldehyde</t>
  </si>
  <si>
    <t>4-(1,1,2,2-Tetrafluoroethoxy)-benzaldehyde</t>
  </si>
  <si>
    <t>Propane, 1,1,1,2,2,3,3-heptafluoro-3-[(trifluoroethenyl)oxy]-, polymer with chlorotrifluoroethene and ethene</t>
  </si>
  <si>
    <t>1-chloro-1,1,2,2-tetrafluoroethane</t>
  </si>
  <si>
    <t>Pentafluoroethane</t>
  </si>
  <si>
    <t>Perfluoroacetyl fluoride</t>
  </si>
  <si>
    <t>Pentafluoroiodoethane</t>
  </si>
  <si>
    <t>1,2-Diiodotetrafluoroethane</t>
  </si>
  <si>
    <t>(Perfluoroethyl)methyl iodide</t>
  </si>
  <si>
    <t>Pentafluoropropionamide</t>
  </si>
  <si>
    <t>Trichloro(1,1,2,2-tetrafluoroethyl)silane</t>
  </si>
  <si>
    <t>Pentafluoro ethanesulfonyl fluoride</t>
  </si>
  <si>
    <t>Perfluoroethanesulfonic acid</t>
  </si>
  <si>
    <t>Perflisobutane</t>
  </si>
  <si>
    <t>Perfluoro-2,3-dimethylbutane</t>
  </si>
  <si>
    <t>Perfluoro-2-methyl-3-ethylpentane</t>
  </si>
  <si>
    <t>Hexane, 1,6-diisocyanato-, homopolymer, 1,1,2,2,3,3,4,4,4,-nonafluoro-N-(2-hydroxyethyl)-N-methyl-1-butanesulfonamide- and stearyl alcohol-blocked</t>
  </si>
  <si>
    <t>Perfluoromethylcyclohexane</t>
  </si>
  <si>
    <t>Perfluoroisohexane</t>
  </si>
  <si>
    <t>3,3,4,4,5,5,5-Heptafluoropent-1-ene</t>
  </si>
  <si>
    <t>2,3-Dichlorooctafluorobutane</t>
  </si>
  <si>
    <t>1,4-Dichloro-1,1,2,2,3,3,4,4-octafluorobutane</t>
  </si>
  <si>
    <t>Perfluorobutane</t>
  </si>
  <si>
    <t>1H,1H-Perfluoro-1-pentanol</t>
  </si>
  <si>
    <t>1H-Perfluorohexane</t>
  </si>
  <si>
    <t>Perfluorohexane</t>
  </si>
  <si>
    <t>1,1,1,2,2,3,3,4,4,5,6,6,6-Tridecafluoro-5-iodohexane</t>
  </si>
  <si>
    <t>Perfluorohexadecyl iodide</t>
  </si>
  <si>
    <t>1-Propene, 1,1,2,3,3,3-hexafluoro-, polymer with ethene and 1,1,2,2-tetrafluoroethene</t>
  </si>
  <si>
    <t>1H,1H,6H,6H-Perfluoro-1,6-hexanediol</t>
  </si>
  <si>
    <t>1H,1H,5H-Perfluoropentanol</t>
  </si>
  <si>
    <t>1H,1H,5H-Perfluoropentyl methacrylate</t>
  </si>
  <si>
    <t>1,3-Dichloro-1,2,2,3,4,4-hexafluoro-cyclobutane</t>
  </si>
  <si>
    <t>Methyl perfluorobutanoate</t>
  </si>
  <si>
    <t>Heptafluorobutyraldehyde ethyl hemiacetal</t>
  </si>
  <si>
    <t>Ethyl perfluorobutanoate</t>
  </si>
  <si>
    <t>1,1,2,3,3,4,4,5,6,6-Decafluorohexa-1,5-diene</t>
  </si>
  <si>
    <t>Pentafluoropropanoic anhydride</t>
  </si>
  <si>
    <t>Bis(pentafluoropropionyl) peroxide</t>
  </si>
  <si>
    <t>Perfluoro-2-methyloxane</t>
  </si>
  <si>
    <t>Perfluoro-5-(pentafluoroethyl)oxolane</t>
  </si>
  <si>
    <t>1H,1H-Perfluoropropyl acrylate</t>
  </si>
  <si>
    <t>Hexane, 1,6-diisocyanato-, homopolymer, 3,3,4,4,5,5,6,6,7,7,8,8,8-tridecafluoro-1-octanol-blocked</t>
  </si>
  <si>
    <t>1,3,3,3-Tetrafluoro-1-methoxy-2-(trifluoromethyl)-1-propene</t>
  </si>
  <si>
    <t>Methyl 3,3,3-trifluoro-2-(trifluoromethyl)propionate</t>
  </si>
  <si>
    <t>Perfluorobut-2-ene</t>
  </si>
  <si>
    <t>1H,1H,3H-Perfluorobutyl 2-methylacrylate</t>
  </si>
  <si>
    <t>Ammonium perfluoro(7-methyloctanoate)</t>
  </si>
  <si>
    <t>3,3-Bis(trifluoromethyl)perfluoropentane</t>
  </si>
  <si>
    <t>1-Propene, 1,1,2,3,3,3-hexafluoro-, oxidized, polymd., reduced, hydrolyzed, reaction products with ammonia</t>
  </si>
  <si>
    <t>Ethanol, 2,2′,2′′-nitrilotris-, compds. with hydrolyzed reduced polymd. oxidized 1,1,2,3,3,3-hexafluoro-1-propene</t>
  </si>
  <si>
    <t>2-Propenoic acid, 3,3,4,4,5,5,6,6,7,7,8,8,8-tridecafluoroocty ester, polymer with .alpha.-(2-methyl-1-oxo-2-propenyl)-.omega.-hydroxypoly(oxy-1,2-ethanediyl) and .alpha.-(1-oxo-2-propenyl)-.omega.-hydroxypoly[oxy(methyl-1,2-ethanediyl)]</t>
  </si>
  <si>
    <t>7:2 Fluorotelomer dihydrogen phosphate</t>
  </si>
  <si>
    <t>2-Propenoic acid, 3,3,4,4,5,5,6,6,7,7,8,8,8-tridecafluorooctyl ester, polymer with methyloxirane polymer with oxiranemono-2-propenoate, tert- Bu 2-ethylhexaneperoxoate-initiated</t>
  </si>
  <si>
    <t>2-Pentene, 1,1,1,2,3,4,5,5,5-nonafluoro-4-(trifluoromethyl)-, (Z)-</t>
  </si>
  <si>
    <t>(E)-Perfluoro(4-methyl-2-pentene)</t>
  </si>
  <si>
    <t>N-(2-Methylsulfinyl-1,1-dimethyl-ethyl)-N'-{2-methyl-4-[perfluoroisopropyl]phenyl}phthalamide</t>
  </si>
  <si>
    <t>Poly[oxy(methyl-1,2-ethanediyl)], .alpha.-[2-[ethyl[(perfluorooctyl)sulfonyl]amino]ethyl]-.omega.-hydroxy-</t>
  </si>
  <si>
    <t>1,1-Dichlorotetrafluoroethane</t>
  </si>
  <si>
    <t>3,3,4,4,4-Pentafluorobut-1-ene</t>
  </si>
  <si>
    <t>2,2-bis(Trifluoromethyl)perfluoropropane</t>
  </si>
  <si>
    <t>Undecafluoro(heptafluoropropyl)cyclohexane</t>
  </si>
  <si>
    <t>Perfluorobutylcyclohexane</t>
  </si>
  <si>
    <t>2-Propenoic acid, butyl ester, polymer with 2-ethylhexyl-2-propenoate, 2-hydroxyethyl 2-propenoate, 3,3,4,4,5,5,6,6,7,7,8,8,8-tridecafluorooctyl-2-propenoate, 4,4'-azobis[4-cyanopentanoic acid]-initiated</t>
  </si>
  <si>
    <t>Perfluoro-1,3,5-trimethylcyclohexane</t>
  </si>
  <si>
    <t>1,1,2,2,3,4,4,5,5,6-Decafluoro-3,6-bis(trifluoromethyl)cyclohexane</t>
  </si>
  <si>
    <t>2H-Tricosafluoro-5,8,11,14-tetrakis(trifluoromethyl)-3,6,9,12,15-pentaoxaoctadecane</t>
  </si>
  <si>
    <t>1-Propene, 1,1,2,3,3,3-hexafluoro-, telomer with chlorotrifluoroethene, oxidized, reduced, Et ester</t>
  </si>
  <si>
    <t>Heptafluorobutyl iodide</t>
  </si>
  <si>
    <t>Heptafluorobutyronitrile</t>
  </si>
  <si>
    <t>3:1 Fluorotelomer alcolhol</t>
  </si>
  <si>
    <t>Heptafluoro-1-methoxypropane</t>
  </si>
  <si>
    <t>Heptafluorobutyryl Chloride</t>
  </si>
  <si>
    <t>Perfluorobutyrylamidine</t>
  </si>
  <si>
    <t>Perfluorobutanoic acid</t>
  </si>
  <si>
    <t>1,1,1,3,4-pentachloro-2,2,3,4,4-pentafluorobutane</t>
  </si>
  <si>
    <t>Perfluoro-1,4-diiodobutane</t>
  </si>
  <si>
    <t>2-Iodoperfluorobutane</t>
  </si>
  <si>
    <t>Perfluoropentanoyl fluoride</t>
  </si>
  <si>
    <t>Trichloro(1,1,2,2,3,3,4,4-octafluorobutyl)-silane</t>
  </si>
  <si>
    <t>Perfluorobutanesulfonyl fluoride</t>
  </si>
  <si>
    <t>1,6-Diiodoperfluorohexane</t>
  </si>
  <si>
    <t>Perfluoropentanesulfonyl fluoride</t>
  </si>
  <si>
    <t>Perfluoroheptanoyl fluoride</t>
  </si>
  <si>
    <t>Perfluoroheptanoic acid</t>
  </si>
  <si>
    <t>1-Bromopentadecafluoroheptane</t>
  </si>
  <si>
    <t>Perfluoroheptanesulfonic acid</t>
  </si>
  <si>
    <t>Perfluorononane</t>
  </si>
  <si>
    <t>Perfluorotridecane</t>
  </si>
  <si>
    <t>2-(N-Ethylperfluorooctanesulfonamido)ethyl methacrylate</t>
  </si>
  <si>
    <t>1H,1H,9H-Hexadecafluoro-1-nonanol</t>
  </si>
  <si>
    <t>1,3-Dioxole, 4,5-difluoro-2,2-bis(trifluoromethyl)-, polymer with 1,1,2,2-tetrafluoroethene</t>
  </si>
  <si>
    <t>Ammonium 2,2,3,3,4,4,5,5,6,6,7,7-dodecafluoroheptanoate</t>
  </si>
  <si>
    <t>Diethyl octafluorohexanedioate</t>
  </si>
  <si>
    <t>Adiponitrile, perfluoro</t>
  </si>
  <si>
    <t>5H-Octafluoropentanoyl chloride</t>
  </si>
  <si>
    <t>5H-Octafluoropentanoic acid</t>
  </si>
  <si>
    <t>Perfluoropentanedioic acid</t>
  </si>
  <si>
    <t>1H,1H,5H-Perfluoropentyl acrylate</t>
  </si>
  <si>
    <t>Hexafluoroamylene glycol</t>
  </si>
  <si>
    <t>1H,4H-Octafluorobutane</t>
  </si>
  <si>
    <t>Perfluorobutanedioic acid</t>
  </si>
  <si>
    <t>(2E)-4,4,5,5,6,6,6-Heptafluorohex-2-en-1-ol</t>
  </si>
  <si>
    <t>Diethyl tetrafluorosuccinate</t>
  </si>
  <si>
    <t>Methyl 1H,1H-perfluoropropyl ether</t>
  </si>
  <si>
    <t>2,2,3,3-Tetrafluorocyclobutanemethanol</t>
  </si>
  <si>
    <t>Methyl pentafluoropropionate</t>
  </si>
  <si>
    <t>Potassium perfluoropropanoate</t>
  </si>
  <si>
    <t>Sodium perfluoropropanoate</t>
  </si>
  <si>
    <t>Octafluoroadipoyl difluoride</t>
  </si>
  <si>
    <t>1-Butene, 1,1,2,3,3,4,4-heptafluoro-4-iodo-</t>
  </si>
  <si>
    <t>Silver perfluorobutanoate</t>
  </si>
  <si>
    <t>(3-(Perfluorooctyl)sulphonylaminopropyl)trimethylammonium chloride</t>
  </si>
  <si>
    <t>1,1-Bis(trifluoromethyl)ethene</t>
  </si>
  <si>
    <t>Perfluoroisobutene</t>
  </si>
  <si>
    <t>1,1,1,3,3-Pentafluoro-3-methoxy-2-(trifluoromethyl)propane</t>
  </si>
  <si>
    <t>Perfluoro(N-methylmorpholine)</t>
  </si>
  <si>
    <t>1,1,1,3,3,3-Hexafluoro-2-(methoxymethyl)propane</t>
  </si>
  <si>
    <t>1H,1H,3H-Perfluorobutanol</t>
  </si>
  <si>
    <t>1,1,1,2,3,3-Hexafluoro-3-methoxypropane</t>
  </si>
  <si>
    <t>Methyl 2,3,3,3-tetrafluoropropanoate</t>
  </si>
  <si>
    <t>2-(N-Butylperfluorooctanesulfonamido)ethyl acrylate</t>
  </si>
  <si>
    <t>Dichloromethyl(3,3,4,4,5,5,6,6,6-nonafluorohexyl)silane</t>
  </si>
  <si>
    <t>4,4,5,5,6,6,7,7,8,8,9,9,9-Tridecafluoro-2-iodononan-1-ol</t>
  </si>
  <si>
    <t>Potassium perfluoropentanesulfonate</t>
  </si>
  <si>
    <t>Praseodymium(3+) (1Z)-2,2,3,3,4,4,4-heptafluoro-1-(4,7,7-trimethyl-3-oxo-2-bicyclo[2.2.1]heptanylidene)butan-1-olate</t>
  </si>
  <si>
    <t>1,3-Bis(1,1,2,2-tetrafluoroethoxy)benzene</t>
  </si>
  <si>
    <t>Methylperfluoro-2,5,8-trimethyl-3,6,9-trioxadodecanoic acid</t>
  </si>
  <si>
    <t>Alcohols, C8-14, .alpha.-.omega.-perfluoro, ethoxylated, propoxylated</t>
  </si>
  <si>
    <t>Tris(2-(perfluorododecyl)ethyl)phosphate</t>
  </si>
  <si>
    <t>Tris(2-(perfluorotetradecanyl)ethyl)phosphate</t>
  </si>
  <si>
    <t>Chlorodifluoromethane and chloropentafluoroethane mixture</t>
  </si>
  <si>
    <t>1,1,2,2,3,3,4,4,4-nonafluoro-N-[(trifluoromethyl)sulfonyl]-1-Butanesulfonamide</t>
  </si>
  <si>
    <t>Bis(1,1,2,2,3,3,4,4,4-nonafluoro-1-butanesulfonyl)imide</t>
  </si>
  <si>
    <t>Sodium perfluorooctanesulfonate</t>
  </si>
  <si>
    <t>Pent-4-en-2-yl perfluoro-2-propoxypropanoate</t>
  </si>
  <si>
    <t>3,4-Dichloro-1-methylbutyl perfluoro-2-(propoxy)propanoate</t>
  </si>
  <si>
    <t>3,4-Dichloro-perfluoro-1-methylbutyl perfluoro-2-propoxypropanoate</t>
  </si>
  <si>
    <t>Perfluoro(7-methyl)octanesulfonate potassium salt</t>
  </si>
  <si>
    <t>Perfluoro(butyltetrahydrofuran)</t>
  </si>
  <si>
    <t>1,1,2,2,3,3-Hexafluoro-1-[(trifluoroethenyl)oxy]-3-(trifluoromethoxy)propane</t>
  </si>
  <si>
    <t>Benzoic acid, 4-(1,1-dimethylethyl)-, ethenyl ester, polymer with ethene, 4-(ethenyloxy)-1-butanol, 1,1,2,3,3,3-hexafluoro-1-propene and 1,1,2,2-tetrafluoroethene</t>
  </si>
  <si>
    <t>Heptadecafluoro-N,N-bis(2-hydroxyethyl)octanesulphonamide</t>
  </si>
  <si>
    <t>N-Allylperfluorobutanesulfonamide</t>
  </si>
  <si>
    <t>(Perfluorocyclohexyl)methyl prop-2-enoate</t>
  </si>
  <si>
    <t>(1H,1H-Perfluoroethyl)(2H-perfluoroethyl)ether</t>
  </si>
  <si>
    <t>2:2 Fluorotelomer iodide</t>
  </si>
  <si>
    <t>2,3,3,3-Tetrafluoro-2-(1,1,2,2-tetrafluoro-2-(fluorosulphonyl)ethoxy)propionyl fluoride</t>
  </si>
  <si>
    <t>8-Fluorosulfonylperfluoro(2,5-dimethyl-3,6-dioxaoctanoyl) fluoride</t>
  </si>
  <si>
    <t>[3,3,4,4-Tetrafluoro-4-[1,1,2,3,3,3-hexafluoro-2-(heptafluoropropoxy)propoxy]butyl]trichlorosilane</t>
  </si>
  <si>
    <t>7H-Perfluoroheptanoyl chloride</t>
  </si>
  <si>
    <t>(7.alpha.,17.beta.)-17-(acetyloxy)-7-[9-[(4,4,5,5,5-pentafluoropentyl)thio]nonyl]-estr-4-en-3-one</t>
  </si>
  <si>
    <t>Sodium 2-[(perfluorooctyl)oxy]benzene-1-sulfonate</t>
  </si>
  <si>
    <t>(2,2,3,3,4,4,5,5,6,6,7,7,8,9,9,9-Hexadecafluoro-8-(trifluoromethyl)nonyl)oxirane</t>
  </si>
  <si>
    <t>2-Propenoic acid, 2-hydroxyethyl ester, adduct with 5-isocyanato-1-(isocyanatomethyl)-1,3,3-trimethylcyclohexane (1:1), reaction products with ethoxylated reduced Me esters of reduced polymd. oxidized tetrafluoroethylene</t>
  </si>
  <si>
    <t>1-Bromo-1,1,2,2-tetrafluoro-2-iodoethane</t>
  </si>
  <si>
    <t>1,1,1,2-Tetrafluoro-2-chloropropane</t>
  </si>
  <si>
    <t>1,3-Dichloro-1,1,2,2-tetrafluoropropane</t>
  </si>
  <si>
    <t>3-Chloro-1,1,1,2,2-pentafluoropropane</t>
  </si>
  <si>
    <t>Pentafluoropropiononitrile</t>
  </si>
  <si>
    <t>2:1 Fluorotelomer alcohol</t>
  </si>
  <si>
    <t>1,3,3-Trichloro-1,1,2,2-tetrafluoropropane</t>
  </si>
  <si>
    <t>1-Chloro-1,1,2,2,3,3-hexafluoropropane</t>
  </si>
  <si>
    <t>3,3-Dichloro-1,1,1,2,2-pentafluoropropane</t>
  </si>
  <si>
    <t>3-Chloro-1,1,1,2,2,3-hexafluoropropane</t>
  </si>
  <si>
    <t>Perfluoropropionyl chloride</t>
  </si>
  <si>
    <t>Perfluoropropionyl fluoride</t>
  </si>
  <si>
    <t>1H-Perfluoro-1,1-propanediol</t>
  </si>
  <si>
    <t>Perfluoropropanoic acid</t>
  </si>
  <si>
    <t>Dichloro(methyl)(1,1,2,2-tetrafluoroethyl)silane</t>
  </si>
  <si>
    <t>1-Bromoheptafluoropropane</t>
  </si>
  <si>
    <t>1-Chloroheptafluoropropane</t>
  </si>
  <si>
    <t>1,3-Diiodoperfluoropropane</t>
  </si>
  <si>
    <t>Undecafluoro(1,1,1,2,3,3,3-heptafluoropropan-2-yl)cyclohexane</t>
  </si>
  <si>
    <t>1-Chloro-1,1,2,2,3,3,4,4-octafluorobutane</t>
  </si>
  <si>
    <t>Nonafluoro-1-iodobutane</t>
  </si>
  <si>
    <t>Perfluoropropanesulfonic acid</t>
  </si>
  <si>
    <t>Ammonium perfluoroundecanoate</t>
  </si>
  <si>
    <t>1-Bromoheptadecafluorooctane</t>
  </si>
  <si>
    <t>N-(2-Hydroxyethyl)-N-propylperfluorooctanesulfonamide</t>
  </si>
  <si>
    <t>11:1 Fluorotelomer alcohol</t>
  </si>
  <si>
    <t>2-(N-Ethyl-N-(perfluorooctylsulfonyl)amino)ethyl acrylate</t>
  </si>
  <si>
    <t>1,1,1,2,2,3,3,4,4,5,5,6,6-tridecafluoro-6-[(tridecafluorohexyl)oxy]hexane</t>
  </si>
  <si>
    <t>Diethyl perfluoroglutarate</t>
  </si>
  <si>
    <t>1H,1H-Perfluorobutyl acrylate</t>
  </si>
  <si>
    <t>2,3,3,3-Tetrafluoro-2-(trifluoromethyl)propanenitrile</t>
  </si>
  <si>
    <t>Perfluoromethoxypropionyl fluoride</t>
  </si>
  <si>
    <t>2,2,3,3-Tetrafluoro-1,4-butanediol</t>
  </si>
  <si>
    <t>1,1,2,2-Tetrafluoro-1-methoxyethane</t>
  </si>
  <si>
    <t>1,1,1-Trichloro-2,2,3,3,3-pentafluoropropane</t>
  </si>
  <si>
    <t>Methyl perfluoro-2-[2-(3,3,3-trichloropropoxy)propoxy]propanoate</t>
  </si>
  <si>
    <t>Trichloro(1,1,2,3,3,3-hexafluoropropyl)silane</t>
  </si>
  <si>
    <t>Ethyl perfluoropropionate</t>
  </si>
  <si>
    <t>Trifluoro(trifluoromethyl)oxirane</t>
  </si>
  <si>
    <t>Hexane, 1,6-diisocyanato-, homopolymer, α-fluoro-ω-(hydroxyethyl)poly(difluoromethylene)- and Me Et ketone oxime- and polyethylene glycol mono-Me ether-blocked</t>
  </si>
  <si>
    <t>1,1,1,2,3-Pentafluoropropane</t>
  </si>
  <si>
    <t>2,2,3,3-Tetrafluoropropanenitrile</t>
  </si>
  <si>
    <t>2H-Perfluoropropane</t>
  </si>
  <si>
    <t>Perfluorotrihexylamine</t>
  </si>
  <si>
    <t>3-[(3,3,4,4,5,5,6,6,7,7,8,8,8-Tridecafluorooctyl)thio]propanoic acid lithium salt</t>
  </si>
  <si>
    <t>Iodononafluoro-t-butane</t>
  </si>
  <si>
    <t>1,1,2,2-Tetrafluoro-2-(1,2,2,2-tetrafluoroethoxy)ethane-1-sulfonyl fluoride</t>
  </si>
  <si>
    <t>3-Methyl-3-[(2,2,3,3,3-pentafluoropropoxy)methyl]-oxetane</t>
  </si>
  <si>
    <t>2,2,3,3-Tetrafluoropropyl methacrylate</t>
  </si>
  <si>
    <t>1H,1H-Perfluoropropyl methacrylate</t>
  </si>
  <si>
    <t>Boron, trifluoro(tetrahydrofuran)-, (T-4)-, polymer with 3-methyl-3-[(2,2,3,3,3-pentafluoropropoxy)methyl]oxetane, ether with 2,2-dimethyl-1,3-propanediol (2:1), bis(hydrogen sulfate), diammonium salt</t>
  </si>
  <si>
    <t>1,1'-Oxybis(1,1,2,2,3,3,4,4,5,5,5-undecafluoropentane)</t>
  </si>
  <si>
    <t>3-Methyl-3-[[(3,3,4,4,5,5,6,6,6-nonafluorohexyl)oxy]methyl]-oxetane</t>
  </si>
  <si>
    <t>((Perfluoro-9-methyldecyl)methyl)oxirane</t>
  </si>
  <si>
    <t>2-Propeonic acid, 3,3,4,4,5,5,6,6,7,7,8,8,8-tridecafluorooctyl-, polymer with 2-methyloxirane, polymer with oxirane bis(2methyl2propenoate) and 2-methyloxirane polymer with oxirane mono(2methyl-2-propenoate)</t>
  </si>
  <si>
    <t>N-(2-Hydroxyethyl)-perfluoro-1-butanesulfonamide, cmpd. with 2,2'-iminobis[ethanol] (1:1)</t>
  </si>
  <si>
    <t>4-(Nonafluorobutoxy)butanesulfonic acid ammonium salt</t>
  </si>
  <si>
    <t>2-Hydroxy-3-[(2-hydroxyethyl)[(nonafluorobutyl)sulfonyl]amino]propanesulfonic acid monoammonium salt</t>
  </si>
  <si>
    <t>2-Hydroxy-3-[ethyl[(nonafluorobutyl)sulfonyl]amino]propanesulfonic acid monoammonium salt</t>
  </si>
  <si>
    <t>Perfluorobutane-1-sulfonamidoethanolate ammonium salt</t>
  </si>
  <si>
    <t>Ethene, 1,1,2,2-tetrafluoro-, oxidized, polymd., reduced, Et esters</t>
  </si>
  <si>
    <t>Perfluoro dimethylethylpentane</t>
  </si>
  <si>
    <t>Perfluoro(3-ethyl-2,3-dimethylpentane)</t>
  </si>
  <si>
    <t>Bis((perfluorobutyl)ethyl) 2-[(carboxymethyl)thio]butanedioate lithium salt</t>
  </si>
  <si>
    <t>Silver pentafluoropropionate</t>
  </si>
  <si>
    <t>2-Propenoic acid, esters, 2-methyl-, 2-[[(heptadecafluorooctyl)sulfonyl]methylamino]ethyl ester, polymer with butyl 2-propenoate</t>
  </si>
  <si>
    <t>2-Propanone, 1,1,1,3,3,3-hexafluoro-, polymer with ethene and 1,1,2,2-tetrafluoroethene</t>
  </si>
  <si>
    <t>Perfluorotetradecanedioic acid dihydrazide</t>
  </si>
  <si>
    <t>9-[(4,4,5,5,5-Pentafluoropentyl)sulfanyl]nonan-1-ol</t>
  </si>
  <si>
    <t>Ethoxy-1,1,2,2-tetrafluoroethane</t>
  </si>
  <si>
    <t>Perfluoromethyldecalin</t>
  </si>
  <si>
    <t>2-Butenedioic acid(Z)-, mono(2,2,3,3-tetrafluoropropyl)ester, sodium salt, polymer with ethenylbenzene</t>
  </si>
  <si>
    <t>Perfluoro(dibutylmethylamine)</t>
  </si>
  <si>
    <t>N-(Perfluoro-1-oxononyl)-N-methylglycine sodium salt</t>
  </si>
  <si>
    <t>Poly[oxy[trifluoro(trifluoromethyl)-1,2-ethanediyl]], α-(1-carboxy-1,2,2,2-tetrafluoroethyl)-ω-[tetrafluoro(trifluoromethyl)ethoxy]-</t>
  </si>
  <si>
    <t>4-(Perfluoro(4-ethyl-3,4-dimethylhex-2-en-2-yl)oxy)benzene-1-sulfonyl chloride</t>
  </si>
  <si>
    <t>Bis(nonafluorobutyl)phosphinic acid</t>
  </si>
  <si>
    <t>3,3,4,4,4-Pentafluorobutyl methacrylate</t>
  </si>
  <si>
    <t>Poly(oxy-1,2-ethanediyl), α-(3,3,4,4,5,5,6,6,7,7,8,8,8-tridecafluorooctyl)-ω-hydroxy-</t>
  </si>
  <si>
    <t>N-Propylperfluorooctane sulfonamidoethanol polyoxyethylene</t>
  </si>
  <si>
    <t>Sodium 4-{perfluoro[4-ethyl-3,4-dimethylhex-2-en-2-yl]oxy}benzene-1-sulfonate</t>
  </si>
  <si>
    <t>2-(Perfluorobutyl)ethyl acrylate</t>
  </si>
  <si>
    <t>Potassium p-(2,2,2-trifluoro-1-(p-hydroxyphenyl)-1-(trifluoromethyl)ethyl)phenolate</t>
  </si>
  <si>
    <t>(Perfluoro-9-methyldecyl)ethyl acrylate</t>
  </si>
  <si>
    <t>3,3-Dichloro-1,1,1,2-tetrafluoropropane</t>
  </si>
  <si>
    <t>1,3-Bis(2-(perfluoro-7-methyloctyl)-1-ethylsulfanyl)propan-2-yl {4-methyl-3-[(2-methylaziridine-1-carbonyl)amino]phenyl}carbamate</t>
  </si>
  <si>
    <t>3,5,7,9,9-Pentachloro-2,2,3,4,4,5,6,6,7,8,8,9-dodecafluorononanoic acid</t>
  </si>
  <si>
    <t>3,5,7,9,11,11-Hexachloro-2,2,3,4,4,5,6,6,7,8,8,9,10,10,11-pentadecafluoroundecanoic acid</t>
  </si>
  <si>
    <t>Trimethyl-3-((perfluorobutylsulphonyl)amino)propylammonium chloride</t>
  </si>
  <si>
    <t>3-(Perfluorononyl)-1,2-propanediol-1-phosphate</t>
  </si>
  <si>
    <t>(1H,1H-Perfluoro-14-methylpentadecyl)oxirane</t>
  </si>
  <si>
    <t>(1H,1H-Perfluoro-12-methyltridecyl)oxirane</t>
  </si>
  <si>
    <t>Chlorotrifluoro ethylene, ethylene, hexafluoroisobutylene terpolymer</t>
  </si>
  <si>
    <t>Copolymer of ethylene/tetrafluoroethylene/3,3,3-trifluoro-2-(trifluoromethyl)-1-propene (a number-average molecular weight is not less than 1,000 and the polymer is insoluble in water, lipid soluble solvent, usual solvent, acid and alkali)</t>
  </si>
  <si>
    <t>Poly(tetrafluoroethylene-co-vinylidene f luoride-co-propylene)</t>
  </si>
  <si>
    <t>Copolymer of fluoroethene, perfluoroethene and perfluoropropene</t>
  </si>
  <si>
    <t>2:2 Fluorotelomer alcohol</t>
  </si>
  <si>
    <t>1,4-Bis((perfluorohexyl)ethyl) sulphonatosuccinate sodium</t>
  </si>
  <si>
    <t>Fluoroether E-6</t>
  </si>
  <si>
    <t>Morpholine, 2,2,3,3,5,5,6,6-octafluoro-4-(pentafluoroethyl)-</t>
  </si>
  <si>
    <t>3,3,4,4,5,5,6,6,7,7,8,8-dodecafluoro-2-methyloctan-2-ol</t>
  </si>
  <si>
    <t>1,1,1,2,2,3,3,4,5,5,6,6,6-Tridecafluoro-4-(trifluoromethyl)-hexane</t>
  </si>
  <si>
    <t>Potassium N-((heptadecafluorooctyl)sulphonyl)-N-propylglycinate</t>
  </si>
  <si>
    <t>[(1,2,3,3,4,4,5,5,6,6,6-Undecafluorohex-1-en-1-yl)oxy]benzene</t>
  </si>
  <si>
    <t>Octafluorocyclopentene</t>
  </si>
  <si>
    <t>(Perfluorobutyryl)-2-thenoylmethane</t>
  </si>
  <si>
    <t>Ethene, 1,1,2,2-tetrafluoro-, polymer with 1,1-difluoroethene and 1,1,2-trifluoro-2-(trifluoromethoxy)ethene</t>
  </si>
  <si>
    <t>2,2,3,3,4,4,5,5,6,6-Decafluoro-1-(pentafluoroethyl)piperidine</t>
  </si>
  <si>
    <t>Poly(oxy-1,2-ethanediyl), α-(tridecafluorohexyl)-ω-hydroxy-</t>
  </si>
  <si>
    <t>1-Propene, 1,1,2,3,3,3-hexafluoro-, polymer with 1,1-difluoroethene, 1,1,2,2-tetrafluoroethene and 1,1,2-trifluoro-2-(trifluoromethoxy)ethene</t>
  </si>
  <si>
    <t>Potassium 2,3,4,5-tetrachloro-6-(((3-(((heptadecafluorooctyl)sulphonyl)oxy)phenyl)amino)carbonyl)benzoate</t>
  </si>
  <si>
    <t>Bis(3,3,4,4,5,5,6,6,7,7,8,8,8-tridecafluorooctyl) hydrogen phosphate</t>
  </si>
  <si>
    <t>Bis(2-(perfluorododecyl)ethyl) hydrogen phosphate</t>
  </si>
  <si>
    <t>2-(Perfluorohexyl)ethanol dihydrogen phosphate bis(2-hydroxyethyl)amine</t>
  </si>
  <si>
    <t>12:2 Fluorotelomer dihydrogen phosphate</t>
  </si>
  <si>
    <t>Benzyl(diethylamino)diphenylphosphanium 4-[1,1,1,3,3,3-hexafluoro-2-(4-hydroxyphenyl)propan-2-yl]benzen-1-olate</t>
  </si>
  <si>
    <t>2-Propenoic acid, esters, 2-methyl-, 2-ethylhexyl ester, polymer with 4,4,5,5,6,6,7,7,8,8,9,9,10,11,11,11-hexadecafluoro-2-hydroxy-10-(trifluoromethyl)undecyl 2-propenoate and oxiranylmethyl 2-methyl-2-propenoate</t>
  </si>
  <si>
    <t>2,3,3,3-Tetrafluoro-2-[1,1,2,2,3,3-hexafluoro-3-(trifluoromethoxy)propoxy]-propanoyl fluoride</t>
  </si>
  <si>
    <t>4-[(Heptadecafluorononen-1-yl)oxy]benzoic acid</t>
  </si>
  <si>
    <t>2,2,3,3,4,4,5,5,6,6,7,7,7-Tridecafluoro-N-(2-hydroxyethyl)heptanamide</t>
  </si>
  <si>
    <t>3,3,4,5,5,5-Hexafluoro-2-methylpentan-2-ol</t>
  </si>
  <si>
    <t>2-((Ethyl(pentadecafluoroheptyl)sulfonyl)amino)ethyl acrylate</t>
  </si>
  <si>
    <t>3,3'-(1,1,1,3,3,3-Hexafluoropropane-2,2-diyl)bis[6-(methoxycarbonyl)benzoic acid]</t>
  </si>
  <si>
    <t>4-[(1,2,3,3,4,4,5,5,6,6,7,7,8,8,9,9,9-Heptadecafluoronon-1-en-1-yl)oxy]benzoyl chloride</t>
  </si>
  <si>
    <t>Perfluoro-2-methylbutane</t>
  </si>
  <si>
    <t>3-[[[4-[(Heptadecafluorononenyl)oxy]phenyl]sulfonyl]amino]-N,N,N-trimethyl-1-propanaminium, iodide</t>
  </si>
  <si>
    <t>1-(3-(4-((Heptadecafluorononyl)oxy)-benzamido)propyl)-N,N,N-trimethylammonium iodide</t>
  </si>
  <si>
    <t>Sodium 4-perfluorohexenyloxybenzenesulfonate</t>
  </si>
  <si>
    <t>p-Perfluorononenyloxybenzenesulfonyl chloride</t>
  </si>
  <si>
    <t>Sodium 4-perfluorononyloxybenzenesulphonate</t>
  </si>
  <si>
    <t>(Perfluorohexadecyl)ethyl 2-methyl-2-propenoate</t>
  </si>
  <si>
    <t>1,1,1,2,4,4,5,7,7,8,10,10,11,13,13,14,16,16,17,19,19,20,22,22,23,23,24,24,24-Nonacosafluoro-5,8,11,14,17,20-hexakis(trifluoromethyl)-3,6,9,12,15,18,21-heptaoxatetracosane</t>
  </si>
  <si>
    <t>Pentafluoropropionaldehyde methyl hemiacetal</t>
  </si>
  <si>
    <t>Bis(2,2,3,3,4,4,5,5,6,6,7,7-Dodecafluoroheptyl)sulfosuccinate sodium salt</t>
  </si>
  <si>
    <t>Potassium perfluoroheptanesulfonate</t>
  </si>
  <si>
    <t>2,2,3,3,4,4-Hexafluoro-4-iodobutanoyl fluoride</t>
  </si>
  <si>
    <t>4,5-Dichloro-4,5-difluoro-2,2-bis(trifluoromethyl)-1,3-dioxolane</t>
  </si>
  <si>
    <t>Sodium perfluoroundecanoate</t>
  </si>
  <si>
    <t>Ethene, bromotrifluoro-, polymer with tetrafluoroethene and trifluoro(trifluoromethoxy)ethene</t>
  </si>
  <si>
    <t>1-Propene, 1,1,2,3,3,3-hexafluoro-, polymer with bromotrifluoroethene, 1,1-difluoroethene</t>
  </si>
  <si>
    <t>1-Propene, 1,1,2,3,3,3-hexafluoro-, polymer with 1-bromo-1,2,2-trifluoroethene, 1,1-difluoroethene and 1,1,2,2-tetrafluoroethene</t>
  </si>
  <si>
    <t>1-Propene, polymer with bromotrifluoroethene and tetrafluoroethene</t>
  </si>
  <si>
    <t>1,3-Bis[(6H-perfluorohexyl)methoxy]-2-propanol hydrogen sulfate sodium</t>
  </si>
  <si>
    <t>Ammonium perfluoroheptanoate</t>
  </si>
  <si>
    <t>N-Ethylheptadecafluoro-N-(3-(trimethoxysilyl)propyl)octanesulphonamide</t>
  </si>
  <si>
    <t>Benzene, methyl-, reaction products with sulfur chloride (S2Cl2), hexafluorophosphates(1-)</t>
  </si>
  <si>
    <t>N-(2-Carboxyethyl)-N,N-dimethyl-3-[[(perfluorohexyl)ethylsulfonyl]amino]propanaminium</t>
  </si>
  <si>
    <t>Ammonium perfluoro-2-methyl-3-oxahexanoate</t>
  </si>
  <si>
    <t>1,1,1,3,3,5,5,5-Octafluoro-2,2,4,4-tetrakis(trifluoromethyl)pentane</t>
  </si>
  <si>
    <t>(1R,4S)-3-(2,2,3,3,4,4,4-Heptafluoro-1-hydroxybutylidene)-1,7,7-trimethylbicyclo[2.2.1]heptan-2-one</t>
  </si>
  <si>
    <t>1H,1H,2H,2H-Perfluorotetradecanol sulfate ammonium salt</t>
  </si>
  <si>
    <t>1,4-Bis(1H,1H,9H-perfluorononyl) sulfobutanedioate sodium</t>
  </si>
  <si>
    <t>1-Propene, polymer with 1,1,1,2,2,3,3-heptafluoro-3-[(trifluoroethenyl)oxy]propane and tetrafluoroethene</t>
  </si>
  <si>
    <t>Methyl 2,2,3,3,4-pentafluoro-4-oxobutanoate</t>
  </si>
  <si>
    <t>P-[[4-[(Heptadecafluorononen-1-yl)oxy]phenyl]methyl]phosphonic acid</t>
  </si>
  <si>
    <t>Copolymer of hexafluoropropene, perfluoro(ethoxyethene) and tetrafluoroethene</t>
  </si>
  <si>
    <t>Hexafluoropropene, 1-((trifluoroethenyl)oxy)heptafluoropropane, tetrafluoroethene polymer</t>
  </si>
  <si>
    <t>2-Pentene, 1,1,1,3,4,5,5,5-octafluoro-2,4-bis(trifluoromethyl)-</t>
  </si>
  <si>
    <t>Methyl perfluoro(3-(1-ethenyloxypropan-2-yloxy)propanoate)</t>
  </si>
  <si>
    <t>Propanoic acid, 3-[1-[difluoro[(trifluoroethenyl)oxy]methyl]-1,2,2,2-tetrafluoroethoxy]-2,2,3,3-tetrafluoro-, methyl ester, polymer with tetrafluoroethene</t>
  </si>
  <si>
    <t>1-Iodoperfluoropentane</t>
  </si>
  <si>
    <t>3-(Heptadecafluorooctyl)-1,2,4-trioxolane</t>
  </si>
  <si>
    <t>1-Propene, 1,1,2,3,3,3-hexafluoro-, polymer with 1-chloro-1,2,2-trifluoroethene and 1,1,2,2-tetrafluoroethene</t>
  </si>
  <si>
    <t>Heptadecafluoro-N-(2-(phosphonooxy)ethyl)-N-propyloctanesulphonamide</t>
  </si>
  <si>
    <t>Ethanesulfonamide, N-(2-aminoethyl)-2-[1-[difluoro[(1,2,2-trifluoroethenyl)oxy]methyl]-1,2,2,2-tetrafluoroethoxy]-1,1,2,2-tetrafluoro-, polymer with 1,1,2,2-tetrafluoroethene</t>
  </si>
  <si>
    <t>3,3,4,4-Tetrafluoro-2-methylbutan-2-yl 2-methylprop-2-enoate</t>
  </si>
  <si>
    <t>Hexafluorobutyl methacrylate polymer</t>
  </si>
  <si>
    <t>1,8-Dibromo-1,1,2,2-tetrafluoro-Octane</t>
  </si>
  <si>
    <t>2,2,3,3,4,5,5-Heptafluorotetrahydro-4-(1,1,2,2,3,3,4,4,4-nonafluorobutyl)furan</t>
  </si>
  <si>
    <t>1,1,1-trifluoro-2-(trifluoromethyl)pent-4-en-2-ol</t>
  </si>
  <si>
    <t>3,3,4,4,5,5,6,6,7,7,8,8,8-Tridecafluorooctanol</t>
  </si>
  <si>
    <t>7H-Perfluoroheptanal</t>
  </si>
  <si>
    <t>4,4,5,5,6,6,6-Heptafluoro-2-iodohexan-1-ol</t>
  </si>
  <si>
    <t>1-Butene, 4-bromo-3,3,4,4-tetrafluoro-, polymer with 1,1-difluoroethene, 1,1,2,2-tetrafluoroethene and 1,1,2-trifluoro-2-(trifluoromethoxy)ethene</t>
  </si>
  <si>
    <t>3,4-Dichloro-alpha,alpha-bis(trifluoromethyl)benzenemethanol</t>
  </si>
  <si>
    <t>Ethanesulfonic acid, 2-[1-[difluoro[(1,2,2-trifluoroethenyl)oxy]methyl]-1,2,2,2-tetrafluoroethoxy]-1,1,2,2-tetrafluoro-, potassium salt (1:1), polymer with 1,1,2,2-tetrafluoroethene</t>
  </si>
  <si>
    <t>Ethanesulfonamide, N-butyl-2-[1-[difluoro[(trifluoroethenyl)oxy]methyl]-1,2,2,2-tetrafluoroethoxy]-1,1,2,2-tetrafluoro-, polymer with tetrafluoroethene</t>
  </si>
  <si>
    <t>(Perfluorooctadecyl)ethyl 2-propenoate</t>
  </si>
  <si>
    <t>1,1,2,2-Tetrahydroperfluoroeicosyl alcohol</t>
  </si>
  <si>
    <t>1,1,2,2-Tetrahydroperfluoroeicosyl methacrylate</t>
  </si>
  <si>
    <t>1,1,2,2-Tetrahydroperfluoro-1-octadecanol</t>
  </si>
  <si>
    <t>Perfluoro-2,5,8,11,14,17,20,23,26-nonamethyl-3,6,9,12,15,18,21,24,27-nonaoxatriacontan-1-oyl fluoride</t>
  </si>
  <si>
    <t>1,1,2,2-Tetrahydroperfluorooctadecyl acrylate</t>
  </si>
  <si>
    <t>Poly[oxy[trifluoro(trifluoromethyl)-1,2-ethanediyl]], .alpha.-[1,2,2,2-tetrafluoro-1-(fluorocarbonyl)ethyl]-.omega.-[tetrafluoro(trifluoromethyl)ethoxy]-</t>
  </si>
  <si>
    <t>1,1'-(2,2,2-Trifluoro-1-(trifluoromethyl)ethylidene)bis(3,4-dimethylbenzene)</t>
  </si>
  <si>
    <t>4-[[3,4,4,4-Tetrafluoro-2-[1,2,2,2-tetrafluoro-1-(trifluoromethyl)ethyl]-1,3-bis(trifluoromethyl)-1-buten-1-yl]oxy]benzoic acid</t>
  </si>
  <si>
    <t>Poly(difluoromethylene), .alpha.-fluoro-.omega.-[2-[[2-(trimethylammonio)ethyl]thio]ethyl]-, methyl sulfate</t>
  </si>
  <si>
    <t>Poly(difluoromethylene), .alpha.-fluoro-.omega.-(2-hydroxyethyl)-, ester with 2,15-bis(carboxymethyl)-4,13-dioxo-3,14-dioxa-5,12-diazahexadecane-1,2,15,16-tetracarboxylic acid (6:1)</t>
  </si>
  <si>
    <t>Poly(difluoromethylene), .alpha.-fluoro-.omega.-(2-hydroxyethyl)-, 2-hydroxy-1,2,3-propanetricarboxylate (3:1)</t>
  </si>
  <si>
    <t>Poly(difluoromethylene), .alpha.-fluoro-.omega.-(2-hydroxyethyl)-</t>
  </si>
  <si>
    <t>Poly(difluoromethylene), .alpha.-fluoro-.omega.-(2-(phosphonooxy)ethyl)-</t>
  </si>
  <si>
    <t>Poly(difluoromethylene), .alpha.,.alpha.′-[phosphinicobis(oxy-2,1-ethanediyl)]bis[.omega.-fluoro-</t>
  </si>
  <si>
    <t>Ethanol, 2,2'-iminobis-, compd. with .alpha.-fluoro-.omega.-[2-(phosphonooxy)ethyl]poly(difluoromethylene) (2:1)</t>
  </si>
  <si>
    <t>Ethanol, 2,2'-iminobis-, compd. with .alpha.,.alpha.'-[phosphinicobis(oxy-2,1-ethanediyl)]bis[.omega.-fluoropoly(difluoromethylene)] (1:1)</t>
  </si>
  <si>
    <t>Poly(difluoromethylene), .alpha.-fluoro-.omega.-[2-[(1-oxooctadecyl)oxy]ethyl]-</t>
  </si>
  <si>
    <t>Poly(difluoromethylene), alpha-fluoro-omega-[2-[(2-methyl-1-oxo-2-propenyl)oxy]ethyl]-</t>
  </si>
  <si>
    <t>Poly(difluoromethylene), .alpha.-[2-[(2-carboxyethyl)thio]ethyl]-.omega.-fluoro-, lithium salt (1:1)</t>
  </si>
  <si>
    <t>Poly(difluoromethylene), .alpha.,.alpha.'-[phosphinicobis(oxy-2,1-ethanediyl)]bis[.omega.-fluoro-, ammonium salt</t>
  </si>
  <si>
    <t>Poly(difluoromethylene), .alpha.-fluoro-.omega.-[2-(phosphonooxy)ethyl]-, monoammonium salt</t>
  </si>
  <si>
    <t>Poly(difluoromethylene), .alpha.-fluoro-.omega.-[2-(phosphonooxy)ethyl]-, diammonium salt</t>
  </si>
  <si>
    <t>Ethanol, 2,2'-iminobis-, compd. with .alpha.-fluoro-.omega.-[2-(phosphonooxy)ethyl]poly(difluoromethylene) (1:1)</t>
  </si>
  <si>
    <t>Poly(difluoromethylene), .alpha.-ethenyl-.omega.-fluoro-</t>
  </si>
  <si>
    <t>Poly(difluoromethylene), alpha,omega-difluoro-</t>
  </si>
  <si>
    <t>Poly(difluoromethylene), .alpha.-[2-[(2-carboxyethyl)thio]ethyl]-.omega.-fluoro-  (Zonyl 7950)</t>
  </si>
  <si>
    <t>Poly(difluoromethylene), .alpha.-(cyclohexylmethyl)-.omega.-hydro-</t>
  </si>
  <si>
    <t>Poly(oxy-1,2-ethanediyl), alpha-hydro-omega-hydroxy-, ether with alpha-fluoro-omega-(2-hydroxyethyl)poly(difluoromethylene) (1:1)</t>
  </si>
  <si>
    <t>2,3,3,3-Tetrafluoro-2-(nonafluorobutoxy)propanoyl fluoride</t>
  </si>
  <si>
    <t>2-Propenoic acid, 2-methyl-, 2-(diethylamino)ethyl ester, N-oxide, polymer with alpha-fluoro-omega-[2-[(2-methyl-1-oxo-2-propenyl)oxy]ethyl]poly(difluoromethylene) and alpha-(2-methyl-1-oxo-2-propenyl)-omega-(nonylphenoxy)poly(oxy-1,2-ethanediyl)</t>
  </si>
  <si>
    <t>Poly(difluoromethylene), .alpha.-fluoro-.omega.-(2-hydroxyethyl)-, dihydrogen 2-hydroxy-1,2,3-propanetricarboxylate</t>
  </si>
  <si>
    <t>Poly(difluoromethylene), .alpha.-fluoro-.omega.-(2-hydroxyethyl)-, hydrogen 2-hydroxy-1,2,3-propanetricarboxylate</t>
  </si>
  <si>
    <t>2-Propenoic acid, 2-methyl-, dodecyl ester, polymer with .alpha.-fluoro-.omega.-[2-[(2-methyl-1-oxo-2-propen-1-yl)oxy]ethyl]poly(difluoromethylene)</t>
  </si>
  <si>
    <t>2-Propenoic acid, 2-methyl-, dodecyl ester, polymer with α-fluoro-ω-[2-[(2-methyl-1-oxo-2-propen-1-yl)oxy]ethyl]poly(difluoromethylene) and N-(hydroxymethyl)-2-propenamide</t>
  </si>
  <si>
    <t>2-Propenoic acid, 2-methyl-, dodecyl ester, polymer with α-fluoro-ω-[2-[(2-methyl-1-oxo-2-propen-1-yl)oxy]ethyl]poly(difluoromethylene), 2-hydroxyethyl 2-methyl-2-propenoate and N-(hydroxymethyl)-2-propenamide</t>
  </si>
  <si>
    <t>2-Propenoic acid, 2-methyl-, 2-hydroxyethyl ester, polymer with N,N-dimethyl-2-propenamide, α-fluoro-ω-[2-[(2-methyl-1-oxo-2-propen-1-yl)oxy]ethyl]poly(difluoromethylene) and methyl 2-propenoate</t>
  </si>
  <si>
    <t>2-Propenoic acid, butyl ester, polymer with α-fluoro-ω-[2-[(2-methyl-1-oxo-2-propen-1-yl)oxy]ethyl]poly(difluoromethylene) and N-(hydroxymethyl)-2-propenamide</t>
  </si>
  <si>
    <t>2-Propenoic acid, 2-methyl-, 2-hydroxyethyl ester, polymer with butyl 2-propenoate, α-fluoro-ω-[2-[(2-methyl-1-oxo-2-propen-1-yl)oxy]ethyl]poly(difluoromethylene) and N-(hydroxymethyl)-2-propenamide</t>
  </si>
  <si>
    <t>2-Propenoic acid, methyl ester, polymer with .alpha.-fluoro-.omega.-[2-[(2-methyl-1-oxo-2-propenyl)oxy]ethyl]poly(difluoromethylene)</t>
  </si>
  <si>
    <t>2-Propenoic acid, 2-methyl-, 2-hydroxyethyl ester, polymer with α-fluoro-ω-[2-[(1-oxo-2-propen-1-yl)oxy]ethyl]poly(difluoromethylene), N-(hydroxymethyl)-2-propenamide and (2,2,2-trifluoroethoxy)ethene</t>
  </si>
  <si>
    <t>2-Propenoic acid, 2-methyl-, 2-hydroxyethyl ester, polymer with α-fluoro-ω-[2-[(2-methyl-1-oxo-2-propen-1-yl)oxy]ethyl]poly(difluoromethylene), N-(hydroxymethyl)-2-propenamide and methyl 2-propenoate</t>
  </si>
  <si>
    <t>2-Propenoic acid, 2-oxiranylmethyl ester, polymer with α-fluoro-ω-[2-[(2-methyl-1-oxo-2-propen-1-yl)oxy]ethyl]poly(difluoromethylene)</t>
  </si>
  <si>
    <t>3,3,4,4,5,5,6,6,7,7,7-Undecafluoroheptane-1-sulphonyl chloride</t>
  </si>
  <si>
    <t>4,4,5,5,6,6,7,7,8,8,9,9,10,11,11,11-Hexadecafluoro-2-iodo-10-(trifluoromethyl)undecan-1-ol</t>
  </si>
  <si>
    <t>Perfluorocyclohexanecarbonyl fluoride</t>
  </si>
  <si>
    <t>N-(Carboxymethyl)-N,N-dimethyl-3-(methyl((perfluorohexyl)ethylsulfonyl)amino)-1-propanaminium</t>
  </si>
  <si>
    <t>N-(2-Carboxyethyl)-N,N-dimethyl-3-[methyl[(perfluorohexyl)ethylsulfonyl]amino]-1-propanaminium</t>
  </si>
  <si>
    <t>5-Iodoperfluoro-3-oxapentanesulfonyl fluoride</t>
  </si>
  <si>
    <t>Butanoic acid, 2,2,3,3,4,4-hexafluoro-4-[(trifluoroethenyl)oxy]-, methyl ester, homopolymer, hydrolyzed</t>
  </si>
  <si>
    <t>1,2-Dibromohexafluoropropane</t>
  </si>
  <si>
    <t>1,2-Dichlorohexafluoropropane</t>
  </si>
  <si>
    <t>Heptafluorobutyramide</t>
  </si>
  <si>
    <t>N-[(Heptadecafluorooctyl)sulfonyl]-N-propylglycine</t>
  </si>
  <si>
    <t>1-(Perfluoroethoxy)perfluoropropane</t>
  </si>
  <si>
    <t>(Perfluorododecyl)ethylene</t>
  </si>
  <si>
    <t>Potassium 2,3,3,3-tetrafluoro-2-(heptafluoropropoxy)propanoate</t>
  </si>
  <si>
    <t>Potassium perfluoro(2-(2-propoxypropoxy)propanoate)</t>
  </si>
  <si>
    <t>Potassium N-ethyl-N-((nonafluorobutyl)sulphonyl)glycinate</t>
  </si>
  <si>
    <t>Potassium N-ethyl-N-((undecafluoropentyl)sulphonyl)glycinate</t>
  </si>
  <si>
    <t>Perfluoroheptane sulfonamido amine</t>
  </si>
  <si>
    <t>2-(N-Methylperfluorobutylsulfonamido)ethyl acrylate</t>
  </si>
  <si>
    <t>2-(Methyl((undecafluoropentyl)sulfonyl)amino)ethyl acrylate</t>
  </si>
  <si>
    <t>3-((Perfluoroheptyl)sulfonylamino)-N,N,N-trimethyl-1-propanaminium iodide</t>
  </si>
  <si>
    <t>2-(N-Methylperfluorobutanesulfonamido)ethyl methacrylate</t>
  </si>
  <si>
    <t>2-(Methyl((undecafluoropentyl)sulphonyl)amino)ethyl methacrylate</t>
  </si>
  <si>
    <t>Potassium N-ethyl-N-((pentadecafluoroheptyl)sulphonyl)glycinate</t>
  </si>
  <si>
    <t>Ethyl N-ethyl-N-((nonafluorobutyl)sulfonyl)glycinate</t>
  </si>
  <si>
    <t>2-Propanol, 1,1,1,3,3,3-hexafluoro-, 2-(4-methylbenzenesulfonate)</t>
  </si>
  <si>
    <t>1-Chloro-1,1,2,2,3-pentafluoropropane</t>
  </si>
  <si>
    <t>1,1,1,2,2,3-Hexafluoropropane</t>
  </si>
  <si>
    <t>Heptafluoro-2-iodopropane</t>
  </si>
  <si>
    <t>2,3,3,3-Tetrafluoro-2-(trifluoromethyl)propanoyl fluoride</t>
  </si>
  <si>
    <t>1,2-Dichloro-4-iodoperfluorobutane</t>
  </si>
  <si>
    <t>Perflenapent</t>
  </si>
  <si>
    <t>Perfluorooctanedioic acid</t>
  </si>
  <si>
    <t>Tetraethyl 4,4'-[2,2,2-trifluoro-1-(trifluoromethyl)ethylidene]bisphthalate</t>
  </si>
  <si>
    <t>S-(3-(Ethoxycarbonylaminomethyl)-3-(perfluorohexyl)propyl)sulfurothioate sodium</t>
  </si>
  <si>
    <t>Hexafluoroglutaryl chloride</t>
  </si>
  <si>
    <t>1H,1H,5H,5H-Perfluoro-1,5-pentanediol diacrylate</t>
  </si>
  <si>
    <t>Perfluorohexadecanoic acid</t>
  </si>
  <si>
    <t>4-[Methyl[(nonafluorobutyl)sulfonyl]amino]butyl methacrylate</t>
  </si>
  <si>
    <t>4-(Methyl((undecafluoropentyl)sulphonyl)amino)butyl methacrylate</t>
  </si>
  <si>
    <t>Ammonium perfluorodecanesulfonate</t>
  </si>
  <si>
    <t>2-Propenoic acid, 2-methyl-, 2-(ethyl((undecafluoropentyl)sulfonyl)amino)ethyl ester</t>
  </si>
  <si>
    <t>Benzenediazonium, 2-methoxy-4-(phenylamino)-, chloride (1:1), polymer with formaldehyde and hydrogen hexafluorophosphate(1-)</t>
  </si>
  <si>
    <t>Tetrafluorosuccinyl fluoride</t>
  </si>
  <si>
    <t>2-(Ethyl((nonafluorobutyl)sulphonyl)amino)ethyl methacrylate</t>
  </si>
  <si>
    <t>2-Propenoic acid, 2-methyl-, 2-[ethyl[(nonafluorobutyl)sulfonyl]amino]ethyl ester, polymer with octadecyl 2-propenoate and 2-propenoic acid</t>
  </si>
  <si>
    <t>2-Propenoic acid, 2-methyl-, 2-[ethyl[(pentadecafluoroheptyl)sulfonyl]amino]ethyl ester</t>
  </si>
  <si>
    <t>N-(3-(Dimethylamino)propyl)heptadecafluorooctanesulphonamide monohydrochloride</t>
  </si>
  <si>
    <t>2-(Ethyl((1,1,2,2,3,3,4,4,4-nonafluorobutyl)sulphonyl)amino)ethyl dihydrogen phosphate</t>
  </si>
  <si>
    <t>Bis(2-(ethyl(nonafluorobutanesulphonyl)amino)ethyl) hydrogen phosphate</t>
  </si>
  <si>
    <t>Bis(2-{ethyl[(perfluoroheptyl)sulfonyl]amino}ethyl) hydrogen phosphate</t>
  </si>
  <si>
    <t>N,N',N''-(Phosphoryltris(oxyethylene))tris(N-ethyl-perfluoroheptane-1-sulphonamide)</t>
  </si>
  <si>
    <t>Trimethyl-3-(((nonafluorobutyl)sulphonyl)amino)propylammonium iodide</t>
  </si>
  <si>
    <t>2-(Methyl((pentadecafluoroheptyl)sulphonyl)amino)ethyl methacrylate</t>
  </si>
  <si>
    <t>Ammonium bis(2-(ethyl((pentadecafluoroheptyl)sulphonyl)amino)ethyl) phosphate</t>
  </si>
  <si>
    <t>Diammonium 2-(ethyl((pentadecafluoroheptyl)sulphonyl)amino)ethyl phosphate</t>
  </si>
  <si>
    <t>N-(3-(Dimethylamino)propyl)perfluoroheptanesulfonamide hydrochloride</t>
  </si>
  <si>
    <t>Perfluoro-(2,5,8-trimethyl-3,6,9-trioxadodecanoic) acid potassium salt</t>
  </si>
  <si>
    <t>N-ethyl-N-[2-(phosphonooxy)ethyl]perfluorooctanesulfonamide diammonium salt</t>
  </si>
  <si>
    <t>1-Chloro-1,2,2,3,3-pentafluoropropane</t>
  </si>
  <si>
    <t>2,2,3,3,4,4,5,6,6,6-Decafluoro-5-(trifluoromethyl)hexanoic acid - ethanamine (1:1)</t>
  </si>
  <si>
    <t>Ethanaminium perfluoro-9-methyldecanoate</t>
  </si>
  <si>
    <t>Perfluoro-7-(trifluoromethyl)octanoic acid ethanamine</t>
  </si>
  <si>
    <t>Perfluoro-13-methyltetradecanoic acid compd. with ethanamine</t>
  </si>
  <si>
    <t>2-(Methyl((pentadecafluoroheptyl)sulfonyl)amino)ethyl acrylate</t>
  </si>
  <si>
    <t>Perfluoroalkyl (C2-C8)ethyl mercaptan</t>
  </si>
  <si>
    <t>1,1,2,2-Tetrahydroperfluoroalkyl (C4-20) mercaptan</t>
  </si>
  <si>
    <t>Potassium 2,2,3,3,4,4,5,5,6‐nonafluoro‐1,6‐ bis(trifluoromethyl)cyclohexane‐1‐sulfonate</t>
  </si>
  <si>
    <t>Potassium decafluoro(trifluoromethyl)cyclohexanesulfonate</t>
  </si>
  <si>
    <t>1,1,1,2,2,3,3,4,5,5,5-Undecafluoro-4-iodopentane</t>
  </si>
  <si>
    <t>1,1-Difluoroethene, hexafluoropropene, 1-((trifluoroethenyl)oxy)heptafluoropropane, tetrafluoroethene polymer</t>
  </si>
  <si>
    <t>1-Propanesulfonic acid, 2-methyl-, 2-[[1-oxo-3-[(.gamma.-.omega.-perfluoro-C4-16-alkyl)thio]propyl]amino]derivs.., sodium salts</t>
  </si>
  <si>
    <t>1-Propene, 1,1,2,3,3,3-hexafluoro-, polymer with 1,1-difluoroethene and 1,2,3,3,3-pentafluoro-1-propene</t>
  </si>
  <si>
    <t>2-Propenoic acid, 2-methyl-, 2-ethylhexyl ester, polymer with α-fluoro-ω-[2-[(2-methyl-1-oxo-2-propen-1-yl)oxy]ethyl]poly(difluoromethylene), 2-hydroxyethyl 2-methyl-2-propenoate and N-(hydroxymethyl)-2-propenamide</t>
  </si>
  <si>
    <t>N-Ethyl-1,1,2,2,3,3,4,4,5,5,6,6,7,7,7-pentadecafluoro-N-(3-(trimethoxysilyl)propyl)heptane-1-sulphonamide</t>
  </si>
  <si>
    <t>1-Hexene, 3,3,4,4,5,5,6,6,6-nonafluoro-, polymer with ethene and 1,1,2,2-tetrafluoroethene</t>
  </si>
  <si>
    <t>Perfluorononanesulfonyl fluoride</t>
  </si>
  <si>
    <t>Ammonium perfluoroheptanesulfonate</t>
  </si>
  <si>
    <t>Ammonium perfluoropentanesulfonate</t>
  </si>
  <si>
    <t>Ammonium perfluorobutanesulfonate</t>
  </si>
  <si>
    <t>Ammonium perfluoropentanoate</t>
  </si>
  <si>
    <t>Perfluorononanesulfonic acid</t>
  </si>
  <si>
    <t>1,1,2,2,3,3,4,4,5,5,6,6,7,7,7-Pentadecafluoro-N-methyl-1-heptanesulfonamide</t>
  </si>
  <si>
    <t>Poly[oxy(methyl-1,2-ethanediyl)], .alpha.-[2-[ethyl[(pentadecafluoroheptyl)sulfonyl]amino]ethyl]-.omega.-hydroxy-</t>
  </si>
  <si>
    <t>2-Propenoic acid, 2-(ethyl((undecafluoropentyl)sulfonyl)amino)ethyl ester</t>
  </si>
  <si>
    <t>N-(Phenylmethyl)perfluorobutanesulfonamide</t>
  </si>
  <si>
    <t>3-([(Perfluorooctyl)sulfonyl]{3-[(2-hydroxyethyl)(dimethyl)azaniumyl]propyl}amino)-1-propanesulfonate</t>
  </si>
  <si>
    <t>N-(Methyl)nonafluorobutanesulfonamide</t>
  </si>
  <si>
    <t>Undecafluoro-N-methyl-1-pentanesulfonamide</t>
  </si>
  <si>
    <t>2-(Butyl((pentadecafluoroheptyl)sulphonyl)amino)ethyl acrylate</t>
  </si>
  <si>
    <t>Poly(oxy-1,2-ethanediyl), .alpha.-[2-[ethyl[(nonafluorobutyl)sulfonyl]amino]ethyl]-.omega.-hydroxy-</t>
  </si>
  <si>
    <t>Poly(oxy-1,2-ethanediyl), .alpha.-[2-[ethyl[(perfluoropentyl)sulfonyl]amino]ethyl]-.omega.-hydroxy-</t>
  </si>
  <si>
    <t>alpha-(2-(Ethyl((pentadecafluoroheptyl)sulfonyl)amino)ethyl)-omega-hydroxy poly(oxy-1,2-ethanediyl)</t>
  </si>
  <si>
    <t>Sodium 2-((nonafluorobutylsulfonylamino)methyl)benzenesulfonate</t>
  </si>
  <si>
    <t>Perfluoroeicosanoic acid</t>
  </si>
  <si>
    <t>Poly[oxy(methyl-1,2-ethanediyl)], .alpha.-[2-[ethyl[(perfluoropentyl)sulfonyl]amino]ethyl]-.omega.-hydroxy-</t>
  </si>
  <si>
    <t>Poly[oxy(methyl-1,2-ethanediyl)], .alpha.-[2-[ethyl[(nonafluorobutyl)sulfonyl]amino]ethyl]-.omega.-hydroxy-</t>
  </si>
  <si>
    <t>3-((Perfluorooctylsulphonyl)amino)-N,N,N-trimethylpropanaminium iodide</t>
  </si>
  <si>
    <t>Phosphonic acid, perfluoro-C6-12-alkyl derivs.</t>
  </si>
  <si>
    <t>Silicate(2-), hexafluoro-, hydrogen, compd. with 2-aminoethanol (1:2:1)</t>
  </si>
  <si>
    <t>Hexafluoroacetone</t>
  </si>
  <si>
    <t>Propane, 1,2,3-tris(ethenyloxy)-, reaction products with nitrogen fluoride (N2F4)</t>
  </si>
  <si>
    <t>1,4-Benzenedicarboxylic acid, esters, dimethyl ester, reaction products with bis(2-hydroxyethyl) terephthalate, ethylene glycol, .alpha.-fluoro-.omega.-(2-hydroxyethyl)poly(difluoromethylene), hexakis(methoxymethyl)melamine and polyethylene glycol</t>
  </si>
  <si>
    <t>Benzenesulfonyl chloride, 4-(1,1,2,2-tetrafluoroethoxy)-</t>
  </si>
  <si>
    <t>2,3,4,5-Tetrachloro-6-[3-(perfluoroheptyl)sulfonyloxyphenylamino]carbonylbenzoate potassium</t>
  </si>
  <si>
    <t>Potassium 2,3,4,5-tetrachloro-6-(((3-(((undecafluoropentyl)sulphonyl)oxy)phenyl)amino)carbonyl)benzoate</t>
  </si>
  <si>
    <t>Benzenediazonium, 4-(phenylamino)-, hexafluorophosphate(1-) (1:1), polymer with formaldehyde</t>
  </si>
  <si>
    <t>Sodium perfluoroheptanesulfinate</t>
  </si>
  <si>
    <t>Sodium perfluorooctanesulfinate</t>
  </si>
  <si>
    <t>Sodium N-ethyl-N-((nonafluorobutyl)sulphonyl)glycinate</t>
  </si>
  <si>
    <t>N-Ethylundecafluoro-N-(2-hydroxyethyl)-1-pentanesulfonamide</t>
  </si>
  <si>
    <t>N-Ethyl-pentadecafluoro-N-(2-hydroxyethyl)-1-heptanesulfonamide</t>
  </si>
  <si>
    <t>Undecafluoro-N-(2-hydroxyethyl)-N-methyl-1-pentanesulfonamide</t>
  </si>
  <si>
    <t>Pentadecafluoro-N-(2-hydroxyethyl)-N-methyl-1-heptanesulfonamide</t>
  </si>
  <si>
    <t>Perfluorobutane-N-(3-(dimethylamino)propyl)-1-sulfonamide sulfonamido amine</t>
  </si>
  <si>
    <t>Perfluoropentane sulfonamido amine</t>
  </si>
  <si>
    <t>Trimethyl-3-(((pentadecafluoroheptyl)sulphonyl)amino)propylammonium chloride</t>
  </si>
  <si>
    <t>Potassium 6-(((3-(perfluorobutylsulphonyloxy)phenyl)amino)carbonyl)perchlorobenzoate</t>
  </si>
  <si>
    <t>(Perfluorododecyl)ethylsulfonyl chloride</t>
  </si>
  <si>
    <t>Acetic acid, [1-[difluoro[(trifluoroethenyl)oxy]methyl]-1,2,2,2-tetrafluoroethoxy]difluoro-, potassium salt, polymer with tetrafluoroethene</t>
  </si>
  <si>
    <t>4-Bromo-(1,1,2,2-tetrafluoroethoxy)benzene</t>
  </si>
  <si>
    <t>Poly(oxy-1,2-ethanediyl), .alpha.-[1,4,4,5,5,5-hexafluoro-1,2,3-tris(trifluoromethyl)-2-pentenyl]-.omega.-[[1,4,4,5,5,5-hexafluoro-1,2,3-tris(trifluoromethyl)-2-pentenyl]oxy]-</t>
  </si>
  <si>
    <t>Poly(oxy-1,2-ethanediyl), .alpha.-[1,4,4,5,5,5-hexafluoro-1,2,3-tris(trifluoromethyl)-2-pentenyl]-.omega.-methoxy-</t>
  </si>
  <si>
    <t>Ethene, tetrafluoro-, homopolymer, .alpha.-fluoro-.omega.-(2-hydroxyethyl)-, citrate, reaction products with 1,6-diisocyanatohexane</t>
  </si>
  <si>
    <t>Diaquatetrachloro[mu-[N-ethyl-N-[(perfluorooctyl)sulfonyl]glycinato-O1:O1']]-mu-hydroxybis[2-methylpropanol]dichromium</t>
  </si>
  <si>
    <t>Diaquatetrachloro(mu-(N-ethyl-N-((pentadecafluoroheptyl)sulfonyl)glycinato-O1:O1'))-mu-hydroxybis(2-propanol) chromium</t>
  </si>
  <si>
    <t>Diaquatetrachloro(mu-(N-ethyl-N-((perfluoropentyl)sulfonyl)glycinato-O1:O1'))-mu-hydroxybis(2-propanol)dichromium</t>
  </si>
  <si>
    <t>Diaquatetrachloro(mu-(N-ethyl-N-((perfluorobutyl)sulfonyl)glycinato-O1:O1'))-mu-hydroxybis(2-propanol)dichromium</t>
  </si>
  <si>
    <t>N-Ethyl-N-[(nonafluorobutyl)sulfonyl]glycine</t>
  </si>
  <si>
    <t>3-((Perfluoropentylsulfonyl)amino)-N,N,N-trimethylpropanaminium chloride</t>
  </si>
  <si>
    <t>Trimethyl-3-(((undecafluoropentyl)sulphonyl)amino)propylammonium iodide</t>
  </si>
  <si>
    <t>N-(3-(Dimethylamino)propyl)-1,1,2,2,3,3,4,4,4-nonafluorobutane-1-sulphonamide monohydrochlorid</t>
  </si>
  <si>
    <t>N-[3-(dimethylamino)propyl]-perfluoropentanesulfonamide hydrochloride</t>
  </si>
  <si>
    <t>N-Ethylpentadecafluoro-1-heptanesulfonamide</t>
  </si>
  <si>
    <t>Poly(oxy-1,2-ethanediyl), .alpha.-[2-[ethyl[(perfluoroheptyl)sulfonyl]amino]ethyl]-.omega.-methoxy-</t>
  </si>
  <si>
    <t>Poly(oxy-1,2-ethanediyl), .alpha.-[2-[ethyl[(heptadecafluorooctyl)sulfonyl]amino]ethyl]-.omega.-methoxy-</t>
  </si>
  <si>
    <t>Benzenemethanaminium, N-(carboxymethyl)-4-[(heptadecafluorononenyl)oxy]-N,N-dimethyl-, inner salt</t>
  </si>
  <si>
    <t>Borate(1-), tetrafluoro-, potassium (1:1), reaction products with alumina, boric acid, boron potassium oxide (B5KO8), lithium chloride, potassium chloride, potassium fluoride (K(HF2)) and zinc chloride</t>
  </si>
  <si>
    <t>Borate(1-), tetrafluoro-, potassium (1:1), reaction products with boric acid and potassium fluoride (K(HF2))</t>
  </si>
  <si>
    <t>Borate(1-), tetrafluoro-, potassium (1:1), reaction products with boric acid, boron, boron potassium oxide (B4K2O7) and potassium fluoride (K(HF2))</t>
  </si>
  <si>
    <t>N-Methyl-4-((4,4,5,5,5-pentafluoro-3-(pentafluoroethyl)-1,2,3-tris(trifluoromethyl)-1-pentenyl)oxy)-N-(2-(phosphonooxy)ethyl)-Benzenesulfonamide</t>
  </si>
  <si>
    <t>1,1,1,3,3,3-Hexafluoropropane</t>
  </si>
  <si>
    <t>Propanoic acid, 3-[1-[difluoro [(trifluoroethenyl)oxy]methyl]-1,2,2,2-tetrafluoroethoxy]-2,2,3,3-tetrafluoro-, sodium salt, polymer with tetrafluoroethene</t>
  </si>
  <si>
    <t>Perfluoro-3-{[1-(ethenyloxy)propan-2-yl]oxy}propanoic acid</t>
  </si>
  <si>
    <t>Propanoic acid, 3-[1-[difluoro[(trifluoroethenyl)oxy]methyl]-1,2,2,2-tetrafluoroethoxy]-2,2,3,3-tetrafluoro-, polymer with tetrafluoroethene</t>
  </si>
  <si>
    <t>Perfluorononane sulfonamido ammonium iodide</t>
  </si>
  <si>
    <t>Methyl perfluoro-3-[(perfluoro-3-oxopropan-2-yl)oxy]propanoate</t>
  </si>
  <si>
    <t>Methyl perfluoro(8-(fluoroformyl)-5-methyl-4,7-dioxanonanoate)</t>
  </si>
  <si>
    <t>1-(6H-Perfluorohexyl)-1-(fluoren-2-yl)-N-(perfluorobutyl)sulfonyloxymethanimine</t>
  </si>
  <si>
    <t>Fatty acids, C7-13, perfluoro, compds. with ethylamine</t>
  </si>
  <si>
    <t>Butanoic acid, 2,2,3,3,4,4-hexafluoro-4-[(trifluorothenyl)oxy]-, sodium salt, polymer with tetrafluoroethene</t>
  </si>
  <si>
    <t>2,2-Bis[4-(4-nitrophenoxy)phenyl]hexafluoropropane</t>
  </si>
  <si>
    <t>4,4'-[[2,2,2-Trifluoro-1-(trifluoromethyl)ethylidene]bis(4,1-phenyleneoxy)]bis-benzenamine</t>
  </si>
  <si>
    <t>Tetrafluoroethane beta-sultone</t>
  </si>
  <si>
    <t>2,2,3,3,5,6,6,8,9,9-Decafluoro-5-(trifluoromethyl)-4,7-dioxa-8-nonenamide</t>
  </si>
  <si>
    <t>Perfluoro(3-(1-(ethenyloxy)propan-2-yloxy)propanenitrile)</t>
  </si>
  <si>
    <t>1-Butene, 1,1,2,3,3,4,4-heptafluoro-4-[(trifluoroethenyl)oxy]-</t>
  </si>
  <si>
    <t>Perfluorosuccinic anhydride</t>
  </si>
  <si>
    <t>1-Vinyloxyperfluoropropane</t>
  </si>
  <si>
    <t>Benzenediazonium, 4-(phenylamino)-, hexafluorophosphate(1-) (1:1), polymer with formaldehyde, zinc chloride complexes</t>
  </si>
  <si>
    <t>Ethene, 1,1,2,2-tetrafluoro-, oxidized, polymd.</t>
  </si>
  <si>
    <t>Ethene, 1,1,2,2-tetrafluoro-, oxidized, polymd., reduced</t>
  </si>
  <si>
    <t>Perfluoropolymethylisopropyl ether</t>
  </si>
  <si>
    <t>1-[Difluoro(trifluoromethoxy)methoxy]-1,2,2-trifluoroethene</t>
  </si>
  <si>
    <t>Bis(2-hydroxyethyl)ammonium perfluorooctanesulfonic acid</t>
  </si>
  <si>
    <t>Bis(2-hydroxyethyl)ammonium perfluoroheptanesulfonate</t>
  </si>
  <si>
    <t>Bis(2-hydroxyethyl)ammonium perfluoropentanesulfonate</t>
  </si>
  <si>
    <t>Bis(2-hydroxyethyl)ammonium perfluorobutanesulfonate</t>
  </si>
  <si>
    <t>Bis(trimethyl-3-(((pentadecafluoroheptyl)sulphonyl)amino)propylammonium) sulphate</t>
  </si>
  <si>
    <t>Bis(trimethyl-3-(((nonafluorobutyl)sulphonyl)amino)propylammonium)sulphate</t>
  </si>
  <si>
    <t>3,3,4,4,5,5-Hexafluorooxolan-2-one</t>
  </si>
  <si>
    <t>Silicate(2-), hexafluoro-, ammonium (1:2), reaction products with silica</t>
  </si>
  <si>
    <t>Potassium N-((heptadecafluorooctyl)sulphonyl)-N-methylglycinate</t>
  </si>
  <si>
    <t>Cyclotetrasiloxane, 2,4,6,8-tetramethyl-, Si -mixed 3-(2-oxiranylmethoxy)propyl and 3-[2,3,3,3-tetrafluoro-2-[1,1,2,3,3,3-hexafluoro-2-(1,1, 2,2,3,3,3-heptafluoropropoxy)propoxy]propoxy]propyl and 2-(trimethoxysilyl)ethyl derivs.</t>
  </si>
  <si>
    <t>(Dimethyl{3-[(perfluorodecanoyl)amino]propyl}ammonio)acetate</t>
  </si>
  <si>
    <t>1,2-Dichlorohexafluorocyclopentene</t>
  </si>
  <si>
    <t>Perfluoro(4-[(4-ethyl-3,4-dimethylhex-2-en-2-yl)oxy])benzene-1-sulfonate tributylammonium</t>
  </si>
  <si>
    <t>Acetic acid, [1-[difluoro[(trifluoroethenyl)oxy]methyl]-1,2,2,2-tetrafluoroethoxy]difluoro-, polymer with tetrafluoroethene</t>
  </si>
  <si>
    <t>Propanoic acid, 3-[1-[difluoro[(trifluoroethenyl)oxy]methyl]-1,2,2,2-tetrafluoroethoxy]-2,2,3,3-tetrafluoro-, potassium salt, polymer with tetrafluoroethene</t>
  </si>
  <si>
    <t>Ethanesulfinic acid, 2-[1-[difluoro[(trifluoroethenyl)oxy]methyl]-1,2,2,2-tetrafluoroethoxy]-1,1,2,2-tetrafluoro-, polymer with tetrafluoroethene</t>
  </si>
  <si>
    <t>Propan-2-yl heptadecafluorononanoate</t>
  </si>
  <si>
    <t>Poly(difluoromethylene), .alpha.-[2-(acetyloxy)-2-[(carboxymethyl)dimethylammonio]ethyl]-.omega.-fluoro-, hydroxide, inner salt</t>
  </si>
  <si>
    <t>Perfluoro-2,2,5,5-tetramethylhexane</t>
  </si>
  <si>
    <t>4-[(1,2,3,3,4,4,5,5,6,6,7,7,8,8,9,9,9-Heptadecafluoronon-1-en-1-yl)oxy]benzene-1-sulfonic acid</t>
  </si>
  <si>
    <t>Poly(difluoromethylene), .alpha.-fluoro-.omega.-(2-iodoethyl)-</t>
  </si>
  <si>
    <t>Furan, 2,2,3,3,4,4-hexafluorotetrahydro-5-(2,2,2-trifluoro-1,1-bis(trifluoromethyl)ethyl)-</t>
  </si>
  <si>
    <t>Perfluoro(7-methyl-1-octanesulfonic acid)</t>
  </si>
  <si>
    <t>1,2-Benzenedicarboxylic acid, 4,4'-[2,2,2-trifluoro-1-(trifluoromethyl)ethylidene]bis-, diethyl ester</t>
  </si>
  <si>
    <t>6,11,14,17-Tetraoxa-7-silaeicos-1-yn-3-ol, 7,7-dibutyl-13,15,15,16,18,18,19,19,20,20,20-undecafluoro-3-methyl-13,16-bis(trifluoromethyl)-</t>
  </si>
  <si>
    <t>Propanenitrile, 3-[1-[difluoro[(trifluoroethenyl)oxy]methyl]-1,2,2,2-tetrafluoroethoxy]-2,2,3,3-tetrafluoro-, polymer with tetrafluoroethene and trifluoro(trifluoromethoxy)ethene</t>
  </si>
  <si>
    <t>alpha,alpha-Bis(trifluoromethyl)benzyl alcohol</t>
  </si>
  <si>
    <t>Ethene, 1,1,2,2-tetrafluoro-, oxidized, polymd., reduced, Me esters, reduced, N -[2-[(2-methyl-1-oxo-2-propen-1-yl)oxy]ethyl]carbamates</t>
  </si>
  <si>
    <t>2-[Methyl[(perfluorododecyl)ethylsulfonyl]amino]ethyl 2-propenoate</t>
  </si>
  <si>
    <t>2-[Methyl[(perfluorotetradecyl)ethylsulfonyl]amino]ethyl 2-propenoate</t>
  </si>
  <si>
    <t>2-[Methyl[(perfluorohexadecyl)ethylsulfonyl]amino]ethyl 2-propenoate</t>
  </si>
  <si>
    <t>2-(2,4-Di-tert-pentylphenoxy)-3'-hydroxy-4'-[(5H-perfluorovaleryl)amino]hexananilide</t>
  </si>
  <si>
    <t>2,2,3,3,4,4,5,5-Octafluorooctyl pentanoate</t>
  </si>
  <si>
    <t>2-Butenedioic acid, mono(2,2,3,3-tetrafluoropropyl) ester, sodium salt, polymer with ethenylbenzene and disodium 2-butenedioate</t>
  </si>
  <si>
    <t>Perfluoro-3,6-dimethyl-1,4-dioxan-2-one</t>
  </si>
  <si>
    <t>Perfluorooctane sulfonamido ammonium bromide</t>
  </si>
  <si>
    <t>(2-Carboxyethyl)-3-(((perfluoro-7-methyloctyl)2-hydroxypropyl)amino)propyldimethylammonium hydroxide</t>
  </si>
  <si>
    <t>4-Fluoro-5-oxo-2,4-bis(trifluoromethyl)-1,3-Dioxolane-2-carbonyl fluoride</t>
  </si>
  <si>
    <t>4,4,5-Trifluoro-2,5-bis(trifluoromethyl)- 1,3-Dioxolane-2-carbonyl fluoride</t>
  </si>
  <si>
    <t>1-Butene, 4-bromo-3,3,4,4-tetrafluoro-, polymer with 1,1-difluoroethene, 1,1,2,3,3,3-hexafluoro-1-propene and tetrafluoroethene</t>
  </si>
  <si>
    <t>Phosphoric acid, .gamma.-.omega.-perfluoro-C8-16-alkyl esters, compds. with diethanolamine</t>
  </si>
  <si>
    <t>Propane, 1,1,1,2,2,3,3-heptafluoro-3-[(trifluoroethenyl)oxy]-, polymer with 1,1-difluoroethene and tetrafluoroethene</t>
  </si>
  <si>
    <t>1-Propene, 1,1,2,3,3,3-hexafluoro-, polymer with ethene, 1,1,2,2-tetrafluoroethene and 3-(1,1,2,2-tetrafluoroethoxy)-1-propene</t>
  </si>
  <si>
    <t>1-Propene, 3-(1,1,2,2-tetrafluoroethoxy)-, polymer with ethene and 1,1,2,2-tetrafluoroethene</t>
  </si>
  <si>
    <t>1-Propene, 1,1,2,3,3,3-hexafluoro-, polymer with ethene, 1,1,1,2,2,3,3-heptafluoro-3-[(trifluoroethenyl)oxy]propane and tetrafluoroethene</t>
  </si>
  <si>
    <t>1,1,1,2,3,3,3-Heptafluoropropan-2-yl 2-methylprop-2-enoate</t>
  </si>
  <si>
    <t>2-Propenoic acid, 2-methyl-, 2-[[(3,5-dimethyl-1H-pyrazol-1-yl)carbonyl]amino]ethyl ester, polymer with chloroethene, octadecyl 2-propenoate and 3,3,4,4,5,5,6,6,7,7,8,8,8-tridecafluorooctyl 2-methyl-2-propenoate</t>
  </si>
  <si>
    <t>BIS-AF-Sodium salt</t>
  </si>
  <si>
    <t>1-Propanesulfonic acid, 3-[ethyl[(heptadecafluorooctyl)sulfonyl]amino]-, sodium salt</t>
  </si>
  <si>
    <t>(1H,1H,7H-perfluoroheptyl)-2-sulfohexadecanoate sodium salt</t>
  </si>
  <si>
    <t>L-Glutamic acid, N-[(heptadecafluorooctyl)sulfonyl]-, disodium salt</t>
  </si>
  <si>
    <t>{[(Perfluorooctyl)sulfonyl]amino}-3-betaine</t>
  </si>
  <si>
    <t>Undecafluoroiodopentane</t>
  </si>
  <si>
    <t>Boron, trifluoro(tetrahydrofuran)-, (T-4)-, polymer with 3-methyl-3-[(2,2,3,3,3-pentafluoropropoxy)methyl]oxetane, ether with 2,2-dimethyl-1,3-propanediol (2:1)</t>
  </si>
  <si>
    <t>Boron, trifluoro(tetrahydrofuran)-, (T-4)-, polymer with .alpha.-hydro-.omega.-hydroxypoly(oxy-1,2-ethanediyl) and 3-methyl-3-[(2,2,3,3,3-pentafluoropropoxy)methyl]oxetane</t>
  </si>
  <si>
    <t>2,3,3,3-Tetrafluoropropene</t>
  </si>
  <si>
    <t>Ethene, 1-[difluoro(1,1,2,2,2-pentafluoroethoxy)methoxy]-1,2,2-trifluoro-, polymer with 1,1-difluoroethene and 1,1,2,2-tetrafluoroethene</t>
  </si>
  <si>
    <t>Heptafluoropropyl iodide</t>
  </si>
  <si>
    <t>2,4,6,8,9-Pentachloro-2,3,3,4,5,5,6,7,7,8,9,9-dodecafluorononanoic acid</t>
  </si>
  <si>
    <t>Perfluorooctanesulfonamide</t>
  </si>
  <si>
    <t>5-Chloro-1,1,2,2,3,3,4,4-octafluoropentane</t>
  </si>
  <si>
    <t>Methyl 2,2,3,3-tetrafluoro-3-methoxypropionate</t>
  </si>
  <si>
    <t>Flupropanate</t>
  </si>
  <si>
    <t>1,1,1,3,4,4,4-Heptafluoro-3-(trifluoromethyl)butan-2-one</t>
  </si>
  <si>
    <t>Perfluoro-2-methyl-3-pentanone</t>
  </si>
  <si>
    <t>Benzyltriphenylphosphanium 4‐[1,1,1,3,3,3‐ hexafluoro‐2‐(4‐hydroxyphenyl)propan‐2‐yl]benzen‐1‐olate</t>
  </si>
  <si>
    <t>Poly[oxy[trifluoro(trifluoromethyl)-1,2-ethanediyl]], .alpha.-[1,2,2,2-tetrafluoro-1-[[(2-hydroxyethyl)amino]carbonyl]ethyl]-.omega.-[tetrafluoro(trifluoromethyl)ethoxy]-</t>
  </si>
  <si>
    <t>1,2-Dichloro-1,1,2,2-tetrafluoroethane</t>
  </si>
  <si>
    <t>Chloropentafluoroethane</t>
  </si>
  <si>
    <t>Perflutren</t>
  </si>
  <si>
    <t>9-H-Perfluorononanoic acid</t>
  </si>
  <si>
    <t>2,2,3,3-Tetrafluoro-1-propanol</t>
  </si>
  <si>
    <t>2,2,3,3-Tetrafluorooxetane</t>
  </si>
  <si>
    <t>Perfluoro(oxacyclopentane)</t>
  </si>
  <si>
    <t>Perfluorotetrakis(carboxyethoxymethyl)methane tetramethyl ester</t>
  </si>
  <si>
    <t>3,4,4-Trifluoro-3-(trifluoromethyl)-1,2lambda~6~-oxathietane-2,2-dione</t>
  </si>
  <si>
    <t>Methyl 7,7,8,9,9,9-hexafluorononanoate</t>
  </si>
  <si>
    <t>3-(Chlorosulfonyl)-2,2,3,3-tetrafluoropropanoyl chloride</t>
  </si>
  <si>
    <t>2,2,3,3-Tetrafluoro-3-(fluorosulfonyl)propanoyl fluoride</t>
  </si>
  <si>
    <t>Perfluoro(3-{[1-(ethenyloxy)propan-2-yl]oxy}propane-1-sulfonyl) fluoride</t>
  </si>
  <si>
    <t>1,1,2,2-Tetrafluoro-2-iodoethyl sulfurofluoridate</t>
  </si>
  <si>
    <t>Methyl 2,2,3,3-tetrafluoro-3-(methylsulfanyl)propanoate</t>
  </si>
  <si>
    <t>2,2,3,3-Tetrafluoro-3-(methylsulfanyl)propanoyl fluoride</t>
  </si>
  <si>
    <t>3-(Methylsulfanyl)-perfluoro(1-(ethenyloxy))propane</t>
  </si>
  <si>
    <t>[{3-[(Perfluorononanoyl)amino]propyl}(dimethyl)ammonio]acetate</t>
  </si>
  <si>
    <t>1,1,2,2,3,3,4,4-Octafluoro-4-iodobutyl sulfurofluoridate</t>
  </si>
  <si>
    <t>Trichloro(1,1,2,2,3,3,6,6,6-nonafluorohexyl)silane</t>
  </si>
  <si>
    <t>Bis(2-(perfluoro-7-methyloctyl)ethyl) hydrogen phosphate</t>
  </si>
  <si>
    <t>8:2 Fluorotelomer 9-(trifluoromethyl)-dihydrogen phosphate</t>
  </si>
  <si>
    <t>Poly(difluoromethylene),alpha-chloro-omega-(2,2-dichloro-1,1,2-trifluoroethyl)-</t>
  </si>
  <si>
    <t>Poly(difluoromethylene), alpha-fluoro-omega-[2-sulphoethyl)-</t>
  </si>
  <si>
    <t>Difluoro(1,1,2,2-tetrafluoro-2-iodoethoxy)acetyl fluoride</t>
  </si>
  <si>
    <t>4,4,5,5,6,6,7,7,7-Nonafluoro-2-iodoheptan-1-ol</t>
  </si>
  <si>
    <t>1,3-Benzenedimethanol, .alpha.1,.alpha.1,.alpha.3,.alpha.3-tetrakis(trifluoromethyl)-</t>
  </si>
  <si>
    <t>4,4,5,5,6,6,7,7,8,8,9,9,10,10,11,11,12,12,13,13,14,14,15,15,15-Pentacosafluoro-2-iodopentadecan-1-ol</t>
  </si>
  <si>
    <t>Perfluoro(4-ethyl-3,4-dimethylhexane)</t>
  </si>
  <si>
    <t>1,3-Dioxolane, 2-(difluoromethylene)-4,4,5-trifluoro-5-(trifluoromethyl)-, polymer with 1,1-difluoroethene</t>
  </si>
  <si>
    <t>2-(2,2,3,3,4,4,5,5,5-Nonafluoropentyl)oxirane</t>
  </si>
  <si>
    <t>1,1,2,2,3,3,4,4,4-Nonafluoro-N-(4-hydroxybutyl)-N-methylbutane-1-sulphonamide</t>
  </si>
  <si>
    <t>1,1,2,3,3,4,4,5,5,6,6,7,8,8-Tetradecafluoroocta-1,7-diene</t>
  </si>
  <si>
    <t>3,3,4,4,5,5,6,6,7,7,8,8,9,9,10,10,11,11,12,12,13,13,14,14,14-Pentacosafluorotetradecan-1-amine</t>
  </si>
  <si>
    <t>Bis(perfluoroisopropyl)ketone</t>
  </si>
  <si>
    <t>1,1,1,2,4,4,5,5,6,6,6-Undecafluoro-2-(trifluoromethyl)-3-hexanone</t>
  </si>
  <si>
    <t>2-[Methyl[(nonafluorobutyl)sulfonyl]amino]ethyl 2-methyl-2-propenoate, polymer with 1,1-dichloroethene and octadecyl 2-methyl-2-propenoate</t>
  </si>
  <si>
    <t>N,N-Dimethyl-N-(perfluoroalkyl(C4-14)carbonylaminopropyl)-.alpha.-acetic acid betaine</t>
  </si>
  <si>
    <t>Surflon S 141  (perfluoroalkylamine oxide)</t>
  </si>
  <si>
    <t>Perfluoroalkyl(C4-14)carbonyl aminomethoxy polyethylene oxide</t>
  </si>
  <si>
    <t>Sodium 2-(((perfluorohexyl)ethyloxy)carbonylamino)ethylsulfanylsulfonate</t>
  </si>
  <si>
    <t>2-(Perfluorohexyl)-1-ethanol 1-(hydrogen sulfate)</t>
  </si>
  <si>
    <t>1,1,2,2,3,3-hexafluoropropane-1,3-disulfonyldifluoride</t>
  </si>
  <si>
    <t>3-(1,1,2,2-Tetrafluoroethoxy)-benzenamine</t>
  </si>
  <si>
    <t>2,2-Bis(3-amino-4-hydroxyphenyl)-hexafluoropropane</t>
  </si>
  <si>
    <t>Poly(oxy-1,2-ethanediyl), ?-[3,4,4,4-tetrafluoro-2-[1,2,2,2-tetrafluoro-1-(trifluoromethyl)ethyl]-1,3-bis(trifluoromethyl)-1-butenyl]-?-[[3,4,4,4-tetrafluoro-2-[1,2,2,2-tetrafluoro-1-(trifluoromethyl)ethyl]-1,3-bis(triSfluoromethyl)-1-butenyl]oxy]-</t>
  </si>
  <si>
    <t>(2E)-4,5,5,5-Tetrafluoro-4-(trifluoromethyl)pent-2-en-1-ol</t>
  </si>
  <si>
    <t>(2E)-4,4,5,5,6,6,7,7,7-Nonafluorohept-2-en-1-ol</t>
  </si>
  <si>
    <t>(2Z)-4,5,5,5-Tetrafluoro-4-(trifluoromethyl)pent-2-en-1-ol</t>
  </si>
  <si>
    <t>Poly(oxy-1,2-ethanediyl), ?-methyl-?-[[3,4,4,4-tetrafluoro-2-[1,2,2,2-tetrafluoro-1-(trifluoromethyl)ethyl]-1,3-bis(trifluoromethyl)-1-butenyl]oxy]-</t>
  </si>
  <si>
    <t>Potassium 2,2,3,3-tetrafluoro-3-(heptafluoropropoxy)propionate</t>
  </si>
  <si>
    <t>Ethene, tetrafluoro-, oxidized, polymd., reduced, Me esters, reduced, 5-(trifluoromethyl)-2-pyridinyl ethers</t>
  </si>
  <si>
    <t>N-(4-Amino-2-hydroxyphenyl)-2,2,3,3,4,4,4-heptafluorobutyramide</t>
  </si>
  <si>
    <t>Heptane, 1,1,1,2,3,3,4,5,5,6,7,7,7-tridecafluoro-2,4,6-tris(trifluoromethyl)-</t>
  </si>
  <si>
    <t>1-Propene, 1,1,2,3,3,3-hexafluoro-, polymer with 1,1,1,2,3,3,3-heptafluoro-2-(trifluoroethenyl)oxypropane and tetrafluoroethene</t>
  </si>
  <si>
    <t>Potassium perfluorododecanesulfonate</t>
  </si>
  <si>
    <t>N-[[4-[(Heptadecafluorononenyl)oxy]phenyl]sulfonyl]-N-methylglycine sodium salt</t>
  </si>
  <si>
    <t>Sodium 4-{[(4E)-4,6-dimethylhept-4-en-3-yl]oxy}benzene-1-sulfonate</t>
  </si>
  <si>
    <t>Sodium 4-(perfluoro(2-methylpent-2-en-3-yl)oxy)benzene-1-sulfonate</t>
  </si>
  <si>
    <t>N-[3-(Methylamino)propyl]perfluorohexanesulfonamide</t>
  </si>
  <si>
    <t>(2H-Perfluoroethoxy)methyloxirane</t>
  </si>
  <si>
    <t>Ethanesulfonic acid, 2-[1-[difluoro[(trifluoroethenyl)oxymethyl]-1,2,2,2-tetrafluoroethoxy]-1,1,2,2-tetrafluoro-, sodium salt polymer with tetrafluoroethene</t>
  </si>
  <si>
    <t>(3-(((Heptadecafluorooctyl)sulphonyl)amino)propyl)trimethylammonium hydroxide</t>
  </si>
  <si>
    <t>Perfluoro(2-bromoethoxy)ethene</t>
  </si>
  <si>
    <t>((Perfluorobutyl)ethyl)trimethoxysilane</t>
  </si>
  <si>
    <t>Propane, 1-[1-[difluoro[(1,2,2-trifluoroethenyl)oxy]methyl]-1,2,2,2-tetrafluoroethoxy]-1,1,2,3,3,3-hexafluoro-2-(1,1,2,2,3,3,3-heptafluo ropropoxy)-, polymer with 1,1,2,2-tetrafluoroethene</t>
  </si>
  <si>
    <t>Hexaflumuron</t>
  </si>
  <si>
    <t>Boron, trifluoro(tetrahydrofuran)-, (T-4)-, polymer with 2-methyloxirane, 3-methyl-3-[(2,2,3,3,3-pentafluoropropoxy)methyl]oxetane, oxirane and tetrahydrofuran</t>
  </si>
  <si>
    <t>1,1,1,2,2,3,4,4,5,5,5-Undecafluoro-3-(trifluoromethyl)pentane</t>
  </si>
  <si>
    <t>Perfluoroisononyl iodide</t>
  </si>
  <si>
    <t>1,1,1,2,2,3,3,5,6,6,6-Undecafluoro-4,4,5-tris(trifluoromethyl)hexane</t>
  </si>
  <si>
    <t>1,4-bis(3-Chloro-2-hydroxypropyl) 2,5-bis[2-[[(perfluorooctyl)sulfonyl]propylamino]ethyl] 1,2,4,5-benzenetetracarboxylate</t>
  </si>
  <si>
    <t>Propane, 1-[1-[difluoro[(trifluoroethenyl)oxy]methyl]-1,2,2,2-tetrafluoroethoxy]-1,1,2,2,3,3,3-heptafluoro-, polymer with (2-bromo-1,1,2, 2-tetrafluoroethoxy)trifluoroethene and 1,1-difluoroethene</t>
  </si>
  <si>
    <t>2,2,3,3,4,4,5,5,6-Nonafluoro-1-(heptafluoropropyl)-6-(trifluoromethyl)piperidine</t>
  </si>
  <si>
    <t>1,1,1,2,3,3-Hexafluoro-4-(1,1,2,3,3,3-hexafluoropropoxy)pentane</t>
  </si>
  <si>
    <t>1,2-dichloro(perfluoro-1-(methoxymethoxy)ethane)</t>
  </si>
  <si>
    <t>Ethene, 1-[difluoro(trifluoromethoxy)methoxy]-1,2,2-trifluoro-, polymer with 1,1,2,2-tetrafluoroethene</t>
  </si>
  <si>
    <t>1-Propene, 1,1,2,3,3,3-hexafluoro-, polymer with 1,1,2,2-tetrafluoroethene, 1,1,2-trifluoro-2-(1,1,2,2,2-pentafluoroethoxy)ethene and 1,1,2-trifluoro-2-(trifluoromethoxy)ethene</t>
  </si>
  <si>
    <t>Siloxanes and Silicones, di-Me, Me 3,3,4,4,5,5,6,6,6-nonafluorohexyl-</t>
  </si>
  <si>
    <t>Bis(3-chloro-2,2,3,3-tetrafluoropropionyl) peroxide</t>
  </si>
  <si>
    <t>Carbonic dichloride, reaction products with reduced ammonia-Me esters of reduced polymd. oxidized tetrafluoroethylene reaction product</t>
  </si>
  <si>
    <t>Ethene, tetrafluoro-, oxidized, polymd., reduced, Me esters, reduced</t>
  </si>
  <si>
    <t>26,27,27,27-Tetrafluoro-25-(1,1,1,2,3,3,3-heptafluoro-2-propanyl)-24,26-bis(trifluoromethyl)-2,5,8,11,14,17,20,23-octaoxaheptacos-24-ene</t>
  </si>
  <si>
    <t>Undecafluoropentyl 2-methylprop-2-enoate</t>
  </si>
  <si>
    <t>Difluoro(1,1,2,2-tetrafluoroethoxy)acetyl fluoride</t>
  </si>
  <si>
    <t>Ethene, 1-chloro-1,2,2-trifluoro-, homopolymer</t>
  </si>
  <si>
    <t>Polytetrafluoroethylene</t>
  </si>
  <si>
    <t>1,1-Difluorethylene-hexafluorpropene polymer</t>
  </si>
  <si>
    <t>Copolymer of 2,2,3,3,3-pentafluoropropyl methacrylate/methyl methacrylate/methacrylic acid (The contents of component having molecular weight less than 1,000 is not more than 1 percent)</t>
  </si>
  <si>
    <t>Perfluoro(2-ethoxy-2-fluoroethoxy)acetic acid ammonium salt</t>
  </si>
  <si>
    <t>2-Propenoic acid, 1,1′-[2,2-bis[difluoro[1,1,2,2-tetrafluoro-3-[(1-oxo-2-propen-1-yl)oxy]propoxy]methyl]-1,1,3,3-tetrafluoro-1,3-propan ediyl]bis[oxy(2,2,3,3-tetrafluoro-3,1-propanediyl)] ester</t>
  </si>
  <si>
    <t>2,4,6-Tris(heptafluoropropyl)-1,3,5-triazine</t>
  </si>
  <si>
    <t>4,8-Dioxa-3H-perfluorononanoic acid</t>
  </si>
  <si>
    <t>2H-Perfluoro-2-propanol</t>
  </si>
  <si>
    <t>Ethanaminium, N,N,N-trimethyl-2-[(2-methyl-1-oxo-2-propenyl)oxy]-, chloride, polymer with 2-ethoxyethyl 2-propenoate, 2-[[(heptadecafluorooctyl)sulfonyl]methylamino]ethyl-2-propenoate and oxiranylmethyl 2-methyl-2-propenoate</t>
  </si>
  <si>
    <t>Phosphoric acid, bis(gamma-mu-perfluoro-C8-14-alkyl) esters, compds. with diethanolamine</t>
  </si>
  <si>
    <t>Phosphoric acid, mono(gamma-mu-perfluoro-C8-14-alkyl) esters, compds. with diethanolamine</t>
  </si>
  <si>
    <t>Perfluorocyclopropane</t>
  </si>
  <si>
    <t>Perfluoro-2-methyl-2-(pentyloxy)pentane</t>
  </si>
  <si>
    <t>Copolymer of tetrafluoroethylene/hexafluoropropene/nonafluorobutyl trifluorovinyl ether (a number-average molecular weight is not less than 1,000 and the polymer is insoluble in water, lipid soluble solvent, usual solvent, acid and alkali)</t>
  </si>
  <si>
    <t>Perfluoro-2-(trifluoromethyl)propanesulfonic acid</t>
  </si>
  <si>
    <t>Potassium 1,1,2,3,3,3-hexafluoro-2-(trifluoromethyl)propanesulfonate</t>
  </si>
  <si>
    <t>Ammonium bis(2-(perfluorododecyl)ethyl) phosphate</t>
  </si>
  <si>
    <t>Bis((perfluoro-13-methyltetradecyl)ethyl) hydrogen phosphate</t>
  </si>
  <si>
    <t>(2-Carboxylatoethyl)-3-((perfluoro-9-methyldecyl)-2-hydroxypropyl)aminopropyldimethylammonium</t>
  </si>
  <si>
    <t>Ammonium bis((perfluorotetradecyl)ethyl) phosphate</t>
  </si>
  <si>
    <t>Ethenyl benzoate polymer with 2-butenoic acid, ethenyl 2,2-dimethylpropanoate, 4-(ethenyloxy)-1-butanol, 2-methyl-1-propene and 1,1,2,2-tetrafluoroethene, dihydrogen 1,2,4-benzenetricarboxylate, compd. with N,N-diethylethanamine</t>
  </si>
  <si>
    <t>(Perfluoro-13-methyltetradecyl)ethyl dihydrogen phosphate</t>
  </si>
  <si>
    <t>12:2 Fluorotelomer dihydrogen phosphate (ester), diammonium salt</t>
  </si>
  <si>
    <t>14:2 Fluorotelomer dihydrogen phosphate diammonium salt</t>
  </si>
  <si>
    <t>16:2 Fluorotelomer phosphate</t>
  </si>
  <si>
    <t>Diammonium (perfluoro-7-methyloctyl)ethyl phosphate</t>
  </si>
  <si>
    <t>Diammonium (perfluoro-9-methyldecyl)ethyl phosphate</t>
  </si>
  <si>
    <t>Bis((perfluorotetradecyl)ethyl) hydrogen phosphate</t>
  </si>
  <si>
    <t>Bis((perfluorohexadecyl)ethyl) hydrogen phosphate</t>
  </si>
  <si>
    <t>Bis((perfluoro-9-methyldecyl)ethyl) phosphate</t>
  </si>
  <si>
    <t>Bis((perfluoro-11-methyldodecyl)ethyl) hydrogen phosphate</t>
  </si>
  <si>
    <t>Isooctanesulfonic acid, heptadecafluoro-, lithium salt</t>
  </si>
  <si>
    <t>Isooctanesulfonic acid, heptadecafluoro-, potassium salt</t>
  </si>
  <si>
    <t>Tetradecanoic acid, 1,1'-(methyl(3,3,4,4,5,5,6,6,6-nonafluorohexyl)silylene) ester</t>
  </si>
  <si>
    <t>Sodium 3-[[3-(dimethylamino)propyl][(perfluorooctyl)sulfonyl]amino]-2-hydroxypropanesulfonate</t>
  </si>
  <si>
    <t>3-((Perfluorooctylsulfonyl)-2-hydroxy-3-sulfopropylamino)-N-(2-hydroxyethyl)-N,N-dimethyl-1-propanaminium  monosodium hydroxide</t>
  </si>
  <si>
    <t>((Perfluorododecyl)methyl)oxirane</t>
  </si>
  <si>
    <t>((Perfluorotetradecyl)methyl)oxirane</t>
  </si>
  <si>
    <t>((Perfluorohexadecyl)methyl)oxirane</t>
  </si>
  <si>
    <t>(Perfluorooctyl)-2-hydroxypropyl dihydrogen phosphate</t>
  </si>
  <si>
    <t>3-(Perfluorohexadecyl)-2-hydroxypropyl dihydrogen phosphate</t>
  </si>
  <si>
    <t>Diammonium 3-(perfluorohexadecyl)-2-hydroxypropyl dihydrogen phosphate</t>
  </si>
  <si>
    <t>Diammonium 3-(perfluoro-15-methylhexadecyl)-2-hydroxypropyl dihydrogen phosphate</t>
  </si>
  <si>
    <t>14:2 Fluorotelomer dihydrogen phosphate</t>
  </si>
  <si>
    <t>16:2 Fluorotelomer dihydrogen phosphate</t>
  </si>
  <si>
    <t>(Perfluoro-9-methyldecyl)ethyl dihydrogen phosphate</t>
  </si>
  <si>
    <t>((Perfluoro-11-methyldodecyl)ethyl) dihydrogen phosphate</t>
  </si>
  <si>
    <t>Poly(1-pentene-2,3,3,4,4,5,5-heptafluoro-co-ethene-co-tetrafluoroethene)</t>
  </si>
  <si>
    <t>(Z)-Octadec-9-enyl (5-(((2-(((perfluorooctyl)sulphonyl)methylamino)ethoxy)carbonyl)amino)-o-tolyl)carbamate</t>
  </si>
  <si>
    <t>Silsesquioxanes, 3-aminopropyl 3,3,4,4,5,5,6,6,6-nonafluorohexyl, hydroxy-terminated acetates</t>
  </si>
  <si>
    <t>Poly(difluoromethylene), .alpha.-fluoro-.omega.-[2-(phosphonooxy)ethyl]-, ammonium salt</t>
  </si>
  <si>
    <t>1-Propene, 1,1,2,3,3,3-hexafluoro-, polymer with chlorotrifluoroethene, 1,1-difluoroethene and tetrafluoroethene</t>
  </si>
  <si>
    <t>2-Methoxyperfluoro(2,5-di(propan-2-yl)oxolane)</t>
  </si>
  <si>
    <t>Methyl perfluoro-3-(3-methoxypropoxy)-3H-propanoate</t>
  </si>
  <si>
    <t>2,3,3,3-Tetrafluoro-2-(heptafluoropropoxy)propyl 2-fluoroprop-2-enoate</t>
  </si>
  <si>
    <t>.alpha.-[2-Hydroxy-3-[.alpha.-perfluoroisopropylpoly(degree of polymerization 7-15)(difluoromethylene)]propyl]-.omega.-methoxy-poly(degree of polymerization 1-25)(oxyethylene)</t>
  </si>
  <si>
    <t>Calcium perfluoroundecanoate</t>
  </si>
  <si>
    <t>5-{[1,1,1,4,5,5,5-Heptafluoro-3-(1,1,1,2,3,3,3-heptafluoropropan-2-yl)-4-(trifluoromethyl)pent-2-en-2-yl]oxy}benzene-1,3-dicarboxylic acid</t>
  </si>
  <si>
    <t>Thiocyanic acid, .gamma.-.omega.-perfluoro-C4-20-alkyl esters</t>
  </si>
  <si>
    <t>Alkenes, C8-14 alpha-,delta-omega-perfluoro-</t>
  </si>
  <si>
    <t>Bis(1H,1H,6H-perfluorohexyl)-2-sulfobutanedioate sodium salt</t>
  </si>
  <si>
    <t>Sodium Perfluorononanesulfonate</t>
  </si>
  <si>
    <t>Sulfonamides, C7-8-alkane, perfluoro, N-methyl-N-[2-[(1-oxo-2-propenyl)oxy]ethyl], polymers with 2-ethoxyethyl acrylate, glycidyl methacrylate and N,N,N-trimethyl-2-[(2-methyl-1-oxo-2-propenyl)oxy]ethanaminium chloride</t>
  </si>
  <si>
    <t>Propyl perfluorononanoate</t>
  </si>
  <si>
    <t>AFMU</t>
  </si>
  <si>
    <t>PVF</t>
  </si>
  <si>
    <t>FKM</t>
  </si>
  <si>
    <t>FVMQ</t>
  </si>
  <si>
    <t>FEP</t>
  </si>
  <si>
    <t>FEPM</t>
  </si>
  <si>
    <t>FFKM</t>
  </si>
  <si>
    <t>FMQ</t>
  </si>
  <si>
    <t>FZ</t>
  </si>
  <si>
    <t>ETFE</t>
  </si>
  <si>
    <t>PCTFE</t>
  </si>
  <si>
    <t>PFA</t>
  </si>
  <si>
    <t>PFEP</t>
  </si>
  <si>
    <t>PTFE</t>
  </si>
  <si>
    <t>PVDF</t>
  </si>
  <si>
    <t>FAA</t>
  </si>
  <si>
    <t>PTFE-Fibre</t>
  </si>
  <si>
    <t>POM+PTFE</t>
  </si>
  <si>
    <t>PI+PTFE</t>
  </si>
  <si>
    <t>PAI+PTFE</t>
  </si>
  <si>
    <t>PA6T/XT+PTFE</t>
  </si>
  <si>
    <t>PA66+PTFE</t>
  </si>
  <si>
    <t>PVDFX</t>
  </si>
  <si>
    <t>ETFEX</t>
  </si>
  <si>
    <t>LCP+PTFE</t>
  </si>
  <si>
    <t>PTFE+LCP</t>
  </si>
  <si>
    <t>FMACP</t>
  </si>
  <si>
    <t>PA6+PTFE</t>
  </si>
  <si>
    <t>PTFE+PA6</t>
  </si>
  <si>
    <t>PA612+PTFE</t>
  </si>
  <si>
    <t>PTFE+PA612</t>
  </si>
  <si>
    <t>PA+PTFE</t>
  </si>
  <si>
    <t>PTFE+PA</t>
  </si>
  <si>
    <t>PBT+PTFE</t>
  </si>
  <si>
    <t>PTFE+PBT</t>
  </si>
  <si>
    <t>PET+PTFE</t>
  </si>
  <si>
    <t>PTFE+PET</t>
  </si>
  <si>
    <t>PCT+PTFE</t>
  </si>
  <si>
    <t>PTFE+PCT</t>
  </si>
  <si>
    <t>FPAK</t>
  </si>
  <si>
    <t>MF+PAI+PAK+FEP</t>
  </si>
  <si>
    <t>FEP+MF+PAI+PAK</t>
  </si>
  <si>
    <t>PAK+FEP+MF+PAI</t>
  </si>
  <si>
    <t>PAI+PAK+FEP+MF</t>
  </si>
  <si>
    <t>PAI+MF+PAK+FEP</t>
  </si>
  <si>
    <t>FEP+PAI+MF+PAK</t>
  </si>
  <si>
    <t>PAK+FEP+PAI+MF</t>
  </si>
  <si>
    <t>MF+PAK+FEP+PAI</t>
  </si>
  <si>
    <t>MF+PAK+PAI+FEP</t>
  </si>
  <si>
    <t>FEP+MF+PAK+PAI</t>
  </si>
  <si>
    <t>PAI+FEP+MF+PAK</t>
  </si>
  <si>
    <t>PAK+PAI+FEP+MF</t>
  </si>
  <si>
    <t>MF+PAI+FEP+PAK</t>
  </si>
  <si>
    <t>PAK+MF+PAI+FEP</t>
  </si>
  <si>
    <t>FEP+PAK+MF+PAI</t>
  </si>
  <si>
    <t>PAI+FEP+PAK+MF</t>
  </si>
  <si>
    <t>PAK+PAI+MF+FEP</t>
  </si>
  <si>
    <t>FEP+PAK+PAI+MF</t>
  </si>
  <si>
    <t>MF+FEP+PAK+PAI</t>
  </si>
  <si>
    <t>FEP+PAI+PAK+MF</t>
  </si>
  <si>
    <t>MF+FEP+PAI+PAK</t>
  </si>
  <si>
    <t>PAK+MF+FEP+PAI</t>
  </si>
  <si>
    <t>PAI+PAK+MF+FEP</t>
  </si>
  <si>
    <t>PE+PTFE</t>
  </si>
  <si>
    <t>ECTFE</t>
  </si>
  <si>
    <t>PA12-I+PTFE</t>
  </si>
  <si>
    <t>PA10T/X+PTFE</t>
  </si>
  <si>
    <t>PA12+PTFE</t>
  </si>
  <si>
    <t>PA6+PA66+PTFE</t>
  </si>
  <si>
    <t>PA6+PA66-I+PTFE</t>
  </si>
  <si>
    <t>PA6T/66+PTFE</t>
  </si>
  <si>
    <t>PA6T/66-I+PTFE</t>
  </si>
  <si>
    <t>PA10T/X-I+PTFE</t>
  </si>
  <si>
    <t>PA66+PA6+PTFE</t>
  </si>
  <si>
    <t>PPS+PTFE</t>
  </si>
  <si>
    <t>Fluorosiloxane resin</t>
  </si>
  <si>
    <t>PMMA-F</t>
  </si>
  <si>
    <t>PE-F</t>
  </si>
  <si>
    <t>PC+PTFE</t>
  </si>
  <si>
    <t>FFKO</t>
  </si>
  <si>
    <t>1,1,1-Trifluoroethane 1-Iodo-3,5-bis(trifluoromethyl)benzene</t>
  </si>
  <si>
    <t>1-Propene, 1-chloro-3,3,3-trifluoro-, (1E)-</t>
  </si>
  <si>
    <t>1H-Indene, 5-[4'-[difluoro(3,4,5-trifluorophenoxy)methyl]-2,3',5'-trifluoro[1,1'-biphenyl]-4-yl]-2,3-dihydro-2-propyl-</t>
  </si>
  <si>
    <t>2,2,2-Trifluoroethanol</t>
  </si>
  <si>
    <t>2,2,2-Trifluoroethyl acrylate</t>
  </si>
  <si>
    <t>2,2-Dichloro-1,1,1-trifluoroethane</t>
  </si>
  <si>
    <t>2,4,6-Trimethyl-2,4,6-tris(3,3,3-trifluoropropyl)cyclotrisiloxane</t>
  </si>
  <si>
    <t>2-Naphthalenecarboxamide, N,N'-(2,5-dichloro-1,4-phenylene)bis(4-((2-chloro-5-(trifluoromethyl)phenyl)azo)-3-hydroxy-</t>
  </si>
  <si>
    <t>2-Propenoic acid, 2-methyl-, 2,2,2-trifluoroethyl ester, homopolymer</t>
  </si>
  <si>
    <t>2-Propenoic acid, 2-methyl-, oxiranylmethyl ester, polymers with N-(butoxymethyl)-2-methyl-2-propenamide, N-(hydroxymethyl)-2-methyl-2-propenamide, .delta.-.omega.-perfluoro-C8-14-alkyl acrylate and stearyl acrylate</t>
  </si>
  <si>
    <t>2-Propenoic acid, 3,3,4,4,5,5,6,6,7,7,8,8,8-tridecafluorooctyl ester 2-Propenoic acid, hexafluorobutyl ester</t>
  </si>
  <si>
    <t>2-[difluoro(3,4,5-trifluorophenoxy)methyl]-1,3-difluoro-5-[2-fluoro-4-(4-propylphenyl)phenyl]benzene</t>
  </si>
  <si>
    <t>3-Pyridinecarbonitrile, 4-methyl-2,6-bis((4-methylphenyl)amino)-5-((2-(trifluoromethyl)phenyl)azo)-</t>
  </si>
  <si>
    <t>4-(difluoro(3,4,5-trifluorophenoxy)methyl)-3,5-difluoro-4'-propyl-1,1'-biphenyl</t>
  </si>
  <si>
    <t>4-Chloro-alpha,alpha,alpha-trifluorotoluene</t>
  </si>
  <si>
    <t>Benzamide, 3,3'-((2-chloro-5-methyl-1,4-phenylene)bis(imino(1-acetyl-2-oxo-2,1-ethanediyl)azo))bis(4-chloro-N-(2-(4-chlorophenoxy)-5-(trifluoromethyl)phenyl)-</t>
  </si>
  <si>
    <t>Benzene, 1,3-bis(trifluoromethyl)-</t>
  </si>
  <si>
    <t>Benzene, 1-[(trans,trans)-4'-propyl[1,1'-bicyclohexyl]-4-yl]-4-(trifluoromethoxy)-</t>
  </si>
  <si>
    <t>Bis(1,1,1,5,5,5-Hexafluoropentane-2,4-Dionato-O,O')Nickel</t>
  </si>
  <si>
    <t>Chloro-1,1,1-trifluoroethane</t>
  </si>
  <si>
    <t>Cyclotetrasiloxane, 2-(4,4,5,5,6,6,7,7,8,8,9,9,10,10,11,11,11-heptadecafluoroundecyl)-2,4,6,8-tetramethyl- (9CI)</t>
  </si>
  <si>
    <t>Ethene, chlorotrifluoro-, polymer with 1,1-difluoroethene</t>
  </si>
  <si>
    <t>Lithium trifluoromethanesulphonate</t>
  </si>
  <si>
    <t>Methanesulfonamide, 1,1,1-trifluoro-N-((trifluoromethyl)sulfonyl)-, lithium salt</t>
  </si>
  <si>
    <t>Methanesulfonic acid, 1,1,1-trifluoro-, calcium salt (2:1)</t>
  </si>
  <si>
    <t>Methanesulfonic acid, trifluoro-, compd. with N,N-dioctyl-1-octanamine (1:1)</t>
  </si>
  <si>
    <t>N-(2,3-Dihydro-2-oxo-1H-benzimidazol-5-yl)-3-oxo-2-[[2-(trifluoromethyl)phenyl]azo]butyramide</t>
  </si>
  <si>
    <t>Pentachlortrifluorpropan</t>
  </si>
  <si>
    <t>Phenol, 4,4'-[2,2,2-trifluoro-1-(trifluoromethyl)ethylidene]bis-, reaction products with benzene, chlorine and sulfur chloride (S2Cl2)</t>
  </si>
  <si>
    <t>Poly( oxy-1 ; 2-ethanedilyl), alpha-methyl--[(4, 4, 5, 5, 6, 6, 7, 7, 8, 8, 9, 9-tridecafluoro-2-hydroxynonyl) oxy]-</t>
  </si>
  <si>
    <t>Poly[1,4-phenylene(1,1,2,2-tetrafluoro-1,2-ethanediyl)]</t>
  </si>
  <si>
    <t>Propanamide, 2,3,3,3-tetrafluoro-2-[1,1,2,3,3,3-hexafluoro-2-(heptafluoropropoxy)propoxy]-N-[3-(,4,6,8-tetramethylcyclotetrasiloxan-2-yl)propyl]- (9CI)</t>
  </si>
  <si>
    <t>Propanamide, N-[3-(ethenyldimethylsilyl)phenyl]-2,3,3,3-tetrafluoro-2-[1,1,2,3,3,3-hexafluoro-2-(heptafluoropropoxy)propoxy]-N-methyl- (9CI)</t>
  </si>
  <si>
    <t>Propanenitrile, 3,3'-[[4-[[2-bromo-4-nitro-6-(trifluoromethyl)phenyl]azo]phenyl]imino]bis- (9CI)</t>
  </si>
  <si>
    <t>Propanoyl fluoride, 2,2'-[(1,1,2,2-tetrafluoro-1,2-ethanediyl)bis(oxy)]bis[2,3,3,3-tetrafluoro-, polymer with trifluoro(trifluoromethyl)oxirane, reaction produts with 3-(ethenyldimethylsilyl)-N-methylbenzenamine</t>
  </si>
  <si>
    <t>Siloxanes and Silicones, di-Me, Me 3,3,3-trifluoropropyl, hydroxy- and vinyl group-terminated</t>
  </si>
  <si>
    <t>Siloxanes and Silicones, di-Me, Me 3,3,3-trifluoropropyl, Me vinyl,hydroxy- and vinyl group-terminated</t>
  </si>
  <si>
    <t>Siloxanes and Silicones, Me 3,3,3-trifluoropropyl</t>
  </si>
  <si>
    <t>Siloxanes and Silicones, Me 3,3,3-trifluoropropyl, ((ethenyldimethylsilyl)oxy)-terminated</t>
  </si>
  <si>
    <t>Siloxanes and Silicones, Me 3,3,3-trifluoropropyl, hydroxy-terminated</t>
  </si>
  <si>
    <t>Siloxanes and Silicones, Me 3,3,3-trifluoropropyl, Me vinyl, hydroxy-terminated</t>
  </si>
  <si>
    <t>Siloxanes and Silicones, Me hydrogen, Me 3,3,3-trifluoropropyl</t>
  </si>
  <si>
    <t>Siloxanes and Silicones, Me Ph, Me 3,3,3-trifluoropropyl</t>
  </si>
  <si>
    <t>Trans-1,3,3,3-tetrafluoropropene</t>
  </si>
  <si>
    <t>Perfluoroalkyl ethanol and methyl alcohol adducts of toluene diisocyanate.</t>
  </si>
  <si>
    <t>Siloxanes and silicones, dimethyl, methylfluoroalkyl (PROVISIONAL).</t>
  </si>
  <si>
    <t>Modified ethylene-tetrafluoro ethylene copolymer (PROVISIONAL).</t>
  </si>
  <si>
    <t>Disubstituted tetrafluoroalkane.</t>
  </si>
  <si>
    <t>Substituted tetrafluoroalkene.</t>
  </si>
  <si>
    <t>Perfluoroalkyl acrylate copolymer latex (PROVISIONAL).</t>
  </si>
  <si>
    <t>Polyfluoroalkyl betaine (PROVISIONAL).</t>
  </si>
  <si>
    <t>Fluorinated alkyl silane (PROVISIONAL).</t>
  </si>
  <si>
    <t>2-Oxepanone, polymer with n-decanol and heptadecafluorodecanol, reaction product with benzene, diisocyanatomethyl (PROVISIONAL).</t>
  </si>
  <si>
    <t>Fluoroalkylsiloxane hydrolyzate (PROVISIONAL).</t>
  </si>
  <si>
    <t>Perfluoroalkyl polyether (PROVISIONAL).</t>
  </si>
  <si>
    <t>Fluoro elastomer (PROVISIONAL).</t>
  </si>
  <si>
    <t>Modified fluoroalkyl urethane (PROVISIONAL).</t>
  </si>
  <si>
    <t>Fluoro alkyl siloxane polymer (PROVISIONAL).</t>
  </si>
  <si>
    <t>2-Propenoic acid, 2-methyl-, methyl ester, polymer with poly(difluoromethylene), .omega.-(2-((1-oxo-2-propenyl)oxy)ethyl)- (PROVISIONAL).</t>
  </si>
  <si>
    <t>Perfluoroelastomer (PROVISIONAL).</t>
  </si>
  <si>
    <t>Perfluoroalkenyltrialkylammonium salt (PROVISIONAL).</t>
  </si>
  <si>
    <t>Fluorosiloxane polymer (PROVISIONAL).</t>
  </si>
  <si>
    <t>Salt of perfluoro fatty acids (PROVISIONAL).</t>
  </si>
  <si>
    <t>Fluorinated acrylic ester polymer (PROVISIONAL).</t>
  </si>
  <si>
    <t>Fluorocarbon polymer (PROVISIONAL).</t>
  </si>
  <si>
    <t>Copolymers of fluoroolefin and vinyl ethers (PROVISIONAL).</t>
  </si>
  <si>
    <t>Fluorinated acrylic ester copolymer (PROVISIONAL).</t>
  </si>
  <si>
    <t>Reaction product of a fluorinated alcohol, epichlorohydrin, an alkyl glycol and an isocyanate (PROVISIONAL).</t>
  </si>
  <si>
    <t>Fluorinated substituted urethane (PROVISIONAL).</t>
  </si>
  <si>
    <t>Perfluoroalkylacrylate (PROVISIONAL).</t>
  </si>
  <si>
    <t>Perfluoroalkylsulfonamide salt (PROVISIONAL).</t>
  </si>
  <si>
    <t>Reaction product of a fluorinated alcohol, epichlorohydrin, a diol and an isocyanate (PROVISIONAL).</t>
  </si>
  <si>
    <t>Substituted perfluoroalkenyl ammonium salt (PROVISIONAL).</t>
  </si>
  <si>
    <t>Quaternary ammonium perfluoroalkyl carboxylate (PROVISIONAL).</t>
  </si>
  <si>
    <t>Perfluoroalkyl ethylacrylate oligomer (PROVISIONAL).</t>
  </si>
  <si>
    <t>Modified perfluoropolyoxyalkane (PROVISIONAL).</t>
  </si>
  <si>
    <t>Fluorinated phosphate (PROVISIONAL).</t>
  </si>
  <si>
    <t>Polyfluoroacyl chloride (PROVISIONAL).</t>
  </si>
  <si>
    <t>Perfluoropolyamphiphile (PROVISIONAL).</t>
  </si>
  <si>
    <t>Perfluoroalkylethylacrylate copolymer (PROVISIONAL).</t>
  </si>
  <si>
    <t>Copolymer of fluoroolefin (PROVISIONAL).</t>
  </si>
  <si>
    <t>Fluoroelastomer (PROVISIONAL).</t>
  </si>
  <si>
    <t>Fluorinated acrylic copolymer (PROVISIONAL).</t>
  </si>
  <si>
    <t>Fluorinated polyalkyl alkoxy siloxanes (PROVISIONAL).</t>
  </si>
  <si>
    <t>Perfluoroalkylethyl ester (PROVISIONAL).</t>
  </si>
  <si>
    <t>Aromatic fluoroalkyl mixture complex.</t>
  </si>
  <si>
    <t>Perfluorinated alcohol (PROVISIONAL).</t>
  </si>
  <si>
    <t>Aryl phosphonate ester of a perfluoropolyether (PROVISIONAL).</t>
  </si>
  <si>
    <t>Perfluoroalkylacrylate copolymer (PROVISIONAL).</t>
  </si>
  <si>
    <t>Betaines, dimethyl (polyfluoro-hydro-alkyl) (PROVISIONAL).</t>
  </si>
  <si>
    <t>Fluorinated silane (PROVISIONAL).</t>
  </si>
  <si>
    <t>Modified fluorinated acrylic resin (PROVISIONAL).</t>
  </si>
  <si>
    <t>Polyfluoro alkylether (PROVISIONAL).</t>
  </si>
  <si>
    <t>Fluoroethylene-vinylether copolymer (PROVISIONAL).</t>
  </si>
  <si>
    <t>Modified perfluoropolyether salt (PROVISIONAL).</t>
  </si>
  <si>
    <t>Copolymer of tetrafluoroethylene and perfluoroalkoxy ethene (PROVISIONAL).</t>
  </si>
  <si>
    <t>Perfluoroalkylethyl amine (PROVISIONAL).</t>
  </si>
  <si>
    <t>Hydrofluorocarbon ethers (PROVISIONAL).</t>
  </si>
  <si>
    <t>Perfluoroalkylethyl acrylate copolymer (PROVISIONAL).</t>
  </si>
  <si>
    <t>Perfluoroalkylphosphate ammonium salt (PROVISIONAL).</t>
  </si>
  <si>
    <t>Poly-.beta.-fluoroalkylethyl acrylate and alkyl acrylate (PROVISIONAL).</t>
  </si>
  <si>
    <t>Poly-.beta.-fluoroalkylethyl acrylate and polyoxyalkyl methacrylate (PROVISIONAL).</t>
  </si>
  <si>
    <t>Siloxane grafted fluoroelastomer.</t>
  </si>
  <si>
    <t>Alkyl perfluorinated acryloyl ester (PROVISIONAL).</t>
  </si>
  <si>
    <t>Alkenoic acid, polymer with alkyl alkenoate, alkylalkylalkenoate, alkenoic acid and tridecafluoro alkylalkenoate, compds. with alkylaminoalcanol.</t>
  </si>
  <si>
    <t>Fluoroalkyl acrylate copolymer.</t>
  </si>
  <si>
    <t>Perfluoropolyether modified organosilane (PROVISIONAL).</t>
  </si>
  <si>
    <t>Polyfluoroalkyl phosphoric acid salt (PROVISIONAL).</t>
  </si>
  <si>
    <t>Hydrofluoroolefin polymer with 1,1-difluoroethene (PROVISIONAL).</t>
  </si>
  <si>
    <t>Polyfluoroacyl peroxide (PROVISIONAL).</t>
  </si>
  <si>
    <t>Alkylpolycarboxylic acid, derivative, tris(fluorinatedalkoxy)alkyl ester salt.</t>
  </si>
  <si>
    <t>Fluorinated organopolysilazane.</t>
  </si>
  <si>
    <t>Siloxanes and Silicones, alkyl, alkyl propoxy ethyl, methyl octyl, alkyl polyfluorooctyl.</t>
  </si>
  <si>
    <t>Fluorinated acrylate, polymer with alkyloxirane homopolymer monether with alkanediol mono(2-methyl-2-propenoate), tert-Bu 2-ethylhexaneperoxoate-initiated.</t>
  </si>
  <si>
    <t>Fluoropolymer (PROVISIONAL).</t>
  </si>
  <si>
    <t>Fluoroalkyl methacrylate copolymer.</t>
  </si>
  <si>
    <t>Fluoroethylene vinyl copolymer (PROVISIONAL).</t>
  </si>
  <si>
    <t>Perfluoroalkylethyl methacrylate copolymer (PROVISIONAL).</t>
  </si>
  <si>
    <t>Polyfluorinated alkyl thiol.</t>
  </si>
  <si>
    <t>Fluorinated ester.</t>
  </si>
  <si>
    <t>Fluorosilicone polymer (PROVISIONAL).</t>
  </si>
  <si>
    <t>Alkylene diisocyanate homopolymer, reaction product with substituted polyethylene glycol, perfluoroalkyl alcohol, methyl ethyl ketoxime and perfluoroalkylene glycol (PROVISIONAL).</t>
  </si>
  <si>
    <t>Copolymer of tetrafluoroethene and perfluorosulfonylvinylether (PROVISIONAL).</t>
  </si>
  <si>
    <t>Fluoroalkyl acrylate copolymer (PROVISIONAL).</t>
  </si>
  <si>
    <t>Perfluoroalkylethylmethacrylate copolymer (PROVISIONAL).</t>
  </si>
  <si>
    <t>Fluorinated oligomer alcohol (PROVISIONAL).</t>
  </si>
  <si>
    <t>Polyfluorinated alkyl halide.</t>
  </si>
  <si>
    <t>Perfluoropolyether compound (PROVISIONAL).</t>
  </si>
  <si>
    <t>Alkyl methacrylates, polymer with substituted carbomonocycle, hydroxymethyl acrylamide and fluorinatedalkyl acrylate (PROVISIONAL).</t>
  </si>
  <si>
    <t>Fluoroacrylate modified urethane (PROVISIONAL).</t>
  </si>
  <si>
    <t>Fluoroalkyl methylacrylate copolymer.</t>
  </si>
  <si>
    <t>Fluorinated alkylsulfonamidol urethane polymer (PROVISIONAL).</t>
  </si>
  <si>
    <t>Perfluoropolyether ally ether (PROVISIONAL).</t>
  </si>
  <si>
    <t>Fluoroalkyl methacrylate co-polymer (PROVISIONAL).</t>
  </si>
  <si>
    <t>Perfluorobutanesulfonamide and polyoxyalkylene containing polyurethane.</t>
  </si>
  <si>
    <t>Perfluoropolyether methoxysilane (PROVISIONAL).</t>
  </si>
  <si>
    <t>Siloxanes and Silicones, aminoalkyl fluorooctyl, hydroxy-terminatedsalt.</t>
  </si>
  <si>
    <t>Polyperfluoro alkylene glycol, perfluoroalkoxy-and hydroxy alkyl amido perfluoroalkyl terminated (PROVISIONAL).</t>
  </si>
  <si>
    <t>Fluoro modified, polyether modified, and alkyl modified polymethylsiloxane (PROVISIONAL).</t>
  </si>
  <si>
    <t>Fluoroalkyl substituted siloxanes (PROVISIONAL).</t>
  </si>
  <si>
    <t>Fluoroalkyl acrylate copolymer modified with polysiloxanes.</t>
  </si>
  <si>
    <t>Fluoropolymeric sulfonic acid (PROVISIONAL).</t>
  </si>
  <si>
    <t>Fluoroalkyl methacrylate copolymer (PROVISIONAL).</t>
  </si>
  <si>
    <t>Polyfluorinated alkyl thio polyacrylic acid-acrylamide.</t>
  </si>
  <si>
    <t>Fluoroalkyl sulfonamide (PROVISIONAL).</t>
  </si>
  <si>
    <t>Polymer of perfluoroalkylethylmethacrylate, alkylacrylate, chloroethene, and urethane methacrylate.</t>
  </si>
  <si>
    <t>Perfluoroalkylated polyamino acid (PROVISIONAL).</t>
  </si>
  <si>
    <t>Fluorinated aliphatic isocyanate polymer (PROVISIONAL).</t>
  </si>
  <si>
    <t>Tetrafluoro acrylates copolymer with polyoxy methyl derivatives (PROVISIONAL).</t>
  </si>
  <si>
    <t>Perfluoroalkylethyl methacrylate copolymer, salt (PROVISIONAL).</t>
  </si>
  <si>
    <t>Perfluoroalkyl ethylmethacrylate copolymer.</t>
  </si>
  <si>
    <t>Partially fluorinated alkyl betaine (PROVISIONAL).</t>
  </si>
  <si>
    <t>Modified fluorinated acrylate.</t>
  </si>
  <si>
    <t>Partially fluorinated borate ester (PROVISIONAL).</t>
  </si>
  <si>
    <t>Fluoro-modified acrylic copolymer.</t>
  </si>
  <si>
    <t>Fluoralkyl acrylate copolymer.</t>
  </si>
  <si>
    <t>Diethylene glycol, polymer with diisocyanatoalkane, polyethylene glycol monomethyl ether- and fluorinatedalkanol-blocked (PROVISIONAL).</t>
  </si>
  <si>
    <t>Fluoropolymeric sulfonic acid salt (PROVISIONAL).</t>
  </si>
  <si>
    <t>Fluoroacrylate copolymer (PROVISIONAL).</t>
  </si>
  <si>
    <t>Partially fluorinated alcohol, reaction products with phosphorus oxide (P2O5) (PROVISIONAL).</t>
  </si>
  <si>
    <t>Fluoroalkyl acrylate co-polymer (PROVISIONAL).</t>
  </si>
  <si>
    <t>Urethane polymer modified with perfluoroalkylsulfonamide (PROVISIONAL).</t>
  </si>
  <si>
    <t>Fluoroalkyl sulfonamide derivative.</t>
  </si>
  <si>
    <t>Alkyl acid fluoride (PROVISIONAL).</t>
  </si>
  <si>
    <t>Perfluoroalkylsulfonamidoalkyl acrylate, polymer with acrylic acid derivatives (PROVISIONAL).</t>
  </si>
  <si>
    <t>Hexafluoropropylene-perfluoro (alkyl vinyl ether)-tetrafluoroethylene copolymer (PROVISIONAL).</t>
  </si>
  <si>
    <t>Fluoro modified, polyether modified polyacrylate (PROVISIONAL).</t>
  </si>
  <si>
    <t>Fluorinated copolymer (PROVISIONAL).</t>
  </si>
  <si>
    <t>Perfluorinated organic peroxide (PROVISIONAL).</t>
  </si>
  <si>
    <t>Perfluoroalkyl acrylate copolymer (PROVISIONAL).</t>
  </si>
  <si>
    <t>Polymer of perfluoroalkylethylacrylate, alkylaminomethacrylate, hydroxyalkylmethacrylate, organic acid salt.</t>
  </si>
  <si>
    <t>Phosphoric acid, mixed esters with partially fluorinated alcohol, ammonium salts (PROVISIONAL).</t>
  </si>
  <si>
    <t>Partially fluorinated alcohol, reaction products with phosphorus oxide (P2O5), amine salts.</t>
  </si>
  <si>
    <t>Alkane carboxylic acids esters with long chain fatty alcohol and fluorinated alkylsulfonamidoalkyl alcohol (PROVISIONAL).</t>
  </si>
  <si>
    <t>Perfluorinated difunctional acid flouride (PROVISIONAL).</t>
  </si>
  <si>
    <t>Polyfluoralkyl ether.</t>
  </si>
  <si>
    <t>Ethylene-tetrafluoroethylene-fluorinated alkene copolymer.</t>
  </si>
  <si>
    <t>Copolymer of perfluoroalkylsulfonamidoalkyl acrylate and alkyl acrylate modified fatty acid dimers (PROVISIONAL).</t>
  </si>
  <si>
    <t>Polyfluorinated alkyl polyamide.</t>
  </si>
  <si>
    <t>Perfluoroalkyl substituted alkyl sulfonate.</t>
  </si>
  <si>
    <t>Polyfluorinated alkyl amine.</t>
  </si>
  <si>
    <t>Perfluoroalkyl acrylate (PROVISIONAL).</t>
  </si>
  <si>
    <t>Partially fluorinated amphiphilic condensation polymer (PROVISIONAL).</t>
  </si>
  <si>
    <t>Copolymer of perfluorinated and alkyl methacrylates.</t>
  </si>
  <si>
    <t>Polyfluorinated alkyl thio polyacrylamide.</t>
  </si>
  <si>
    <t>Pefluoroalkylethylmethacrylate copolymer (PROVISIONAL).</t>
  </si>
  <si>
    <t>Polyfluorinated alkyl quaternary ammonium chloride.</t>
  </si>
  <si>
    <t>Ammonium salt of fluorinated alkoxyfluoropropanoic acid.</t>
  </si>
  <si>
    <t>Fluorinated vinyl ether polymer (PROVISIONAL).</t>
  </si>
  <si>
    <t>Fluorochemical ester (PROVISIONAL).</t>
  </si>
  <si>
    <t>Polyfluoroalkylproponic acid ethyl ester (PROVISIONAL).</t>
  </si>
  <si>
    <t>Perfluoropolyether modified silane (PROVISIONAL).</t>
  </si>
  <si>
    <t>2-Propenoic acid, 2-methyl-, 2-hydroxyethyl esters, telomers with C18-26-alkyl acrylate, 1-dodecanethiol, N-(hydroxymethyl)-2-methyl-2-propenamide, polyfluorooctyl methacrylate, 2,2′-[1,2-diazenediylbis(1-methylethylidene)]bis[4,5-dihydro-1H-imidazole]hydrochloride (1:2)-initiated (PROVISIONAL).</t>
  </si>
  <si>
    <t>Fluorinated alkylsulfonamido acrylate copolymer (PROVISIONAL).</t>
  </si>
  <si>
    <t>Fluorinated sulfonamide alcohol (PROVISIONAL).</t>
  </si>
  <si>
    <t>Fluorinated methacrylate monomer (PROVISIONAL).</t>
  </si>
  <si>
    <t>Partially fluorinated alcohol substituted glycol (PROVISIONAL).</t>
  </si>
  <si>
    <t>2-Propenoic acid, 2-methyl-, 2-hydroxyethyl ester, telomers with C18-26-alkyl acrylate, 1-dodecanethiol, N-(hydroxymethyl)-2-methyl-2-propenamide, polyfluorooctyl methacrylate and vinylidene chloride, 2,2′-[1,2-diazenediylbis(1-methylethylidene)bis[4,5-dihydro-1H-imidazole] hydrochloride (1,2)-initiated (PROVISIONAL).</t>
  </si>
  <si>
    <t>Tetrafluoroethylene chlorotrifluoroethylene copolymer (PROVISIONAL).</t>
  </si>
  <si>
    <t>Modified fluorinated acrylate (PROVISIONAL).</t>
  </si>
  <si>
    <t>Fluorinated polyalkyl silicones (PROVISIONAL).</t>
  </si>
  <si>
    <t>Urethane polymer modified with perfluoroalkylsulfonamide and polyethoxylate (PROVISIONAL).</t>
  </si>
  <si>
    <t>Ethylene-tetrafluoroethylene copolymer (PROVISIONAL).</t>
  </si>
  <si>
    <t>Fluoroolefin copolymer (PROVISIONAL).</t>
  </si>
  <si>
    <t>Polyfluorinated alkyl thio acrylamide.</t>
  </si>
  <si>
    <t>Trifluoroethene polymer with 4-(ethenyloxy)-1-butanol, ethene, ethoxy- and olefin ethoxy copolymer (PROVISIONAL).</t>
  </si>
  <si>
    <t>Fluorinated alkylsulfonamido polymer (PROVISIONAL).</t>
  </si>
  <si>
    <t>Perfluorinated polyamine (PROVISIONAL).</t>
  </si>
  <si>
    <t>Fluoroalkylacrylate co-polymer (PROVISIONAL).</t>
  </si>
  <si>
    <t>Perfluoropolyether chlorosilane (PROVISIONAL).</t>
  </si>
  <si>
    <t>Trifluoroethene polymer with, 4-(ethenyloxy)-1-butanol, olefin copolymers and amine (PROVISIONAL).</t>
  </si>
  <si>
    <t>Partially fluorinated alcohol, reaction products with phosphorus oxide (P2O5), ammonium salts (PROVISIONAL).</t>
  </si>
  <si>
    <t>Fluorinated acrylic alkylamino copolymer.</t>
  </si>
  <si>
    <t>Fluorinated amine oxide (PROVISIONAL).</t>
  </si>
  <si>
    <t>Perfluoropolyether-block-polytetrafluoroethylene (PROVISIONAL).</t>
  </si>
  <si>
    <t>Fluorinated alkenyl ether (PROVISIONAL).</t>
  </si>
  <si>
    <t>Siloxanes and silicones, amino alkyl substituted alkyl hydroxyl, hydroxyl fluorinated alkyl, ester salts, reaction products with mixed metal oxides (PROVISIONAL).</t>
  </si>
  <si>
    <t>Perfluoro alkoxy acid fluoride derivative (PROVISIONAL).</t>
  </si>
  <si>
    <t>Polyfluoroalkyl phosphoric acid (PROVISIONAL).</t>
  </si>
  <si>
    <t>Fluorinated acrylic polymer with acrylate groups (PROVISIONAL).</t>
  </si>
  <si>
    <t>Fluorinated acrylic alkylamino copolymer (PROVISIONAL).</t>
  </si>
  <si>
    <t>Perfluoroalkylethylmethacrylate copolymer.</t>
  </si>
  <si>
    <t>Trisiloxane, 3-[(dimethylsilyl)oxy]-1,1,5,5-tetramethyl-3-(3,3,4,4,5,5,6,6,6-nonafluorohexyl)-.</t>
  </si>
  <si>
    <t>2,4,13,15-Tetrasilahexadecane, 4,13-bis[(dimethylsilyl)methyl]-7,7,8,8,9,9,10,10-octafluoro-2,4,13,15-tetramethyl-.</t>
  </si>
  <si>
    <t>Silane, bis[(1,1-dimethyl-2-propynyl)oxy]methyl(3,3,4,4,5,5,6,6,6-nonafluorohexyl)-.</t>
  </si>
  <si>
    <t>Silsesquioxanes, 3,3,4,4,5,5,6,6,6-nonafluorohexyl, [(dimethylsilyl)oxy]-terminated.</t>
  </si>
  <si>
    <t>Furan, tetrahydro-, polymer with 3-methyl-3-[(2,2,3,3,3-pentafluoropropoxy)methyl]oxetane, monoester with [3-(carboxyamino)methyl]-3,5,5-trimethylcyclohexyl]carbamic acid mono[2-[(1-oxo-2-propenyl)oxy]ethyl] ester, 2,2,2-trifluoroethyl ether.</t>
  </si>
  <si>
    <t>3,8,11,14-Tetraoxa-2,4-disilaheptadecane, 4-[(dimethylsilyl)oxy]-10,12,12,13,15,15,16,16,17,17,17-undecafluoro-2,4-dimethyl-10,13-bis(trifluoromethyl)-.</t>
  </si>
  <si>
    <t>Trisiloxane, 1,1,3,5,5-pentamethyl-3-[3,4,4,4-tetrafluoro-3-[1,1,2,3,3,3-hexafluoro-2-(heptafluoropropoxy)propoxy]butyl]-.</t>
  </si>
  <si>
    <t>Propanoyl fluoride, 2,3,3,3-tetrafluoro-2-[1,1,2,3,3,3-hexafluoro-2-(heptafluoropropoxy)propoxy]-, polymer with trifluoro(trifluoromethyl)oxirane, reaction products with 3-(ethenyldimethylsilyl)-N-methylbenzenamine and 2,4,6,8-tetramethylcyclotetrasiloxane.</t>
  </si>
  <si>
    <t>Sulfonium, triphenyl-, salt with 1,1,2,2,3,3,4,4-octafluoro-1,4-butanedisulfonic acid (2:1).</t>
  </si>
  <si>
    <t>Iodonium, bis[4-(1,1-dimethylethyl)phenyl]-, salt with 1,1,2,2,2-pentafluoro-N-[(pentafluoroethyl)sulfonyl]ethanesulfonamide (1:1).</t>
  </si>
  <si>
    <t>Siloxanes and Silicones, di-Me, Me 3,3,4,4,5,5,6,6,6-nonafluorohexyl, chloro-terminated.</t>
  </si>
  <si>
    <t>Propanoyl fluoride, 2,3,3,3-tetrafluoro-2-[1,1,2,3,3,3-hexafluoro-2-(1,1,2,2,3,3,3-heptafluoropropoxy)propoxy]-, polymer with 2,2,3-trifluoro-3-(trifluoromethyl)oxirane, reaction products with 3,3′-(1,2-ethanediyl)bis[3-[(dimethylsilyl)oxy]-1,1,5,5-tetram.</t>
  </si>
  <si>
    <t>Propanol fluoride, 2,2′-[(1,1,2,2-tetrafluoro-1,2-ethanediyl)bis(oxy)]bis[2,3,3,3-tetrafluoro-, polymer with 2,2,3-trifluoro-3-(trifluoromethyl)oxirane, reaction products with 3-(ethenyldimethylsilyl)-N-methylbenzenamine and methylbis[(1-methylethenyl)oxy]silane.</t>
  </si>
  <si>
    <t>Iodonium, bis[4-(1,1-dimethylethyl)phenyl]-, 1,1,2,2,3,3,4,4-octafluoro-1,4-butanedisulfonate(2-) (2:1).</t>
  </si>
  <si>
    <t>Sulfonium, triphenyl-, 2,2'-oxybis[1,1,2,2-tetrafluoroethanesulfonate] (2:1).</t>
  </si>
  <si>
    <t>Cyclotetrasiloxane, 2,4,6,8-tetramethyl-2-[3-[2,3,3,3-tetrafluoro-2-[1,1,2,3,3,3-hexafluoro-2-(1,1,2,2,3,3,3-heptafluoropropoxy)propoxy]propoxy]propyl]-.</t>
  </si>
  <si>
    <t>1,5-Trisiloxanediol, 1,1,3,5,5-pentamethyl-3-(3,3,4,4,5,5,6,6,7,7,8,8,8-tridecafluorooctyl)-.</t>
  </si>
  <si>
    <t>Siloxanes and Silicones, Me hydrogen, [[7,9,9,10,12,12,13,13,14,14,14-undecafluoro-1,1-dimethyl-7,10-bis(trifluoromethyl)-5,8,11-trioxa-1-silatetradec-1-yl]oxy]-terminated.</t>
  </si>
  <si>
    <t>Sulfonium, triphenyl-, salt with 4,4,5,5,6,6-hexafluorodihydro-4H-1,3,2-dithiazine 1,1,3,3-tetraoxide (1:1).</t>
  </si>
  <si>
    <t>Sulfonium, (4-methylphenyl)diphenyl-, salt with 4,4,5,5,6,6-hexafluorodihydro-4H-1,3,2-dithiazine 1,1,3,3-tetraoxide (1:1).</t>
  </si>
  <si>
    <t>Borate(1-), tetrahydro-, sodium (1:1), reaction products with reduced polymd. oxidized tetrafluoroethylene, hydrolyzed, diallyl ethers, polymers with 3-[(dimethylsilyl)oxy]-1,1,3,5,5-pentamethyl-1-[2 -(trimethoxysilyl)ethyl]trisiloxane.</t>
  </si>
  <si>
    <t>Siloxanes and Silicones, di-Me, Bu group- and hydrogen-terminated, reaction products with 3-(ethenyldimethylsilyl)-N-methylbenzenamine and 2,2′-[(1,1,2,2-tetrafluoro-1,2-ethanediyl)bis(oxy)]bis[2,3,3,3-tetrafluoropropanoyl fluoride]-2,2,3-trifluoro-3-(trifluoromethyl)oxirane polymer.</t>
  </si>
  <si>
    <t>Oxetane, 2,2,3,3-tetrafluoro-, homopolymer, fluorinated, reduced, bis(2,3-dihydroxypropyl) ethers.</t>
  </si>
  <si>
    <t>Poly[oxy(methyl-1,2-ethanediyl)], .alpha.-hydro-.omega.-hydroxy-, polymer with 1,3-diisocyanatomethylbenzene, polyethylene glycol mono-Me ether- and 3,3,4,4,5,5,6,6,7,7,8,8,8-tridecafluoro-1-octanol-blocked.</t>
  </si>
  <si>
    <t>Poly[oxy(methyl-1,2-ethanediyl)], .alpha.-hydro-.omega.-hydroxy-, ether with 2,2-bis(hydroxymethyl)-1,3-propanediol (4:1), polymer with 1,3-diisocyanatomethylbenzene, polyethylene glycol mono-Me ether- and 3,3,4,4,5,5,6,6,7,7,8,8,8-tridecafluoro-1-octanol-blocked.</t>
  </si>
  <si>
    <t>Poly[oxy[trifluoro(trifluoromethyl)-1,2-ethanediyl]], .alpha.-[tetrafluoro(trifluoromethyl)ethyl]-.omega.-[1,2,2,2-tetrafluoro-1-[[3-(trimethoxysilyl)propoxy]methyl]ethoxy]-.</t>
  </si>
  <si>
    <t>Siloxanes and Silicones, di-Me, 3,3,4,4,5,5,6,6-nonafluorohexyl group terminated.</t>
  </si>
  <si>
    <t>1-Pentadecene, 12,12,13,13,14,14,15,15,15-nonafluoro-.</t>
  </si>
  <si>
    <t>Silane, trichloro(12,12,13,13,14,14,15,15,15-nonafluoropentadecyl)-.</t>
  </si>
  <si>
    <t>Siloxanes and silicones, Me hydrogen, [[dimethyl[3,3,4,4-tetrafluoro-4-[1,1,2,3,3,3-hexafluoro-2-(heptafluoropropoxy)propoxy]butyl]silyl]oxy]-terminated.</t>
  </si>
  <si>
    <t>Poly[oxy[trifluoro(trifluoromethyl)-1,2-ethanediyl]], .alpha., .alpha′.-(1,1,2,2-tetrafluoro-1,2-ethanediyl)bis[.omega.-(1-carboxy-1,2,2,2-tetrafluoroethoxy)-.</t>
  </si>
  <si>
    <t>Poly[oxy[trifluoro(trifluoromethyl)-1,2-ethanediyl]], .alpha., .alpha′.-(1,1,2,2-tetrafluoro-1,2-ethanediyl)bis[.omega.-(1,2,2,2-tetrafluoro-1-[(2-propenylamino)carbonyl]ethoxy]-.</t>
  </si>
  <si>
    <t>Siloxanes and silicones, di-Me, 3-hydroxypropyl Me, Me hydrogen, ethers with trifluoro(trifluoromethyl)oxirane homopolymer 1,2,2,2-tetrafluoro-1-(hydroxymethyl)ethyl tetrafluoro(trifluoromethyl)ethyl ether.</t>
  </si>
  <si>
    <t>Propanyl fluoride, 2,2'-[(1,1,2,2-tetrafluoro-1,2-ethanediyl)bis(oxy)bis[2,3,3,3-tetrafluoro-, polymer with trifluoro(trifluoromethyl)oxirane, hydrolyzed.</t>
  </si>
  <si>
    <t>Propanyl fluoride, 2,2'-[(1,1,2,2-tetrafluoro-1,2-ethanediyl)bis(oxy)bis[2,3,3,3-tetrafluoro-, polymer with trifluoro(trifluoromethyl)oxirane, reaction products with 2-propen-1-amine.</t>
  </si>
  <si>
    <t>Silanol, (3,3,4,4,5,5,6,6,7,7,8,8,9,9,10,10,10-heptadecafluorodecyl)dimethyl-.</t>
  </si>
  <si>
    <t>Propanoyl fluoride, 2,2'-[(1,1,2,2-tetrafluoro-1,2-ethanediyl)bis(oxy)]bis[2,3,3,3-tetrafluoro-, polymer with trifluoro(trifluoromethyl)oxirane, reaction products with N-[3-(triethoxysilyl)propyl]-1,2-ethanediamine.</t>
  </si>
  <si>
    <t>1029089-63-1</t>
  </si>
  <si>
    <t>103055-07-8</t>
  </si>
  <si>
    <t>103119-64-8</t>
  </si>
  <si>
    <t>103188-55-2</t>
  </si>
  <si>
    <t>1033385-42-0</t>
  </si>
  <si>
    <t>103831-28-3</t>
  </si>
  <si>
    <t>104075-34-5</t>
  </si>
  <si>
    <t>104075-36-7</t>
  </si>
  <si>
    <t>104242-02-6</t>
  </si>
  <si>
    <t>104267-74-5</t>
  </si>
  <si>
    <t>104564-28-5</t>
  </si>
  <si>
    <t>104780-70-3</t>
  </si>
  <si>
    <t>10493-43-3</t>
  </si>
  <si>
    <t>105656-63-1</t>
  </si>
  <si>
    <t>106108-22-9</t>
  </si>
  <si>
    <t>106108-23-0</t>
  </si>
  <si>
    <t>106394-03-0</t>
  </si>
  <si>
    <t>106394-04-1</t>
  </si>
  <si>
    <t>106394-05-2</t>
  </si>
  <si>
    <t>106796-59-2</t>
  </si>
  <si>
    <t>1071022-26-8</t>
  </si>
  <si>
    <t>107221-31-8</t>
  </si>
  <si>
    <t>107810-71-9</t>
  </si>
  <si>
    <t>1078715-61-3</t>
  </si>
  <si>
    <t>108144-05-4</t>
  </si>
  <si>
    <t>108196-44-7</t>
  </si>
  <si>
    <t>108427-53-8</t>
  </si>
  <si>
    <t>1005771-59-4</t>
  </si>
  <si>
    <t>100932-58-9</t>
  </si>
  <si>
    <t>101007-06-1</t>
  </si>
  <si>
    <t>101061-04-5</t>
  </si>
  <si>
    <t>101061-05-6</t>
  </si>
  <si>
    <t>101182-89-2</t>
  </si>
  <si>
    <t>1012783-71-9</t>
  </si>
  <si>
    <t>101316-90-9</t>
  </si>
  <si>
    <t>102061-82-5</t>
  </si>
  <si>
    <t>102390-98-7</t>
  </si>
  <si>
    <t>109037-75-4</t>
  </si>
  <si>
    <t>109037-77-6</t>
  </si>
  <si>
    <t>1092822-31-5</t>
  </si>
  <si>
    <t>1095-78-9</t>
  </si>
  <si>
    <t>109669-84-3</t>
  </si>
  <si>
    <t>110053-43-5</t>
  </si>
  <si>
    <t>110494-69-4</t>
  </si>
  <si>
    <t>110570-90-6</t>
  </si>
  <si>
    <t>110570-91-7</t>
  </si>
  <si>
    <t>110570-92-8</t>
  </si>
  <si>
    <t>1107-00-2</t>
  </si>
  <si>
    <t>11114-17-3</t>
  </si>
  <si>
    <t>111173-25-2</t>
  </si>
  <si>
    <t>111512-60-8</t>
  </si>
  <si>
    <t>112281-77-3</t>
  </si>
  <si>
    <t>112820-37-8</t>
  </si>
  <si>
    <t>113114-19-5</t>
  </si>
  <si>
    <t>1132933-86-8</t>
  </si>
  <si>
    <t>113507-82-7</t>
  </si>
  <si>
    <t>113933-98-5</t>
  </si>
  <si>
    <t>114502-89-5</t>
  </si>
  <si>
    <t>114810-51-4</t>
  </si>
  <si>
    <t>115-25-3</t>
  </si>
  <si>
    <t>115340-95-9</t>
  </si>
  <si>
    <t>1158951-86-0</t>
  </si>
  <si>
    <t>116018-07-6</t>
  </si>
  <si>
    <t>116-14-3</t>
  </si>
  <si>
    <t>116-15-4</t>
  </si>
  <si>
    <t>116537-74-7</t>
  </si>
  <si>
    <t>1171-47-7</t>
  </si>
  <si>
    <t>117205-07-9</t>
  </si>
  <si>
    <t>1173693-36-1</t>
  </si>
  <si>
    <t>117516-16-2</t>
  </si>
  <si>
    <t>117806-54-9</t>
  </si>
  <si>
    <t>1187311-64-3</t>
  </si>
  <si>
    <t>1187-93-5</t>
  </si>
  <si>
    <t>1190430-21-7</t>
  </si>
  <si>
    <t>1190931-27-1</t>
  </si>
  <si>
    <t>1190931-41-9</t>
  </si>
  <si>
    <t>119126-15-7</t>
  </si>
  <si>
    <t>119131-05-4</t>
  </si>
  <si>
    <t>119450-81-6</t>
  </si>
  <si>
    <t>119511-16-9</t>
  </si>
  <si>
    <t>119511-19-2</t>
  </si>
  <si>
    <t>1202381-95-0</t>
  </si>
  <si>
    <t>1206450-10-3</t>
  </si>
  <si>
    <t>1207315-39-6</t>
  </si>
  <si>
    <t>1207727-04-5</t>
  </si>
  <si>
    <t>120895-92-3</t>
  </si>
  <si>
    <t>120903-40-4</t>
  </si>
  <si>
    <t>121451-02-3</t>
  </si>
  <si>
    <t>121451-05-6</t>
  </si>
  <si>
    <t>1214752-87-0</t>
  </si>
  <si>
    <t>1220100-43-5</t>
  </si>
  <si>
    <t>122075-99-4</t>
  </si>
  <si>
    <t>122076-00-0</t>
  </si>
  <si>
    <t>122179-35-5</t>
  </si>
  <si>
    <t>122304-67-0</t>
  </si>
  <si>
    <t>1224429-82-6</t>
  </si>
  <si>
    <t>122734-47-8</t>
  </si>
  <si>
    <t>122857-45-8</t>
  </si>
  <si>
    <t>123171-68-6</t>
  </si>
  <si>
    <t>123215-04-3</t>
  </si>
  <si>
    <t>125061-94-1</t>
  </si>
  <si>
    <t>125070-38-4</t>
  </si>
  <si>
    <t>125128-66-7</t>
  </si>
  <si>
    <t>125660-00-6</t>
  </si>
  <si>
    <t>126066-30-6</t>
  </si>
  <si>
    <t>1260733-08-1</t>
  </si>
  <si>
    <t>1269217-82-4</t>
  </si>
  <si>
    <t>126927-97-7</t>
  </si>
  <si>
    <t>1279108-20-1</t>
  </si>
  <si>
    <t>130030-19-2</t>
  </si>
  <si>
    <t>130114-31-7</t>
  </si>
  <si>
    <t>13043-05-5</t>
  </si>
  <si>
    <t>130841-23-5</t>
  </si>
  <si>
    <t>13098-39-0</t>
  </si>
  <si>
    <t>131324-06-6</t>
  </si>
  <si>
    <t>13140-22-2</t>
  </si>
  <si>
    <t>13140-24-4</t>
  </si>
  <si>
    <t>13140-25-5</t>
  </si>
  <si>
    <t>13140-26-6</t>
  </si>
  <si>
    <t>13140-34-6</t>
  </si>
  <si>
    <t>13171-18-1</t>
  </si>
  <si>
    <t>13221-71-1</t>
  </si>
  <si>
    <t>13252-13-6</t>
  </si>
  <si>
    <t>13252-14-7</t>
  </si>
  <si>
    <t>13252-15-8</t>
  </si>
  <si>
    <t>132843-44-8</t>
  </si>
  <si>
    <t>13285-40-0</t>
  </si>
  <si>
    <t>1333523-10-6</t>
  </si>
  <si>
    <t>1334473-84-5</t>
  </si>
  <si>
    <t>134035-61-3</t>
  </si>
  <si>
    <t>13417-01-1</t>
  </si>
  <si>
    <t>13429-24-8</t>
  </si>
  <si>
    <t>134344-15-3</t>
  </si>
  <si>
    <t>13695-31-3</t>
  </si>
  <si>
    <t>1370442-66-2</t>
  </si>
  <si>
    <t>13782-76-8</t>
  </si>
  <si>
    <t>1378309-01-3</t>
  </si>
  <si>
    <t>1378928-76-7</t>
  </si>
  <si>
    <t>1378930-04-1</t>
  </si>
  <si>
    <t>1378930-30-3</t>
  </si>
  <si>
    <t>13838-16-9</t>
  </si>
  <si>
    <t>13846-22-5</t>
  </si>
  <si>
    <t>1407491-30-8</t>
  </si>
  <si>
    <t>141074-63-7</t>
  </si>
  <si>
    <t>14117-17-0</t>
  </si>
  <si>
    <t>142033-27-0</t>
  </si>
  <si>
    <t>1422364-27-9</t>
  </si>
  <si>
    <t>1422-98-6</t>
  </si>
  <si>
    <t>1428-33-7</t>
  </si>
  <si>
    <t>143336-91-8</t>
  </si>
  <si>
    <t>143356-32-5</t>
  </si>
  <si>
    <t>143907-02-2</t>
  </si>
  <si>
    <t>144317-44-2</t>
  </si>
  <si>
    <t>144728-59-6</t>
  </si>
  <si>
    <t>144938-16-9</t>
  </si>
  <si>
    <t>14548-74-4</t>
  </si>
  <si>
    <t>145510-89-0</t>
  </si>
  <si>
    <t>145724-84-1</t>
  </si>
  <si>
    <t>14620-81-6</t>
  </si>
  <si>
    <t>146222-54-0</t>
  </si>
  <si>
    <t>14650-24-9</t>
  </si>
  <si>
    <t>146632-08-8</t>
  </si>
  <si>
    <t>147129-88-2</t>
  </si>
  <si>
    <t>147224-18-8</t>
  </si>
  <si>
    <t>1472634-24-4</t>
  </si>
  <si>
    <t>147545-41-3</t>
  </si>
  <si>
    <t>1478-61-1</t>
  </si>
  <si>
    <t>148043-73-6</t>
  </si>
  <si>
    <t>148240-79-3</t>
  </si>
  <si>
    <t>148757-89-5</t>
  </si>
  <si>
    <t>148878-17-5</t>
  </si>
  <si>
    <t>14919-09-6</t>
  </si>
  <si>
    <t>1492-87-1</t>
  </si>
  <si>
    <t>149329-25-9</t>
  </si>
  <si>
    <t>149339-57-1</t>
  </si>
  <si>
    <t>149868-74-6</t>
  </si>
  <si>
    <t>149935-01-3</t>
  </si>
  <si>
    <t>15096-52-3</t>
  </si>
  <si>
    <t>1513-88-8</t>
  </si>
  <si>
    <t>151402-74-3</t>
  </si>
  <si>
    <t>1515-14-6</t>
  </si>
  <si>
    <t>1516-64-9</t>
  </si>
  <si>
    <t>151771-09-4</t>
  </si>
  <si>
    <t>152286-23-2</t>
  </si>
  <si>
    <t>152286-25-4</t>
  </si>
  <si>
    <t>15242-17-8</t>
  </si>
  <si>
    <t>152521-12-5</t>
  </si>
  <si>
    <t>152521-13-6</t>
  </si>
  <si>
    <t>152894-10-5</t>
  </si>
  <si>
    <t>15290-77-4</t>
  </si>
  <si>
    <t>1538576-70-3</t>
  </si>
  <si>
    <t>1542-18-3</t>
  </si>
  <si>
    <t>154532-82-8</t>
  </si>
  <si>
    <t>1546-95-8</t>
  </si>
  <si>
    <t>1547-26-8</t>
  </si>
  <si>
    <t>15538-93-9</t>
  </si>
  <si>
    <t>1564254-27-8</t>
  </si>
  <si>
    <t>156559-18-1</t>
  </si>
  <si>
    <t>15720-98-6</t>
  </si>
  <si>
    <t>15742-62-8</t>
  </si>
  <si>
    <t>1583-97-7</t>
  </si>
  <si>
    <t>1583-98-8</t>
  </si>
  <si>
    <t>1584-03-8</t>
  </si>
  <si>
    <t>158706-63-9</t>
  </si>
  <si>
    <t>15899-29-3</t>
  </si>
  <si>
    <t>15899-31-7</t>
  </si>
  <si>
    <t>160228-75-1</t>
  </si>
  <si>
    <t>160336-10-7</t>
  </si>
  <si>
    <t>160476-36-8</t>
  </si>
  <si>
    <t>16069-78-6</t>
  </si>
  <si>
    <t>160709-33-1</t>
  </si>
  <si>
    <t>160738-69-2</t>
  </si>
  <si>
    <t>16090-14-5</t>
  </si>
  <si>
    <t>160994-59-2</t>
  </si>
  <si>
    <t>161075-00-9</t>
  </si>
  <si>
    <t>161075-02-1</t>
  </si>
  <si>
    <t>161075-03-2</t>
  </si>
  <si>
    <t>161075-12-3</t>
  </si>
  <si>
    <t>161075-14-5</t>
  </si>
  <si>
    <t>161075-23-6</t>
  </si>
  <si>
    <t>161075-35-0</t>
  </si>
  <si>
    <t>161075-39-4</t>
  </si>
  <si>
    <t>161611-79-6</t>
  </si>
  <si>
    <t>1623-05-8</t>
  </si>
  <si>
    <t>162492-15-1</t>
  </si>
  <si>
    <t>162567-79-5</t>
  </si>
  <si>
    <t>162568-17-4</t>
  </si>
  <si>
    <t>1627515-87-0</t>
  </si>
  <si>
    <t>163336-49-0</t>
  </si>
  <si>
    <t>163440-88-8</t>
  </si>
  <si>
    <t>163440-89-9</t>
  </si>
  <si>
    <t>163702-05-4</t>
  </si>
  <si>
    <t>163702-06-5</t>
  </si>
  <si>
    <t>163702-07-6</t>
  </si>
  <si>
    <t>163702-08-7</t>
  </si>
  <si>
    <t>1644-10-6</t>
  </si>
  <si>
    <t>1644-11-7</t>
  </si>
  <si>
    <t>1645-75-6</t>
  </si>
  <si>
    <t>1645845-44-8</t>
  </si>
  <si>
    <t>1645848-42-5</t>
  </si>
  <si>
    <t>1646594-71-9</t>
  </si>
  <si>
    <t>1646599-55-4</t>
  </si>
  <si>
    <t>1646599-70-3</t>
  </si>
  <si>
    <t>1647-57-0</t>
  </si>
  <si>
    <t>16486-94-5</t>
  </si>
  <si>
    <t>16517-11-6</t>
  </si>
  <si>
    <t>165178-32-5</t>
  </si>
  <si>
    <t>1652-63-7</t>
  </si>
  <si>
    <t>1652-81-9</t>
  </si>
  <si>
    <t>16627-68-2</t>
  </si>
  <si>
    <t>1682-31-1</t>
  </si>
  <si>
    <t>1682-78-6</t>
  </si>
  <si>
    <t>1687740-67-5</t>
  </si>
  <si>
    <t>1691-99-2</t>
  </si>
  <si>
    <t>170442-59-8</t>
  </si>
  <si>
    <t>1708962-18-8</t>
  </si>
  <si>
    <t>1708962-19-9</t>
  </si>
  <si>
    <t>172018-29-0</t>
  </si>
  <si>
    <t>17202-41-4</t>
  </si>
  <si>
    <t>172074-62-3</t>
  </si>
  <si>
    <t>172074-63-4</t>
  </si>
  <si>
    <t>172074-65-6</t>
  </si>
  <si>
    <t>172083-53-3</t>
  </si>
  <si>
    <t>172398-80-0</t>
  </si>
  <si>
    <t>17256-52-9</t>
  </si>
  <si>
    <t>1726-50-7</t>
  </si>
  <si>
    <t>17308-98-4</t>
  </si>
  <si>
    <t>17329-79-2</t>
  </si>
  <si>
    <t>1735-48-4</t>
  </si>
  <si>
    <t>1736-47-6</t>
  </si>
  <si>
    <t>1737-10-6</t>
  </si>
  <si>
    <t>1737-80-0</t>
  </si>
  <si>
    <t>174082-85-0</t>
  </si>
  <si>
    <t>174393-72-7</t>
  </si>
  <si>
    <t>17526-97-5</t>
  </si>
  <si>
    <t>17527-31-0</t>
  </si>
  <si>
    <t>175449-31-7</t>
  </si>
  <si>
    <t>17587-22-3</t>
  </si>
  <si>
    <t>1759-63-3</t>
  </si>
  <si>
    <t>17631-68-4</t>
  </si>
  <si>
    <t>1765-92-0</t>
  </si>
  <si>
    <t>176719-69-0</t>
  </si>
  <si>
    <t>177473-71-1</t>
  </si>
  <si>
    <t>177484-43-4</t>
  </si>
  <si>
    <t>178094-69-4</t>
  </si>
  <si>
    <t>178094-70-7</t>
  </si>
  <si>
    <t>178094-72-9</t>
  </si>
  <si>
    <t>178094-73-0</t>
  </si>
  <si>
    <t>178094-74-1</t>
  </si>
  <si>
    <t>178094-75-2</t>
  </si>
  <si>
    <t>178094-76-3</t>
  </si>
  <si>
    <t>178233-65-3</t>
  </si>
  <si>
    <t>17978-75-5</t>
  </si>
  <si>
    <t>17978-77-7</t>
  </si>
  <si>
    <t>1799-84-4</t>
  </si>
  <si>
    <t>1800-91-5</t>
  </si>
  <si>
    <t>18017-31-7</t>
  </si>
  <si>
    <t>1805-22-7</t>
  </si>
  <si>
    <t>1807944-82-6</t>
  </si>
  <si>
    <t>181531-28-2</t>
  </si>
  <si>
    <t>182700-81-8</t>
  </si>
  <si>
    <t>182700-82-9</t>
  </si>
  <si>
    <t>182700-83-0</t>
  </si>
  <si>
    <t>182700-84-1</t>
  </si>
  <si>
    <t>182700-85-2</t>
  </si>
  <si>
    <t>182700-90-9</t>
  </si>
  <si>
    <t>18323-96-1</t>
  </si>
  <si>
    <t>185701-88-6</t>
  </si>
  <si>
    <t>185911-29-9</t>
  </si>
  <si>
    <t>18599-20-7</t>
  </si>
  <si>
    <t>18599-22-9</t>
  </si>
  <si>
    <t>186599-46-2</t>
  </si>
  <si>
    <t>1868-86-6</t>
  </si>
  <si>
    <t>1869-77-8</t>
  </si>
  <si>
    <t>1878204-24-0</t>
  </si>
  <si>
    <t>188596-18-1</t>
  </si>
  <si>
    <t>1892-03-1</t>
  </si>
  <si>
    <t>190605-64-2</t>
  </si>
  <si>
    <t>19116-61-1</t>
  </si>
  <si>
    <t>19190-61-5</t>
  </si>
  <si>
    <t>19237-73-1</t>
  </si>
  <si>
    <t>192575-94-3</t>
  </si>
  <si>
    <t>19430-93-4</t>
  </si>
  <si>
    <t>194999-85-4</t>
  </si>
  <si>
    <t>195158-89-5</t>
  </si>
  <si>
    <t>196314-61-1</t>
  </si>
  <si>
    <t>1992-15-0</t>
  </si>
  <si>
    <t>200013-65-6</t>
  </si>
  <si>
    <t>20006-68-2</t>
  </si>
  <si>
    <t>200358-70-9</t>
  </si>
  <si>
    <t>2010-61-9</t>
  </si>
  <si>
    <t>20109-59-5</t>
  </si>
  <si>
    <t>203929-12-8</t>
  </si>
  <si>
    <t>2043-47-2</t>
  </si>
  <si>
    <t>2043-55-2</t>
  </si>
  <si>
    <t>20474-89-9</t>
  </si>
  <si>
    <t>2062-98-8</t>
  </si>
  <si>
    <t>2069-86-5</t>
  </si>
  <si>
    <t>207004-58-8</t>
  </si>
  <si>
    <t>2070-70-4</t>
  </si>
  <si>
    <t>207574-77-4</t>
  </si>
  <si>
    <t>207691-69-8</t>
  </si>
  <si>
    <t>208721-05-5</t>
  </si>
  <si>
    <t>209482-18-8</t>
  </si>
  <si>
    <t>210896-25-6</t>
  </si>
  <si>
    <t>211697-45-9</t>
  </si>
  <si>
    <t>212013-54-2</t>
  </si>
  <si>
    <t>212013-59-7</t>
  </si>
  <si>
    <t>212335-64-3</t>
  </si>
  <si>
    <t>2127-74-4</t>
  </si>
  <si>
    <t>213188-00-2</t>
  </si>
  <si>
    <t>213740-80-8</t>
  </si>
  <si>
    <t>2160-89-6</t>
  </si>
  <si>
    <t>218448-95-4</t>
  </si>
  <si>
    <t>218448-99-8</t>
  </si>
  <si>
    <t>220075-01-4</t>
  </si>
  <si>
    <t>220133-51-7</t>
  </si>
  <si>
    <t>220182-27-4</t>
  </si>
  <si>
    <t>220207-10-3</t>
  </si>
  <si>
    <t>220689-12-3</t>
  </si>
  <si>
    <t>22116-95-6</t>
  </si>
  <si>
    <t>2218-54-4</t>
  </si>
  <si>
    <t>22304-57-0</t>
  </si>
  <si>
    <t>223557-70-8</t>
  </si>
  <si>
    <t>2250-98-8</t>
  </si>
  <si>
    <t>2252-83-7</t>
  </si>
  <si>
    <t>2263-09-4</t>
  </si>
  <si>
    <t>2264-01-9</t>
  </si>
  <si>
    <t>226409-30-9</t>
  </si>
  <si>
    <t>2266-83-3</t>
  </si>
  <si>
    <t>22715-45-3</t>
  </si>
  <si>
    <t>22898-01-7</t>
  </si>
  <si>
    <t>2353-52-8</t>
  </si>
  <si>
    <t>2357-60-0</t>
  </si>
  <si>
    <t>235775-84-5</t>
  </si>
  <si>
    <t>238098-26-5</t>
  </si>
  <si>
    <t>241148-23-2</t>
  </si>
  <si>
    <t>241806-75-7</t>
  </si>
  <si>
    <t>24394-25-0</t>
  </si>
  <si>
    <t>24427-67-6</t>
  </si>
  <si>
    <t>24448-09-7</t>
  </si>
  <si>
    <t>24503-62-6</t>
  </si>
  <si>
    <t>24520-19-2</t>
  </si>
  <si>
    <t>24981-14-4</t>
  </si>
  <si>
    <t>25038-02-2</t>
  </si>
  <si>
    <t>25038-71-5</t>
  </si>
  <si>
    <t>25038-89-5</t>
  </si>
  <si>
    <t>25067-11-2</t>
  </si>
  <si>
    <t>25088-69-1</t>
  </si>
  <si>
    <t>25101-38-6</t>
  </si>
  <si>
    <t>25101-45-5</t>
  </si>
  <si>
    <t>25101-47-7</t>
  </si>
  <si>
    <t>25120-52-9</t>
  </si>
  <si>
    <t>25120-58-5</t>
  </si>
  <si>
    <t>25190-89-0</t>
  </si>
  <si>
    <t>25268-77-3</t>
  </si>
  <si>
    <t>252846-11-0</t>
  </si>
  <si>
    <t>25398-32-7</t>
  </si>
  <si>
    <t>25628-08-4</t>
  </si>
  <si>
    <t>25684-76-8</t>
  </si>
  <si>
    <t>25684-89-3</t>
  </si>
  <si>
    <t>25711-77-7</t>
  </si>
  <si>
    <t>25965-83-7</t>
  </si>
  <si>
    <t>25971-78-2</t>
  </si>
  <si>
    <t>2599-84-0</t>
  </si>
  <si>
    <t>26299-59-2</t>
  </si>
  <si>
    <t>2641-34-1</t>
  </si>
  <si>
    <t>26425-79-6</t>
  </si>
  <si>
    <t>26537-88-2</t>
  </si>
  <si>
    <t>26570-69-4</t>
  </si>
  <si>
    <t>26591-06-0</t>
  </si>
  <si>
    <t>26637-68-3</t>
  </si>
  <si>
    <t>26654-97-7</t>
  </si>
  <si>
    <t>26655-00-5</t>
  </si>
  <si>
    <t>26658-70-8</t>
  </si>
  <si>
    <t>2673-15-6</t>
  </si>
  <si>
    <t>26738-51-2</t>
  </si>
  <si>
    <t>26779-98-6</t>
  </si>
  <si>
    <t>2690-05-3</t>
  </si>
  <si>
    <t>27029-05-6</t>
  </si>
  <si>
    <t>2706-89-0</t>
  </si>
  <si>
    <t>2706-90-3</t>
  </si>
  <si>
    <t>2706-91-4</t>
  </si>
  <si>
    <t>27120-63-4</t>
  </si>
  <si>
    <t>2712-83-6</t>
  </si>
  <si>
    <t>273737-91-0</t>
  </si>
  <si>
    <t>274917-93-0</t>
  </si>
  <si>
    <t>274917-94-1</t>
  </si>
  <si>
    <t>274917-95-2</t>
  </si>
  <si>
    <t>274917-96-3</t>
  </si>
  <si>
    <t>274917-97-4</t>
  </si>
  <si>
    <t>274918-01-3</t>
  </si>
  <si>
    <t>274918-02-4</t>
  </si>
  <si>
    <t>274918-03-5</t>
  </si>
  <si>
    <t>274918-09-1</t>
  </si>
  <si>
    <t>274918-10-4</t>
  </si>
  <si>
    <t>274918-12-6</t>
  </si>
  <si>
    <t>27617-34-1</t>
  </si>
  <si>
    <t>27619-88-1</t>
  </si>
  <si>
    <t>27639-98-1</t>
  </si>
  <si>
    <t>2804-55-9</t>
  </si>
  <si>
    <t>2806-16-8</t>
  </si>
  <si>
    <t>28202-32-6</t>
  </si>
  <si>
    <t>28285-49-6</t>
  </si>
  <si>
    <t>283593-02-2</t>
  </si>
  <si>
    <t>28497-93-0</t>
  </si>
  <si>
    <t>28501-21-5</t>
  </si>
  <si>
    <t>28506-33-4</t>
  </si>
  <si>
    <t>28523-86-6</t>
  </si>
  <si>
    <t>28677-00-1</t>
  </si>
  <si>
    <t>28788-68-3</t>
  </si>
  <si>
    <t>29087-71-6</t>
  </si>
  <si>
    <t>29117-08-6</t>
  </si>
  <si>
    <t>2923-93-5</t>
  </si>
  <si>
    <t>2927-83-5</t>
  </si>
  <si>
    <t>29359-39-5</t>
  </si>
  <si>
    <t>293754-55-9</t>
  </si>
  <si>
    <t>29514-94-1</t>
  </si>
  <si>
    <t>29553-26-2</t>
  </si>
  <si>
    <t>2965-52-8</t>
  </si>
  <si>
    <t>29697-44-7</t>
  </si>
  <si>
    <t>297175-70-3</t>
  </si>
  <si>
    <t>29763-53-9</t>
  </si>
  <si>
    <t>297730-93-9</t>
  </si>
  <si>
    <t>29809-34-5</t>
  </si>
  <si>
    <t>29809-35-6</t>
  </si>
  <si>
    <t>29819-80-5</t>
  </si>
  <si>
    <t>2991-50-6</t>
  </si>
  <si>
    <t>2991-52-8</t>
  </si>
  <si>
    <t>2993-85-3</t>
  </si>
  <si>
    <t>2994-71-0</t>
  </si>
  <si>
    <t>3016-76-0</t>
  </si>
  <si>
    <t>3021-63-4</t>
  </si>
  <si>
    <t>30295-51-3</t>
  </si>
  <si>
    <t>30320-26-4</t>
  </si>
  <si>
    <t>30320-27-5</t>
  </si>
  <si>
    <t>30334-69-1</t>
  </si>
  <si>
    <t>30377-53-8</t>
  </si>
  <si>
    <t>30381-98-7</t>
  </si>
  <si>
    <t>30421-59-1</t>
  </si>
  <si>
    <t>30556-86-6</t>
  </si>
  <si>
    <t>3063-94-3</t>
  </si>
  <si>
    <t>306-91-2</t>
  </si>
  <si>
    <t>306-92-3</t>
  </si>
  <si>
    <t>306-94-5</t>
  </si>
  <si>
    <t>306-95-6</t>
  </si>
  <si>
    <t>306973-44-4</t>
  </si>
  <si>
    <t>306-98-9</t>
  </si>
  <si>
    <t>306997-46-6</t>
  </si>
  <si>
    <t>307-08-4</t>
  </si>
  <si>
    <t>307-22-2</t>
  </si>
  <si>
    <t>307-33-5</t>
  </si>
  <si>
    <t>307-34-6</t>
  </si>
  <si>
    <t>307-45-9</t>
  </si>
  <si>
    <t>307-49-3</t>
  </si>
  <si>
    <t>307-51-7</t>
  </si>
  <si>
    <t>307-59-5</t>
  </si>
  <si>
    <t>307-62-0</t>
  </si>
  <si>
    <t>307-70-0</t>
  </si>
  <si>
    <t>307-78-8</t>
  </si>
  <si>
    <t>308362-88-1</t>
  </si>
  <si>
    <t>309263-22-7</t>
  </si>
  <si>
    <t>309-88-6</t>
  </si>
  <si>
    <t>3107-18-4</t>
  </si>
  <si>
    <t>3107-32-2</t>
  </si>
  <si>
    <t>31175-20-9</t>
  </si>
  <si>
    <t>31176-88-2</t>
  </si>
  <si>
    <t>311-89-7</t>
  </si>
  <si>
    <t>31214-91-2</t>
  </si>
  <si>
    <t>312-81-2</t>
  </si>
  <si>
    <t>31506-32-8</t>
  </si>
  <si>
    <t>31506-34-0</t>
  </si>
  <si>
    <t>31784-04-0</t>
  </si>
  <si>
    <t>321657-92-5</t>
  </si>
  <si>
    <t>32687-76-6</t>
  </si>
  <si>
    <t>32728-27-1</t>
  </si>
  <si>
    <t>32802-40-7</t>
  </si>
  <si>
    <t>328389-90-8</t>
  </si>
  <si>
    <t>328389-91-9</t>
  </si>
  <si>
    <t>328390-05-2</t>
  </si>
  <si>
    <t>330678-54-1</t>
  </si>
  <si>
    <t>332350-90-0</t>
  </si>
  <si>
    <t>332350-93-3</t>
  </si>
  <si>
    <t>332912-47-7</t>
  </si>
  <si>
    <t>3330-14-1</t>
  </si>
  <si>
    <t>3330-15-2</t>
  </si>
  <si>
    <t>3330-16-3</t>
  </si>
  <si>
    <t>335-14-8</t>
  </si>
  <si>
    <t>335-21-7</t>
  </si>
  <si>
    <t>335-23-9</t>
  </si>
  <si>
    <t>335-27-3</t>
  </si>
  <si>
    <t>335-36-4</t>
  </si>
  <si>
    <t>335-42-2</t>
  </si>
  <si>
    <t>335-44-4</t>
  </si>
  <si>
    <t>335-57-9</t>
  </si>
  <si>
    <t>335-58-0</t>
  </si>
  <si>
    <t>335593-06-1</t>
  </si>
  <si>
    <t>335-70-6</t>
  </si>
  <si>
    <t>335-71-7</t>
  </si>
  <si>
    <t>335-99-9</t>
  </si>
  <si>
    <t>336-08-3</t>
  </si>
  <si>
    <t>336-59-4</t>
  </si>
  <si>
    <t>336-64-1</t>
  </si>
  <si>
    <t>337-28-0</t>
  </si>
  <si>
    <t>33831-83-3</t>
  </si>
  <si>
    <t>338-83-0</t>
  </si>
  <si>
    <t>338-84-1</t>
  </si>
  <si>
    <t>343331-58-8</t>
  </si>
  <si>
    <t>34362-49-7</t>
  </si>
  <si>
    <t>34395-24-9</t>
  </si>
  <si>
    <t>34449-89-3</t>
  </si>
  <si>
    <t>34454-97-2</t>
  </si>
  <si>
    <t>34454-99-4</t>
  </si>
  <si>
    <t>34455-00-0</t>
  </si>
  <si>
    <t>34598-33-9</t>
  </si>
  <si>
    <t>346-10-1</t>
  </si>
  <si>
    <t>34642-43-8</t>
  </si>
  <si>
    <t>34788-82-4</t>
  </si>
  <si>
    <t>34844-48-9</t>
  </si>
  <si>
    <t>349660-50-0</t>
  </si>
  <si>
    <t>350672-19-4</t>
  </si>
  <si>
    <t>350672-20-7</t>
  </si>
  <si>
    <t>35295-35-3</t>
  </si>
  <si>
    <t>35295-36-4</t>
  </si>
  <si>
    <t>35397-13-8</t>
  </si>
  <si>
    <t>354-34-7</t>
  </si>
  <si>
    <t>354-64-3</t>
  </si>
  <si>
    <t>354-65-4</t>
  </si>
  <si>
    <t>354-69-8</t>
  </si>
  <si>
    <t>354-76-7</t>
  </si>
  <si>
    <t>354-83-6</t>
  </si>
  <si>
    <t>354-87-0</t>
  </si>
  <si>
    <t>354-88-1</t>
  </si>
  <si>
    <t>354-92-7</t>
  </si>
  <si>
    <t>354-96-1</t>
  </si>
  <si>
    <t>354-97-2</t>
  </si>
  <si>
    <t>355009-66-4</t>
  </si>
  <si>
    <t>355-02-2</t>
  </si>
  <si>
    <t>355-04-4</t>
  </si>
  <si>
    <t>355-08-8</t>
  </si>
  <si>
    <t>355-20-4</t>
  </si>
  <si>
    <t>355-24-8</t>
  </si>
  <si>
    <t>355-28-2</t>
  </si>
  <si>
    <t>355-37-3</t>
  </si>
  <si>
    <t>355-42-0</t>
  </si>
  <si>
    <t>355-44-2</t>
  </si>
  <si>
    <t>355-50-0</t>
  </si>
  <si>
    <t>35560-16-8</t>
  </si>
  <si>
    <t>355-74-8</t>
  </si>
  <si>
    <t>355-80-6</t>
  </si>
  <si>
    <t>355-93-1</t>
  </si>
  <si>
    <t>356-19-4</t>
  </si>
  <si>
    <t>356-24-1</t>
  </si>
  <si>
    <t>356-26-3</t>
  </si>
  <si>
    <t>356-27-4</t>
  </si>
  <si>
    <t>356-35-4</t>
  </si>
  <si>
    <t>356-42-3</t>
  </si>
  <si>
    <t>356-45-6</t>
  </si>
  <si>
    <t>356-47-8</t>
  </si>
  <si>
    <t>356-48-9</t>
  </si>
  <si>
    <t>356-86-5</t>
  </si>
  <si>
    <t>357624-15-8</t>
  </si>
  <si>
    <t>360-53-2</t>
  </si>
  <si>
    <t>360-54-3</t>
  </si>
  <si>
    <t>360-89-4</t>
  </si>
  <si>
    <t>36405-47-7</t>
  </si>
  <si>
    <t>3658-62-6</t>
  </si>
  <si>
    <t>36591-89-6</t>
  </si>
  <si>
    <t>370097-12-4</t>
  </si>
  <si>
    <t>370097-18-0</t>
  </si>
  <si>
    <t>370100-90-6</t>
  </si>
  <si>
    <t>37013-72-2</t>
  </si>
  <si>
    <t>370873-97-5</t>
  </si>
  <si>
    <t>3709-70-4</t>
  </si>
  <si>
    <t>3709-71-5</t>
  </si>
  <si>
    <t>371771-07-2</t>
  </si>
  <si>
    <t>37338-48-0</t>
  </si>
  <si>
    <t>374-27-6</t>
  </si>
  <si>
    <t>374-51-6</t>
  </si>
  <si>
    <t>374-59-4</t>
  </si>
  <si>
    <t>374-60-7</t>
  </si>
  <si>
    <t>374623-78-6</t>
  </si>
  <si>
    <t>374-76-5</t>
  </si>
  <si>
    <t>374-77-6</t>
  </si>
  <si>
    <t>37486-69-4</t>
  </si>
  <si>
    <t>374931-83-6</t>
  </si>
  <si>
    <t>374-98-1</t>
  </si>
  <si>
    <t>375-00-8</t>
  </si>
  <si>
    <t>375-01-9</t>
  </si>
  <si>
    <t>375-03-1</t>
  </si>
  <si>
    <t>375-16-6</t>
  </si>
  <si>
    <t>375-19-9</t>
  </si>
  <si>
    <t>375-22-4</t>
  </si>
  <si>
    <t>375-46-2</t>
  </si>
  <si>
    <t>375-50-8</t>
  </si>
  <si>
    <t>375-51-9</t>
  </si>
  <si>
    <t>375-62-2</t>
  </si>
  <si>
    <t>375-63-3</t>
  </si>
  <si>
    <t>375-72-4</t>
  </si>
  <si>
    <t>375-80-4</t>
  </si>
  <si>
    <t>375-81-5</t>
  </si>
  <si>
    <t>375-84-8</t>
  </si>
  <si>
    <t>375-85-9</t>
  </si>
  <si>
    <t>375-88-2</t>
  </si>
  <si>
    <t>375-92-8</t>
  </si>
  <si>
    <t>375-96-2</t>
  </si>
  <si>
    <t>376-03-4</t>
  </si>
  <si>
    <t>376-14-7</t>
  </si>
  <si>
    <t>376-18-1</t>
  </si>
  <si>
    <t>37626-13-4</t>
  </si>
  <si>
    <t>376-34-1</t>
  </si>
  <si>
    <t>376-50-1</t>
  </si>
  <si>
    <t>376-53-4</t>
  </si>
  <si>
    <t>376-71-6</t>
  </si>
  <si>
    <t>376-72-7</t>
  </si>
  <si>
    <t>376-73-8</t>
  </si>
  <si>
    <t>376-84-1</t>
  </si>
  <si>
    <t>376-90-9</t>
  </si>
  <si>
    <t>377-36-6</t>
  </si>
  <si>
    <t>377-38-8</t>
  </si>
  <si>
    <t>37759-88-9</t>
  </si>
  <si>
    <t>377-71-9</t>
  </si>
  <si>
    <t>378-16-5</t>
  </si>
  <si>
    <t>378-17-6</t>
  </si>
  <si>
    <t>378-75-6</t>
  </si>
  <si>
    <t>378-76-7</t>
  </si>
  <si>
    <t>378-77-8</t>
  </si>
  <si>
    <t>37881-62-2</t>
  </si>
  <si>
    <t>378-82-5</t>
  </si>
  <si>
    <t>3794-64-7</t>
  </si>
  <si>
    <t>38006-74-5</t>
  </si>
  <si>
    <t>382-10-5</t>
  </si>
  <si>
    <t>382-21-8</t>
  </si>
  <si>
    <t>382-26-3</t>
  </si>
  <si>
    <t>382-28-5</t>
  </si>
  <si>
    <t>382-30-9</t>
  </si>
  <si>
    <t>382-31-0</t>
  </si>
  <si>
    <t>382-34-3</t>
  </si>
  <si>
    <t>382-93-4</t>
  </si>
  <si>
    <t>383-07-3</t>
  </si>
  <si>
    <t>38436-16-7</t>
  </si>
  <si>
    <t>38550-44-6</t>
  </si>
  <si>
    <t>3872-25-1</t>
  </si>
  <si>
    <t>38832-94-9</t>
  </si>
  <si>
    <t>3914-19-0</t>
  </si>
  <si>
    <t>39187-47-8</t>
  </si>
  <si>
    <t>391895-07-1</t>
  </si>
  <si>
    <t>393098-42-5</t>
  </si>
  <si>
    <t>393098-44-7</t>
  </si>
  <si>
    <t>39432-81-0</t>
  </si>
  <si>
    <t>39847-37-5</t>
  </si>
  <si>
    <t>39847-39-7</t>
  </si>
  <si>
    <t>4021-47-0</t>
  </si>
  <si>
    <t>402570-09-6</t>
  </si>
  <si>
    <t>402570-10-9</t>
  </si>
  <si>
    <t>402570-11-0</t>
  </si>
  <si>
    <t>40365-28-4</t>
  </si>
  <si>
    <t>40464-54-8</t>
  </si>
  <si>
    <t>40573-09-9</t>
  </si>
  <si>
    <t>406207-51-0</t>
  </si>
  <si>
    <t>40630-61-3</t>
  </si>
  <si>
    <t>40630-65-7</t>
  </si>
  <si>
    <t>40677-94-9</t>
  </si>
  <si>
    <t>406-78-0</t>
  </si>
  <si>
    <t>40723-80-6</t>
  </si>
  <si>
    <t>4089-57-0</t>
  </si>
  <si>
    <t>4089-58-1</t>
  </si>
  <si>
    <t>413570-89-5</t>
  </si>
  <si>
    <t>41405-35-0</t>
  </si>
  <si>
    <t>415927-29-6</t>
  </si>
  <si>
    <t>41674-07-1</t>
  </si>
  <si>
    <t>41925-33-1</t>
  </si>
  <si>
    <t>421595-49-5</t>
  </si>
  <si>
    <t>421-70-5</t>
  </si>
  <si>
    <t>421-73-8</t>
  </si>
  <si>
    <t>422-00-4</t>
  </si>
  <si>
    <t>422-02-6</t>
  </si>
  <si>
    <t>422-04-8</t>
  </si>
  <si>
    <t>422-05-9</t>
  </si>
  <si>
    <t>422-54-8</t>
  </si>
  <si>
    <t>422-55-9</t>
  </si>
  <si>
    <t>422-57-1</t>
  </si>
  <si>
    <t>422-59-3</t>
  </si>
  <si>
    <t>422-61-7</t>
  </si>
  <si>
    <t>422-63-9</t>
  </si>
  <si>
    <t>422-64-0</t>
  </si>
  <si>
    <t>422-69-5</t>
  </si>
  <si>
    <t>422-85-5</t>
  </si>
  <si>
    <t>422-91-3</t>
  </si>
  <si>
    <t>423-02-9</t>
  </si>
  <si>
    <t>423-31-4</t>
  </si>
  <si>
    <t>423-39-2</t>
  </si>
  <si>
    <t>423-41-6</t>
  </si>
  <si>
    <t>4234-23-5</t>
  </si>
  <si>
    <t>423-55-2</t>
  </si>
  <si>
    <t>4236-15-1</t>
  </si>
  <si>
    <t>423-65-4</t>
  </si>
  <si>
    <t>423-82-5</t>
  </si>
  <si>
    <t>424-20-4</t>
  </si>
  <si>
    <t>424-40-8</t>
  </si>
  <si>
    <t>424-64-6</t>
  </si>
  <si>
    <t>42532-60-5</t>
  </si>
  <si>
    <t>425-38-7</t>
  </si>
  <si>
    <t>425-61-6</t>
  </si>
  <si>
    <t>425-88-7</t>
  </si>
  <si>
    <t>426264-19-9</t>
  </si>
  <si>
    <t>426-50-6</t>
  </si>
  <si>
    <t>426-65-3</t>
  </si>
  <si>
    <t>428-59-1</t>
  </si>
  <si>
    <t>428842-38-0</t>
  </si>
  <si>
    <t>431-31-2</t>
  </si>
  <si>
    <t>431-32-3</t>
  </si>
  <si>
    <t>432-08-6</t>
  </si>
  <si>
    <t>433333-62-1</t>
  </si>
  <si>
    <t>4459-18-1</t>
  </si>
  <si>
    <t>446312-61-4</t>
  </si>
  <si>
    <t>449177-94-0</t>
  </si>
  <si>
    <t>45102-52-1</t>
  </si>
  <si>
    <t>45115-53-5</t>
  </si>
  <si>
    <t>452080-67-0</t>
  </si>
  <si>
    <t>464-36-8</t>
  </si>
  <si>
    <t>475678-78-5</t>
  </si>
  <si>
    <t>47795-34-6</t>
  </si>
  <si>
    <t>479074-93-6</t>
  </si>
  <si>
    <t>484022-20-0</t>
  </si>
  <si>
    <t>484023-69-0</t>
  </si>
  <si>
    <t>484023-82-7</t>
  </si>
  <si>
    <t>484023-83-8</t>
  </si>
  <si>
    <t>484024-67-1</t>
  </si>
  <si>
    <t>502164-17-2</t>
  </si>
  <si>
    <t>50285-18-2</t>
  </si>
  <si>
    <t>50285-19-3</t>
  </si>
  <si>
    <t>503534-33-6</t>
  </si>
  <si>
    <t>509-09-1</t>
  </si>
  <si>
    <t>50937-96-7</t>
  </si>
  <si>
    <t>51023-51-9</t>
  </si>
  <si>
    <t>5102-53-4</t>
  </si>
  <si>
    <t>511545-94-1</t>
  </si>
  <si>
    <t>512-51-6</t>
  </si>
  <si>
    <t>51294-16-7</t>
  </si>
  <si>
    <t>51343-70-5</t>
  </si>
  <si>
    <t>514-03-4</t>
  </si>
  <si>
    <t>51588-53-5</t>
  </si>
  <si>
    <t>51798-33-5</t>
  </si>
  <si>
    <t>51947-19-4</t>
  </si>
  <si>
    <t>52299-25-9</t>
  </si>
  <si>
    <t>52519-51-4</t>
  </si>
  <si>
    <t>52550-44-4</t>
  </si>
  <si>
    <t>52550-45-5</t>
  </si>
  <si>
    <t>52584-45-9</t>
  </si>
  <si>
    <t>52591-27-2</t>
  </si>
  <si>
    <t>52870-69-6</t>
  </si>
  <si>
    <t>52956-81-7</t>
  </si>
  <si>
    <t>53063-54-0</t>
  </si>
  <si>
    <t>53122-42-2</t>
  </si>
  <si>
    <t>53281-25-7</t>
  </si>
  <si>
    <t>53281-37-1</t>
  </si>
  <si>
    <t>53518-00-6</t>
  </si>
  <si>
    <t>54009-74-4</t>
  </si>
  <si>
    <t>54009-77-7</t>
  </si>
  <si>
    <t>54009-78-8</t>
  </si>
  <si>
    <t>54302-04-4</t>
  </si>
  <si>
    <t>54302-05-5</t>
  </si>
  <si>
    <t>54675-89-7</t>
  </si>
  <si>
    <t>54733-33-4</t>
  </si>
  <si>
    <t>54949-74-5</t>
  </si>
  <si>
    <t>54950-05-9</t>
  </si>
  <si>
    <t>55154-18-2</t>
  </si>
  <si>
    <t>55157-25-0</t>
  </si>
  <si>
    <t>55716-11-5</t>
  </si>
  <si>
    <t>55793-32-3</t>
  </si>
  <si>
    <t>558-69-0</t>
  </si>
  <si>
    <t>55910-10-6</t>
  </si>
  <si>
    <t>55937-49-0</t>
  </si>
  <si>
    <t>559-40-0</t>
  </si>
  <si>
    <t>559-94-4</t>
  </si>
  <si>
    <t>56357-87-0</t>
  </si>
  <si>
    <t>564-11-4</t>
  </si>
  <si>
    <t>56467-05-1</t>
  </si>
  <si>
    <t>57570-64-6</t>
  </si>
  <si>
    <t>57589-85-2</t>
  </si>
  <si>
    <t>57677-95-9</t>
  </si>
  <si>
    <t>57677-99-3</t>
  </si>
  <si>
    <t>57678-02-1</t>
  </si>
  <si>
    <t>57678-07-6</t>
  </si>
  <si>
    <t>577705-90-9</t>
  </si>
  <si>
    <t>58180-21-5</t>
  </si>
  <si>
    <t>58194-00-6</t>
  </si>
  <si>
    <t>58253-65-9</t>
  </si>
  <si>
    <t>58301-28-3</t>
  </si>
  <si>
    <t>58380-92-0</t>
  </si>
  <si>
    <t>58979-41-2</t>
  </si>
  <si>
    <t>59071-10-2</t>
  </si>
  <si>
    <t>59301-66-5</t>
  </si>
  <si>
    <t>59432-83-6</t>
  </si>
  <si>
    <t>594-91-2</t>
  </si>
  <si>
    <t>59493-70-8</t>
  </si>
  <si>
    <t>59493-72-0</t>
  </si>
  <si>
    <t>59493-84-4</t>
  </si>
  <si>
    <t>59536-15-1</t>
  </si>
  <si>
    <t>59536-17-3</t>
  </si>
  <si>
    <t>59778-97-1</t>
  </si>
  <si>
    <t>59852-65-2</t>
  </si>
  <si>
    <t>59872-84-3</t>
  </si>
  <si>
    <t>60131-27-3</t>
  </si>
  <si>
    <t>60164-51-4</t>
  </si>
  <si>
    <t>60270-55-5</t>
  </si>
  <si>
    <t>6044-18-4</t>
  </si>
  <si>
    <t>60644-92-0</t>
  </si>
  <si>
    <t>60871-96-7</t>
  </si>
  <si>
    <t>60917-27-3</t>
  </si>
  <si>
    <t>60918-83-4</t>
  </si>
  <si>
    <t>60918-85-6</t>
  </si>
  <si>
    <t>60918-86-7</t>
  </si>
  <si>
    <t>61119-62-8</t>
  </si>
  <si>
    <t>6130-43-4</t>
  </si>
  <si>
    <t>61660-12-6</t>
  </si>
  <si>
    <t>617711-03-2</t>
  </si>
  <si>
    <t>61798-69-4</t>
  </si>
  <si>
    <t>62037-80-3</t>
  </si>
  <si>
    <t>62375-54-6</t>
  </si>
  <si>
    <t>63180-06-3</t>
  </si>
  <si>
    <t>63225-59-2</t>
  </si>
  <si>
    <t>63367-17-9</t>
  </si>
  <si>
    <t>63391-86-6</t>
  </si>
  <si>
    <t>63425-24-1</t>
  </si>
  <si>
    <t>63513-12-2</t>
  </si>
  <si>
    <t>63654-40-0</t>
  </si>
  <si>
    <t>63654-41-1</t>
  </si>
  <si>
    <t>63703-15-1</t>
  </si>
  <si>
    <t>63863-43-4</t>
  </si>
  <si>
    <t>63863-44-5</t>
  </si>
  <si>
    <t>638-79-9</t>
  </si>
  <si>
    <t>63967-43-1</t>
  </si>
  <si>
    <t>64155-70-0</t>
  </si>
  <si>
    <t>64264-44-4</t>
  </si>
  <si>
    <t>64346-91-4</t>
  </si>
  <si>
    <t>64375-26-4</t>
  </si>
  <si>
    <t>64376-86-9</t>
  </si>
  <si>
    <t>64382-00-9</t>
  </si>
  <si>
    <t>646-85-5</t>
  </si>
  <si>
    <t>646-97-9</t>
  </si>
  <si>
    <t>647-42-7</t>
  </si>
  <si>
    <t>647-44-9</t>
  </si>
  <si>
    <t>647-84-7</t>
  </si>
  <si>
    <t>64910-98-1</t>
  </si>
  <si>
    <t>65059-79-2</t>
  </si>
  <si>
    <t>65072-48-2</t>
  </si>
  <si>
    <t>65086-49-9</t>
  </si>
  <si>
    <t>65104-43-0</t>
  </si>
  <si>
    <t>65104-64-5</t>
  </si>
  <si>
    <t>65104-65-6</t>
  </si>
  <si>
    <t>65104-66-7</t>
  </si>
  <si>
    <t>65104-67-8</t>
  </si>
  <si>
    <t>65150-88-1</t>
  </si>
  <si>
    <t>65150-93-8</t>
  </si>
  <si>
    <t>65208-35-7</t>
  </si>
  <si>
    <t>65294-20-4</t>
  </si>
  <si>
    <t>65439-50-1</t>
  </si>
  <si>
    <t>65530-57-6</t>
  </si>
  <si>
    <t>65530-58-7</t>
  </si>
  <si>
    <t>65530-59-8</t>
  </si>
  <si>
    <t>65530-60-1</t>
  </si>
  <si>
    <t>65530-61-2</t>
  </si>
  <si>
    <t>65530-62-3</t>
  </si>
  <si>
    <t>65530-63-4</t>
  </si>
  <si>
    <t>65530-64-5</t>
  </si>
  <si>
    <t>65530-65-6</t>
  </si>
  <si>
    <t>65530-66-7</t>
  </si>
  <si>
    <t>65530-69-0</t>
  </si>
  <si>
    <t>65530-70-3</t>
  </si>
  <si>
    <t>65530-71-4</t>
  </si>
  <si>
    <t>65530-72-5</t>
  </si>
  <si>
    <t>65530-74-7</t>
  </si>
  <si>
    <t>65530-75-8</t>
  </si>
  <si>
    <t>65530-82-7</t>
  </si>
  <si>
    <t>65530-83-8</t>
  </si>
  <si>
    <t>65530-85-0</t>
  </si>
  <si>
    <t>65545-80-4</t>
  </si>
  <si>
    <t>65566-03-2</t>
  </si>
  <si>
    <t>65605-53-0</t>
  </si>
  <si>
    <t>65605-56-3</t>
  </si>
  <si>
    <t>65605-57-4</t>
  </si>
  <si>
    <t>65605-58-5</t>
  </si>
  <si>
    <t>65605-59-6</t>
  </si>
  <si>
    <t>65605-60-9</t>
  </si>
  <si>
    <t>65605-62-1</t>
  </si>
  <si>
    <t>65605-65-4</t>
  </si>
  <si>
    <t>65605-66-5</t>
  </si>
  <si>
    <t>65605-68-7</t>
  </si>
  <si>
    <t>65605-69-8</t>
  </si>
  <si>
    <t>65605-70-1</t>
  </si>
  <si>
    <t>65605-71-2</t>
  </si>
  <si>
    <t>65605-72-3</t>
  </si>
  <si>
    <t>65605-73-4</t>
  </si>
  <si>
    <t>65605-74-5</t>
  </si>
  <si>
    <t>65636-35-3</t>
  </si>
  <si>
    <t>65702-23-0</t>
  </si>
  <si>
    <t>65726-35-4</t>
  </si>
  <si>
    <t>6588-63-2</t>
  </si>
  <si>
    <t>66008-71-7</t>
  </si>
  <si>
    <t>66008-72-8</t>
  </si>
  <si>
    <t>66137-74-4</t>
  </si>
  <si>
    <t>66143-00-8</t>
  </si>
  <si>
    <t>661476-43-3</t>
  </si>
  <si>
    <t>661-95-0</t>
  </si>
  <si>
    <t>662-50-0</t>
  </si>
  <si>
    <t>66551-19-7</t>
  </si>
  <si>
    <t>66840-50-4</t>
  </si>
  <si>
    <t>67103-05-3</t>
  </si>
  <si>
    <t>67118-55-2</t>
  </si>
  <si>
    <t>67118-57-4</t>
  </si>
  <si>
    <t>67584-42-3</t>
  </si>
  <si>
    <t>67584-51-4</t>
  </si>
  <si>
    <t>67584-52-5</t>
  </si>
  <si>
    <t>67584-54-7</t>
  </si>
  <si>
    <t>67584-55-8</t>
  </si>
  <si>
    <t>67584-56-9</t>
  </si>
  <si>
    <t>67584-58-1</t>
  </si>
  <si>
    <t>67584-59-2</t>
  </si>
  <si>
    <t>67584-60-5</t>
  </si>
  <si>
    <t>67584-62-7</t>
  </si>
  <si>
    <t>67584-63-8</t>
  </si>
  <si>
    <t>67674-48-0</t>
  </si>
  <si>
    <t>677-55-4</t>
  </si>
  <si>
    <t>677-56-5</t>
  </si>
  <si>
    <t>677-69-0</t>
  </si>
  <si>
    <t>677-84-9</t>
  </si>
  <si>
    <t>678-13-7</t>
  </si>
  <si>
    <t>678-26-2</t>
  </si>
  <si>
    <t>678-45-5</t>
  </si>
  <si>
    <t>67846-42-8</t>
  </si>
  <si>
    <t>67846-66-6</t>
  </si>
  <si>
    <t>678-77-3</t>
  </si>
  <si>
    <t>678-95-5</t>
  </si>
  <si>
    <t>67905-19-5</t>
  </si>
  <si>
    <t>67906-39-2</t>
  </si>
  <si>
    <t>67906-40-5</t>
  </si>
  <si>
    <t>67906-42-7</t>
  </si>
  <si>
    <t>67906-73-4</t>
  </si>
  <si>
    <t>67907-00-0</t>
  </si>
  <si>
    <t>679-13-0</t>
  </si>
  <si>
    <t>67939-33-7</t>
  </si>
  <si>
    <t>67939-34-8</t>
  </si>
  <si>
    <t>67939-36-0</t>
  </si>
  <si>
    <t>67939-88-2</t>
  </si>
  <si>
    <t>67939-89-3</t>
  </si>
  <si>
    <t>67939-91-7</t>
  </si>
  <si>
    <t>67939-93-9</t>
  </si>
  <si>
    <t>67939-94-0</t>
  </si>
  <si>
    <t>67939-95-1</t>
  </si>
  <si>
    <t>67939-96-2</t>
  </si>
  <si>
    <t>67939-97-3</t>
  </si>
  <si>
    <t>67939-98-4</t>
  </si>
  <si>
    <t>67940-02-7</t>
  </si>
  <si>
    <t>67963-77-3</t>
  </si>
  <si>
    <t>67969-69-1</t>
  </si>
  <si>
    <t>679-99-2</t>
  </si>
  <si>
    <t>68015-84-9</t>
  </si>
  <si>
    <t>68015-85-0</t>
  </si>
  <si>
    <t>68015-86-1</t>
  </si>
  <si>
    <t>68052-68-6</t>
  </si>
  <si>
    <t>68084-62-8</t>
  </si>
  <si>
    <t>68140-18-1</t>
  </si>
  <si>
    <t>68140-19-2</t>
  </si>
  <si>
    <t>68156-01-4</t>
  </si>
  <si>
    <t>68156-07-0</t>
  </si>
  <si>
    <t>68158-13-4</t>
  </si>
  <si>
    <t>68182-34-3</t>
  </si>
  <si>
    <t>68187-47-3</t>
  </si>
  <si>
    <t>68214-23-3</t>
  </si>
  <si>
    <t>68239-43-0</t>
  </si>
  <si>
    <t>68239-75-8</t>
  </si>
  <si>
    <t>68258-85-5</t>
  </si>
  <si>
    <t>68259-06-3</t>
  </si>
  <si>
    <t>68259-07-4</t>
  </si>
  <si>
    <t>68259-09-6</t>
  </si>
  <si>
    <t>68259-10-9</t>
  </si>
  <si>
    <t>68259-11-0</t>
  </si>
  <si>
    <t>68259-12-1</t>
  </si>
  <si>
    <t>68259-14-3</t>
  </si>
  <si>
    <t>68259-39-2</t>
  </si>
  <si>
    <t>68298-06-6</t>
  </si>
  <si>
    <t>68298-07-7</t>
  </si>
  <si>
    <t>68298-11-3</t>
  </si>
  <si>
    <t>68298-12-4</t>
  </si>
  <si>
    <t>68298-13-5</t>
  </si>
  <si>
    <t>68298-60-2</t>
  </si>
  <si>
    <t>68298-62-4</t>
  </si>
  <si>
    <t>68298-79-3</t>
  </si>
  <si>
    <t>68298-80-6</t>
  </si>
  <si>
    <t>68298-81-7</t>
  </si>
  <si>
    <t>68299-19-4</t>
  </si>
  <si>
    <t>68310-12-3</t>
  </si>
  <si>
    <t>68310-17-8</t>
  </si>
  <si>
    <t>68310-18-9</t>
  </si>
  <si>
    <t>68310-75-8</t>
  </si>
  <si>
    <t>68412-68-0</t>
  </si>
  <si>
    <t>68413-65-0</t>
  </si>
  <si>
    <t>684-16-2</t>
  </si>
  <si>
    <t>68457-80-7</t>
  </si>
  <si>
    <t>68515-62-8</t>
  </si>
  <si>
    <t>68516-54-1</t>
  </si>
  <si>
    <t>68541-01-5</t>
  </si>
  <si>
    <t>68541-02-6</t>
  </si>
  <si>
    <t>68541-74-2</t>
  </si>
  <si>
    <t>68555-66-8</t>
  </si>
  <si>
    <t>68555-67-9</t>
  </si>
  <si>
    <t>68555-68-0</t>
  </si>
  <si>
    <t>68555-72-6</t>
  </si>
  <si>
    <t>68555-73-7</t>
  </si>
  <si>
    <t>68555-74-8</t>
  </si>
  <si>
    <t>68555-76-0</t>
  </si>
  <si>
    <t>68555-77-1</t>
  </si>
  <si>
    <t>68555-78-2</t>
  </si>
  <si>
    <t>68555-81-7</t>
  </si>
  <si>
    <t>685-63-2</t>
  </si>
  <si>
    <t>68568-54-7</t>
  </si>
  <si>
    <t>68758-57-6</t>
  </si>
  <si>
    <t>68805-70-9</t>
  </si>
  <si>
    <t>68834-05-9</t>
  </si>
  <si>
    <t>68877-38-3</t>
  </si>
  <si>
    <t>68877-51-0</t>
  </si>
  <si>
    <t>68891-05-4</t>
  </si>
  <si>
    <t>68891-96-3</t>
  </si>
  <si>
    <t>68891-97-4</t>
  </si>
  <si>
    <t>68891-99-6</t>
  </si>
  <si>
    <t>68900-97-0</t>
  </si>
  <si>
    <t>68957-33-5</t>
  </si>
  <si>
    <t>68957-55-1</t>
  </si>
  <si>
    <t>68957-57-3</t>
  </si>
  <si>
    <t>68957-59-5</t>
  </si>
  <si>
    <t>68957-60-8</t>
  </si>
  <si>
    <t>68957-62-0</t>
  </si>
  <si>
    <t>68958-60-1</t>
  </si>
  <si>
    <t>68958-61-2</t>
  </si>
  <si>
    <t>68972-29-2</t>
  </si>
  <si>
    <t>68987-53-1</t>
  </si>
  <si>
    <t>68987-54-2</t>
  </si>
  <si>
    <t>68987-55-3</t>
  </si>
  <si>
    <t>69013-34-9</t>
  </si>
  <si>
    <t>69068-23-1</t>
  </si>
  <si>
    <t>69087-46-3</t>
  </si>
  <si>
    <t>69087-47-4</t>
  </si>
  <si>
    <t>69091-20-9</t>
  </si>
  <si>
    <t>69116-72-9</t>
  </si>
  <si>
    <t>69116-73-0</t>
  </si>
  <si>
    <t>691358-66-4</t>
  </si>
  <si>
    <t>69278-80-4</t>
  </si>
  <si>
    <t>69531-49-3</t>
  </si>
  <si>
    <t>69563-87-7</t>
  </si>
  <si>
    <t>69563-88-8</t>
  </si>
  <si>
    <t>697-18-7</t>
  </si>
  <si>
    <t>69804-18-8</t>
  </si>
  <si>
    <t>69804-19-9</t>
  </si>
  <si>
    <t>69818-05-9</t>
  </si>
  <si>
    <t>699-30-9</t>
  </si>
  <si>
    <t>6996-01-6</t>
  </si>
  <si>
    <t>69991-60-2</t>
  </si>
  <si>
    <t>69991-61-3</t>
  </si>
  <si>
    <t>69991-62-4</t>
  </si>
  <si>
    <t>69991-67-9</t>
  </si>
  <si>
    <t>700874-87-9</t>
  </si>
  <si>
    <t>70225-14-8</t>
  </si>
  <si>
    <t>70225-15-9</t>
  </si>
  <si>
    <t>70225-17-1</t>
  </si>
  <si>
    <t>70225-18-2</t>
  </si>
  <si>
    <t>70225-20-6</t>
  </si>
  <si>
    <t>70225-22-8</t>
  </si>
  <si>
    <t>702-35-2</t>
  </si>
  <si>
    <t>70248-10-1</t>
  </si>
  <si>
    <t>70281-93-5</t>
  </si>
  <si>
    <t>705291-24-3</t>
  </si>
  <si>
    <t>70674-74-7</t>
  </si>
  <si>
    <t>706-79-6</t>
  </si>
  <si>
    <t>70729-63-4</t>
  </si>
  <si>
    <t>70776-76-0</t>
  </si>
  <si>
    <t>70788-53-3</t>
  </si>
  <si>
    <t>70815-05-3</t>
  </si>
  <si>
    <t>70910-41-7</t>
  </si>
  <si>
    <t>71002-41-0</t>
  </si>
  <si>
    <t>71076-47-6</t>
  </si>
  <si>
    <t>71212-45-8</t>
  </si>
  <si>
    <t>71215-70-8</t>
  </si>
  <si>
    <t>71302-72-2</t>
  </si>
  <si>
    <t>71500-44-2</t>
  </si>
  <si>
    <t>71550-47-5</t>
  </si>
  <si>
    <t>717825-76-8</t>
  </si>
  <si>
    <t>71832-66-1</t>
  </si>
  <si>
    <t>718-64-9</t>
  </si>
  <si>
    <t>721399-20-8</t>
  </si>
  <si>
    <t>72276-06-3</t>
  </si>
  <si>
    <t>72276-07-4</t>
  </si>
  <si>
    <t>72276-08-5</t>
  </si>
  <si>
    <t>72494-14-5</t>
  </si>
  <si>
    <t>72828-80-9</t>
  </si>
  <si>
    <t>72845-29-5</t>
  </si>
  <si>
    <t>72869-27-3</t>
  </si>
  <si>
    <t>72905-91-0</t>
  </si>
  <si>
    <t>7309-84-4</t>
  </si>
  <si>
    <t>73149-44-7</t>
  </si>
  <si>
    <t>73353-25-0</t>
  </si>
  <si>
    <t>7345-49-5</t>
  </si>
  <si>
    <t>7385-65-1</t>
  </si>
  <si>
    <t>74398-72-4</t>
  </si>
  <si>
    <t>74499-44-8</t>
  </si>
  <si>
    <t>74499-68-6</t>
  </si>
  <si>
    <t>74499-69-7</t>
  </si>
  <si>
    <t>74499-70-0</t>
  </si>
  <si>
    <t>74499-71-1</t>
  </si>
  <si>
    <t>7459-59-8</t>
  </si>
  <si>
    <t>746622-86-6</t>
  </si>
  <si>
    <t>74938-83-3</t>
  </si>
  <si>
    <t>75032-81-4</t>
  </si>
  <si>
    <t>75032-94-9</t>
  </si>
  <si>
    <t>75032-95-0</t>
  </si>
  <si>
    <t>75046-16-1</t>
  </si>
  <si>
    <t>75330-20-0</t>
  </si>
  <si>
    <t>753501-40-5</t>
  </si>
  <si>
    <t>753501-43-8</t>
  </si>
  <si>
    <t>754-12-1</t>
  </si>
  <si>
    <t>754191-93-0</t>
  </si>
  <si>
    <t>754-34-7</t>
  </si>
  <si>
    <t>754-87-0</t>
  </si>
  <si>
    <t>754-91-6</t>
  </si>
  <si>
    <t>755-21-5</t>
  </si>
  <si>
    <t>755-73-7</t>
  </si>
  <si>
    <t>756-09-2</t>
  </si>
  <si>
    <t>756-12-7</t>
  </si>
  <si>
    <t>756-13-8</t>
  </si>
  <si>
    <t>75768-65-9</t>
  </si>
  <si>
    <t>75888-49-2</t>
  </si>
  <si>
    <t>76-21-1</t>
  </si>
  <si>
    <t>76-37-9</t>
  </si>
  <si>
    <t>765-63-9</t>
  </si>
  <si>
    <t>773-14-8</t>
  </si>
  <si>
    <t>773148-75-7</t>
  </si>
  <si>
    <t>773-15-9</t>
  </si>
  <si>
    <t>77456-15-6</t>
  </si>
  <si>
    <t>77545-04-1</t>
  </si>
  <si>
    <t>77545-05-2</t>
  </si>
  <si>
    <t>77545-07-4</t>
  </si>
  <si>
    <t>77570-00-4</t>
  </si>
  <si>
    <t>77705-91-0</t>
  </si>
  <si>
    <t>77705-93-2</t>
  </si>
  <si>
    <t>77706-02-6</t>
  </si>
  <si>
    <t>77958-18-0</t>
  </si>
  <si>
    <t>78522-70-0</t>
  </si>
  <si>
    <t>78560-47-1</t>
  </si>
  <si>
    <t>78974-41-1</t>
  </si>
  <si>
    <t>78974-42-2</t>
  </si>
  <si>
    <t>79070-11-4</t>
  </si>
  <si>
    <t>80010-37-3</t>
  </si>
  <si>
    <t>80016-48-4</t>
  </si>
  <si>
    <t>80233-96-1</t>
  </si>
  <si>
    <t>802-93-7</t>
  </si>
  <si>
    <t>80459-24-1</t>
  </si>
  <si>
    <t>80632-82-2</t>
  </si>
  <si>
    <t>80879-54-5</t>
  </si>
  <si>
    <t>81190-28-5</t>
  </si>
  <si>
    <t>812-94-2</t>
  </si>
  <si>
    <t>812-97-5</t>
  </si>
  <si>
    <t>81313-57-7</t>
  </si>
  <si>
    <t>813-44-5</t>
  </si>
  <si>
    <t>813-45-6</t>
  </si>
  <si>
    <t>819069-74-4</t>
  </si>
  <si>
    <t>82030-81-7</t>
  </si>
  <si>
    <t>82030-83-9</t>
  </si>
  <si>
    <t>82030-84-0</t>
  </si>
  <si>
    <t>82030-85-1</t>
  </si>
  <si>
    <t>82199-07-3</t>
  </si>
  <si>
    <t>82711-15-7</t>
  </si>
  <si>
    <t>82727-16-0</t>
  </si>
  <si>
    <t>831-75-4</t>
  </si>
  <si>
    <t>83558-87-6</t>
  </si>
  <si>
    <t>83563-58-0</t>
  </si>
  <si>
    <t>83706-95-0</t>
  </si>
  <si>
    <t>83706-96-1</t>
  </si>
  <si>
    <t>83706-99-4</t>
  </si>
  <si>
    <t>83731-88-8</t>
  </si>
  <si>
    <t>84100-11-8</t>
  </si>
  <si>
    <t>844491-91-4</t>
  </si>
  <si>
    <t>847-51-8</t>
  </si>
  <si>
    <t>84808-63-9</t>
  </si>
  <si>
    <t>85177-88-4</t>
  </si>
  <si>
    <t>85187-17-3</t>
  </si>
  <si>
    <t>85228-95-1</t>
  </si>
  <si>
    <t>85284-15-7</t>
  </si>
  <si>
    <t>85284-17-9</t>
  </si>
  <si>
    <t>85520-91-8</t>
  </si>
  <si>
    <t>85567-21-1</t>
  </si>
  <si>
    <t>85600-80-2</t>
  </si>
  <si>
    <t>85665-67-4</t>
  </si>
  <si>
    <t>85737-06-0</t>
  </si>
  <si>
    <t>85877-79-8</t>
  </si>
  <si>
    <t>86414-61-1</t>
  </si>
  <si>
    <t>86479-06-3</t>
  </si>
  <si>
    <t>864910-70-3</t>
  </si>
  <si>
    <t>865-71-4</t>
  </si>
  <si>
    <t>865-77-0</t>
  </si>
  <si>
    <t>86714-23-0</t>
  </si>
  <si>
    <t>86960-56-7</t>
  </si>
  <si>
    <t>86999-93-1</t>
  </si>
  <si>
    <t>87042-39-5</t>
  </si>
  <si>
    <t>870778-34-0</t>
  </si>
  <si>
    <t>874288-98-9</t>
  </si>
  <si>
    <t>874288-99-0</t>
  </si>
  <si>
    <t>878545-84-7</t>
  </si>
  <si>
    <t>882878-48-0</t>
  </si>
  <si>
    <t>88505-66-2</t>
  </si>
  <si>
    <t>88645-28-7</t>
  </si>
  <si>
    <t>88645-29-8</t>
  </si>
  <si>
    <t>88987-13-7</t>
  </si>
  <si>
    <t>89004-77-3</t>
  </si>
  <si>
    <t>89076-47-1</t>
  </si>
  <si>
    <t>89461-13-2</t>
  </si>
  <si>
    <t>9002-83-9</t>
  </si>
  <si>
    <t>9002-84-0</t>
  </si>
  <si>
    <t>9011-17-0</t>
  </si>
  <si>
    <t>90267-56-4</t>
  </si>
  <si>
    <t>90451-86-8</t>
  </si>
  <si>
    <t>908020-52-0</t>
  </si>
  <si>
    <t>912841-29-3</t>
  </si>
  <si>
    <t>915-76-4</t>
  </si>
  <si>
    <t>91891-42-8</t>
  </si>
  <si>
    <t>919005-14-4</t>
  </si>
  <si>
    <t>920-66-1</t>
  </si>
  <si>
    <t>92265-81-1</t>
  </si>
  <si>
    <t>92332-25-7</t>
  </si>
  <si>
    <t>92332-26-8</t>
  </si>
  <si>
    <t>931-91-9</t>
  </si>
  <si>
    <t>93200-92-1</t>
  </si>
  <si>
    <t>93611-23-5</t>
  </si>
  <si>
    <t>93762-09-5</t>
  </si>
  <si>
    <t>93762-10-8</t>
  </si>
  <si>
    <t>93776-22-8</t>
  </si>
  <si>
    <t>93776-29-5</t>
  </si>
  <si>
    <t>93777-12-9</t>
  </si>
  <si>
    <t>93777-13-0</t>
  </si>
  <si>
    <t>938155-33-0</t>
  </si>
  <si>
    <t>93857-42-2</t>
  </si>
  <si>
    <t>93857-46-6</t>
  </si>
  <si>
    <t>93857-47-7</t>
  </si>
  <si>
    <t>93857-48-8</t>
  </si>
  <si>
    <t>93857-49-9</t>
  </si>
  <si>
    <t>93857-50-2</t>
  </si>
  <si>
    <t>93857-53-5</t>
  </si>
  <si>
    <t>93857-54-6</t>
  </si>
  <si>
    <t>93857-55-7</t>
  </si>
  <si>
    <t>93857-56-8</t>
  </si>
  <si>
    <t>93894-65-6</t>
  </si>
  <si>
    <t>93894-66-7</t>
  </si>
  <si>
    <t>93894-67-8</t>
  </si>
  <si>
    <t>93894-68-9</t>
  </si>
  <si>
    <t>94094-26-5</t>
  </si>
  <si>
    <t>94133-90-1</t>
  </si>
  <si>
    <t>94133-91-2</t>
  </si>
  <si>
    <t>94158-66-4</t>
  </si>
  <si>
    <t>94158-67-5</t>
  </si>
  <si>
    <t>94158-68-6</t>
  </si>
  <si>
    <t>94158-69-7</t>
  </si>
  <si>
    <t>94200-44-9</t>
  </si>
  <si>
    <t>94200-49-4</t>
  </si>
  <si>
    <t>94200-53-0</t>
  </si>
  <si>
    <t>94200-54-1</t>
  </si>
  <si>
    <t>94200-55-2</t>
  </si>
  <si>
    <t>94200-56-3</t>
  </si>
  <si>
    <t>94200-57-4</t>
  </si>
  <si>
    <t>94228-79-2</t>
  </si>
  <si>
    <t>94313-84-5</t>
  </si>
  <si>
    <t>943344-69-2</t>
  </si>
  <si>
    <t>95144-12-0</t>
  </si>
  <si>
    <t>95325-75-0</t>
  </si>
  <si>
    <t>957209-18-6</t>
  </si>
  <si>
    <t>958445-54-0</t>
  </si>
  <si>
    <t>96195-78-7</t>
  </si>
  <si>
    <t>96210-37-6</t>
  </si>
  <si>
    <t>96250-49-6</t>
  </si>
  <si>
    <t>96353-69-4</t>
  </si>
  <si>
    <t>97163-17-2</t>
  </si>
  <si>
    <t>97220-62-7</t>
  </si>
  <si>
    <t>97553-95-2</t>
  </si>
  <si>
    <t>97659-47-7</t>
  </si>
  <si>
    <t>98151-22-5</t>
  </si>
  <si>
    <t>98728-78-0</t>
  </si>
  <si>
    <t>98789-57-2</t>
  </si>
  <si>
    <t>98999-57-6</t>
  </si>
  <si>
    <t>99156-01-1</t>
  </si>
  <si>
    <t>102687-65-0</t>
  </si>
  <si>
    <t>1357385-67-1</t>
  </si>
  <si>
    <t>75-89-8</t>
  </si>
  <si>
    <t>429-67-4</t>
  </si>
  <si>
    <t>2374-14-3</t>
  </si>
  <si>
    <t>87237-48-7</t>
  </si>
  <si>
    <t>52238-92-3</t>
  </si>
  <si>
    <t>54802-79-8</t>
  </si>
  <si>
    <t>628723-87-5</t>
  </si>
  <si>
    <t>139322-97-7</t>
  </si>
  <si>
    <t>669005-94-1</t>
  </si>
  <si>
    <t>303186-20-1</t>
  </si>
  <si>
    <t>98-56-6</t>
  </si>
  <si>
    <t>57971-97-8</t>
  </si>
  <si>
    <t>79953-85-8</t>
  </si>
  <si>
    <t>402-31-3</t>
  </si>
  <si>
    <t>133937-72-1</t>
  </si>
  <si>
    <t>193425-63-7</t>
  </si>
  <si>
    <t>9010-75-7</t>
  </si>
  <si>
    <t>33454-82-9</t>
  </si>
  <si>
    <t>90076-65-6</t>
  </si>
  <si>
    <t>55120-75-7</t>
  </si>
  <si>
    <t>82052-13-9</t>
  </si>
  <si>
    <t>68134-22-5</t>
  </si>
  <si>
    <t>921213-47-0</t>
  </si>
  <si>
    <t>1227060-33-4</t>
  </si>
  <si>
    <t>25669-37-8</t>
  </si>
  <si>
    <t>173524-60-2</t>
  </si>
  <si>
    <t>185438-14-6</t>
  </si>
  <si>
    <t>246871-16-9</t>
  </si>
  <si>
    <t>166242-54-2</t>
  </si>
  <si>
    <t>110475-04-2</t>
  </si>
  <si>
    <t>133649-92-0</t>
  </si>
  <si>
    <t>63148-56-1</t>
  </si>
  <si>
    <t>68037-88-7</t>
  </si>
  <si>
    <t>68607-77-2</t>
  </si>
  <si>
    <t>68952-02-3</t>
  </si>
  <si>
    <t>67923-24-4</t>
  </si>
  <si>
    <t>1643944-25-5</t>
  </si>
  <si>
    <t>1645-83-6</t>
  </si>
  <si>
    <t>178241-16-2</t>
  </si>
  <si>
    <t>401510-99-4</t>
  </si>
  <si>
    <t>506417-14-7</t>
  </si>
  <si>
    <t>507225-02-7</t>
  </si>
  <si>
    <t>709670-53-1</t>
  </si>
  <si>
    <t>133068-47-0</t>
  </si>
  <si>
    <t>145782-39-4</t>
  </si>
  <si>
    <t>802935-59-7</t>
  </si>
  <si>
    <t>848407-98-7</t>
  </si>
  <si>
    <t>524067-96-7</t>
  </si>
  <si>
    <t>908858-79-7</t>
  </si>
  <si>
    <t>913292-62-3</t>
  </si>
  <si>
    <t>917979-29-4</t>
  </si>
  <si>
    <t>799274-55-8</t>
  </si>
  <si>
    <t>848408-02-6</t>
  </si>
  <si>
    <t>756819-73-5</t>
  </si>
  <si>
    <t>1010387-03-7</t>
  </si>
  <si>
    <t>1010423-83-2</t>
  </si>
  <si>
    <t>808752-25-2</t>
  </si>
  <si>
    <t>862261-51-6</t>
  </si>
  <si>
    <t>1072943-15-7</t>
  </si>
  <si>
    <t>1202381-96-1</t>
  </si>
  <si>
    <t>1188330-60-0</t>
  </si>
  <si>
    <t>1304011-35-5</t>
  </si>
  <si>
    <t>1304012-00-7</t>
  </si>
  <si>
    <t>211931-77-0</t>
  </si>
  <si>
    <t>2374700-01-1</t>
  </si>
  <si>
    <t>631842-87-0</t>
  </si>
  <si>
    <t>2301857-79-2</t>
  </si>
  <si>
    <t>166089-96-9</t>
  </si>
  <si>
    <t>132910-12-4</t>
  </si>
  <si>
    <t>162442-49-1</t>
  </si>
  <si>
    <t>174393-73-8</t>
  </si>
  <si>
    <t>183905-82-0</t>
  </si>
  <si>
    <t>183905-83-1</t>
  </si>
  <si>
    <t>128194-56-9</t>
  </si>
  <si>
    <t>185701-90-0</t>
  </si>
  <si>
    <t>Boron, trifluoro(tetrahydrofuran)-, (T-4)-, polymer with 3-methyl-3-((2,2,3,3,3-pentafluoropropoxy)methyl)oxetane, ether with 2,2-dimethyl-1,3-propanediol (2:1), polymer with alpha-hydro-omega-hydroxypoly(oxy-1,2-ethanediyl) and 5-isocyanato-1-(isocyanatomethyl)-1,3,3-trimethylcyclohexane</t>
  </si>
  <si>
    <t>Intentionally added including degradation byproducts</t>
  </si>
  <si>
    <t>Appropriate application information is not currently available via IMDS. PFAS substances from a series of government lists were compared to (major market) country inventories to obtain a list of commercially available PFAS CAS RNs 
The use of the substances in the automotive industry covered by this entry has not yet been systematically assessed.</t>
  </si>
  <si>
    <t>1,3,5,2,4,6-Triazatriphosphorine,2,2,4,4,6,6-hexahydrotris[(2,2,3,3,4,4,5,5-octafluoropentyl)oxy]tris(2,2,3,3,3-pentafluoropropoxy)-(9CI)</t>
  </si>
  <si>
    <t>2-Perfluoroalkyl(C4-14)ethyl acrylate- benzyl methacrylate</t>
  </si>
  <si>
    <t>Perfluoro(methyl vinyl ether)</t>
  </si>
  <si>
    <t>Acetic acid, 2,2-difluoro-2-[[2,2,4,5-tetrafluoro-5-(trifluoromethoxy)-1,3-dioxolan-4-yl]oxy]-, ammonium salt (1:1)</t>
  </si>
  <si>
    <t>2,2-Difluoro-2-[[2,2,4,5-tetrafluoro-5-(trifluoromethoxy)-1,3-dioxolan-4-yl]oxy]acetic acid</t>
  </si>
  <si>
    <t>α-fluoro-ω-(2-hydroxyethyl)poly(difluomethylene)</t>
  </si>
  <si>
    <t>Cyclohexanemethanol, 4-(ethenyloxy)methyl-, polymer with chlorotrifluoroethene, (ethenyloxy)cyclohexane, .alpha.-4-(ethenyloxy)methylcyclohexylmethyl-.omega.-hydroxypoly(oxy-1,2-ethanediyl) and ethoxyethene</t>
  </si>
  <si>
    <t>Perfluorodimethylcyclobutane</t>
  </si>
  <si>
    <t>Copper, [C,C,C,C-tetrakis(pentadecafluoroheptyl)-29H,31H-phthalocyaninato(2-)-N29,N30,N31,N32]-</t>
  </si>
  <si>
    <t>Ethene, 1-bromo-1,2,2-trifluoro-, homopolymer</t>
  </si>
  <si>
    <t>Benzenesulfonic acid, 4-[(nonadecafluorodecenyl)oxy]-, sodium salt</t>
  </si>
  <si>
    <t>Ethene, 1-bromo-1,2,2-trifluoro-, telomer with tribromofluoromethane</t>
  </si>
  <si>
    <t>Cyclohexanesulfonic acid, decafluoro(pentafluoroethyl)-, potassium salt (1:1)</t>
  </si>
  <si>
    <t>Hexafluoro-1,3-butadiene</t>
  </si>
  <si>
    <t>Butanedioic acid, 2-sulfo-, 1,4-bis(mixed 2,2,3,3,4,4,5,5,6,6,7,7-dodecafluoroheptyl and 2,2,3,3,4,4,5,5-octafluoropentyl) esters, sodium salts</t>
  </si>
  <si>
    <t>Perfluoroalkyl(C4-C14)carbonyl aminopropyl trimethyl ammonium iodide</t>
  </si>
  <si>
    <t>Butanol, (ethenyloxy)-, polymer with chlorotrifluoroethene and (ethenyloxy)cyclohexane</t>
  </si>
  <si>
    <t>Perfluoroalkyl acrylate-, copolymer</t>
  </si>
  <si>
    <t>Isooctanesulfonamide, heptadecafluoro-N-(2-hydroxyethyl)-N-methyl-</t>
  </si>
  <si>
    <t>Isooctanesulfonamide, heptadecafluoro-N,N-bis(2-hydroxyethyl)-</t>
  </si>
  <si>
    <t>1,3-Benzenedicarboxylic acid, 5-[(heptadecafluorononenyl)oxy]-</t>
  </si>
  <si>
    <t>1-Butanol, 4-(ethenyloxy)-, polymer with 1-chloro-1,2,2-trifluoroethene and ethoxyethene</t>
  </si>
  <si>
    <t>Phosphonic acid,P-(3,3,4,4,5,5,6,6,7,7,8,8,8-tridecafluorooctyl)-</t>
  </si>
  <si>
    <t>1-Propanaminium, N-(2-carboxyethyl)-N,N- dimethyl-3-[(4,4,5,5,6,6,7,7,8,8,9,9,10,10,11,11,12, 12,13,13,14,14,15,15,15-pentacosafluoro-2-hydroxypentadecyl) amino]-, inner salt</t>
  </si>
  <si>
    <t>1-Propanaminium, N- (2-carboxyethyl)-3-[(4,4,5,5,6,6,7,7,8,8,9,9,10,10, 11,11,12,12,13,13,13-heneicosafluoro-2-hydroxytridecyl)amino] -N,N-dimethyl-, inner salt</t>
  </si>
  <si>
    <t>Pentanedioic acid, 3-[2-[(3,3,4,4,5,5,6,6,7,7,8,8,9,9,10,10,10-heptadecafluorodecyl)oxy]-2-oxoethyl]-3-hydroxy-, 1,5-bis(3,3,4,4,5,5,6,6,7,7,8,8,9,9,10,10,10-heptadecafluorodecyl) ester</t>
  </si>
  <si>
    <t>2-Propenoic acid, 2-methyl-, C10-16-alkyl esters, polymers with 2-hydroxyethyl methacrylate, Me methacrylate and γ-ω-perfluoro-C8-14-alkyl acrylate</t>
  </si>
  <si>
    <t>2-Propenoic acid, dodecyl ester, polymers with Bu (1-oxo-2-propenyl)carbamate and γ-ω-perfluoro-C8-14-alkyl acrylate</t>
  </si>
  <si>
    <t>Palladium, dichlorobis[tris[4-(3,3,4,4,5,5,6,6,7,7,8,8,9,9,10,10,10-heptadecafluorodecyl)phenyl]phosphine-κP]-</t>
  </si>
  <si>
    <t>Hexene, undecafluoro(4-sulfophenoxy)-, sodium salt</t>
  </si>
  <si>
    <t>1,2,3-Propanetricarboxylic acid, 1-sulfo-, C,C,C-tris[1-[(2,2,3,3,3-pentafluoropropoxy)methyl]propyl] ester, sodium salt (1:1)</t>
  </si>
  <si>
    <t>2H-Perfluoro-5,8,11,14,17,20,23,26-octamethyl-3,6,9,12,15,18,21,24,27-nonaoxatriacontane</t>
  </si>
  <si>
    <t>Poly(difluoromethylene), alpha-fluoro-omega-[2-[(1-oxo-2-propen-1-yl)oxy]ethyl]-</t>
  </si>
  <si>
    <t>Poly(difluoromethylene), alpha-fluoro-omega-[2-[(1-oxo-2-propen-1-yl)oxy]ethyl]-, homopolymer</t>
  </si>
  <si>
    <t>1-Propene, 1,1,2,3,3-pentafluoro-3-(1,1,2,2,3,3,3-heptafluoropropoxy)-</t>
  </si>
  <si>
    <t>407-47-6</t>
  </si>
  <si>
    <t>Included under IMDS Polymer Pseudo Substance PFAS substances group</t>
  </si>
  <si>
    <t>TSCA Reporting and Recordkeeping Requirements for Perfluoroalkyl and Polyfluoroalkyl Substances - Table (b) PFAS by TSCA Accession Number</t>
  </si>
  <si>
    <t>Chlorodimethyl(3,3,4,4,5,5,6,6,7,7,8,8,8-tridecafluorooctyl)silane</t>
  </si>
  <si>
    <t>2-Propenoic acid, 2-methyl-, C10-16-alkyl esters, polymers with 2-hydroxyethyl methacrylate, Me methacrylate and γ-ω-perfluoro-C8-14-alkyl acrylate.</t>
  </si>
  <si>
    <t>303186-36-9</t>
  </si>
  <si>
    <t>The US state of Maine (on July 15, 2021) requires PFAS reporting starting January 1, 2023, and the banning of PFAS starting January 1, 2030. 
OECD/UNEP Global Perfluorinated Chemicals (PFC) Group.</t>
  </si>
  <si>
    <t>( Note: Some substances do not have CAS RNs. The US EPA/TSCA Accession Number will be shown as the identifier where available.)</t>
  </si>
  <si>
    <t>2-Iodo-1-(perfluorohex-1-yl)octane</t>
  </si>
  <si>
    <t>109574-84-7</t>
  </si>
  <si>
    <t>6,6'-di-tert-butyl-2,2'-methylenedi-p-cresol</t>
  </si>
  <si>
    <t>119-47-1</t>
  </si>
  <si>
    <t xml:space="preserve">Additive in adhesive materials; additive in NR, NBR, EPDM rubbers. </t>
  </si>
  <si>
    <t>1,2-Benzenedicarboxylic acid, dihexyl ester, branched and linear</t>
  </si>
  <si>
    <t>68515-50-4</t>
  </si>
  <si>
    <t>Plasticiser in rubber</t>
  </si>
  <si>
    <t>1-Mar-2017
2-Aug-2021</t>
  </si>
  <si>
    <t xml:space="preserve">
2-Aug-2021</t>
  </si>
  <si>
    <t>Reg. (EC) No 1907/2006 (REACH Annex XIV)
Sunset Date expired</t>
  </si>
  <si>
    <t>S-(tricyclo(5.2.1.02,6)deca-3-en-8(or 9)-yl O-(isopropyl or isobutyl or 2-ethylhexyl) O-(isopropyl or isobutyl or 2-ethylhexyl) phosphorodithioate</t>
  </si>
  <si>
    <t>255881-94-8</t>
  </si>
  <si>
    <t>Reg. (EC) No 1907/2006 (REACH Candidate List</t>
  </si>
  <si>
    <t>Substance can be found in greases / lubricants</t>
  </si>
  <si>
    <t>Substance is not covered in Article 95 list; CAS 12267-73-1 was covered in BPD Assesment report in 2009, but incorrectly linked to Disodium tetraborate pentahydrate; Disodium tetraborate pentahydrate has CAS 12179-04-3 and is correctly referenced in GADSL.</t>
  </si>
  <si>
    <t>2,4,6,8-Tetramethyl-2,4,6,8-tetrakis(3,3,3-trifluoropropyl)cyclotetrasiloxane</t>
  </si>
  <si>
    <t>2-Ethoxyethyl 2-(4-(3-chloro-5-trifluoromethyl-2-pyridyloxy)phenoxy)propionate</t>
  </si>
  <si>
    <t>1-[[2-(2,4-dichlorophenyl)-4-propyl-1,3-dioxolan-2-yl]methyl]-1H-1,2,4-triazole, (Propiconazole)</t>
  </si>
  <si>
    <t xml:space="preserve">Diundecyl phthalate, branched and linear  </t>
  </si>
  <si>
    <t>CoRAP Conclusion: No need for regulatory follow-up action at EU level. PACT Assessment: Denmark Assessment concludes Not PVT/vPvB.
PBT assessment: Not PBT / vPvB.</t>
  </si>
  <si>
    <t>Thiourea; thiocarbamide</t>
  </si>
  <si>
    <t>62-56-6</t>
  </si>
  <si>
    <t>Included in ECHA Regulatory needs assessment where Restriction is recommended</t>
  </si>
  <si>
    <t>Reported in adhesive, coating and solder paste materials</t>
  </si>
  <si>
    <t>Bis(2-ethylhexyl) tetrabromophthalate; Tetrabromophthalic acid bis(2-ethylhexyl)ester (BEH-TEBP)</t>
  </si>
  <si>
    <t>26040-51-7</t>
  </si>
  <si>
    <t>Reported in PVC materials in parts such as cables, sun visors and headliner</t>
  </si>
  <si>
    <t>1,3-diethyl-2-thiourea</t>
  </si>
  <si>
    <t>105-55-5</t>
  </si>
  <si>
    <t xml:space="preserve">Reported in rubber materials including EPDM and NBR, and in adhesives.  </t>
  </si>
  <si>
    <t>80-09-1</t>
  </si>
  <si>
    <t>Fuel hose, possible use in leather articles and textiles</t>
  </si>
  <si>
    <t>Substances are not PFAS. Fluorine is not bound to C</t>
  </si>
  <si>
    <t>This substance is not a cobalt substance. Substance name of CAS RN 70247-73-3 indicated in GADSL reference list is wrong. Correct name is "Chromium, [4-[2-[4,5-dihydro-3-methyl-5-(oxo-κO)-1-phenyl-1H-pyrazol-4-yl]diazinyl-κN’]-3-(hydroxy-κO)-1-naphthalenesulfonato(3-)]- (ACI)." This can be confirmed in ECHA substance information. 
https://echa.europa.eu/substance-information/-/substanceinfo/100.064.846
*Since 70247-73-3 is a deleted CAS number, it is listed at the end of this page as "other CAS number" with current CAS number 68541-72-0.</t>
  </si>
  <si>
    <t>2-Naphthylammonium acetate</t>
  </si>
  <si>
    <t>2,3-Dibromo-1-propanol (2,3-DBPA)</t>
  </si>
  <si>
    <t>96-13-9</t>
  </si>
  <si>
    <t>Found in rosin, flux in PCB applications</t>
  </si>
  <si>
    <t>2-[2-(Nonylphenoxy)Ethoxy]Ethanol</t>
  </si>
  <si>
    <t>23-(nonylphenoxy)-3,6,9,12,15,18,21-Heptaoxatricosan-1-ol</t>
  </si>
  <si>
    <t>26-(nonylphenoxy)-3,6,9,12,15,18,21,24-Octaoxahexacosan-1-ol</t>
  </si>
  <si>
    <t>29-(Nonylphenoxy)-3,6,9,12,15,18,21,24,27-Nonaoxanonacosanol</t>
  </si>
  <si>
    <t>Other PFAS Substances</t>
  </si>
  <si>
    <t xml:space="preserve">When a substance is classified D, three reason codes are possible: </t>
  </si>
  <si>
    <t xml:space="preserve"> Perfluoro-5,6-dimethyl-4,7-dioxadecane</t>
  </si>
  <si>
    <t>2501-01-1</t>
  </si>
  <si>
    <t>3486-08-6</t>
  </si>
  <si>
    <t>5081-02-7</t>
  </si>
  <si>
    <t>Ammonium 2,2,3,3,4,4,5,5,6,6,7,7,8,8,9,9,10,10,11,11-icosafluoroundecanoate</t>
  </si>
  <si>
    <t>Perfluoroisoheptyl Iodide</t>
  </si>
  <si>
    <t>7098-02-4</t>
  </si>
  <si>
    <t>1,1,2,2,3,3,4,4,5,5,6,6,7,7-Tetradecafluoroheptan-1-ol</t>
  </si>
  <si>
    <t xml:space="preserve"> Dibromotetrafluoroethane</t>
  </si>
  <si>
    <t xml:space="preserve"> 2-Chloro-1,1-difluoroethylene</t>
  </si>
  <si>
    <t>Substances are not covered by regulations listed in "Source" column</t>
  </si>
  <si>
    <t>Hydrochlorofluorocarbons (HCFC's)</t>
  </si>
  <si>
    <t>Ozone depleting halogenated Hydrocarbons and Carbons</t>
  </si>
  <si>
    <t>PEI+PTFE</t>
  </si>
  <si>
    <t>Nonadecafluorodecanoic acid (PFDA)</t>
  </si>
  <si>
    <t>Nonadecafluorodecanoic acid, sodium salt</t>
  </si>
  <si>
    <t>Nonadecafluorodecanoic acid, ammonium salt</t>
  </si>
  <si>
    <t xml:space="preserve">PFDA and its salts Substance Group was deleted since they belongs to PFCAs (C9-C14) and their salts.
All substances CAS RNs are listed in substance group GADSL #170 duplicately. </t>
  </si>
  <si>
    <t xml:space="preserve">Perfluorononan-1-oic-acid
</t>
  </si>
  <si>
    <t xml:space="preserve">Ammonium salts of perfluorononan-1-oic-acid 
</t>
  </si>
  <si>
    <t xml:space="preserve"> Sodium salts of perfluorononan-1-oic-acid </t>
  </si>
  <si>
    <t xml:space="preserve">PFNA and its sodium and ammonium salts Substance Group was deleted since they belongs to PFCAs (C9-C14) and their salts.
All substances CAS RNs are listed in substance group GADSL #170 duplicately. </t>
  </si>
  <si>
    <t>(EU) 2021/1297
REACH Annex XVII Restriction enters in to force in Feb 2023</t>
  </si>
  <si>
    <t>(EU) 2021/1297
REACH Annex XVII Restriction enters in to force in Feb 2023
Reg. (EC) No1907/2006 (REACH Candidate List)</t>
  </si>
  <si>
    <r>
      <t xml:space="preserve">(EU) 2020/784
</t>
    </r>
    <r>
      <rPr>
        <sz val="10"/>
        <rFont val="Arial"/>
        <family val="2"/>
      </rPr>
      <t>Regulated under Annex XVII REACH Restriction</t>
    </r>
  </si>
  <si>
    <r>
      <t xml:space="preserve">(EU) 2020/784
TSCA Section 5(a) SNUR
</t>
    </r>
    <r>
      <rPr>
        <sz val="10"/>
        <rFont val="Arial"/>
        <family val="2"/>
      </rPr>
      <t>Regulated under Annex XVII REACH Restriction</t>
    </r>
  </si>
  <si>
    <r>
      <t xml:space="preserve">Other PFAS Substances, all members
</t>
    </r>
    <r>
      <rPr>
        <sz val="12"/>
        <rFont val="Arial"/>
        <family val="2"/>
      </rPr>
      <t>(Includes substances taken from a series of government regulatory lists and compared to (major market) country inventories to obtain a list of commercially available PFAS substances not listed in other PFAS substance groups)</t>
    </r>
  </si>
  <si>
    <r>
      <t>D</t>
    </r>
    <r>
      <rPr>
        <sz val="10"/>
        <rFont val="Arial"/>
        <family val="2"/>
      </rPr>
      <t>/P</t>
    </r>
  </si>
  <si>
    <t>Reg. (EC) No 1272/2008, carcinogen class 1A
Reg. (EC) No 552/2009</t>
  </si>
  <si>
    <t>C.I. Pigment Violet 29 (Perylene-3,4:9,10-tetracarboxydiimide)</t>
  </si>
  <si>
    <t>81-33-4</t>
  </si>
  <si>
    <t>US EPA TSCA List of Top 10 Priority Substances</t>
  </si>
  <si>
    <t xml:space="preserve">Electrical systems, wiring assembly, seats, vehicle trim </t>
  </si>
  <si>
    <t>Phosphoric acid, triethyl ester, TEP</t>
  </si>
  <si>
    <t>78-40-0</t>
  </si>
  <si>
    <t>Flame Retardant used in electrical systems, wiring assembly, seats, vehicle trim</t>
  </si>
  <si>
    <t>Canadian Environmental Protection Act, 1999 (CEPA 1999). Subject to mandatory risk management measures</t>
  </si>
  <si>
    <t>1,2,3,4 (or 1,2,4,5)-tetrachlorobenzene</t>
  </si>
  <si>
    <t>84713-12-2</t>
  </si>
  <si>
    <t>The substance does not meet the definition of a PFAS so should be removed from GADSL group 176</t>
  </si>
  <si>
    <t>D: Allowed use as biocide in product-type 7
D: Allowed use as biocide in product-type 8
D: Allowed use as biocide in product-type 9</t>
  </si>
  <si>
    <t>P: Forbidden use as biocide in product-type 7
P: Forbidden use as biocide in product-type 8
P: Forbidden use as biocide in product-type 9</t>
  </si>
  <si>
    <t>P: Forbidden use as biocide in product-type 7
D: Allowed use as biocide in product-type 8
P: Forbidden use as biocide in product-type 9</t>
  </si>
  <si>
    <t>This substance is in the PFAS substance group which is factually wrong according to the PFAS definition
PFAS are defined as fluorinated substances that contain at least one fully fluorinated methyl or methylene carbon atom (without any H/Cl/Br/I atom attached to it)
CAS 75-46-7 (Trifluormethan) &gt; one Hydrogen atom remains attached to the carbon</t>
  </si>
  <si>
    <t>2,2',6,6'-Tetrabromo-4,4'-isopropylidenediphenol, oligomeric reaction products with 1-chloro-2,3-epoxypropane and 2,4,6-tribromophenol</t>
  </si>
  <si>
    <t>158725-44-1</t>
  </si>
  <si>
    <t>Substance is included in TBBA derivative ECHA Regulatory Needs assessment published 07.06.22 where Restriction is recommended.</t>
  </si>
  <si>
    <t>3072-84-2</t>
  </si>
  <si>
    <t>2,2'-[(1-methylethylidene)bis[(2,6-dibromo-4,1-phenylene)oxymethylene]]bisoxirane (TBBPA-bG)</t>
  </si>
  <si>
    <t>2,2',6,6'-Tetrabromo-4,4'-isopropylidenediphenol, oligomeric reaction products with 1-chloro-2,3-epoxypropane</t>
  </si>
  <si>
    <t>40039-93-8</t>
  </si>
  <si>
    <t>2,2-bis(chloromethyl)trimethylene bis(bis(2-chloroethyl)phosphate) (V6)</t>
  </si>
  <si>
    <t>38051-10-4</t>
  </si>
  <si>
    <t>Substance is part of Chlorinated trialkyl phosphates regulatory needs assessment where Restriction is recommended.</t>
  </si>
  <si>
    <t>Likely to be found in automotive articles in polyurethane materials and other polymers and coatings as a flame retardant additive.</t>
  </si>
  <si>
    <t>Substances do not fullfil the definition for PFAS according to ECHA  and OECD:
Any substance that contains at least one fully fluorinated methyl (CF3-) or methylene (-CF2-) carbon atom (without any H/Cl/Br/I attached to it).</t>
  </si>
  <si>
    <t>Quinoline</t>
  </si>
  <si>
    <t>91-22-5</t>
  </si>
  <si>
    <t>ARN Restriction. 
Substance included in Assessment of Regulatory needs where Restriction concluded as next regulatory step.</t>
  </si>
  <si>
    <t>Rubber materails used in hoses and seals. NBR rubber, PET and grease / lubricant.  ECHA uses include use as an intermediate / monomer, and automotive care products, paints and coatings</t>
  </si>
  <si>
    <t>Dodecamethylpentasiloxane</t>
  </si>
  <si>
    <t>141-63-9</t>
  </si>
  <si>
    <t>Substance is included in registry of SVHC intentions until outcome published 13/03/2023.</t>
  </si>
  <si>
    <t xml:space="preserve">Non metal coatings (e.g. silicone &amp; PU) in electrical (e.g. PCB) articles.  Polyurethane and silicone materials used as coatings in electrical part applications. ECHA uses include use as an intermediate / monomer in silicones, and in non metal surface treatment products. </t>
  </si>
  <si>
    <t xml:space="preserve">Decamethyltetrasiloxane </t>
  </si>
  <si>
    <t>141-62-8</t>
  </si>
  <si>
    <t>21-Sept-2024
21-Sept-2024</t>
  </si>
  <si>
    <t>1,1'-[Ethane-1,2-diylbisoxy]bis[2,4,6-tribromobenzene]; 1,2-Bis(2,4,6-tribromophenoxy)ethane (BTBPE)</t>
  </si>
  <si>
    <t>37853-59-1</t>
  </si>
  <si>
    <t>Uses in ABS, PA and PE in interior and exterior trim</t>
  </si>
  <si>
    <t>Melamine</t>
  </si>
  <si>
    <t>108-78-1</t>
  </si>
  <si>
    <t>Uses reported in paints and coatings. Uses in PUR, POM, lacquer epoxy</t>
  </si>
  <si>
    <t>bis(4-chlorophenyl) sulphone</t>
  </si>
  <si>
    <t>80-07-9</t>
  </si>
  <si>
    <t>Likely to be found in automotive articles in fluoropolymer materials.</t>
  </si>
  <si>
    <t>Reg. (EC) No 1272/2008         
 Reg. (EC) No 1907/2006 (REACH Candidate List)
Reg. (EU) No 528/2012</t>
  </si>
  <si>
    <t>EC 552/2009 and 2015/326 (REACH Annex XVII, entry 50, paragraph 1-4), 
Extender oils used in tyre manufacturing process &lt; 10 mg/kg of 8 REACH PAH or, polycyclic aromatics (PCA) &lt; 3 %( w/w) tested with EN 16143:2013 in extender oils or in vulcanised rubber compounds &lt; 0.35 % Bay protons tested with ISO 21461.
EC 1272/2013 Polycyclic aromatic hydrocarbons (REACH Annex XVII, entry 50, paragraph 5-8), Rubber and plastic article in contact with skin &lt; 1 mg/kg for any of the 8 REACH PAH.
EC 2018/1513 Substances listed in Appendix 12  (REACH Annex XVII, entry 72), textiles other than clothing in contact with skin. 
GB/T 30512 (China): Under discussion</t>
  </si>
  <si>
    <t xml:space="preserve">Delete the substance entry because CAS RN 51990-12-6 is integrated into CAS RN 63449-39-8. 
CAS RN 63449-39-8 exists in #58 of the GADSL. </t>
  </si>
  <si>
    <t>Chlorinated paraffins, short &amp; medium chain length (SCCP, MCCP), all members</t>
  </si>
  <si>
    <t>Currently listed in the Other PFAS GADSL substance group, but it does not meet the definition of a PFAS.</t>
  </si>
  <si>
    <t>(Same as above)</t>
  </si>
  <si>
    <t>No actions to regulate substances that generate o-Toluidine since after inclusion of this substance family in the 2008 revision.</t>
  </si>
  <si>
    <t>AS RN 97-39-2 is the only substance entry which belongs to #256. The reason for listing this entry is presumed to be Code of Federal Regulations Title 21 of FDA  (https://www.accessdata.fda.gov/scripts/cdrh/cfdocs/cfCFR/CFRSearch.cfm?fr=177.2600). However, This is a food-related regulation and has nothing to do with automotive products.  Also, there is no new regulatory movement which is related to automotive products.</t>
  </si>
  <si>
    <t>1-Butanol, 4-(ethenyloxy)-, polymer with 1-chloro-1,2,2-trifluoroethene and ethoxyethene, hydrogen butanedioate</t>
  </si>
  <si>
    <t>(EU) 2023/1608</t>
  </si>
  <si>
    <t>793-24-8</t>
  </si>
  <si>
    <t>N-1,3-dimethylbutyl-N'-phenyl-p-phenylenediamine, (6PPD)</t>
  </si>
  <si>
    <t>May 2023 SAFER CONSUMER PRODUCTS REGULATIONS – Listing Motor Vehicle Tires Containing N-(1,3-Dimethylbutyl)-N′-phenyl-p-phenylenediamine (6PPD) as a Priority Product Department of Toxic Substances Control reference number: R-2022-04R 
California Code of Regulations: title 22, division 4.5, chapter 55, article 11, section 69511.7</t>
  </si>
  <si>
    <t>Tires</t>
  </si>
  <si>
    <t>Bisphenol &amp; derivates, selected</t>
  </si>
  <si>
    <t>4,4'-isopropylidenediphenol, Bisphenol A</t>
  </si>
  <si>
    <t>4,4'-(1-Methylpropylidene)bisphenol, Bisphenol B</t>
  </si>
  <si>
    <t>4,4'-methylenediphenol, Bisphenol F</t>
  </si>
  <si>
    <t>4,4'-sulphonyldiphenol, Bisphenol S</t>
  </si>
  <si>
    <t>4,4'-[2,2,2-trifluoro-1- (trifluoromethyl)ethylidene]diphenol, Bisphenol AF</t>
  </si>
  <si>
    <t>Iodonium, bis(4-dodecylphenyl)-, branched and linear, hexafluoroantimonate(1-).</t>
  </si>
  <si>
    <t>93925-00-9</t>
  </si>
  <si>
    <t>Formaldehyde, reaction products with branched and linear heptylphenol, carbon disulfide and hydrazine</t>
  </si>
  <si>
    <t>Heat stabilizer use for rublicant oil</t>
  </si>
  <si>
    <t>90640-80-5</t>
  </si>
  <si>
    <t>Anthracene oil</t>
  </si>
  <si>
    <t>Glue of glass fiber tape</t>
  </si>
  <si>
    <t xml:space="preserve">4,4'-oxydianiline     </t>
  </si>
  <si>
    <t>101-80-4</t>
  </si>
  <si>
    <t>Heat resistant agent for ACM rubber</t>
  </si>
  <si>
    <t>2-(dimethylamino)-2-[(4-methylphenyl)methyl]-1-[4-(morpholin-4-yl)phenyl]butan-1-one</t>
  </si>
  <si>
    <t>119344-86-4</t>
  </si>
  <si>
    <t>Paint, lacquer, ink. Substance is a photoinitiator</t>
  </si>
  <si>
    <t>2-(2H-Benzotriazol-2-yl)-6-(1-methyl-1-phenylethyl)-4-(1,1,3,3-tetramethylbutyl)phenol (UV-928)</t>
  </si>
  <si>
    <t>73936-91-1</t>
  </si>
  <si>
    <t>Coating, lacquers, paint, ink, PU</t>
  </si>
  <si>
    <t>Substance currently undergoing PBT assessment - likely to be included in REACH Candidate List</t>
  </si>
  <si>
    <t>2-Propenoic acid, 2-[methyl[(1,1,2,2,3,3,4,4,4-nonafluorobutyl)sulfonyl]amino]ethyl ester, telomer with 3-mercapto-1,2-propanediol, 2-methyloxirane polymer with oxirane di-2-propenoate, and 2-methyloxirane polymer with oxirane mono-2-propenoate, tert-Bu 2-ethylhexaneperoxoate-initiated</t>
  </si>
  <si>
    <t>1017237-78-3</t>
  </si>
  <si>
    <t>1-Butene, 3,3,4,4,4-pentafluoro-, polymer with ethene and 1,1,2,2-tetrafluoroethene</t>
  </si>
  <si>
    <t>460314-45-8</t>
  </si>
  <si>
    <t>24937-79-9</t>
  </si>
  <si>
    <t>PVDF-HFP</t>
  </si>
  <si>
    <t>1-Octanaminium, N-(2-hydroxyethyl)-N,N-dimethyl-, salt with 1,1,1-trifluoro-N-[(trifluoromethyl)sulfonyl]methanesulfonamide</t>
  </si>
  <si>
    <t>334529-54-3</t>
  </si>
  <si>
    <t>Poly(oxy-1,2-ethanediyl), alpha-phosphono-omega-hydroxy-, ethers with reduced Et esters of fluorinated reduced polymd. oxidized tetrafluoroethylene</t>
  </si>
  <si>
    <t>2379313-43-4</t>
  </si>
  <si>
    <t>Ethene, 1,1,2,2-tetrafluoro-, oxidized, polymd., reduced, fluorinated Me esters, reduced</t>
  </si>
  <si>
    <t>1573124-82-9</t>
  </si>
  <si>
    <t>Ethene, 1,1,2,2-tetrafluoro-, oxidized, polymd., reduced, Me esters, reduced, 2,3-dihydroxypropyl ethers</t>
  </si>
  <si>
    <t>925918-64-5</t>
  </si>
  <si>
    <t>Polyaddition products of isobenzofuran-1,3-dione / oxolane-2,5-dione / 2-(2,2,3,3,4,4,5,5,6,6,7,7,7-tridecafluoroheptan-1-yl)oxirane</t>
  </si>
  <si>
    <t>1023888-52-9</t>
  </si>
  <si>
    <t>Bis[(trifluoromethyl)sulfonyl]azanide</t>
  </si>
  <si>
    <t>98837-98-0</t>
  </si>
  <si>
    <t>Ethanesulfonyl fluoride, 1,1,2,2-tetrafluoro-2-[(1,2,2-trifluoroethenyl)oxy]-, polymer with 1,1,2,2-tetrafluoroethene, hydrolyzed</t>
  </si>
  <si>
    <t>1163733-25-2</t>
  </si>
  <si>
    <t>Poly[oxy(methyl-1,2-ethanediyl)], α-(2-methyl-1-oxo-2-propen-1-yl)-ω-hydroxy-, polymers with reduced Me esters of reduced polymd. oxidized tetrafluoroethylene acrylates, tert -Bu 2-ethylhexaneperoxoate-initiated</t>
  </si>
  <si>
    <t>1259853-34-3</t>
  </si>
  <si>
    <t>2-Propenoic acid, 2-[methyl[(1,1,2,2,3,3,4,4,4-nonafluorobutyl)sulfonyl]amino]ethyl ester, polymer with octadecyl 2-propenoate</t>
  </si>
  <si>
    <t>425664-29-5</t>
  </si>
  <si>
    <t>Ethanesulfonyl fluoride, 1,1,2,2-tetrafluoro-2-[(1,2,2-trifluoroethenyl)oxy]-, polymer with 1,1,2,2-tetrafluoroethene</t>
  </si>
  <si>
    <t>69462-70-0</t>
  </si>
  <si>
    <t>2-Propenoic acid, 2-methyl-, 1,2-ethanediylbis(oxy-2,1-ethanediyl) ester, polymer with 2-(diethylamino)ethyl 2-methyl-2-propenoate, 2-hydroxyethyl 2-methyl-2-propenoate and 3,3,4,4,5,5,6,6,7,7,8,8,8-tridecafluorooctyl 2-methyl-2-propenoate, acetate</t>
  </si>
  <si>
    <t>863408-20-2</t>
  </si>
  <si>
    <t>4,4,4-trifluorobutan-2-ol</t>
  </si>
  <si>
    <t>101054-93-7</t>
  </si>
  <si>
    <t>1,3,4-Thiadiazol-2-amine, 5-(trifluoromethyl)-</t>
  </si>
  <si>
    <t>10444-89-0</t>
  </si>
  <si>
    <t>4-bromo-2-fluoro-1-(trifluoromethoxy)benzene</t>
  </si>
  <si>
    <t>105529-58-6</t>
  </si>
  <si>
    <t>1-[3-Chloro-5-(trifluoromethyl)phenyl]-2,2,2-trifluoroethan-1-one</t>
  </si>
  <si>
    <t>1125812-58-9</t>
  </si>
  <si>
    <t>5-Bromo-1,3-difluoro-2-(trifluoromethoxy)benzene</t>
  </si>
  <si>
    <t>115467-07-7</t>
  </si>
  <si>
    <t>2-[[2,2,4-Trifluoro-5-(trifluoromethoxy)-1,3-dioxolan-4-yl]oxy]ethanol</t>
  </si>
  <si>
    <t>1190931-34-0</t>
  </si>
  <si>
    <t>2-Fluoro-5-(trifluoromethyl)phenol</t>
  </si>
  <si>
    <t>141483-15-0</t>
  </si>
  <si>
    <t>3,5-Bis(trifluoromethyl)benzene-1-diazonium zinc chloride (2/1/4)</t>
  </si>
  <si>
    <t>14263-91-3</t>
  </si>
  <si>
    <t>Silane, chlorodimethyl(3,3,3-trifluoropropyl)-</t>
  </si>
  <si>
    <t>1481-41-0</t>
  </si>
  <si>
    <t>Trifluoromethanesulfonic acid</t>
  </si>
  <si>
    <t>1493-13-6</t>
  </si>
  <si>
    <t>1-Propene, 2-bromo-3,3,3-trifluoro-</t>
  </si>
  <si>
    <t>1514-82-5</t>
  </si>
  <si>
    <t>Halothane</t>
  </si>
  <si>
    <t>151-67-7</t>
  </si>
  <si>
    <t>1,1,1,5,5,5-Hexafluoro-2,4-pentanedione</t>
  </si>
  <si>
    <t>1522-22-1</t>
  </si>
  <si>
    <t>5-Bromo-1,3-difluoro-2-(trifluoromethyl)benzene</t>
  </si>
  <si>
    <t>156243-64-0</t>
  </si>
  <si>
    <t>1,3-Dioxole, 2,2,4-trifluoro-5-(trifluoromethoxy)-</t>
  </si>
  <si>
    <t>161611-74-1</t>
  </si>
  <si>
    <t>2,2,2-Trifluoroethanesulfonyl chloride</t>
  </si>
  <si>
    <t>1648-99-3</t>
  </si>
  <si>
    <t>2,3-difluoro-6-(trifluoromethyl)benzonitrile</t>
  </si>
  <si>
    <t>186517-05-5</t>
  </si>
  <si>
    <t>Difluoromethyl 2,2,2-trifluoroethyl ether</t>
  </si>
  <si>
    <t>1885-48-9</t>
  </si>
  <si>
    <t>((2,2,3,3-Tetrafluoropropoxy)methyl)oxirane</t>
  </si>
  <si>
    <t>19932-26-4</t>
  </si>
  <si>
    <t>2-chloro-3,5-bis(trifluoromethyl)aniline</t>
  </si>
  <si>
    <t>201593-90-0</t>
  </si>
  <si>
    <t>Cyclopentasiloxane, 2,4,6,8,10-pentamethyl-2,4,6,8,10-pentakis(3,3,3-trifluoropropyl)-</t>
  </si>
  <si>
    <t>2063-78-7</t>
  </si>
  <si>
    <t>3,5-Bis(trifluoromethyl)benzamide</t>
  </si>
  <si>
    <t>22227-26-5</t>
  </si>
  <si>
    <t>1-Propen-2-ol, 3,3,3-trifluoro-, 2-acetate</t>
  </si>
  <si>
    <t>2247-91-8</t>
  </si>
  <si>
    <t>1,2-Dichloro-1,1,2-trifluoro-2-(trifluoromethoxy)ethane</t>
  </si>
  <si>
    <t>2356-53-8</t>
  </si>
  <si>
    <t>alpha,alpha,alpha-4-Tetrafluoro-m-toluidine</t>
  </si>
  <si>
    <t>2357-47-3</t>
  </si>
  <si>
    <t>Thallium(III) trifluoroacetate</t>
  </si>
  <si>
    <t>23586-53-0</t>
  </si>
  <si>
    <t>(2Z)-2,3-dichloro-1,1,1,4,4,4-hexafluorobut-2-ene</t>
  </si>
  <si>
    <t>2418-22-6</t>
  </si>
  <si>
    <t>Methyl 3,5-di(trifluoromethyl)benzoate radical</t>
  </si>
  <si>
    <t>26107-80-2</t>
  </si>
  <si>
    <t>2-chloro-3,3,3-trifluoroprop-1-ene</t>
  </si>
  <si>
    <t>2730-62-3</t>
  </si>
  <si>
    <t>Barium trifluoromethanesulphonate</t>
  </si>
  <si>
    <t>2794-60-7</t>
  </si>
  <si>
    <t>Vinylidene fluoride-trifluoroethylene copolymer</t>
  </si>
  <si>
    <t>28960-88-5</t>
  </si>
  <si>
    <t>(E)-1,3,3,3-Tetrafluoro-1-propene</t>
  </si>
  <si>
    <t>29118-24-9</t>
  </si>
  <si>
    <t>(Z)-1,3,3,3-Tetrafluoro-1-propene</t>
  </si>
  <si>
    <t>29118-25-0</t>
  </si>
  <si>
    <t>Potassium trifluoroacetate</t>
  </si>
  <si>
    <t>2923-16-2</t>
  </si>
  <si>
    <t>Acetic acid, 2,2,2-trifluoro-, lithium salt (1:1)</t>
  </si>
  <si>
    <t>2923-17-3</t>
  </si>
  <si>
    <t>Sodium trifluoroacetate</t>
  </si>
  <si>
    <t>2923-18-4</t>
  </si>
  <si>
    <t>Methanesulfonic acid, trifluoro-, silver(1+) salt</t>
  </si>
  <si>
    <t>2923-28-6</t>
  </si>
  <si>
    <t>Potassium trifluoromethanesulfonate</t>
  </si>
  <si>
    <t>2926-27-4</t>
  </si>
  <si>
    <t>Sodium trifluoromethanesulfinate</t>
  </si>
  <si>
    <t>2926-29-6</t>
  </si>
  <si>
    <t>Silver trifluoroacetate</t>
  </si>
  <si>
    <t>2966-50-9</t>
  </si>
  <si>
    <t>Benzenediazonium, 3,5-bis(trifluoromethyl)-</t>
  </si>
  <si>
    <t>29684-26-2</t>
  </si>
  <si>
    <t>1-(3,5-Bis(trifluoromethyl)phenyl)ethan-1-one</t>
  </si>
  <si>
    <t>30071-93-3</t>
  </si>
  <si>
    <t>2-Butene, 2,3-dichloro-1,1,1,4,4,4-hexafluoro-</t>
  </si>
  <si>
    <t>303-04-8</t>
  </si>
  <si>
    <t>1,1,2,3,3,4,5,5-Octafluoropenta-1,4-diene</t>
  </si>
  <si>
    <t>3109-87-3</t>
  </si>
  <si>
    <t>2-bromo-3,3,3-trifluoropropan-1-ol</t>
  </si>
  <si>
    <t>311-86-4</t>
  </si>
  <si>
    <t>2,5-Bis(trifluoromethyl)nitrobenzene</t>
  </si>
  <si>
    <t>320-88-7</t>
  </si>
  <si>
    <t>3-fluoro-4-chlorobenzotrifluoride</t>
  </si>
  <si>
    <t>32137-20-5</t>
  </si>
  <si>
    <t>3,5-Bis(trifluoromethyl)benzyl bromide</t>
  </si>
  <si>
    <t>32247-96-4</t>
  </si>
  <si>
    <t>2,4-Bis(trifluoromethyl)bromobenzene</t>
  </si>
  <si>
    <t>327-75-3</t>
  </si>
  <si>
    <t>1-Bromo-3,5-bis(trifluoromethyl)benzene</t>
  </si>
  <si>
    <t>328-70-1</t>
  </si>
  <si>
    <t>Benzenamine, 3,5-bis(trifluoromethyl)-</t>
  </si>
  <si>
    <t>328-74-5</t>
  </si>
  <si>
    <t>alpha,alpha,alpha,alpha',alpha',alpha'-Hexafluoro-5-nitroxylene</t>
  </si>
  <si>
    <t>328-75-6</t>
  </si>
  <si>
    <t>2,5-Bis(trifluoromethyl)aniline</t>
  </si>
  <si>
    <t>328-93-8</t>
  </si>
  <si>
    <t>Benzoyl fluoride, 3-(trifluoromethyl)-</t>
  </si>
  <si>
    <t>328-99-4</t>
  </si>
  <si>
    <t>Methyl trifluoromethanesulfonate</t>
  </si>
  <si>
    <t>333-27-7</t>
  </si>
  <si>
    <t>Trifluoroacetic acid--ammonia (1/1)</t>
  </si>
  <si>
    <t>3336-58-1</t>
  </si>
  <si>
    <t>Methanesulfonyl fluoride, trifluoro-</t>
  </si>
  <si>
    <t>335-05-7</t>
  </si>
  <si>
    <t>3,3,3-trifluoro-2-hydroxy-2-methylpropanenitrile</t>
  </si>
  <si>
    <t>335-08-0</t>
  </si>
  <si>
    <t>alpha,alpha,alpha,alpha',alpha',alpha'-Hexafluoro-3,5-xylenol</t>
  </si>
  <si>
    <t>349-58-6</t>
  </si>
  <si>
    <t>1,1,1-Trifluoro-2-iodoethane</t>
  </si>
  <si>
    <t>353-83-3</t>
  </si>
  <si>
    <t>Acetonitrile, trifluoro-</t>
  </si>
  <si>
    <t>353-85-5</t>
  </si>
  <si>
    <t>(2S)-1,1,1-Trifluoropropan-2-ol</t>
  </si>
  <si>
    <t>3539-97-7</t>
  </si>
  <si>
    <t>Trifluoroacetyl chloride</t>
  </si>
  <si>
    <t>354-32-5</t>
  </si>
  <si>
    <t>Acetamide, 2,2,2-trifluoro-</t>
  </si>
  <si>
    <t>354-38-1</t>
  </si>
  <si>
    <t>1,1,1-Trichloro-2,2,2-trifluoroethane</t>
  </si>
  <si>
    <t>Trifluoromethanesulfonic anhydride</t>
  </si>
  <si>
    <t>358-23-6</t>
  </si>
  <si>
    <t>2,8-Bis(trifluoromethyl)quinolin-4-ol</t>
  </si>
  <si>
    <t>35853-41-9</t>
  </si>
  <si>
    <t>tris(2,2,2-trifluoroethyl) phosphate</t>
  </si>
  <si>
    <t>358-63-4</t>
  </si>
  <si>
    <t>2-(Trifluoromethyl)oxirane</t>
  </si>
  <si>
    <t>359-41-1</t>
  </si>
  <si>
    <t>1,3-Dichlorohexafluoro-2-butene</t>
  </si>
  <si>
    <t>360-86-1</t>
  </si>
  <si>
    <t>1,1,3,3-tetrabromo-1,2,2,3-tetrafluoro-Propane</t>
  </si>
  <si>
    <t>36567-29-0</t>
  </si>
  <si>
    <t>1,1,1-Trifluoroacetylacetone</t>
  </si>
  <si>
    <t>367-57-7</t>
  </si>
  <si>
    <t>Benzoyl fluoride, 4-(trifluoromethyl)-</t>
  </si>
  <si>
    <t>368-94-5</t>
  </si>
  <si>
    <t>3-Penten-2-one, 1,1,1,5,5,5-hexafluoro-4-methyl-</t>
  </si>
  <si>
    <t>372-25-8</t>
  </si>
  <si>
    <t>2,2,2-Trifluoroethylamine hydrochloride</t>
  </si>
  <si>
    <t>373-88-6</t>
  </si>
  <si>
    <t>1-Propene, 3,3,3-trifluoro-2-methyl-</t>
  </si>
  <si>
    <t>374-00-5</t>
  </si>
  <si>
    <t>1,1,1-Trifluoro-2-propanol</t>
  </si>
  <si>
    <t>374-01-6</t>
  </si>
  <si>
    <t>3-Trifluoromethylpyridine</t>
  </si>
  <si>
    <t>3796-23-4</t>
  </si>
  <si>
    <t>Ethyl trifluoroacetate</t>
  </si>
  <si>
    <t>383-63-1</t>
  </si>
  <si>
    <t>Ethanethioic acid, trifluoro-, S-ethyl ester</t>
  </si>
  <si>
    <t>383-64-2</t>
  </si>
  <si>
    <t>Benzene, 1-fluoro-2-(trifluoromethyl)-</t>
  </si>
  <si>
    <t>392-85-8</t>
  </si>
  <si>
    <t>Silanamine, N-[dimethyl(3,3,3-trifluoropropyl)silyl]-1,1-dimethyl-1-(3,3,3-trifluoropropyl)-</t>
  </si>
  <si>
    <t>39482-87-6</t>
  </si>
  <si>
    <t>Isopropyl trifluoroacetate</t>
  </si>
  <si>
    <t>400-38-4</t>
  </si>
  <si>
    <t>alpha,alpha,alpha,3-Tetrafluorotoluene</t>
  </si>
  <si>
    <t>401-80-9</t>
  </si>
  <si>
    <t>3,5-Bis(trifluoromethyl)benzaldehyde</t>
  </si>
  <si>
    <t>401-95-6</t>
  </si>
  <si>
    <t>4-Fluorobenzotrifluoride</t>
  </si>
  <si>
    <t>402-44-8</t>
  </si>
  <si>
    <t>(2,2,2-Trifluoroethoxy)ethene</t>
  </si>
  <si>
    <t>406-90-6</t>
  </si>
  <si>
    <t>2-(2,2,2-trifluoroethyl)oxirane</t>
  </si>
  <si>
    <t>407-12-5</t>
  </si>
  <si>
    <t>Trifluoroacetic anhydride</t>
  </si>
  <si>
    <t>407-25-0</t>
  </si>
  <si>
    <t>Ethanol, 2,2,2-trifluoro-, sodium salt</t>
  </si>
  <si>
    <t>420-87-1</t>
  </si>
  <si>
    <t>1,1,1-Trifluoropropane</t>
  </si>
  <si>
    <t>421-07-8</t>
  </si>
  <si>
    <t>Methanesulfenyl chloride, trifluoro-</t>
  </si>
  <si>
    <t>421-17-0</t>
  </si>
  <si>
    <t>Trifluoroacetone</t>
  </si>
  <si>
    <t>421-50-1</t>
  </si>
  <si>
    <t>1,1-Ethanediol, 2,2,2-trifluoro-</t>
  </si>
  <si>
    <t>421-53-4</t>
  </si>
  <si>
    <t>Trifluoromethanesulphonyl chloride</t>
  </si>
  <si>
    <t>421-83-0</t>
  </si>
  <si>
    <t>Trifluoromethylsulfonamide</t>
  </si>
  <si>
    <t>421-85-2</t>
  </si>
  <si>
    <t>Ethyl trifluoromethanesulphonate</t>
  </si>
  <si>
    <t>425-75-2</t>
  </si>
  <si>
    <t>2-Chloro-1,1,2-trifluoro-1-methoxyethane</t>
  </si>
  <si>
    <t>425-87-6</t>
  </si>
  <si>
    <t>Methane, bis[(trifluoromethyl)sulfonyl]-</t>
  </si>
  <si>
    <t>428-76-2</t>
  </si>
  <si>
    <t>Methylsilylidyne tris(trifluoroacetate)</t>
  </si>
  <si>
    <t>429-72-1</t>
  </si>
  <si>
    <t>1,2-Dichloro-3,3,3-trifluoroprop-1-ene</t>
  </si>
  <si>
    <t>431-27-6</t>
  </si>
  <si>
    <t>Bromotrifluoroacetone</t>
  </si>
  <si>
    <t>431-35-6</t>
  </si>
  <si>
    <t>Ethanol, 2,2,2-trifluoro-1-methoxy-</t>
  </si>
  <si>
    <t>431-46-9</t>
  </si>
  <si>
    <t>Methyl trifluoroacetate</t>
  </si>
  <si>
    <t>431-47-0</t>
  </si>
  <si>
    <t>1-Propene, 1,1,2-trichloro-3,3,3-trifluoro-</t>
  </si>
  <si>
    <t>431-52-7</t>
  </si>
  <si>
    <t>Pentafluoroacetone</t>
  </si>
  <si>
    <t>431-71-0</t>
  </si>
  <si>
    <t>1,4-Bis(trifluoromethyl)benzene</t>
  </si>
  <si>
    <t>433-19-2</t>
  </si>
  <si>
    <t>Ethanol, 1-ethoxy-2,2,2-trifluoro-</t>
  </si>
  <si>
    <t>433-27-2</t>
  </si>
  <si>
    <t>1-Trifluoromethyl-2,3,4,5,6-pentafluorobenzene</t>
  </si>
  <si>
    <t>434-64-0</t>
  </si>
  <si>
    <t>Perfluorovinylacetic acid</t>
  </si>
  <si>
    <t>44969-80-4</t>
  </si>
  <si>
    <t>3-chloro-1,1,1-trifluoropropane</t>
  </si>
  <si>
    <t>1,1,1-Trifluoro-3-iodopropane</t>
  </si>
  <si>
    <t>460-37-7</t>
  </si>
  <si>
    <t>HCFC 243</t>
  </si>
  <si>
    <t>1-Propene, 1,1-dichloro-3,3,3-trifluoro-</t>
  </si>
  <si>
    <t>460-70-8</t>
  </si>
  <si>
    <t>1-Propene, 1-chloro-1,3,3,3-tetrafluoro-</t>
  </si>
  <si>
    <t>460-71-9</t>
  </si>
  <si>
    <t>1,1,1-Trifluoro-4-iodobutane</t>
  </si>
  <si>
    <t>461-17-6</t>
  </si>
  <si>
    <t>4,4,4-Trifluorobutanol</t>
  </si>
  <si>
    <t>461-18-7</t>
  </si>
  <si>
    <t>1,1,1-Trifluoro-2-methylpropan-2-ol</t>
  </si>
  <si>
    <t>507-52-8</t>
  </si>
  <si>
    <t>alpha,alpha,alpha,6-Tetrafluoro-m-toluidine</t>
  </si>
  <si>
    <t>535-52-4</t>
  </si>
  <si>
    <t>Zinc trifluoromethanesulphonate</t>
  </si>
  <si>
    <t>54010-75-2</t>
  </si>
  <si>
    <t>Trifluoromethyl methacrylate</t>
  </si>
  <si>
    <t>56487-95-7</t>
  </si>
  <si>
    <t>1,1'-Biphenyl, 2,2'-bis(trifluoromethyl)-</t>
  </si>
  <si>
    <t>567-15-7</t>
  </si>
  <si>
    <t>Silane, trichloro(3,3,3-trifluoropropyl)-</t>
  </si>
  <si>
    <t>592-09-6</t>
  </si>
  <si>
    <t>Bromotrifluoroethene</t>
  </si>
  <si>
    <t>599-00-8</t>
  </si>
  <si>
    <t>Tris(trifluoromethanesulfonyl)methane</t>
  </si>
  <si>
    <t>60805-12-1</t>
  </si>
  <si>
    <t>Acetic acid, bromo-, 2,2,2-trifluoroethyl ester</t>
  </si>
  <si>
    <t>61433-91-8</t>
  </si>
  <si>
    <t>Ethanone, 2,2,2-trifluoro-1-(4-fluorophenyl)-</t>
  </si>
  <si>
    <t>655-32-3</t>
  </si>
  <si>
    <t>Indium hydroxide trifluoroacetate (1/1/2)</t>
  </si>
  <si>
    <t>66027-94-9</t>
  </si>
  <si>
    <t>Trifluoromethanesulphonic (2H)acid</t>
  </si>
  <si>
    <t>66178-41-4</t>
  </si>
  <si>
    <t>1,4-Bis(2,2,2-trifluoroethoxy)benzene</t>
  </si>
  <si>
    <t>66300-61-6</t>
  </si>
  <si>
    <t>Silane, dichlorobis(3,3,3-trifluoropropyl)-</t>
  </si>
  <si>
    <t>665-98-5</t>
  </si>
  <si>
    <t>1,1,1,4,4,4-Hexafluorobut-2-ene</t>
  </si>
  <si>
    <t>66711-86-2</t>
  </si>
  <si>
    <t>Silane, dichloromethyl(3,3,3-trifluoropropyl)-</t>
  </si>
  <si>
    <t>675-62-7</t>
  </si>
  <si>
    <t>3,3,3-Trifluoro-1-propene</t>
  </si>
  <si>
    <t>677-21-4</t>
  </si>
  <si>
    <t>Difluoro(fluorosulphonyl)acetyl fluoride</t>
  </si>
  <si>
    <t>677-67-8</t>
  </si>
  <si>
    <t>3-Bromo-4-fluorobenzotrifluoride</t>
  </si>
  <si>
    <t>68322-84-9</t>
  </si>
  <si>
    <t>Acrylic acid, 3,3-difluoro-2-(trifluoromethyl)-, methyl ester</t>
  </si>
  <si>
    <t>685-09-6</t>
  </si>
  <si>
    <t>[Bis[(trifluoromethyl)sulfonyl-kappaO]methanato]silver</t>
  </si>
  <si>
    <t>68785-05-7</t>
  </si>
  <si>
    <t>1,1,3,3,3-Pentafluoropropene</t>
  </si>
  <si>
    <t>690-27-7</t>
  </si>
  <si>
    <t>2-Fluoro-5-(trifluoromethyl)pyridine</t>
  </si>
  <si>
    <t>69045-82-5</t>
  </si>
  <si>
    <t>1,1,1,3-Tetramethyl-3,3-bis(3,3,3-trifluoropropyl)disiloxane</t>
  </si>
  <si>
    <t>690-56-2</t>
  </si>
  <si>
    <t>Methyl 2,2,3-trifluoro-3-oxopropanoate</t>
  </si>
  <si>
    <t>69116-71-8</t>
  </si>
  <si>
    <t>(Z)-1,1,1,4,4,4-Hexafluoro-2-butene</t>
  </si>
  <si>
    <t>692-49-9</t>
  </si>
  <si>
    <t>2-Butyne, 1,1,1,4,4,4-hexafluoro-</t>
  </si>
  <si>
    <t>692-50-2</t>
  </si>
  <si>
    <t>Ethanone, 2,2,2-trifluoro-1-(3-fluorophenyl)-</t>
  </si>
  <si>
    <t>708-64-5</t>
  </si>
  <si>
    <t>Ethanamine, 2,2,2-trifluoro-</t>
  </si>
  <si>
    <t>753-90-2</t>
  </si>
  <si>
    <t>Acetaldehyde, trifluoro-</t>
  </si>
  <si>
    <t>75-90-1</t>
  </si>
  <si>
    <t>Trifluoroacetic acid</t>
  </si>
  <si>
    <t>76-05-1</t>
  </si>
  <si>
    <t>Benzene, 1-chloro-2,3-difluoro-5-(trifluoromethyl)-</t>
  </si>
  <si>
    <t>77227-99-7</t>
  </si>
  <si>
    <t>Benzene, 2-chloro-1-fluoro-4-(trifluoromethyl)-</t>
  </si>
  <si>
    <t>78068-85-6</t>
  </si>
  <si>
    <t>2-(Perfluorododecyl)ethane-1-thiol</t>
  </si>
  <si>
    <t>79840-60-1</t>
  </si>
  <si>
    <t>1,1,3,3,3-Pentafluoropropyl 2-methylprop-2-enoate</t>
  </si>
  <si>
    <t>80110-84-5</t>
  </si>
  <si>
    <t>(Trifluoromethyl)trimethylsilane</t>
  </si>
  <si>
    <t>81290-20-2</t>
  </si>
  <si>
    <t>Acetamide, 2,2,2-trifluoro-N-methyl-</t>
  </si>
  <si>
    <t>815-06-5</t>
  </si>
  <si>
    <t>1,1,1-Trifluoro-N-[(trifluoromethyl)sulfonyl]methanesulfonamide</t>
  </si>
  <si>
    <t>82113-65-3</t>
  </si>
  <si>
    <t>3,5-Bis(trifluoromethyl)benzylamine</t>
  </si>
  <si>
    <t>85068-29-7</t>
  </si>
  <si>
    <t>2,3-Difluoro-5-(trifluoromethyl)pyridine</t>
  </si>
  <si>
    <t>89402-42-6</t>
  </si>
  <si>
    <t>2-Fluoro-4-(trifluoromethyl)benzaldehyde</t>
  </si>
  <si>
    <t>89763-93-9</t>
  </si>
  <si>
    <t>2-Fluoro-6-(trifluoromethyl)pyridine</t>
  </si>
  <si>
    <t>94239-04-0</t>
  </si>
  <si>
    <t>Benzotrifluoride</t>
  </si>
  <si>
    <t>98-08-8</t>
  </si>
  <si>
    <t xml:space="preserve">Any intentionally added content must be reported
</t>
  </si>
  <si>
    <t>Toxic to Reproduction 1B(CLP).  
 (EU) 2017/1510 REACH  Annex XVII, Entries  30
Reg. (EC) No1907/2006 (REACH Candidate List)</t>
  </si>
  <si>
    <t>0.3% per CLP regulation 1712/2008 (EC)     table 3.7.2
These substance use are prohibitted for additives of mixture sold independently (for example; anti-oxide additive of  lubricant)
Reporting threshold is 0.1%</t>
  </si>
  <si>
    <t>0.1%
Any intentionally added content must be reported; no testing required.</t>
  </si>
  <si>
    <r>
      <t xml:space="preserve">Any intentionally added content </t>
    </r>
    <r>
      <rPr>
        <sz val="10"/>
        <rFont val="Arial"/>
        <family val="2"/>
      </rPr>
      <t>is prohibited</t>
    </r>
  </si>
  <si>
    <r>
      <t xml:space="preserve">Any intentionally added content </t>
    </r>
    <r>
      <rPr>
        <sz val="10"/>
        <rFont val="Arial"/>
        <family val="2"/>
      </rPr>
      <t>must be reported or is prohibited</t>
    </r>
  </si>
  <si>
    <r>
      <t>D</t>
    </r>
    <r>
      <rPr>
        <sz val="10"/>
        <rFont val="Arial"/>
        <family val="2"/>
      </rPr>
      <t>/P</t>
    </r>
  </si>
  <si>
    <r>
      <t xml:space="preserve">Canada Gazette Vol. 140, No. 49 - December 9, 2006 (Canadian Challenge). The Canadian Challenge is regulated under the Part 5, Section 71, of the Canadian Environmental Protection Act, 1999 (CEPA, 1999).
</t>
    </r>
    <r>
      <rPr>
        <sz val="10"/>
        <rFont val="Arial"/>
        <family val="2"/>
      </rPr>
      <t>Japan Chemical Substances Control Law [Class1] 
(Only ditolyl form is prohibited. Diphenyl or phenyltolyl form is not prohibited)</t>
    </r>
  </si>
  <si>
    <r>
      <t xml:space="preserve">Prohibition of Certain Toxic Substances Regulations, 2005 (SOR/SOR/2005-41.  Published in Canada Gazette Part II, 2006-11-29 Vol. 140, No. 25
</t>
    </r>
    <r>
      <rPr>
        <sz val="10"/>
        <rFont val="Arial"/>
        <family val="2"/>
      </rPr>
      <t>K-REACH</t>
    </r>
  </si>
  <si>
    <r>
      <t>0.01%</t>
    </r>
    <r>
      <rPr>
        <sz val="10"/>
        <rFont val="Arial"/>
        <family val="2"/>
      </rPr>
      <t xml:space="preserve">
Any intentionally added content is prohibited in Canada</t>
    </r>
  </si>
  <si>
    <t>Salts of 3,3'-Dimethoxybenzidine</t>
  </si>
  <si>
    <r>
      <t xml:space="preserve">D: Allowed use as biocide in product-type 7
</t>
    </r>
    <r>
      <rPr>
        <sz val="10"/>
        <rFont val="Arial"/>
        <family val="2"/>
      </rPr>
      <t>D: Allowed use as biocide in product-type 8
D: Allowed use as biocide in product-type 9</t>
    </r>
  </si>
  <si>
    <r>
      <t xml:space="preserve">
         </t>
    </r>
    <r>
      <rPr>
        <sz val="10"/>
        <rFont val="Arial"/>
        <family val="2"/>
      </rPr>
      <t>22-Nov-2019</t>
    </r>
  </si>
  <si>
    <r>
      <t xml:space="preserve">P: Forbidden use as biocide in product-type 7
</t>
    </r>
    <r>
      <rPr>
        <sz val="10"/>
        <rFont val="Arial"/>
        <family val="2"/>
      </rPr>
      <t>P: Forbidden use as biocide in product-type 8
P: Forbidden use as biocide in product-type 9</t>
    </r>
  </si>
  <si>
    <r>
      <t xml:space="preserve"> </t>
    </r>
    <r>
      <rPr>
        <sz val="10"/>
        <rFont val="Arial"/>
        <family val="2"/>
      </rPr>
      <t>Creosote shall contain less than:
— 0.005 % (w/w) of benzo[a]pyrene
— 3 % (w/w) of water extractable phenols</t>
    </r>
  </si>
  <si>
    <r>
      <t xml:space="preserve">P: Forbidden use as biocide in product-type 7
</t>
    </r>
    <r>
      <rPr>
        <sz val="10"/>
        <rFont val="Arial"/>
        <family val="2"/>
      </rPr>
      <t>D: Allowed use as biocide in product-type 8
P: Forbidden use as biocide in product-type 9</t>
    </r>
  </si>
  <si>
    <r>
      <t xml:space="preserve">1-Mar-2017
</t>
    </r>
    <r>
      <rPr>
        <sz val="10"/>
        <rFont val="Arial"/>
        <family val="2"/>
      </rPr>
      <t xml:space="preserve">
1-Mar-2017</t>
    </r>
  </si>
  <si>
    <r>
      <t xml:space="preserve">
</t>
    </r>
    <r>
      <rPr>
        <sz val="10"/>
        <rFont val="Arial"/>
        <family val="2"/>
      </rPr>
      <t xml:space="preserve">
 </t>
    </r>
  </si>
  <si>
    <r>
      <rPr>
        <sz val="10"/>
        <rFont val="Arial"/>
        <family val="2"/>
      </rPr>
      <t>D/P</t>
    </r>
  </si>
  <si>
    <r>
      <t xml:space="preserve">D: Allowed use as biocide in product-type 7
</t>
    </r>
    <r>
      <rPr>
        <sz val="10"/>
        <rFont val="Arial"/>
        <family val="2"/>
      </rPr>
      <t>P: Forbidden use as biocide in product-type 8
D: Allowed use as biocide in product-type 9</t>
    </r>
  </si>
  <si>
    <r>
      <t xml:space="preserve">Prohibition of Certain Toxic Substances Regulations, 2005 (SOR/SOR/2005-41.  Published in Canada Gazette Part II, 2006-11-29 Vol. 140, No. 24 
</t>
    </r>
    <r>
      <rPr>
        <sz val="10"/>
        <rFont val="Arial"/>
        <family val="2"/>
      </rPr>
      <t>K-REACH</t>
    </r>
  </si>
  <si>
    <r>
      <t>Any intentionally added content</t>
    </r>
    <r>
      <rPr>
        <sz val="10"/>
        <rFont val="Arial"/>
        <family val="2"/>
      </rPr>
      <t xml:space="preserve"> is prohibited</t>
    </r>
  </si>
  <si>
    <r>
      <t xml:space="preserve">Surface protection of metals, stabilizers in polymers, pigments, in paints and plastics, electronics
</t>
    </r>
    <r>
      <rPr>
        <sz val="10"/>
        <rFont val="Arial"/>
        <family val="2"/>
      </rPr>
      <t xml:space="preserve">  </t>
    </r>
  </si>
  <si>
    <t xml:space="preserve">
Any intentionally added content must be reported for Canada. No testing required</t>
  </si>
  <si>
    <t>Any intentionally added content is prohibited</t>
  </si>
  <si>
    <t>Any known concentration must be reported.</t>
  </si>
  <si>
    <r>
      <t xml:space="preserve">Prohibited ≥ 0.5% w/w in Diethylene glycol methyl ether.  </t>
    </r>
    <r>
      <rPr>
        <sz val="10"/>
        <rFont val="Arial"/>
        <family val="2"/>
      </rPr>
      <t xml:space="preserve">
Any intentionally added content is prohibited in hard parts</t>
    </r>
  </si>
  <si>
    <r>
      <rPr>
        <sz val="10"/>
        <rFont val="Arial"/>
        <family val="2"/>
      </rPr>
      <t>Reg. (EU) 2019/1021, (EC) No 1272/2008
The Canadian Prohibition of Certain Toxic Substances Regulations 2012 Regulation states at Section 4 that: ...a person must not manufacture, use, sell, offer for sale or import a toxic substance set out in schedule 1 or a product containing it unless the toxic substance is incidentally present. 
Japan Chemical Substance Control Law [Class I]. Must use BAT (Best Available Technology) to assure lowest concentration.  Levels above BAT are prohibited see 
https://www.meti.go.jp/policy/chemical_management/english/files/laws/byproduct_class1.pdf
South Korea Enforcement Rule of the Persistent Organic Pollutants Control Act</t>
    </r>
  </si>
  <si>
    <r>
      <t xml:space="preserve">GefStoffV with Annex IV Nr. 5
</t>
    </r>
    <r>
      <rPr>
        <sz val="10"/>
        <rFont val="Arial"/>
        <family val="2"/>
      </rPr>
      <t>Reg. (EU) 2019/1021  
Japan Chemical Substances Control Law [Class1]</t>
    </r>
  </si>
  <si>
    <t>Any intentionally added content is prohibited in Canada
Japan: ≤ BAT
EU: 10ppm</t>
  </si>
  <si>
    <t>Vehicle related refrigerants</t>
  </si>
  <si>
    <r>
      <t xml:space="preserve">Dir. 2000/53/EC
Reg. (EC) No 1272/2008
Reg. (EC) No 552/2009
GB/T 30512 (ELV China)
Included in list of substances under REACH PACT assessment
Reg. (EC) No 1907/2006 (REACH)
</t>
    </r>
    <r>
      <rPr>
        <sz val="10"/>
        <rFont val="Arial"/>
        <family val="2"/>
      </rPr>
      <t>Reg. (EU) 2023/1542</t>
    </r>
  </si>
  <si>
    <t>25 ppb
Any intentionally added content must be reported to EPA</t>
  </si>
  <si>
    <r>
      <t xml:space="preserve">25 ppb
</t>
    </r>
    <r>
      <rPr>
        <sz val="10"/>
        <rFont val="Arial"/>
        <family val="2"/>
      </rPr>
      <t>Any intentionally added content must be reported to EPA</t>
    </r>
  </si>
  <si>
    <r>
      <t xml:space="preserve">1,000 ppb
</t>
    </r>
    <r>
      <rPr>
        <sz val="10"/>
        <rFont val="Arial"/>
        <family val="2"/>
      </rPr>
      <t>Any intentionally added content must be reported to EPA</t>
    </r>
  </si>
  <si>
    <r>
      <t xml:space="preserve">Stockholm Convention of Persistent Organic Pollutants (POP) </t>
    </r>
    <r>
      <rPr>
        <strike/>
        <sz val="10"/>
        <rFont val="Arial"/>
        <family val="2"/>
      </rPr>
      <t xml:space="preserve"> </t>
    </r>
    <r>
      <rPr>
        <sz val="10"/>
        <rFont val="Arial"/>
        <family val="2"/>
      </rPr>
      <t>- annex A (Elimination)
Regulation (EC) No 2019/1021 (EU POP Regulation) and 2023/1608</t>
    </r>
  </si>
  <si>
    <t>2-Propenoic acid, 2-hydroxyethyl ester, telomer with 2-mercaptoethanol, alpha-(1-oxo-2-propen-1-yl)-omega-hydroxypoly(oxy-1,2-ethanediyl), alpha-(1-oxo-2-propen-1-yl)-omega-[(1-oxo-2-propen-1-yl)oxy]poly(oxy-1,2-ethanediyl) and 3,3,4,4,5,5,6,6,7,7,8,8,8-tridecafluorooctyl 2-propenoate</t>
  </si>
  <si>
    <t>Siloxanes and Silicones, di-Me, Bu group- and hydrogen-terminated, reaction products with 3-(ethenyldimethylsilyl)-N-methylbenzenamine and 2,3,3,3-tetrafluoro-2-[1,1,2,3,3,3-hexafluoro-2-(1,1,2,2,3,3,3-heptafluoropropoxy)propoxy]propanoyl fluoride-2,2,3-trifluoro-3-(trifluoromethyl)oxirane polymer.</t>
  </si>
  <si>
    <t>2-Propenoic acid, 2-methyl-, 2-hydroxyethyl ester, telomers with C18-26-alkyl acrylate, 1-dodecanethiol, N-(hydroxymethyl)-2-methyl-2-propenamide and 3,3,4,4,5,5,6,6,7,7,8,8,8-tridecafluorooctyl methacrylate, 2,2'-[1,2-diazenediylbis(1-methylethylidene)]bis[4,5-dihydro-1H-imidazole] hydrochloride (1:2)-initiated</t>
  </si>
  <si>
    <t>1,4-Benzenedicarbonyl dichloride, polymer with 4,4'-[(1-methylethylidene)bis(4,1-phenyleneoxy)]bis[benzenamine], 3,3'-(1,1,3,3-tetramethyl-1,3-disiloxanediyl)bis[1-propanamine] and 4,4'-[[2,2,2-trifluoro-1-(trifluoromethyl)ethylidene]bis(4,1-phenyleneoxy)]bis[benzenamine]</t>
  </si>
  <si>
    <t>1,3-Benzenedicarbonyl dichloride, polymer with 1,4-benzenedicarbonyl dichloride, 4,4'-[(1-methylethylidene)bis(4,1-phenyleneoxy)]bis[benzenamine], 3,3'-(1,1,3,3-tetramethyl-1,3-disiloxanediyl)bis[1-propanamine] and 4,4'-[[2,2,2-trifluoro-1-(trifluoromethyl)ethylidene]bis(4,1-phenyleneoxy)]bis[benzenamine]</t>
  </si>
  <si>
    <t>2-Propenoic acid, 2-methyl-, 2-[[[[[1,3,3-trimethyl-5-[[[[(1-methylpropylidene)amino]oxy]carbonyl]amino]cyclohexyl]methyl]amino]carbonyl]oxy]ethyl ester, polymer with alpha-fluoro-omega-[2-[(1-oxo-2-propenyl)oxy]ethyl]poly(difluoromethylene), hexadecyl 2-propenoate, 2-hydroxyethyl 2-propenoate, methyloxirane polymer with oxirane mono(2-methyl-2-propenoate) and octadecyl 2-propenoate (9CI)</t>
  </si>
  <si>
    <t>1-Propene, 1,1,2,3,3,3-hexafluoro-, oxidized, polymd., reduced, fluorinated</t>
  </si>
  <si>
    <t>Hexanedioic acid, polymers with 1,3-butanediol, 1,4-butanediol, di-Et malonate, 1,6-diisocyanatohexane, ethoxylated reduced Me esters of reduced polymd. oxidized tetrafluoroethylene, 1,6-hexanediol, 1,1'-methylenebis[isocyanatobenzene], propylene glycol and tripropylene glycol</t>
  </si>
  <si>
    <t>Siloxanes and Silicones, di-Me, 3-hydroxypropyl Me, Me vinyl, [(ethenyldimethylsilyl)oxy]-terminated, ethers with 2,2,3-trifluoro-3-(trifluoromethyl)oxirane homopolymer 1,2,2,2-tetrafluoro-1-(hydroxymethyl)ethyl tetrafluoro(trifluoromethyl)ethyl ether</t>
  </si>
  <si>
    <t>2-Propenoic acid, 2-methyl-, methyl ester, polymer with 2-ethylhexyl 2-propenoate, alpha-(2-methyl-1-oxo-2-propenyl)-omega-methoxypoly(oxy-1,2-ethanediyl), alpha-(2-methyl-1-oxo-2-propenyl)-omega-[(2-methyl-1-oxo-2-propenyl)oxy]poly(oxy-1,2-ethanediyl) and 3,3,4,4,5,5,6,6,7,7,8,8,8-tridecafluorooctyl 2-propenoate (9CI)</t>
  </si>
  <si>
    <t>2-Propenoic acid, esters, 2-methyl-, C18-22-alkyl esters, polymers with cyclohexyl methacrylate, .alpha.-fluoro-.omega.-[2-[(1-oxo-2-propenyl)oxy]ethyl]poly(difluoromethylene) and 2-hydroxyethyl methacrylate-5-isocyanato-1-(isocyanatomethyl)-1,3,3-trimethylcyclohexane-Me Et ketone oxime reaction product</t>
  </si>
  <si>
    <t>Propanoyl fluoride, 2,3,3,3-tetrafluoro-2-[1,1,2,3,3,3-hexafluoro-2-(1,1,2,2,3,3,3-heptafluoropropoxy)propoxy]-, polymer with 2,2,3-trifluoro-3-(trifluoromethyl)oxirane, reaction products with 3,3'-(3,3,4,4,5,5,6,6,7,7,8,8-dodecafluoro-1,10-decanediyl)bis[3-[(dimethylsilyl)oxy]-1,1,5,5-tetramethyltrisiloxane] and 3-(ethenyldimethylsilyl)-N-methylbenzenamine</t>
  </si>
  <si>
    <t>Propanoic acid, 3-hydroxy-2-(hydroxymethyl)-2-methyl-, polymers with 1,4-cyclohexanedimethanol, 5-isocyanato-1-(isocyanatomethyl)-1,3,3-trimethylcyclohexane and reduced Me esters of reduced polymd. oxidized tetrafluoroethylene, compds. with triethylamine</t>
  </si>
  <si>
    <t>1-Propanaminium, 2-hydroxy-N,N,N-trimethyl-3-[(2-methyl-1-oxo-2-propen-1-yl)oxy]-, chloride (1:1), polymer with alpha-fluoro-omega-[2-[(2-methyl-1-oxo-2-propen-1-yl)oxy]ethyl]poly(difluoromethylene), 2-hydroxyethyl 2-methyl-2-propenoate, N-(hydroxymethyl)-2-propenamide and methyl 2-propenoate</t>
  </si>
  <si>
    <t>Ethanaminium, N,N-diethyl-N-methyl-2-[(2-methyl-1-oxo-2-propen-1-yl)oxy]-, methyl sulfate (1:1), polymer with 2-ethylhexyl 2-methyl-2-propenoate, alpha-fluoro-omega-[2-[(2-methyl-1-oxo-2-propen-1-yl)oxy]ethyl]poly(difluoromethylene), 2-hydroxyethyl 2-methyl-2-propenoate and N-(hydroxymethyl)-2-propenamide</t>
  </si>
  <si>
    <t>2-Propenoic acid, 2-[butyl[(1,1,2,2,3,3,4,4,5,5,6,6,7,7,8,8,8-heptadecafluorooctyl)sulfonyl]amino]ethyl ester, telomer with 2-[butyl[(1,1,2,2,3,3,4,4,5,5,6,6,7,7,7-pentadecafluoroheptyl)sulfonyl]amino]ethyl 2-propenoate, 2-methyloxirane polymer with oxirane di-2-propenoate, 2-methyloxirane polymer with oxirane mono-2-propenoate and 1-octanethiol</t>
  </si>
  <si>
    <t>Chromium, N-[2,2,3,3,4,4,5,5,6,6,7,7,8,8,9,9,10,10,11,12,12,12-docosafluoro-1-oxo-11-(trifluoromethyl)dodecyl]glycine N-[2,2,3,3,4,4,5,5,6,6,7,7,8,8,9,10,10,10-octadecafluoro-1-oxo-9-(trifluoromethyl)decyl]glycine N-[2,2,3,3,4,4,5,5,6,6,7,8,8,8-tetradecafluoro-1-oxo-7-(trifluoromethyl)octyl]glycine complexes</t>
  </si>
  <si>
    <t>4-(1,1,3,3-tetramethylbutyl)phenol, ethoxylated, all members</t>
  </si>
  <si>
    <r>
      <t xml:space="preserve">Reg. (EC) No 552/2009; 
40 CFR §761.20;
Japan Chemical Substance Control Law [Class I];
</t>
    </r>
    <r>
      <rPr>
        <sz val="10"/>
        <rFont val="Arial"/>
        <family val="2"/>
      </rPr>
      <t>(CSCL BAT: 0.005% or below for pigment allowed)
CEPA 19999 (SOR/2008-273)
South Korea Enforcement Rule of the Persistent Organic Pollutants Control Act</t>
    </r>
  </si>
  <si>
    <t xml:space="preserve">0.0002%
</t>
  </si>
  <si>
    <r>
      <t xml:space="preserve">Reg. (EC) No 1907/2006 (REACH Annex XVII)
</t>
    </r>
    <r>
      <rPr>
        <sz val="10"/>
        <rFont val="Arial"/>
        <family val="2"/>
      </rPr>
      <t>Prohibition of Certain Toxic Substances Regulations, 2012  SOR/2012-285</t>
    </r>
  </si>
  <si>
    <t xml:space="preserve">EU: 0.005% in substances or mixtures
Canada: no intentional addition </t>
  </si>
  <si>
    <r>
      <t xml:space="preserve"> - Canada: Prohibition of Certain Toxic Substances Regulations, 2012; SOR/2012-285
 - Japan Chemical Substances Control Law [Class1]: Prohibition is limited to SCCPs whose content of chlorine is more than 48% of the total weight. 
https://www.nite.go.jp/chem/jcheck/detail.action?cno=85422-92-0&amp;mno=2-0068&amp;request_locale=en 
 - South Korea Enforcement Rule of the Persistent Organic Pollutants Control Act
- Reg.(EU)2019/1021</t>
    </r>
    <r>
      <rPr>
        <strike/>
        <sz val="11"/>
        <rFont val="Calibri"/>
        <family val="2"/>
        <scheme val="minor"/>
      </rPr>
      <t xml:space="preserve">
</t>
    </r>
    <r>
      <rPr>
        <sz val="11"/>
        <rFont val="Calibri"/>
        <family val="2"/>
        <scheme val="minor"/>
      </rPr>
      <t xml:space="preserve"> - Reg. (EC) No 1907/2006 (REACH Candidate List)
 - UK DEFRA
 - Stockholm Convention (UNEP/POPS/POPRC.2/INF/6) SCCPs have a degree of chlorination of more than 48% by weight
https://www.google.com/url?sa=t&amp;rct=j&amp;q=&amp;esrc=s&amp;source=web&amp;cd=&amp;ved=2ahUKEwiYhpqy7aXvAhUGzIUKHYgNCuwQFjADegQIBBAD&amp;url=http%3A%2F%2Fchm.pops.int%2FPortals%2F0%2Fdownload.aspx%3Fd%3DUNEP-POPS-POPRC.6-INF-15.English.pdf&amp;usg=AOvVaw00tCEnE4K8g1VtuF3EN8rc</t>
    </r>
  </si>
  <si>
    <r>
      <t>Alkanes, C</t>
    </r>
    <r>
      <rPr>
        <b/>
        <vertAlign val="subscript"/>
        <sz val="10"/>
        <rFont val="Arial"/>
        <family val="2"/>
      </rPr>
      <t>10-12</t>
    </r>
    <r>
      <rPr>
        <b/>
        <sz val="10"/>
        <rFont val="Arial"/>
        <family val="2"/>
      </rPr>
      <t>, chloro</t>
    </r>
  </si>
  <si>
    <r>
      <t xml:space="preserve">   Medium chain (MCCP), by definition:
      Chloroparaffins, unbranched, C</t>
    </r>
    <r>
      <rPr>
        <b/>
        <vertAlign val="subscript"/>
        <sz val="10"/>
        <rFont val="Arial"/>
        <family val="2"/>
      </rPr>
      <t>x</t>
    </r>
    <r>
      <rPr>
        <b/>
        <sz val="10"/>
        <rFont val="Arial"/>
        <family val="2"/>
      </rPr>
      <t>H</t>
    </r>
    <r>
      <rPr>
        <b/>
        <vertAlign val="subscript"/>
        <sz val="10"/>
        <rFont val="Arial"/>
        <family val="2"/>
      </rPr>
      <t>(2x-y+2)</t>
    </r>
    <r>
      <rPr>
        <b/>
        <sz val="10"/>
        <rFont val="Arial"/>
        <family val="2"/>
      </rPr>
      <t>Cl</t>
    </r>
    <r>
      <rPr>
        <b/>
        <vertAlign val="subscript"/>
        <sz val="10"/>
        <rFont val="Arial"/>
        <family val="2"/>
      </rPr>
      <t>y</t>
    </r>
    <r>
      <rPr>
        <b/>
        <sz val="10"/>
        <rFont val="Arial"/>
        <family val="2"/>
      </rPr>
      <t xml:space="preserve"> , where 
      x = 14-17 and y = 1-17</t>
    </r>
  </si>
  <si>
    <t xml:space="preserve">Reg. (EC) No 1907/2006 (REACH Candidate List)
UVCB substances consisting of more than or equal to 80% linear chloroalkanes with carbon chain lengths within the range from C14 to C17 </t>
  </si>
  <si>
    <t>Substances with wider spread chain length ranges with possible inclusion of SCCPs or MCCPs</t>
  </si>
  <si>
    <t>Only REACH Candidate List (Reg. (EC) No 1907/2006)</t>
  </si>
  <si>
    <r>
      <rPr>
        <sz val="11"/>
        <rFont val="Calibri"/>
        <family val="2"/>
        <scheme val="minor"/>
      </rPr>
      <t xml:space="preserve">The following cases are classified as P (Prohibited):
1. The UVCB substance contains C10-C13 short chain chlorinated paraffins (SCCPs), see above.
2. For uses in Japan, the chlorine content of the UVCB substance must be higher than 48% additionally for a prohibition.
All other cases are classified as D (Declarable).
</t>
    </r>
    <r>
      <rPr>
        <sz val="10"/>
        <rFont val="Arial"/>
        <family val="2"/>
      </rPr>
      <t>In case the UVCB substance contains MCCPs, it belongs to the REACH Candidate List (Reg. (EC) No 1907/2006).
Check with suppllier to assure whether</t>
    </r>
    <r>
      <rPr>
        <sz val="11"/>
        <rFont val="Calibri"/>
        <family val="2"/>
        <scheme val="minor"/>
      </rPr>
      <t xml:space="preserve"> SCCPs and/or MCCPs</t>
    </r>
    <r>
      <rPr>
        <sz val="10"/>
        <rFont val="Arial"/>
        <family val="2"/>
      </rPr>
      <t xml:space="preserve"> are included.  </t>
    </r>
  </si>
  <si>
    <r>
      <t xml:space="preserve">DOTG is a non-regulated, FDA compliant substance for food contact but also a possible source of o-Toluidine in rubber products.  Listed to identify products to evaluate for possible o-Toluidine formation.  </t>
    </r>
    <r>
      <rPr>
        <i/>
        <sz val="10"/>
        <rFont val="Arial"/>
        <family val="2"/>
      </rPr>
      <t>Temporary listing</t>
    </r>
    <r>
      <rPr>
        <sz val="10"/>
        <rFont val="Arial"/>
        <family val="2"/>
      </rPr>
      <t>.</t>
    </r>
  </si>
  <si>
    <t>Approval of biocide needed for product-type 7
P: Forbidden use as biocide in product-type 8
Approval of biocide needed for product-type 9</t>
  </si>
  <si>
    <t>Approval of biocide needed for product-type 7
Approval of biocide needed for product-type 8
P: Forbidden use as biocide in product-type 9</t>
  </si>
  <si>
    <r>
      <t xml:space="preserve">P: Forbidden use as biocide in product-type 7
</t>
    </r>
    <r>
      <rPr>
        <sz val="10"/>
        <rFont val="Arial"/>
        <family val="2"/>
      </rPr>
      <t>Approval of biocide needed for product-type 8
D: Allowed use as biocide in product-type 9</t>
    </r>
  </si>
  <si>
    <r>
      <t xml:space="preserve">P: Forbidden use as biocide in product-type 7
</t>
    </r>
    <r>
      <rPr>
        <sz val="10"/>
        <rFont val="Arial"/>
        <family val="2"/>
      </rPr>
      <t>Approval of biocide needed for product-type 8
Approval of biocide needed for product-type 9</t>
    </r>
  </si>
  <si>
    <t>Approval of biocide needed for product-type 7
D: Allowed use as biocide in product-type 8
Approval of biocide needed for product-type 9</t>
  </si>
  <si>
    <r>
      <t xml:space="preserve">P: Forbidden use as biocide in product-type 7
</t>
    </r>
    <r>
      <rPr>
        <sz val="10"/>
        <rFont val="Arial"/>
        <family val="2"/>
      </rPr>
      <t>Approval of biocide needed for product-type 8
P: Forbidden use as biocide in product-type 9</t>
    </r>
  </si>
  <si>
    <t>P: Forbidden use as biocide in product-type 7
Approval of biocide needed for product-type 8
P: Forbidden use as biocide in product-type 9</t>
  </si>
  <si>
    <r>
      <t xml:space="preserve">D: Allowed use as biocide in product-type 7
</t>
    </r>
    <r>
      <rPr>
        <sz val="10"/>
        <rFont val="Arial"/>
        <family val="2"/>
      </rPr>
      <t>Approval of biocide needed for product-type 8
D: Allowed use as biocide in product-type 9</t>
    </r>
  </si>
  <si>
    <t>Approval of biocide needed for product-type 7
Approval of biocide needed for product-type 8
Approval of biocide needed for product-type 9</t>
  </si>
  <si>
    <t>Approval of biocide needed for product-type 7
P: Forbidden use as biocide in product-type 8
P: Forbidden use as biocide in product-type 9</t>
  </si>
  <si>
    <r>
      <t xml:space="preserve">D: Allowed use as biocide in product-type 7
</t>
    </r>
    <r>
      <rPr>
        <sz val="10"/>
        <rFont val="Arial"/>
        <family val="2"/>
      </rPr>
      <t>Approval of biocide needed for product-type 8
P: Forbidden use as biocide in product-type 9</t>
    </r>
  </si>
  <si>
    <t>Approval of biocide needed for product-type 7
Approval of biocide needed for product-type 8
D: Allowed use as biocide in product-type 9</t>
  </si>
  <si>
    <r>
      <t xml:space="preserve">P: Forbidden use as biocide in product-type 7
</t>
    </r>
    <r>
      <rPr>
        <sz val="10"/>
        <rFont val="Arial"/>
        <family val="2"/>
      </rPr>
      <t>P: Forbidden use as biocide in product-type 8
Approval of biocide needed for product-type 9</t>
    </r>
  </si>
  <si>
    <t>Approval of biocide needed for product-type 7
D: Allowed use as biocide in product-type 8
P: Forbidden use as biocide in product-type 9</t>
  </si>
  <si>
    <t>P: Forbidden use as biocide in product-type 7
Approval of biocide needed for product-type 8
D: Allowed use as biocide in product-type 9</t>
  </si>
  <si>
    <r>
      <t xml:space="preserve">D: Allowed use as biocide in product-type : 7
</t>
    </r>
    <r>
      <rPr>
        <sz val="10"/>
        <rFont val="Arial"/>
        <family val="2"/>
      </rPr>
      <t>P: Forbidden use as biocide in product-type 8
Approval of biocide needed for product-type 9</t>
    </r>
  </si>
  <si>
    <r>
      <t xml:space="preserve">D: Allowed use as biocide in product-type 7
D: Allowed use as biocide in product-type 8
</t>
    </r>
    <r>
      <rPr>
        <sz val="10"/>
        <rFont val="Arial"/>
        <family val="2"/>
      </rPr>
      <t>Approval of biocide needed for product-type 9</t>
    </r>
  </si>
  <si>
    <t xml:space="preserve">Non metal coatings (e.g. silicone &amp; PU) in electrical (e.g. PCB) articles.  Polyurethane and silicone materials used as coatings in primarily electrical applications. ECHA uses include use as an intermediate / monomer in silicones, and in non metal surface treatment products, and lubricants and greases. </t>
  </si>
  <si>
    <t>D</t>
    <phoneticPr fontId="4"/>
  </si>
  <si>
    <t xml:space="preserve">Reg. (EC) No 790/2009         
Reg. (EC) No 1907/2006 (REACH Candidate List)
</t>
  </si>
  <si>
    <t xml:space="preserve">Solvent for paint and found in leather and ink
</t>
  </si>
  <si>
    <t>P</t>
    <phoneticPr fontId="4"/>
  </si>
  <si>
    <t>seating and steering wheels.</t>
    <phoneticPr fontId="4"/>
  </si>
  <si>
    <t>Reg.(EU) No 2018/1513 (REACH)
Shall not be placed on the market in textiles other than clothing which, under normal or reasonably foreseeable conditions of use, come into contact with human skin to an extent similar to clothing.</t>
  </si>
  <si>
    <t>Reg.(EU) No 2018/1513 (REACH)
Reg. (EC) No 1907/2006, Reg. (EC) No 790/2009</t>
  </si>
  <si>
    <t>Likely to be found in automotive eletronic articles in polymer materials such as epoxy, PBT, PET and PUR polymers.</t>
  </si>
  <si>
    <t>Likely to be found in automotive eletronic articles in polymer materials such as epoxy, PBT, PET and ABS polymers..</t>
  </si>
  <si>
    <t>Likely to be found in automotive eletronic articles in polymer materials such as epoxy, PBT and PET polymers.</t>
  </si>
  <si>
    <t>Any intentionally added content and degradation byproducts must be reported</t>
  </si>
  <si>
    <r>
      <t xml:space="preserve">Dir. 2000/53/EC
Reg. (EC) No 1272/2008
Reg. (EC) No 552/2009                 
Reg. (EC) No 1907/2006 (REACH)
GB/T 30512 (ELV China)
</t>
    </r>
    <r>
      <rPr>
        <sz val="10"/>
        <rFont val="Arial"/>
        <family val="2"/>
      </rPr>
      <t>Reg. (EU) 2023/1542</t>
    </r>
  </si>
  <si>
    <r>
      <t xml:space="preserve">Dir. 2000/53/EC
Reg. (EC) No 1272/2008
Reg. (EC) No 552/2009
GB/T 30512 (ELV China)
Domestic law of the countries which approved ratification of Minamata Convention such as Reg. (EU) 2017/852 and Japan domestic law (Act on Preventing Environmental Pollution of Mercury) 
</t>
    </r>
    <r>
      <rPr>
        <sz val="10"/>
        <rFont val="Arial"/>
        <family val="2"/>
      </rPr>
      <t>Reg. (EU) 2023/1542</t>
    </r>
  </si>
  <si>
    <t xml:space="preserve">
 - Portable Batteries*:  shall not contain more than 0.002 % of cadmium (expressed as cadmium metal) by weight
- All Other Applications:  0.01% for impurities, any intentionally added content must be reported. 
*Portable Batteries: &lt;5kg (Button Cell, AAA, AA, 9v, etc)      </t>
  </si>
  <si>
    <t xml:space="preserve">- Portable Batteries*:  shall not contain more than 0.01 % of lead (expressed as lead metal) by weight but shall not apply to portable zinc-air button cells until 18 August 2028
- All Other Applications:  0.1% for impurities, any intentionally added content must be reported. 
*Portable Batteries: &lt;5kg (Button Cell, AAA, AA, 9v, etc)     </t>
  </si>
  <si>
    <t>- Batteries:  shall not contain more than 0.0005 % of mercury (expressed as mercury metal) by weight
- All Other Applications:  0.1% for impurities, any intentionally added content must be reported</t>
  </si>
  <si>
    <t>Bis(α,α-dimethylbenzyl) peroxide</t>
  </si>
  <si>
    <t>80-43-3</t>
  </si>
  <si>
    <t>Use as peroxide in adhesives - possible residual amount in adhesive</t>
  </si>
  <si>
    <t>EC 915-270-3</t>
  </si>
  <si>
    <t>PFHpA, Perfluoroheptanoic acid and its salts, all members</t>
  </si>
  <si>
    <r>
      <t>Reaction mass of DOTE and</t>
    </r>
    <r>
      <rPr>
        <sz val="10"/>
        <color theme="0" tint="-0.34998626667073579"/>
        <rFont val="Arial"/>
        <family val="2"/>
      </rPr>
      <t xml:space="preserve"> </t>
    </r>
    <r>
      <rPr>
        <b/>
        <sz val="10"/>
        <color theme="0" tint="-0.34998626667073579"/>
        <rFont val="Arial"/>
        <family val="2"/>
      </rPr>
      <t>MOTE</t>
    </r>
  </si>
  <si>
    <t>MOTE is a monooctyltin compound and is neither a dioctyltin compound nor SVHC. Removed from CoRAP on 21 March 2023.</t>
  </si>
  <si>
    <t>DOTE has two entry in current GADSL. It is not needed as a group member of Reaction mass of DOTE/MOTE.</t>
  </si>
  <si>
    <r>
      <t>Regulation (EC) No 2019/1021 (EU POP Regulation) and 2020/784,</t>
    </r>
    <r>
      <rPr>
        <sz val="10"/>
        <rFont val="Arial"/>
        <family val="2"/>
      </rPr>
      <t xml:space="preserve"> (EU) 2023/866;
Regulation in USA (TSCA Section 5(a), SNUR); Canada (CEPA 1999, Prohibition of Certain Toxic Substances Regulations, 2012 (SOR/2012-285) – prohibited since 01.01.2017; Norway (FOR-2004-06-01-922); Stockholm Convention of Persistent Organic Pollutants (POP).
South Korea Enforcement Rule of the Persistent Organic Pollutants Control Act</t>
    </r>
  </si>
  <si>
    <r>
      <t>(EU) 2020/784,</t>
    </r>
    <r>
      <rPr>
        <sz val="10"/>
        <rFont val="Arial"/>
        <family val="2"/>
      </rPr>
      <t xml:space="preserve"> (EU) 2023/866</t>
    </r>
  </si>
  <si>
    <r>
      <t>For Norway P at 1µg/m2  in textiles, carpets and coated products;
Reg. (EC) No 2019/1021 and 2020/784: 0.025 mg/kg for PFOA including its salts, 1 mg/kg for the individual PFOA-related compounds or a combination of those compounds</t>
    </r>
    <r>
      <rPr>
        <sz val="10"/>
        <rFont val="Arial"/>
        <family val="2"/>
      </rPr>
      <t>.</t>
    </r>
  </si>
  <si>
    <t>Reaction mass of DOTE and MOTE</t>
  </si>
  <si>
    <t>3mg/kg of chromium VI content in the total dry weight of the leather
0.1% for impurities, any intentionally added content must be reported</t>
  </si>
  <si>
    <t xml:space="preserve">Any intentionally added content and degradation byproducts must be reported.  </t>
  </si>
  <si>
    <r>
      <t>D</t>
    </r>
    <r>
      <rPr>
        <sz val="10"/>
        <rFont val="Arial"/>
        <family val="2"/>
      </rPr>
      <t>/P</t>
    </r>
  </si>
  <si>
    <r>
      <t xml:space="preserve">Approval of biocide needed for product-type 7
Approval of biocide needed for product-type 8
</t>
    </r>
    <r>
      <rPr>
        <sz val="10"/>
        <rFont val="Arial"/>
        <family val="2"/>
      </rPr>
      <t>P: Forbidden use as biocide in product-type 9</t>
    </r>
  </si>
  <si>
    <r>
      <t xml:space="preserve">
</t>
    </r>
    <r>
      <rPr>
        <sz val="10"/>
        <rFont val="Arial"/>
        <family val="2"/>
      </rPr>
      <t xml:space="preserve">15-Oct-2025 </t>
    </r>
  </si>
  <si>
    <r>
      <t xml:space="preserve">Approval of biocide needed for product-type 7
</t>
    </r>
    <r>
      <rPr>
        <sz val="10"/>
        <rFont val="Arial"/>
        <family val="2"/>
      </rPr>
      <t>P: Forbidden use as biocide in product-type 8
Approval of biocide needed for product-type 9</t>
    </r>
  </si>
  <si>
    <r>
      <rPr>
        <sz val="10"/>
        <rFont val="Arial"/>
        <family val="2"/>
      </rPr>
      <t>P: Forbidden use as biocide in product-type 7
Approval of biocide needed for product-type 8
D: Allowed use as biocide in product-type 9</t>
    </r>
  </si>
  <si>
    <t>(EC) 1907/2006 (REACH Candidate List)</t>
  </si>
  <si>
    <r>
      <t>Reg. (EC) No 1907/2006 (REACH Candidate List)</t>
    </r>
    <r>
      <rPr>
        <strike/>
        <sz val="10"/>
        <rFont val="Arial"/>
        <family val="2"/>
      </rPr>
      <t>.</t>
    </r>
  </si>
  <si>
    <t>1-Butyl glycidyl ether</t>
  </si>
  <si>
    <t>Glycidyl methacrylate</t>
  </si>
  <si>
    <t>106-91-2</t>
  </si>
  <si>
    <t>Adhesives, coatings and expoxies.</t>
  </si>
  <si>
    <t xml:space="preserve">Expoxy resins, coatings and adhesives. </t>
  </si>
  <si>
    <t>US State of Minnesota requires declaration
US state of Minnesota requires prohibition</t>
  </si>
  <si>
    <t xml:space="preserve">1/1/2026
1/1/2032
</t>
  </si>
  <si>
    <t>Substance is on TSCA's Next 20 High Priority Substance List; Currently on Risk Evaludation</t>
  </si>
  <si>
    <t>Octocrilene</t>
  </si>
  <si>
    <t>6197-30-4</t>
  </si>
  <si>
    <t>The substance is included in the Registry of Intentions for Restrictions. https://echa.europa.eu/registry-of-restriction-intentions/-/dislist/details/0b0236e1897532f5</t>
  </si>
  <si>
    <t>Present in PVC based coatings - used as UV stabiliser</t>
  </si>
  <si>
    <r>
      <t>D</t>
    </r>
    <r>
      <rPr>
        <b/>
        <sz val="10"/>
        <color rgb="FFFF0000"/>
        <rFont val="Arial"/>
        <family val="2"/>
      </rPr>
      <t>/P</t>
    </r>
  </si>
  <si>
    <t xml:space="preserve">
01-Mar-2017</t>
  </si>
  <si>
    <t xml:space="preserve"> 1327-52-2 is a deleted CAS for 7778-39-4 which is listed on GADSL separately. It is a duplicate therefore and should be removed from GADSL, and then from IMDS also.</t>
  </si>
  <si>
    <r>
      <t xml:space="preserve">1,6,7,8,9,14,15,16,17,17,18,18-Dodecachloropentacyclo[12.2.1.1*6,9*.0*2,13*.0*5,10*]octadeca-7,15-diene </t>
    </r>
    <r>
      <rPr>
        <b/>
        <sz val="10"/>
        <color rgb="FFFF0000"/>
        <rFont val="Arial"/>
        <family val="2"/>
      </rPr>
      <t>(Dechlorane Plus)</t>
    </r>
    <r>
      <rPr>
        <sz val="10"/>
        <color rgb="FFFF0000"/>
        <rFont val="Arial"/>
        <family val="2"/>
      </rPr>
      <t>,</t>
    </r>
    <r>
      <rPr>
        <b/>
        <sz val="10"/>
        <rFont val="Arial"/>
        <family val="2"/>
      </rPr>
      <t xml:space="preserve"> all members</t>
    </r>
  </si>
  <si>
    <r>
      <t xml:space="preserve">Reg. (EC) No 1907/2006 (REACH Candidate List)
Additional isomers were added to the List
Stockholm COP-11 voted to list DP in Annex A to the Stockholm Convention with specific exemptions for automotive replacement parts.  The prohibition date will be 12 months after the publication date and the publication date is expected by Fall 2023.  Specific exemptions permit motor vehicle replacement parts until the end of the service life of the articles or 2044, whichever comes earlier. 
</t>
    </r>
    <r>
      <rPr>
        <b/>
        <sz val="10"/>
        <color rgb="FFFF0000"/>
        <rFont val="Arial"/>
        <family val="2"/>
      </rPr>
      <t>Additional EU Regulation, draft version (It shall apply from 26 February 2025.): 
https://ec.europa.eu/info/law/better-regulation/have-your-say/initiatives/13888-Persistent-organic-pollutant-dechlorane-plus_en</t>
    </r>
  </si>
  <si>
    <t>&gt; 1 mg/kg (0,0001 % by weight)
An exception for spare parts applies.</t>
  </si>
  <si>
    <r>
      <t xml:space="preserve">California Proposition 65
</t>
    </r>
    <r>
      <rPr>
        <b/>
        <sz val="10"/>
        <color rgb="FFFF0000"/>
        <rFont val="Arial"/>
        <family val="2"/>
      </rPr>
      <t>Reg. (EC) No 1907/2006 (REACH Candidate List)</t>
    </r>
  </si>
  <si>
    <r>
      <t>FI</t>
    </r>
    <r>
      <rPr>
        <b/>
        <sz val="10"/>
        <color rgb="FFFF0000"/>
        <rFont val="Arial"/>
        <family val="2"/>
      </rPr>
      <t>/LR</t>
    </r>
  </si>
  <si>
    <r>
      <rPr>
        <b/>
        <sz val="10"/>
        <color rgb="FFFF0000"/>
        <rFont val="Arial"/>
        <family val="2"/>
      </rPr>
      <t>Reg. (EC) No 1907/2006 (REACH Candidate List)</t>
    </r>
    <r>
      <rPr>
        <sz val="10"/>
        <rFont val="Arial"/>
        <family val="2"/>
      </rPr>
      <t xml:space="preserve">
Included in list of substances under assessment in phase 3 of Canadian Chemical Management Plan (CMP3) (2016-2020).</t>
    </r>
  </si>
  <si>
    <r>
      <t xml:space="preserve">Japan Chemical Substance Control Law [Class I]
TSCA Section 6(h) 
</t>
    </r>
    <r>
      <rPr>
        <b/>
        <sz val="10"/>
        <color rgb="FFFF0000"/>
        <rFont val="Arial"/>
        <family val="2"/>
      </rPr>
      <t>Reg. (EC) No 1907/2006 (REACH Candidate List)</t>
    </r>
    <r>
      <rPr>
        <sz val="10"/>
        <rFont val="Arial"/>
        <family val="2"/>
      </rPr>
      <t xml:space="preserve"> </t>
    </r>
  </si>
  <si>
    <t>Chlorinated trialkylphosphates, selected</t>
  </si>
  <si>
    <t>Tetrabromobisphenol A   (TBBPA) &amp; derivatives, selected</t>
  </si>
  <si>
    <t>Triphenylphosphate derivatives, selected</t>
  </si>
  <si>
    <t>Trialkyl phosphates, selected</t>
  </si>
  <si>
    <t>D/P</t>
    <phoneticPr fontId="3"/>
  </si>
  <si>
    <t>FI/FA/LR</t>
    <phoneticPr fontId="3"/>
  </si>
  <si>
    <t xml:space="preserve">2-(2H-benzotriazol-2-yl)-4,6-ditertpentylphenol (UV-328) </t>
    <phoneticPr fontId="3"/>
  </si>
  <si>
    <t xml:space="preserve">Reg. (EC) No 1907/2006 (REACH Annex XIV)
Stockholm COP-11 voted to list UV-328 in Annex A to the Stockholm Convention with specific exemptions.  The prohibition date will be 12 months after the publication date and the publication date is expected by Fall 2023.  New motor vehicles will be permitted to contain UV-328 in specified uses such as bumper systems, radiator grills, spoilers, car garnish, roof modules, soft/hard tops, trunk lids and rear window wipers for five years after entry into force and motor vehicle replacement parts will be exempt until the end of the service life of the article or 2044, whichever comes earlier. </t>
  </si>
  <si>
    <t>Hydroxyphenyl Benzotriazoles, selected</t>
  </si>
  <si>
    <t>135821-74-8</t>
  </si>
  <si>
    <t>206-44-0</t>
  </si>
  <si>
    <r>
      <rPr>
        <b/>
        <sz val="10"/>
        <color rgb="FFFF0000"/>
        <rFont val="Arial"/>
        <family val="2"/>
      </rPr>
      <t>D/</t>
    </r>
    <r>
      <rPr>
        <sz val="10"/>
        <rFont val="Arial"/>
        <family val="2"/>
      </rPr>
      <t>P</t>
    </r>
  </si>
  <si>
    <r>
      <t xml:space="preserve">Reg. (EC) No 1907/2006 (REACH Annex XVII)
</t>
    </r>
    <r>
      <rPr>
        <b/>
        <sz val="10"/>
        <color rgb="FFFF0000"/>
        <rFont val="Arial"/>
        <family val="2"/>
      </rPr>
      <t>Shall not be used in textile articles, such as garments, undergarments and linen, intended to come into contact with the skin</t>
    </r>
  </si>
  <si>
    <r>
      <t xml:space="preserve">Reg. (EC) No 1907/2006 (REACH Annex XVII)
K-REACH
</t>
    </r>
    <r>
      <rPr>
        <b/>
        <sz val="10"/>
        <color rgb="FFFF0000"/>
        <rFont val="Arial"/>
        <family val="2"/>
      </rPr>
      <t>Shall not be used in textile articles, such as garments, undergarments and linen, intended to come into contact with the skin</t>
    </r>
  </si>
  <si>
    <t>2.2.2-trifluoro-Acetic acid-d</t>
  </si>
  <si>
    <t>Reg. (EC) No 1907/2006 (REACH Candidate List)</t>
    <phoneticPr fontId="5"/>
  </si>
  <si>
    <t>Reg. (EC) No 1907/2006 (REACH ANNEX XVII)</t>
    <phoneticPr fontId="5"/>
  </si>
  <si>
    <t xml:space="preserve">K-REACH </t>
    <phoneticPr fontId="5"/>
  </si>
  <si>
    <r>
      <t>C.I. Pigment Green 50</t>
    </r>
    <r>
      <rPr>
        <b/>
        <sz val="10"/>
        <color rgb="FFFF0000"/>
        <rFont val="Arial"/>
        <family val="2"/>
      </rPr>
      <t xml:space="preserve"> (Cobalt titanite green spinel)</t>
    </r>
  </si>
  <si>
    <t>C.I. Pigment Green 50 (Cobalt titanite green spinel)</t>
  </si>
  <si>
    <t>2,3,4,5,6-Pentachlorobenzenethiol (PCTP)</t>
  </si>
  <si>
    <t>133-49-3</t>
  </si>
  <si>
    <t>PCTP is used in rubber manufacturing as a peptizer</t>
  </si>
  <si>
    <t>EPA prohibited the manufacture (including import), processing, and distribution in commerce of PCTP, and products or articles containing PCTP, unless PCTP concentrations are at or below 1% by weight</t>
  </si>
  <si>
    <t>Di-, tri- and tetrachlorotetradecane</t>
  </si>
  <si>
    <t>-</t>
  </si>
  <si>
    <t>D</t>
    <phoneticPr fontId="3"/>
  </si>
  <si>
    <t>FA</t>
    <phoneticPr fontId="3"/>
  </si>
  <si>
    <t>Paraffin waxes and Hydrocarbon waxes, chloro, sulfochlorinated</t>
  </si>
  <si>
    <t>68188-19-2</t>
    <phoneticPr fontId="3"/>
  </si>
  <si>
    <t>Paraffin waxes and Hydrocarbon waxes, chloro, sulfochlorinated, saponified</t>
  </si>
  <si>
    <t>1469983-39-8</t>
    <phoneticPr fontId="3"/>
  </si>
  <si>
    <t>Paraffin waxes and Hydrocarbon waxes C14-17, chloro, sulfochlorinated, low sulphonated, saponified</t>
    <phoneticPr fontId="3"/>
  </si>
  <si>
    <t>--</t>
  </si>
  <si>
    <t>Alkanes, C14-16, chloro</t>
  </si>
  <si>
    <t>1372804-76-6</t>
    <phoneticPr fontId="3"/>
  </si>
  <si>
    <t>Tetradecane, chloro derivs.</t>
  </si>
  <si>
    <t>198840-65-2</t>
    <phoneticPr fontId="3"/>
  </si>
  <si>
    <t>Alkanes, C10-22, chloro</t>
  </si>
  <si>
    <t>104948-36-9</t>
    <phoneticPr fontId="3"/>
  </si>
  <si>
    <t>Heptadecane, chloro-</t>
  </si>
  <si>
    <t>126207-70-3</t>
    <phoneticPr fontId="3"/>
  </si>
  <si>
    <t>Alkanes, C14-32, chloro</t>
  </si>
  <si>
    <t>129521-61-5</t>
    <phoneticPr fontId="3"/>
  </si>
  <si>
    <t>Pentadecane, 3,5,7,9,11,13-hexachloro-</t>
  </si>
  <si>
    <t>159715-72-7</t>
    <phoneticPr fontId="3"/>
  </si>
  <si>
    <t>Tetradecane, 1,2,13,14,?-pentachloro-</t>
  </si>
  <si>
    <t>221174-08-9</t>
    <phoneticPr fontId="3"/>
  </si>
  <si>
    <t>Tetradecane, 1,2,13,14,?,?-hexachloro-</t>
  </si>
  <si>
    <t>221174-09-0</t>
    <phoneticPr fontId="3"/>
  </si>
  <si>
    <t>Pentadecane, 2,5,6,11,14-pentachloro-</t>
  </si>
  <si>
    <t>2233595-19-0</t>
    <phoneticPr fontId="3"/>
  </si>
  <si>
    <t>Octachloropentadecane</t>
  </si>
  <si>
    <t>276673-41-7</t>
    <phoneticPr fontId="3"/>
  </si>
  <si>
    <t>Hexachlorohexadecane</t>
  </si>
  <si>
    <t>276673-44-0</t>
    <phoneticPr fontId="3"/>
  </si>
  <si>
    <t>Octachlorohexadecane</t>
  </si>
  <si>
    <t>276673-45-1</t>
    <phoneticPr fontId="3"/>
  </si>
  <si>
    <t>Heptachloroheptadecane</t>
  </si>
  <si>
    <t>28085-66-7</t>
    <phoneticPr fontId="3"/>
  </si>
  <si>
    <t>Chloroalkanes, C14-18</t>
  </si>
  <si>
    <t>308061-49-6</t>
    <phoneticPr fontId="3"/>
  </si>
  <si>
    <t>Chloroalkanes, C17-20</t>
  </si>
  <si>
    <t>360790-74-5</t>
    <phoneticPr fontId="3"/>
  </si>
  <si>
    <t>1,1,1,15-Tetrachloropentadecane</t>
  </si>
  <si>
    <t>3922-32-5</t>
    <phoneticPr fontId="3"/>
  </si>
  <si>
    <t>Tetradecane, tetrachloro-</t>
  </si>
  <si>
    <t>57437-53-3</t>
    <phoneticPr fontId="3"/>
  </si>
  <si>
    <t>Pentachloropentadecane</t>
  </si>
  <si>
    <t>57437-56-6</t>
    <phoneticPr fontId="3"/>
  </si>
  <si>
    <t>Hexadecane, pentachloro-</t>
  </si>
  <si>
    <t>57437-57-7</t>
    <phoneticPr fontId="3"/>
  </si>
  <si>
    <t>Heptachlorohexadecane</t>
  </si>
  <si>
    <t>57437-58-8</t>
    <phoneticPr fontId="3"/>
  </si>
  <si>
    <t>Hexachloropentadecane</t>
  </si>
  <si>
    <t>57437-60-2</t>
    <phoneticPr fontId="3"/>
  </si>
  <si>
    <t>Heptachloropentadecane</t>
  </si>
  <si>
    <t>57437-61-3</t>
    <phoneticPr fontId="3"/>
  </si>
  <si>
    <t>1,1,1-Trichloropentadecane</t>
  </si>
  <si>
    <t>62108-59-2</t>
    <phoneticPr fontId="3"/>
  </si>
  <si>
    <t>1,1,1,3-Tetrachloropentadecane</t>
  </si>
  <si>
    <t>67095-51-6</t>
    <phoneticPr fontId="3"/>
  </si>
  <si>
    <t>Hexadecane, tetrachloro-</t>
  </si>
  <si>
    <t>700864-25-1</t>
    <phoneticPr fontId="3"/>
  </si>
  <si>
    <t>Hexachloroheptadecane</t>
  </si>
  <si>
    <t>700864-27-3</t>
    <phoneticPr fontId="3"/>
  </si>
  <si>
    <t>Octachloroheptadecane</t>
  </si>
  <si>
    <t>700864-28-4</t>
    <phoneticPr fontId="3"/>
  </si>
  <si>
    <t>Nonachloroheptadecane</t>
  </si>
  <si>
    <t>700864-29-5</t>
    <phoneticPr fontId="3"/>
  </si>
  <si>
    <t>Tetradecane, 1,1,1,3-tetrachloro-</t>
  </si>
  <si>
    <t>865306-25-8</t>
    <phoneticPr fontId="3"/>
  </si>
  <si>
    <t>Chloroalkanes, C12-16</t>
  </si>
  <si>
    <t>866758-65-8</t>
    <phoneticPr fontId="3"/>
  </si>
  <si>
    <t>Pentadecane, tetrachloro-</t>
  </si>
  <si>
    <t>97262-09-4</t>
    <phoneticPr fontId="3"/>
  </si>
  <si>
    <t>Slack Wax (petroleum), chloro</t>
  </si>
  <si>
    <t>2097144-44-8</t>
    <phoneticPr fontId="3"/>
  </si>
  <si>
    <t>WK 30 (chloroparaffin)</t>
  </si>
  <si>
    <t>39443-51-1</t>
    <phoneticPr fontId="3"/>
  </si>
  <si>
    <t>KhP 1100</t>
  </si>
  <si>
    <t>52737-80-1</t>
    <phoneticPr fontId="3"/>
  </si>
  <si>
    <t>Alkenes, polymd., chlorinated</t>
  </si>
  <si>
    <t>68410-99-1</t>
    <phoneticPr fontId="3"/>
  </si>
  <si>
    <t>Alkanesulfonic acids, chloro</t>
  </si>
  <si>
    <t>68477-12-3</t>
    <phoneticPr fontId="3"/>
  </si>
  <si>
    <t>Alkanes, C18-20, chloro</t>
  </si>
  <si>
    <t>106232-85-3</t>
    <phoneticPr fontId="3"/>
  </si>
  <si>
    <t>Chloroalkanes, C22-26</t>
  </si>
  <si>
    <t>108171-27-3</t>
    <phoneticPr fontId="3"/>
  </si>
  <si>
    <t>Alkanes, C20-24, chloro</t>
  </si>
  <si>
    <t>2097144-45-9</t>
    <phoneticPr fontId="3"/>
  </si>
  <si>
    <t>Chloroalkanes, C18-26</t>
  </si>
  <si>
    <t>308061-50-9</t>
    <phoneticPr fontId="3"/>
  </si>
  <si>
    <t>Chloroalkanes, C22-24</t>
  </si>
  <si>
    <t>308061-51-0</t>
    <phoneticPr fontId="3"/>
  </si>
  <si>
    <t>Alkanes, C18-28, chloro</t>
  </si>
  <si>
    <t>85535-86-0</t>
    <phoneticPr fontId="3"/>
  </si>
  <si>
    <t>Alkanes, C22-40, chloro</t>
  </si>
  <si>
    <t>106232-86-4</t>
    <phoneticPr fontId="3"/>
  </si>
  <si>
    <t>Alkanes, C21-38, chloro</t>
  </si>
  <si>
    <t>127133-59-9</t>
    <phoneticPr fontId="3"/>
  </si>
  <si>
    <t>Alkanes, C19-28-branched and linear, chloro</t>
  </si>
  <si>
    <t>1392825-28-3</t>
    <phoneticPr fontId="3"/>
  </si>
  <si>
    <t>Alkanes, C22-30-branched and linear, chloro</t>
  </si>
  <si>
    <t>1401974-24-0</t>
    <phoneticPr fontId="3"/>
  </si>
  <si>
    <t>Alkanes, C24-28, chloro</t>
  </si>
  <si>
    <t>1402738-52-6</t>
    <phoneticPr fontId="3"/>
  </si>
  <si>
    <t>Alkanes, C21-34-branched and linear, chloro</t>
  </si>
  <si>
    <t>1417900-96-9</t>
    <phoneticPr fontId="3"/>
  </si>
  <si>
    <t>Alkanes, C22-32, chloro</t>
  </si>
  <si>
    <t>1632986-67-4</t>
    <phoneticPr fontId="3"/>
  </si>
  <si>
    <t>Alkanes, C20-28, chloro</t>
  </si>
  <si>
    <t>2097144-43-7</t>
    <phoneticPr fontId="3"/>
  </si>
  <si>
    <t>Alkanes, C22-30, chloro</t>
  </si>
  <si>
    <t>288260-42-4</t>
    <phoneticPr fontId="3"/>
  </si>
  <si>
    <t>Alkanes, C10-18, bromo chloro</t>
  </si>
  <si>
    <t>68955-41-9</t>
    <phoneticPr fontId="3"/>
  </si>
  <si>
    <t xml:space="preserve">Reaction mass of alkanes, C14-17, chloro and paraffin waxes and hydrocarbon waxes, chloro </t>
  </si>
  <si>
    <t>EC 915-934-2</t>
    <phoneticPr fontId="3"/>
  </si>
  <si>
    <t>Alkanes, chloro</t>
    <phoneticPr fontId="3"/>
  </si>
  <si>
    <t>11104-09-9</t>
    <phoneticPr fontId="3"/>
  </si>
  <si>
    <t>12633-77-1</t>
    <phoneticPr fontId="3"/>
  </si>
  <si>
    <t>51059-93-9</t>
    <phoneticPr fontId="3"/>
  </si>
  <si>
    <t>53572-39-7</t>
  </si>
  <si>
    <t>69430-53-1</t>
  </si>
  <si>
    <t xml:space="preserve">	Paraffin waxes and Hydrocarbon waxes, chloro</t>
    <phoneticPr fontId="3"/>
  </si>
  <si>
    <t>8029-39-8</t>
  </si>
  <si>
    <t>11098-33-2</t>
  </si>
  <si>
    <t>37187-40-9</t>
  </si>
  <si>
    <t>39279-65-7</t>
  </si>
  <si>
    <t>39406-09-2</t>
  </si>
  <si>
    <t>39444-36-5</t>
  </si>
  <si>
    <t>50646-90-7</t>
  </si>
  <si>
    <t>52276-52-5</t>
  </si>
  <si>
    <t>52555-47-2</t>
  </si>
  <si>
    <t>52622-66-9</t>
  </si>
  <si>
    <t>52677-73-3</t>
  </si>
  <si>
    <t>52677-74-4</t>
  </si>
  <si>
    <t>52677-75-5</t>
  </si>
  <si>
    <t>53028-59-4</t>
  </si>
  <si>
    <t>53028-60-7</t>
  </si>
  <si>
    <t>53200-35-4</t>
  </si>
  <si>
    <t>54577-71-8</t>
  </si>
  <si>
    <t>55353-50-9</t>
  </si>
  <si>
    <t>56509-64-9</t>
  </si>
  <si>
    <t>56730-95-1</t>
  </si>
  <si>
    <t>58516-52-2</t>
  </si>
  <si>
    <t>60202-64-4</t>
  </si>
  <si>
    <t>66746-35-8</t>
  </si>
  <si>
    <t>108688-63-7</t>
  </si>
  <si>
    <t>Octadecane, chloro derivatives</t>
  </si>
  <si>
    <t>2097144-48-2</t>
    <phoneticPr fontId="3"/>
  </si>
  <si>
    <t>Hexacosane, chloro derivatives</t>
  </si>
  <si>
    <t>2097144-46-0</t>
  </si>
  <si>
    <t>Octacosane, chloro derivatives</t>
  </si>
  <si>
    <t>2097144-47-1</t>
  </si>
  <si>
    <t>ATEC, Triethyl O-acetylcitrate</t>
  </si>
  <si>
    <t>77-89-4</t>
  </si>
  <si>
    <t>DBA, Dibutyl-adipate</t>
  </si>
  <si>
    <t>105-99-7</t>
  </si>
  <si>
    <t>DBM, Dibutyl-maleate</t>
  </si>
  <si>
    <t>105-76-0</t>
  </si>
  <si>
    <t>DBS, Dibutyl-sebacate</t>
  </si>
  <si>
    <t>109-43-3</t>
  </si>
  <si>
    <t>DDP, Didecyl-phthalate</t>
  </si>
  <si>
    <t>84-77-5</t>
  </si>
  <si>
    <t>DEGDB, Oxydiethylene-dibenzoate</t>
  </si>
  <si>
    <t>120-55-8</t>
  </si>
  <si>
    <t>DEP, Diethyl-phthalate</t>
  </si>
  <si>
    <t>84-66-2</t>
  </si>
  <si>
    <t>DHP, Diheptyl-phthalate</t>
  </si>
  <si>
    <t>3648-21-3</t>
  </si>
  <si>
    <t>DIDA, Diisodecyl-adipate</t>
  </si>
  <si>
    <t>27178-16-1</t>
  </si>
  <si>
    <t>DINA, Diisononyl adipate</t>
  </si>
  <si>
    <t>33703-08-1</t>
  </si>
  <si>
    <t>DINCH, Di-isononyl-cyclohexane-1,2-dicarboxylate</t>
  </si>
  <si>
    <t>166412-78-8</t>
  </si>
  <si>
    <t>DIOA, Diisooctyl-adipate</t>
  </si>
  <si>
    <t>1330-86-5</t>
  </si>
  <si>
    <t>DIOP, Diisooctyl-phthalate</t>
  </si>
  <si>
    <t>27554-26-3</t>
  </si>
  <si>
    <t>DIOS, Diisooctyl-sebacate</t>
  </si>
  <si>
    <t>27214-90-0</t>
  </si>
  <si>
    <t>DMP, Dimethyl-phthalate</t>
  </si>
  <si>
    <t>131-11-3</t>
  </si>
  <si>
    <t>DMS, Decanedioic acid, dimethyl ester</t>
  </si>
  <si>
    <t>106-79-6</t>
  </si>
  <si>
    <t>DPCF, Diphenylcresyl phosphate</t>
  </si>
  <si>
    <t>26444-49-5</t>
  </si>
  <si>
    <t>DPGDB, Oxydipropyl dibenzoate</t>
  </si>
  <si>
    <t>27138-31-4</t>
  </si>
  <si>
    <t>DPOP, Diphenyl-octyl-phosphate</t>
  </si>
  <si>
    <t>115-88-8</t>
  </si>
  <si>
    <t>DPP, Diphenyl phthalate</t>
  </si>
  <si>
    <t>84-62-8</t>
  </si>
  <si>
    <t>DTDP, Diisotridecyl-phthalate</t>
  </si>
  <si>
    <t>27253-26-5</t>
  </si>
  <si>
    <t>ELO, Linseed oil, epoxidized</t>
  </si>
  <si>
    <t>8016-11-3</t>
  </si>
  <si>
    <t>ESBO, Soybean oil, epoxidized</t>
  </si>
  <si>
    <t>8013-07-8</t>
  </si>
  <si>
    <t>GTA, Triacetin</t>
  </si>
  <si>
    <t>102-76-1</t>
  </si>
  <si>
    <t>ODA, n-Decyl n-octyl adipate</t>
  </si>
  <si>
    <t>110-29-2</t>
  </si>
  <si>
    <t>PO, Paraffin-oils</t>
  </si>
  <si>
    <t>8012-95-1</t>
  </si>
  <si>
    <t>TBAC, Tributyl O-acetylcitrate</t>
  </si>
  <si>
    <t>77-90-7</t>
  </si>
  <si>
    <t>TBEP, Tris(2-butoxyethyl) phosphate</t>
  </si>
  <si>
    <t>78-51-3</t>
  </si>
  <si>
    <t>TBP, Tributyl-phosphate</t>
  </si>
  <si>
    <t>126-73-8</t>
  </si>
  <si>
    <t>TOF, Tris(2-ethylhexyl) phosphate</t>
  </si>
  <si>
    <t>78-42-2</t>
  </si>
  <si>
    <t>TOPM, Tetrakis(2-ethylhexyl)benzene-1,2,4,5 tetracarboxylate</t>
  </si>
  <si>
    <t>3126-80-5</t>
  </si>
  <si>
    <r>
      <rPr>
        <b/>
        <sz val="10"/>
        <color rgb="FFFF0000"/>
        <rFont val="ＭＳ Ｐゴシック"/>
        <family val="2"/>
        <charset val="128"/>
      </rPr>
      <t>・</t>
    </r>
    <r>
      <rPr>
        <b/>
        <sz val="10"/>
        <color rgb="FFFF0000"/>
        <rFont val="Arial"/>
        <family val="2"/>
      </rPr>
      <t xml:space="preserve">REACH call for evidence dated on Oct. 6, 2021 and Feb. 23, 2022. </t>
    </r>
    <r>
      <rPr>
        <sz val="10"/>
        <color rgb="FFFF0000"/>
        <rFont val="Arial"/>
        <family val="2"/>
      </rPr>
      <t xml:space="preserve">
URL : https://echa.europa.eu/documents/10162/689d9bc0-4590-4639-170e-f3c1a2d79198
Doc : REACH 21 Oct rest_mccps_list_of_substances_en.pdf
URL : https://echa.europa.eu/documents/10162/1e0b6230-66e1-a3e4-bc54-fd0a77e8ba58
Doc : RAECH 22 Feb cfe_list_substances_mccp_en.pdf</t>
    </r>
  </si>
  <si>
    <r>
      <rPr>
        <b/>
        <sz val="10"/>
        <color rgb="FFFF0000"/>
        <rFont val="ＭＳ Ｐゴシック"/>
        <family val="2"/>
        <charset val="128"/>
      </rPr>
      <t>・</t>
    </r>
    <r>
      <rPr>
        <b/>
        <sz val="10"/>
        <color rgb="FFFF0000"/>
        <rFont val="Arial"/>
        <family val="2"/>
      </rPr>
      <t>Annex XV Restriction report proposal for a restriction</t>
    </r>
    <r>
      <rPr>
        <sz val="10"/>
        <color rgb="FFFF0000"/>
        <rFont val="Arial"/>
        <family val="2"/>
      </rPr>
      <t xml:space="preserve">
URL : https://echa.europa.eu/documents/10162/5246f2f3-926f-d339-c745-a67c1d2d289e
Doc : rest_chloroalkanesc14-17_axvreport_25637_en.pdf</t>
    </r>
  </si>
  <si>
    <r>
      <rPr>
        <b/>
        <sz val="10"/>
        <color rgb="FFFF0000"/>
        <rFont val="ＭＳ Ｐゴシック"/>
        <family val="2"/>
        <charset val="128"/>
      </rPr>
      <t>・</t>
    </r>
    <r>
      <rPr>
        <b/>
        <sz val="10"/>
        <color rgb="FFFF0000"/>
        <rFont val="Arial"/>
        <family val="2"/>
      </rPr>
      <t xml:space="preserve">REACH call for evidence dated on Oct. 6, 2021 and Feb. 23, 2022. </t>
    </r>
    <r>
      <rPr>
        <sz val="10"/>
        <color rgb="FFFF0000"/>
        <rFont val="Arial"/>
        <family val="2"/>
      </rPr>
      <t xml:space="preserve">
URL : https://echa.europa.eu/documents/10162/689d9bc0-4590-4639-170e-f3c1a2d79198
Doc : REACH 21 Oct rest_mccps_list_of_substances_en.pdf
URL : https://echa.europa.eu/documents/10162/1e0b6230-66e1-a3e4-bc54-fd0a77e8ba58
Doc : RAECH 22 Feb cfe_list_substances_mccp_en.pdf
</t>
    </r>
    <r>
      <rPr>
        <b/>
        <sz val="10"/>
        <color rgb="FFFF0000"/>
        <rFont val="ＭＳ Ｐゴシック"/>
        <family val="2"/>
        <charset val="128"/>
      </rPr>
      <t>・</t>
    </r>
    <r>
      <rPr>
        <b/>
        <sz val="10"/>
        <color rgb="FFFF0000"/>
        <rFont val="Arial"/>
        <family val="2"/>
      </rPr>
      <t>POPRC17 informaton dodcument</t>
    </r>
    <r>
      <rPr>
        <sz val="10"/>
        <color rgb="FFFF0000"/>
        <rFont val="Arial"/>
        <family val="2"/>
      </rPr>
      <t xml:space="preserve">
URL : https://www.bing.com/ck/a?!&amp;&amp;p=8f88bced23d9ed5fJmltdHM9MTcyMjIxMTIwMCZpZ3VpZD0yZDc1ZWZkNC0zNTI1LTZhMzctMjY0Yy1mYjgxMzQ1OTZiYmMmaW5zaWQ9NTE4Nw&amp;ptn=3&amp;ver=2&amp;hsh=3&amp;fclid=2d75efd4-3525-6a37-264c-fb8134596bbc&amp;psq=UNEP-POPS-POPRC.17-INF-5.English&amp;u=a1aHR0cHM6Ly9jaG0ucG9wcy5pbnQvUG9ydGFscy8wL2Rvd25sb2FkLmFzcHg_ZD1VTkVQLVBPUFMtUE9QUkMuMTctSU5GLTUuRW5nbGlzaC5wZGY&amp;ntb=1
Doc : UNEP-POPS-POPRC.17-INF-5.English.pdf</t>
    </r>
  </si>
  <si>
    <r>
      <rPr>
        <b/>
        <sz val="10"/>
        <color rgb="FFFF0000"/>
        <rFont val="ＭＳ Ｐゴシック"/>
        <family val="2"/>
        <charset val="128"/>
      </rPr>
      <t>・</t>
    </r>
    <r>
      <rPr>
        <b/>
        <sz val="10"/>
        <color rgb="FFFF0000"/>
        <rFont val="Arial"/>
        <family val="2"/>
      </rPr>
      <t>POPRC17 informaton dodcument</t>
    </r>
    <r>
      <rPr>
        <sz val="10"/>
        <color rgb="FFFF0000"/>
        <rFont val="Arial"/>
        <family val="2"/>
      </rPr>
      <t xml:space="preserve">
URL : https://www.bing.com/ck/a?!&amp;&amp;p=8f88bced23d9ed5fJmltdHM9MTcyMjIxMTIwMCZpZ3VpZD0yZDc1ZWZkNC0zNTI1LTZhMzctMjY0Yy1mYjgxMzQ1OTZiYmMmaW5zaWQ9NTE4Nw&amp;ptn=3&amp;ver=2&amp;hsh=3&amp;fclid=2d75efd4-3525-6a37-264c-fb8134596bbc&amp;psq=UNEP-POPS-POPRC.17-INF-5.English&amp;u=a1aHR0cHM6Ly9jaG0ucG9wcy5pbnQvUG9ydGFscy8wL2Rvd25sb2FkLmFzcHg_ZD1VTkVQLVBPUFMtUE9QUkMuMTctSU5GLTUuRW5nbGlzaC5wZGY&amp;ntb=1
Doc : UNEP-POPS-POPRC.17-INF-5.English.pdf</t>
    </r>
  </si>
  <si>
    <t>China (GB/T 19515-2023) 
 Requiring the ISO 1043-4 code number to be declared for Chinese market.</t>
  </si>
  <si>
    <t>Hexachlorocyclopentadiene</t>
  </si>
  <si>
    <t>77-47-4</t>
  </si>
  <si>
    <t>FR(16) aromatic brominated compounds (excluding brominated diphenyl ether and biphenyls)</t>
  </si>
  <si>
    <t>Benzene, 1,1'-(1-methylethylidene)bis(3,5-dibromo-4-(2-propenyloxy)-</t>
  </si>
  <si>
    <t>25327-89-3</t>
  </si>
  <si>
    <t>FR(30) nitrogen compounds (confined to melamine, melamine cyanurate, urea)</t>
  </si>
  <si>
    <t>1,3,5-Triazine-2,4,6(1H,3H,5H)-trione, compound with 1,3,5-triazine-...</t>
  </si>
  <si>
    <t>37640-57-6</t>
  </si>
  <si>
    <t>Cyanuric-acid</t>
  </si>
  <si>
    <t>108-80-5</t>
  </si>
  <si>
    <t>Diphosphoric acid, compound with 1,3,5-triazine-2,4,6-triamine</t>
  </si>
  <si>
    <t>15541-60-3</t>
  </si>
  <si>
    <t>FR(40) halogen-free organic phosphorus compounds</t>
  </si>
  <si>
    <t>(5-Ethyl-2-methyl-1,3,2-dioxaphosphorinan-5-yl)methyl dimethyl phosp...</t>
  </si>
  <si>
    <t>41203-81-0</t>
  </si>
  <si>
    <t>2-Ethylhexyl diphenyl phosphate</t>
  </si>
  <si>
    <t>1241-94-7</t>
  </si>
  <si>
    <t>4-tert-butylphenyl diphenyl phosphate bis(4-tert-butylphenyl) phenyl phosphate triphenyl phosphate</t>
  </si>
  <si>
    <t>EINECS-No. 700-990-0</t>
  </si>
  <si>
    <t>Diethyl bis(2-hydroxyethyl)aminomethylphosphonate</t>
  </si>
  <si>
    <t>2781-11-5</t>
  </si>
  <si>
    <t>Diethyl ethylphosphonate</t>
  </si>
  <si>
    <t>78-38-6</t>
  </si>
  <si>
    <t>Dimethyl (3-((hydroxymethyl)amino)-3-oxopropyl)phosphonate</t>
  </si>
  <si>
    <t>20120-33-6</t>
  </si>
  <si>
    <t>Dimethyl methylphosphonate</t>
  </si>
  <si>
    <t>756-79-6</t>
  </si>
  <si>
    <t>Dimethyl propylphosphonate</t>
  </si>
  <si>
    <t>18755-43-6</t>
  </si>
  <si>
    <t>Dimethyl-phosphonate</t>
  </si>
  <si>
    <t>868-85-9</t>
  </si>
  <si>
    <t>Guanidinium phosphate</t>
  </si>
  <si>
    <t>1763-07-1</t>
  </si>
  <si>
    <t>Phosphinic acid, diethyl-, aluminum salt (9CI)</t>
  </si>
  <si>
    <t>225789-38-8</t>
  </si>
  <si>
    <t>Phosphonic acid, ethenyl-</t>
  </si>
  <si>
    <t>1746-03-8</t>
  </si>
  <si>
    <t>Phosphoric acid, (1-methylethylidene)di-4,1-phenylene tetraphenyl ester</t>
  </si>
  <si>
    <t>5945-33-5</t>
  </si>
  <si>
    <t>Phosphoric acid, 1,3-phenylene tetrakis(2,6-dimethylphenyl) ester (9CI)</t>
  </si>
  <si>
    <t>139189-30-3</t>
  </si>
  <si>
    <t>Phosphoric acid, triethyl ester, polymer with oxirane and phosphorus oxide (P2O5)</t>
  </si>
  <si>
    <t>184538-58-7</t>
  </si>
  <si>
    <t>Phosphoric acid, triisobutyl ester (8CI)</t>
  </si>
  <si>
    <t>126-71-6</t>
  </si>
  <si>
    <t>Phosphoric trichloride, reaction products with bisphenol A and Phenol</t>
  </si>
  <si>
    <t>181028-79-5</t>
  </si>
  <si>
    <t>Reaction mass of 3-methylphenyl diphenyl phosphate, 4-methylphenyl diphenyl phosphate, bis(3-methylphenyl) phenyl phosphate, 3-methylphenyl 4-methylphenyl phenyl phosphate and triphenyl phosphate</t>
  </si>
  <si>
    <t>EINECS-No. 945-730-9</t>
  </si>
  <si>
    <t>FR(41) chlorinated organic phosphorus compounds</t>
  </si>
  <si>
    <t>2,2-Bis(chloromethyl)propane-1,3-diyl tetrakis(1-chloropropan-2-yl) bis(phosphate)</t>
  </si>
  <si>
    <t>1047637-37-5</t>
  </si>
  <si>
    <t>FR(50) ammonium orthophosphates</t>
  </si>
  <si>
    <t>Ammonium-dihydrogenorthophosphate</t>
  </si>
  <si>
    <t>7722-76-1</t>
  </si>
  <si>
    <t>Diammonium-hydrogenorthophosphate</t>
  </si>
  <si>
    <t>7783-28-0</t>
  </si>
  <si>
    <t>FR(51)  ammonium polyphosphates</t>
  </si>
  <si>
    <t>Polyphosphoric acids, ammonium salts</t>
  </si>
  <si>
    <t>68333-79-9</t>
  </si>
  <si>
    <t>Phosphorus</t>
  </si>
  <si>
    <t>7723-14-0</t>
  </si>
  <si>
    <t>FR(53) hypophosphites</t>
  </si>
  <si>
    <t>Calcium phosphinate</t>
  </si>
  <si>
    <t>7789-79-9</t>
  </si>
  <si>
    <t>Phosphinic acid, aluminum salt (3:1)</t>
  </si>
  <si>
    <t>7784-22-7</t>
  </si>
  <si>
    <t>FR(55) organic ammonium polyphosphate</t>
  </si>
  <si>
    <t>Diphosphoric acid, compd. with piperazine (1:1)</t>
  </si>
  <si>
    <t>66034-17-1</t>
  </si>
  <si>
    <t>FR(60)  aluminium hydroxide</t>
  </si>
  <si>
    <t>Aluminium hydroxide</t>
  </si>
  <si>
    <t>21645-51-2</t>
  </si>
  <si>
    <t>FR(61) magnesium hydroxide</t>
  </si>
  <si>
    <t>Magnesium hydroxide</t>
  </si>
  <si>
    <t>1309-42-8</t>
  </si>
  <si>
    <t>FR(63) alkali-metal antimonate</t>
  </si>
  <si>
    <t>Antimony</t>
  </si>
  <si>
    <t>7440-36-0</t>
  </si>
  <si>
    <t>Diantimony-pentoxide</t>
  </si>
  <si>
    <t>1314-60-9</t>
  </si>
  <si>
    <t>Sodium-antimonate</t>
  </si>
  <si>
    <t>15432-85-6</t>
  </si>
  <si>
    <t>FR(64) magnesium/calcium carbonate hydrate</t>
  </si>
  <si>
    <t>Magnesium-carbonate</t>
  </si>
  <si>
    <t>546-93-0</t>
  </si>
  <si>
    <t>Magnesium-carbonate-hydroxide</t>
  </si>
  <si>
    <t>12125-28-9</t>
  </si>
  <si>
    <t>FR(70) inorganic boron compounds</t>
  </si>
  <si>
    <t>Boric acid (HBO2), calcium salt</t>
  </si>
  <si>
    <t>13701-64-9</t>
  </si>
  <si>
    <t>Boron potassium oxide (B5KO8)</t>
  </si>
  <si>
    <t>11128-29-3</t>
  </si>
  <si>
    <t>Boron sodium oxide (B5NaO8)</t>
  </si>
  <si>
    <t>12007-92-0</t>
  </si>
  <si>
    <t>Diammonium decaborate</t>
  </si>
  <si>
    <t>12007-89-5</t>
  </si>
  <si>
    <t>Dipotassium-tetraborate</t>
  </si>
  <si>
    <t>1332-77-0</t>
  </si>
  <si>
    <t>Sodium metaborate, anhydrous</t>
  </si>
  <si>
    <t>7775-19-1</t>
  </si>
  <si>
    <t>FR(72) zinc borate</t>
  </si>
  <si>
    <t>Zinc borate hydrate</t>
  </si>
  <si>
    <t>12513-27-8</t>
  </si>
  <si>
    <t>Zinc-borate</t>
  </si>
  <si>
    <t>51201-70-8</t>
  </si>
  <si>
    <t>FR(75) inorganic silicon compounds</t>
  </si>
  <si>
    <t>6834-92-0</t>
  </si>
  <si>
    <t>Silicic acid, calcium salt</t>
  </si>
  <si>
    <t>1344-95-2</t>
  </si>
  <si>
    <t>Silicic acid, sodium salt</t>
  </si>
  <si>
    <t>1344-09-8</t>
  </si>
  <si>
    <t>Silicon</t>
  </si>
  <si>
    <t>7440-21-3</t>
  </si>
  <si>
    <t>Silicon dioxide</t>
  </si>
  <si>
    <t>7631-86-9</t>
  </si>
  <si>
    <t>Talc</t>
  </si>
  <si>
    <t>14807-96-6</t>
  </si>
  <si>
    <t>FR(76) organic silicon compounds (silicones)</t>
  </si>
  <si>
    <t>Dichloro(dimethyl)silane</t>
  </si>
  <si>
    <t>75-78-5</t>
  </si>
  <si>
    <t>FR(80) graphite</t>
  </si>
  <si>
    <t>Graphite</t>
  </si>
  <si>
    <t>7782-42-5</t>
  </si>
  <si>
    <t>&gt; 1 %
As requested in GB/T 19515-2023</t>
  </si>
  <si>
    <t>Flame retardants corresponding to ISO 1043-4, required to address China Parts marking requirements</t>
  </si>
  <si>
    <t xml:space="preserve">Plasticisers corresponding to ISO 1043-3 , required to address China Parts marking requirements
</t>
  </si>
  <si>
    <t>250 ppm</t>
  </si>
  <si>
    <t>D: Allowed use as biocide in product-type : 7
Approval of biocide needed for product-type 8
Approval of biocide needed for product-type 9</t>
  </si>
  <si>
    <t>Hazardous Substances including Substances of Concern (SoC)</t>
  </si>
  <si>
    <t xml:space="preserve">Substances of Concern' is a class of substances referred to in many EU Regulations including ELV, ESPR, Batteries Regulation, Taxonomy, and Corporate Sustainability Reporting Directive </t>
  </si>
  <si>
    <t>A mixture of: α-3-(3-(2H-benzotriazol-2-yl)-5-tert-butyl-4-hydroxyphenyl)propionyl-ω-hydroxypoly(oxyethylene); α-3-(3-(2H-benzotriazol-2-yl)-5-tert-butyl-4-hydroxyphenyl)propionyl-ω-3-(3-(2H-benzotriazol-2-yl)-5-tert-butyl-4-hydroxyphenyl)propionyloxypoly</t>
  </si>
  <si>
    <t>C12-14-tert-alkylammonium diphenyl phosphorothioate dinonyl sulfide (or disulfide)</t>
  </si>
  <si>
    <t>A mixture of: copper(I) O,O-diisopropyl phosphorodithioate; copper(I) O,O-bis(1,3-dimethylbutyl) phosphorodithioate; copper(I) O-isopropyl O-(1,3-dimethylbutyl)phosphorodithioate</t>
  </si>
  <si>
    <t>(C16 or C18-n-alkyl)(C16 or C18-n-alkyl)ammonium 2-((C16 or C18-n-alkyl)(C16 or C18-n-alkyl)carbamoyl)benzenesulfonate</t>
  </si>
  <si>
    <t>A mixture of isomers of: 1,1'-[(3,5(or 2,4 or 4,6 or 2,6)-dihydroxy-o(or m or p)-phenylene)bis(azo-meta-phenyleneazo{1-[3-(dimethylamino)propyl]-1,2-dihydro-6-hydroxy-4-methyl-2-oxopyridine-5,3-diyl})]dipyridinium-dichloride-dihydrochloride; 1-(1-[3-(dime</t>
  </si>
  <si>
    <t>Reaction product of: polyethylene-polyamine-(C16-C18)-alkylamides with monothio-(C2)-alkyl phosphonates</t>
  </si>
  <si>
    <t>A mixture of: 4-allyl-2,6-bis(2,3-epoxypropyl)phenol; 4-allyl-6-[3-[6-[3-[6-[3-(4-allyl-2,6-bis(2,3-epoxypropyl)phenoxy)-2-hydroxypropyl]-4-allyl-2-(2,3-epoxypropyl)phenoxy]-2-hydroxypropyl]-4-allyl-2-(2,3-epoxypropyl)phenoxy]-2-hydroxypropyl]-2-(2,3-epox</t>
  </si>
  <si>
    <t>Reaction product of diphenylmethanediisocyanate, octylamine, oleylamine and cyclohexylamine (1:1.58:0.32:0.097)</t>
  </si>
  <si>
    <t>Reaction mass of N,N'-ethane-1,2-diylbis(hexanamide) and 12-hydroxy-N-[2-[(1-oxyhexyl)amino]ethyl]octadecanamide and N,N'-ethane-1,2-diylbis(12-hydroxyoctadecan amide)</t>
  </si>
  <si>
    <t>4-nitroaniline</t>
  </si>
  <si>
    <t>100-01-6</t>
  </si>
  <si>
    <t>Phosphoryl trichloride</t>
  </si>
  <si>
    <t>10025-87-3</t>
  </si>
  <si>
    <t>Antimony trichloride</t>
  </si>
  <si>
    <t>10025-91-9</t>
  </si>
  <si>
    <t>Phosphorus pentachloride</t>
  </si>
  <si>
    <t>10026-13-8</t>
  </si>
  <si>
    <t>8,9,10-trinorborn-2-yl acrylate</t>
  </si>
  <si>
    <t>10027-06-2</t>
  </si>
  <si>
    <t>Bis(hydroxylammonium) sulphate</t>
  </si>
  <si>
    <t>10039-54-0</t>
  </si>
  <si>
    <t>Distillates (petroleum), carbon-treated light paraffinic</t>
  </si>
  <si>
    <t>100683-97-4</t>
  </si>
  <si>
    <t>Petrolatum (petroleum), clay-treated</t>
  </si>
  <si>
    <t>100684-33-1</t>
  </si>
  <si>
    <t>Triphenyl phosphite</t>
  </si>
  <si>
    <t>101-02-0</t>
  </si>
  <si>
    <t>Lubricating oils (petroleum), C&gt;25, solvent-extd., deasphalted, dewaxed, hydrogenated</t>
  </si>
  <si>
    <t>101316-69-2</t>
  </si>
  <si>
    <t>Lubricating oils (petroleum), C20-35, solvent-extd., dewaxed, hydrogenated</t>
  </si>
  <si>
    <t>101316-71-6</t>
  </si>
  <si>
    <t>N-isopropyl-N'-phenyl-p-phenylenediamine</t>
  </si>
  <si>
    <t>101-72-4</t>
  </si>
  <si>
    <t>Aromatic hydrocarbons, C20-28, polycyclic, mixed coal-tar pitch-polyethylene pyrolysis-derived</t>
  </si>
  <si>
    <t>101794-75-6</t>
  </si>
  <si>
    <t>Dicyclohexylamine</t>
  </si>
  <si>
    <t>101-83-7</t>
  </si>
  <si>
    <t>2-(3,4-epoxycyclohexyl)ethyltriethoxy silane</t>
  </si>
  <si>
    <t>10217-34-2</t>
  </si>
  <si>
    <t>2-(morpholinothio)benzothiazole</t>
  </si>
  <si>
    <t>102-77-2</t>
  </si>
  <si>
    <t>Azobenzene</t>
  </si>
  <si>
    <t>103-33-3</t>
  </si>
  <si>
    <t>Octyl 3,4,5-trihydroxybenzoate</t>
  </si>
  <si>
    <t>1034-01-1</t>
  </si>
  <si>
    <t>2,2'-methylenebis(6-(2H-benzotriazol-2-yl)-4-(1,1,3,3-tetramethylbutyl)phenol)</t>
  </si>
  <si>
    <t>103597-45-1</t>
  </si>
  <si>
    <t>Toluene-4-sulphonic acid</t>
  </si>
  <si>
    <t>104-15-4</t>
  </si>
  <si>
    <t>2,2'-methyliminodiethanol</t>
  </si>
  <si>
    <t>105-59-9</t>
  </si>
  <si>
    <t>ε-caprolactam</t>
  </si>
  <si>
    <t>105-60-2</t>
  </si>
  <si>
    <t>2,4-xylenol</t>
  </si>
  <si>
    <t>105-67-9</t>
  </si>
  <si>
    <t>Tetrakis(phenylmethyl)thioperoxydi(carbothioamide)</t>
  </si>
  <si>
    <t>10591-85-2</t>
  </si>
  <si>
    <t>Trisodium bis[N,Nη(7-acetamido-5'-nitro-3-sulfonato-naphthalene-2-azobenzene-1,2'-diolato-0',0')]chromate (III)</t>
  </si>
  <si>
    <t>106084-79-1</t>
  </si>
  <si>
    <t>1-acetyl-4-(3-dodecyl-2,5-dioxo-1-pyrrolidinyl)-2,2,6,6-tetramethylpiperidine</t>
  </si>
  <si>
    <t>106917-31-1</t>
  </si>
  <si>
    <t>N,N',N",N"'-tetrakis(4,6-bis(butyl-(N-methyl-2,2,6,6-tetramethylpiperidin-4-yl)amino)triazin-2-yl)-4,7-diazadecane-1,10-diamine</t>
  </si>
  <si>
    <t>106990-43-6</t>
  </si>
  <si>
    <t>2-methylpentane-2,4-diol</t>
  </si>
  <si>
    <t>107-41-5</t>
  </si>
  <si>
    <t>2-dimethylaminoethanol</t>
  </si>
  <si>
    <t>108-01-0</t>
  </si>
  <si>
    <t>Tris(octadec-9-enylammonium) (trisulfonatophthalocyaninato)copper(II)</t>
  </si>
  <si>
    <t>108300-90-9</t>
  </si>
  <si>
    <t>Cyclohexylamine</t>
  </si>
  <si>
    <t>108-91-8</t>
  </si>
  <si>
    <t>Butyl (dialkyloxy(dibutoxyphosphoryloxy))titanium(trialkyloxy)titanium phosphate</t>
  </si>
  <si>
    <t>109037-78-7</t>
  </si>
  <si>
    <t>3-aminopropyldimethylamine</t>
  </si>
  <si>
    <t>109-55-7</t>
  </si>
  <si>
    <t>Malononitrile</t>
  </si>
  <si>
    <t>109-77-3</t>
  </si>
  <si>
    <t>Maleic acid</t>
  </si>
  <si>
    <t>110-16-7</t>
  </si>
  <si>
    <t>N,N,N',N'-tetramethylethylenediamine</t>
  </si>
  <si>
    <t>110-18-9</t>
  </si>
  <si>
    <t>5-(4-(N-(2-acetoxyethyl)-N-ethylamino)-2-methylphenylazo)-4-cyano-3-methylisothiazole</t>
  </si>
  <si>
    <t>110260-50-9</t>
  </si>
  <si>
    <t>Piperazine</t>
  </si>
  <si>
    <t>110-85-0</t>
  </si>
  <si>
    <t>Pyridine</t>
  </si>
  <si>
    <t>110-86-1</t>
  </si>
  <si>
    <t>1,3,5-trioxane</t>
  </si>
  <si>
    <t>110-88-3</t>
  </si>
  <si>
    <t>1,1'-iminodipropan-2-ol</t>
  </si>
  <si>
    <t>110-97-4</t>
  </si>
  <si>
    <t>Heptanoic acid</t>
  </si>
  <si>
    <t>111-14-8</t>
  </si>
  <si>
    <t>Copper thiocyanate</t>
  </si>
  <si>
    <t>1111-67-7</t>
  </si>
  <si>
    <t>2,2'-iminodi(ethylamine)</t>
  </si>
  <si>
    <t>111-40-0</t>
  </si>
  <si>
    <t>2-(2-aminoethylamino)ethanol</t>
  </si>
  <si>
    <t>111-41-1</t>
  </si>
  <si>
    <t>3,6,9-triazaundecamethylenediamine</t>
  </si>
  <si>
    <t>112-57-2</t>
  </si>
  <si>
    <t>2-(2-hexyloxyethoxy)ethanol</t>
  </si>
  <si>
    <t>112-59-4</t>
  </si>
  <si>
    <t>(Z)-octadec-9-enylamine</t>
  </si>
  <si>
    <t>112-90-3</t>
  </si>
  <si>
    <t>Benzyl-2-hydroxydodecyldimethylammonium benzoate</t>
  </si>
  <si>
    <t>113694-52-3</t>
  </si>
  <si>
    <t>Ethoate-methyl</t>
  </si>
  <si>
    <t>116-01-8</t>
  </si>
  <si>
    <t>A mixture of: tetrakis(trimethylhexadecylammonium) hexa-μ-oxotetra-μ3-oxodi-μ5-oxotetradecaoxooctamolybdate(4-); tetrakis(trimethyloctadecylammonium) hexa-μ-oxotetra-μ3-oxodi-μ5-oxotetradecaoxooctamolybdate(4-)</t>
  </si>
  <si>
    <t>116810-46-9</t>
  </si>
  <si>
    <t>Tecnazene</t>
  </si>
  <si>
    <t>117-18-0</t>
  </si>
  <si>
    <t>A mixture of: tert-alkyl(C12-C14)ammonium bis[1-[(2-hydroxy-5-nitrophenyl)azo]-2-naphthalenolato(2-)]-chromate(1-); tert-alkyl(C12-C14)ammonium bis[1-[(2-hydroxy-4-nitrophenyl)azo]-2-naphthalenolato(2-)]-chromate(1-); tert-alkyl(C12-C14)ammonium bis[1-[[5</t>
  </si>
  <si>
    <t>117527-94-3</t>
  </si>
  <si>
    <t>4H-3,1-benzoxazine-2,4(1H)-dione</t>
  </si>
  <si>
    <t>118-48-9</t>
  </si>
  <si>
    <t>Methyl salicylate</t>
  </si>
  <si>
    <t>119-36-8</t>
  </si>
  <si>
    <t>1,3-bis(3-methyl-2,5-dioxo-1H-pyrrolinylmethyl)benzene</t>
  </si>
  <si>
    <t>119462-56-5</t>
  </si>
  <si>
    <t>1,2,3,4-tetrahydronaphthalene</t>
  </si>
  <si>
    <t>119-64-2</t>
  </si>
  <si>
    <t>Benzyl benzoate</t>
  </si>
  <si>
    <t>120-51-4</t>
  </si>
  <si>
    <t>Potassium titanium oxide (K2Ti6O13)</t>
  </si>
  <si>
    <t>12056-51-8</t>
  </si>
  <si>
    <t>Pyrocatechol</t>
  </si>
  <si>
    <t>120-80-9</t>
  </si>
  <si>
    <t>2-methyl-4-oxo-3-(penta-2,4-dienyl)cyclopent-2-enyl [1R-[1α[S*(Z)],3β]]-chrysanthemate</t>
  </si>
  <si>
    <t>121-21-1</t>
  </si>
  <si>
    <t>N2,N4,N6-tris{4-[(1,4-dimethylpentyl)amino]phenyl}-1,3,5-triazine-2,4,6-triamine</t>
  </si>
  <si>
    <t>121246-28-4</t>
  </si>
  <si>
    <t>Ammonium fluoride</t>
  </si>
  <si>
    <t>12125-01-8</t>
  </si>
  <si>
    <t>Ammonium chloride</t>
  </si>
  <si>
    <t>12125-02-9</t>
  </si>
  <si>
    <t>Sulphanilic acid</t>
  </si>
  <si>
    <t>121-57-3</t>
  </si>
  <si>
    <t>N,N-dimethylaniline</t>
  </si>
  <si>
    <t>121-69-7</t>
  </si>
  <si>
    <t>N,N-dimethyl-m-toluidine</t>
  </si>
  <si>
    <t>121-72-2</t>
  </si>
  <si>
    <t>Propyl 3,4,5-trihydroxybenzoate</t>
  </si>
  <si>
    <t>121-79-9</t>
  </si>
  <si>
    <t>5,5-dimethyl-3-oxocyclohex-1-enyl dimethylcarbamate</t>
  </si>
  <si>
    <t>122-15-6</t>
  </si>
  <si>
    <t>1,1',1"-nitrilotripropan-2-ol</t>
  </si>
  <si>
    <t>122-20-3</t>
  </si>
  <si>
    <t>Extract residues (coal), low temp. coal tar alk.</t>
  </si>
  <si>
    <t>122384-78-5</t>
  </si>
  <si>
    <t>Butyraldehyde</t>
  </si>
  <si>
    <t>123-72-8</t>
  </si>
  <si>
    <t>Octanoic acid</t>
  </si>
  <si>
    <t>124-07-2</t>
  </si>
  <si>
    <t>Benzyldimethyloctadecylammonium-3-nitrobenzenesulfonate</t>
  </si>
  <si>
    <t>124088-59-1</t>
  </si>
  <si>
    <t>Hexamethylenediamine</t>
  </si>
  <si>
    <t>124-09-4</t>
  </si>
  <si>
    <t>N,N'-1,6-hexanediylbis(N-(2,2,6,6-tetramethyl-piperidin-4-yl)formamide</t>
  </si>
  <si>
    <t>124172-53-8</t>
  </si>
  <si>
    <t>2-amino-2-methylpropanol</t>
  </si>
  <si>
    <t>124-68-5</t>
  </si>
  <si>
    <t>Bis(η5-cyclopentadienyl)-bis(2,6-difluoro-3-[pyrrol-1-yl]-phenyl)titanium</t>
  </si>
  <si>
    <t>125051-32-3</t>
  </si>
  <si>
    <t>Erionite</t>
  </si>
  <si>
    <t>12510-42-8</t>
  </si>
  <si>
    <t>A mixture of: isomers of 2-(2H-benzotriazol-2-yl)-4-methyl-(n)-dodecylphenol; isomers of 2-(2H-benzotriazol-2-yl)-4-methyl-(n)-tetracosylphenol; isomers of 2-(2H-benzotriazol-2-yl)-4-methyl-5,6-didodecyl-phenol. n=5 or 6</t>
  </si>
  <si>
    <t>125304-04-3</t>
  </si>
  <si>
    <t>C7-9-(branched)-alkyl 3-(3,5-di-tert-butyl-4-hydroxyphenyl)propanoate</t>
  </si>
  <si>
    <t>125643-61-0</t>
  </si>
  <si>
    <t>Tetrahydrothiophene 1,1-dioxide</t>
  </si>
  <si>
    <t>126-33-0</t>
  </si>
  <si>
    <t>Tributyl phosphate</t>
  </si>
  <si>
    <t>Sodium 3-nitrobenzenesulphonate</t>
  </si>
  <si>
    <t>127-68-4</t>
  </si>
  <si>
    <t>Tricalcium diphosphide</t>
  </si>
  <si>
    <t>1305-99-3</t>
  </si>
  <si>
    <t>Diallyl phthalate</t>
  </si>
  <si>
    <t>131-17-9</t>
  </si>
  <si>
    <t>Manganese dioxide</t>
  </si>
  <si>
    <t>1313-13-9</t>
  </si>
  <si>
    <t>Disodium sulphide</t>
  </si>
  <si>
    <t>1313-82-2</t>
  </si>
  <si>
    <t>Diphosphorus pentaoxide</t>
  </si>
  <si>
    <t>1314-56-3</t>
  </si>
  <si>
    <t>Diphosphorus pentasulphide</t>
  </si>
  <si>
    <t>1314-80-3</t>
  </si>
  <si>
    <t>Tetraphosphorus trisulphide</t>
  </si>
  <si>
    <t>1314-85-8</t>
  </si>
  <si>
    <t>Dipicrylamine</t>
  </si>
  <si>
    <t>131-73-7</t>
  </si>
  <si>
    <t>Cresol</t>
  </si>
  <si>
    <t>1319-77-3</t>
  </si>
  <si>
    <t>A mixture of isomers of: mono-(2-tetradecyl)naphthalenes; di-(2-tetradecyl)naphthalenes; tri-(2-tetradecyl)naphthalenes</t>
  </si>
  <si>
    <t>132983-41-6</t>
  </si>
  <si>
    <t>1-(4-methylphenyl)-3-[4-[[4-[(4-methylphenyl)carbamoylamino]phenyl]methyl]phenyl]urea</t>
  </si>
  <si>
    <t>133336-92-2</t>
  </si>
  <si>
    <t>Sodium hydrogendifluoride</t>
  </si>
  <si>
    <t>1333-83-1</t>
  </si>
  <si>
    <t>2-(4-(3-(4-chlorophenyl)-2-pyrazolin-1-yl)phenylsulfonyl)ethyldimethylammonium formate</t>
  </si>
  <si>
    <t>133514-97-3</t>
  </si>
  <si>
    <t>Ammonium hydrogendifluoride</t>
  </si>
  <si>
    <t>1341-49-7</t>
  </si>
  <si>
    <t>1-naphthylamine</t>
  </si>
  <si>
    <t>134-32-7</t>
  </si>
  <si>
    <t>Sodium sulfide (Na2(Sx))</t>
  </si>
  <si>
    <t>1344-08-7</t>
  </si>
  <si>
    <t>Calcium sulfide (Ca(Sx))</t>
  </si>
  <si>
    <t>1344-81-6</t>
  </si>
  <si>
    <t>Tellurium</t>
  </si>
  <si>
    <t>13494-80-9</t>
  </si>
  <si>
    <t>2-naphthol</t>
  </si>
  <si>
    <t>135-19-3</t>
  </si>
  <si>
    <t>Phosphonic acid</t>
  </si>
  <si>
    <t>13598-36-2</t>
  </si>
  <si>
    <t>2,5-dimercaptomethyl-1,4-dithiane</t>
  </si>
  <si>
    <t>136122-15-1</t>
  </si>
  <si>
    <t>Tetraethyl N,N'-(methylenedicyclohexane-4,1-diyl)bis-DL-aspartate</t>
  </si>
  <si>
    <t>136210-30-5</t>
  </si>
  <si>
    <t>Zinc bis(dibutyldithiocarbamate)</t>
  </si>
  <si>
    <t>136-23-2</t>
  </si>
  <si>
    <t>Mecrilate</t>
  </si>
  <si>
    <t>137-05-3</t>
  </si>
  <si>
    <t>2-(4,6-bis(2,4-dimethylphenyl)-1,3,5-triazin-2-yl)-5-(3-((2-ethylhexyl)oxy)-2-hydroxypropoxy)phenol</t>
  </si>
  <si>
    <t>137658-79-8</t>
  </si>
  <si>
    <t>Trisodium hexafluoroaluminate</t>
  </si>
  <si>
    <t>13775-53-6</t>
  </si>
  <si>
    <t>Poly(oxo(2-butoxyethyl 3-oxobutanoato-O'1,O'3)aluminium)</t>
  </si>
  <si>
    <t>138360-92-6</t>
  </si>
  <si>
    <t>1-[(2-tert-butylcyclohexyl)oxy]butan-2-ol</t>
  </si>
  <si>
    <t>139504-68-0</t>
  </si>
  <si>
    <t>2-piperazin-1-ylethylamine</t>
  </si>
  <si>
    <t>140-31-8</t>
  </si>
  <si>
    <t>Dodecyl methacrylate</t>
  </si>
  <si>
    <t>142-90-5</t>
  </si>
  <si>
    <t>2-(2-(2-butoxyethoxy)ethoxy)ethanol</t>
  </si>
  <si>
    <t>143-22-6</t>
  </si>
  <si>
    <t>Zinc bis(diethyldithiocarbamate)</t>
  </si>
  <si>
    <t>14324-55-1</t>
  </si>
  <si>
    <t>CGA 042</t>
  </si>
  <si>
    <t>143925-92-2</t>
  </si>
  <si>
    <t>Morphothion</t>
  </si>
  <si>
    <t>144-41-2</t>
  </si>
  <si>
    <t>Complex reaction mass of Chinese gum rosin post reacted with acrylic acid</t>
  </si>
  <si>
    <t>144413-22-9</t>
  </si>
  <si>
    <t>Bis(2,6-dimethoxybenzoyl)-2,4,4-trimethylpentylphosphinoxide</t>
  </si>
  <si>
    <t>145052-34-2</t>
  </si>
  <si>
    <t>3-(hydroxyphenylphosphinyl)propanoic acid</t>
  </si>
  <si>
    <t>14657-64-8</t>
  </si>
  <si>
    <t>2-(4,6-diphenyl-1,3,5-triazin-2-yl)-5-((hexyl)oxy)phenol</t>
  </si>
  <si>
    <t>147315-50-2</t>
  </si>
  <si>
    <t>Bis(1,2,2,6,6-pentamethyl-4-piperidinyl) 2-(4-methoxybenzylidene)malonate</t>
  </si>
  <si>
    <t>147783-69-5</t>
  </si>
  <si>
    <t>2-hexyldecyl p-hydroxybenzoate</t>
  </si>
  <si>
    <t>148348-12-3</t>
  </si>
  <si>
    <t>(ethyl-3-oxobutanoato-O'1,O'3)(2-dimethylaminoethanolato)(1-methoxypropan-2-olato)aluminium(III), dimerised</t>
  </si>
  <si>
    <t>149057-70-5</t>
  </si>
  <si>
    <t>2-ethylhexanoic acid</t>
  </si>
  <si>
    <t>149-57-5</t>
  </si>
  <si>
    <t>Mequinol</t>
  </si>
  <si>
    <t>150-76-5</t>
  </si>
  <si>
    <t>Aziridine</t>
  </si>
  <si>
    <t>151-56-4</t>
  </si>
  <si>
    <t>Morpholine-4-carbonyl chloride</t>
  </si>
  <si>
    <t>15159-40-7</t>
  </si>
  <si>
    <t>1,6-bis((dibenzylthiocarbamoyl)disulfanyl)hexane</t>
  </si>
  <si>
    <t>151900-44-6</t>
  </si>
  <si>
    <t>2-[4-(4-methoxyphenyl)-6-phenyl-1,3,5-triazin-2-yl]-phenol</t>
  </si>
  <si>
    <t>154825-62-4</t>
  </si>
  <si>
    <t>Bis(2,4-dicumylphenyl) neopentyl diphosphite 3,9-bis[2,4-bis(1-methyl-1-phenylethyl)phenoxy]-2,4,8,10-tetraoxa-3,9-diphosphaspiro[5.5]undecane</t>
  </si>
  <si>
    <t>154862-43-8</t>
  </si>
  <si>
    <t>A mixture of: 2-methylsulfanyl-4,6-bis-(2-hydroxy-4-methoxy-phenyl)-1,3,5-triazine; 2-(4,6-bis-methylsulfanyl-1,3,5-triazin-2-yl)-5-methoxy-phenol</t>
  </si>
  <si>
    <t>156137-33-6</t>
  </si>
  <si>
    <t>2-ethyl-2-[[(1-oxoallyl)oxy]methyl]-1,3-propanediyl diacrylate; 2,2-bis(acryloyloxymethyl)butyl acrylate; trimethylolpropane triacrylate</t>
  </si>
  <si>
    <t>15625-89-5</t>
  </si>
  <si>
    <t>Calcium cyanamide</t>
  </si>
  <si>
    <t>156-62-7</t>
  </si>
  <si>
    <t>5-{4-[5-amino-2-[4-(2-sulfoxyethylsulfonyl)phenylazo]-4-sulfo-phenylamino]-6-chloro-1,3,5-triazin-2-ylamino}-4-hydroxy-3-(1-sulfo-naphthalen-2-ylazo)-naphthalene-2,7-disulfonicacid sodium salt.</t>
  </si>
  <si>
    <t>157707-94-3</t>
  </si>
  <si>
    <t>1,3,2-Dioxaphosphorinane, 5-butyl-5-ethyl-2-(2,4,6-tris(1,1-dimethylethyl)phenoxy)-</t>
  </si>
  <si>
    <t>161717-32-4</t>
  </si>
  <si>
    <t>Phenyl bis(2,4,6-trimethylbenzoyl)-phosphine oxide</t>
  </si>
  <si>
    <t>162881-26-7</t>
  </si>
  <si>
    <t>N,N,N',N'-tetramethyl-3,3'-(propylenebis(iminocarbonyl-4,1-phenylenazo(1,6-dihydro-2-hydroxy-4-methyl-6-oxopyridine-3,1-diyl)))di(propylammonium) dilactate</t>
  </si>
  <si>
    <t>164578-09-0</t>
  </si>
  <si>
    <t>2,9-bis[N-[3-(diethylamino)propyl]sulfamoyl]-5H,12H-quino[2,3-b]acridin-7,14-dione</t>
  </si>
  <si>
    <t>164578-11-4</t>
  </si>
  <si>
    <t>2-(4-(diethylaminopropylcarbamoyl)phenylazo)-3-oxo-N-(2,3-dihydro-2-oxobenzimidazol-5-yl)butyramide</t>
  </si>
  <si>
    <t>164578-14-7</t>
  </si>
  <si>
    <t>Reaction products of: 4-nonylphenol, formaldehyde and dodecane-1-thiol</t>
  </si>
  <si>
    <t>164907-73-7</t>
  </si>
  <si>
    <t>Tert-butyl acrylate</t>
  </si>
  <si>
    <t>1663-39-4</t>
  </si>
  <si>
    <t>2,2'-[(1-methylethylidene)bis(4,1-phenyleneoxymethylene)]bisoxirane</t>
  </si>
  <si>
    <t>1675-54-3</t>
  </si>
  <si>
    <t>1,2-ethanediylbis(oxy-2,1-ethanediyl) diacrylate</t>
  </si>
  <si>
    <t>1680-21-3</t>
  </si>
  <si>
    <t>Dipotassium hexafluorosilicate</t>
  </si>
  <si>
    <t>16871-90-2</t>
  </si>
  <si>
    <t>Disodium hexafluorosilicate</t>
  </si>
  <si>
    <t>16893-85-9</t>
  </si>
  <si>
    <t>2,6-dibromo-4-cyanophenyl octanoate</t>
  </si>
  <si>
    <t>1689-99-2</t>
  </si>
  <si>
    <t>Hexachloroplatinic acid</t>
  </si>
  <si>
    <t>16941-12-1</t>
  </si>
  <si>
    <t>4-oxo-4-(p-tolyl)butyric acid adduct with 4-ethylmorpholine</t>
  </si>
  <si>
    <t>171054-89-0</t>
  </si>
  <si>
    <t>A mixture of: esters of C14-C15 branched alcohols with 3,5-di-t-butyl-4-hydroxyphenyl propionic acid; C15 branched and linear alkyl 3,5-bis(1,1-dimethylethyl)-4-hydroxybenzenepropanoate; C13 branched and linear alkyl 3,5-bis(1,1-dimethylethyl)-4-hydroxybe</t>
  </si>
  <si>
    <t>171090-93-0</t>
  </si>
  <si>
    <t>2,2'-((trans-1,2-Cyclohexanediylbis(nitrilomethylidyne))bis(phenolate))(2-)N,N',O,O'-copper complex</t>
  </si>
  <si>
    <t>171866-24-3</t>
  </si>
  <si>
    <t>1,4-bis[(vinyloxy)methyl]cyclohexane</t>
  </si>
  <si>
    <t>17351-75-6</t>
  </si>
  <si>
    <t>1,2-dimethylimidazole</t>
  </si>
  <si>
    <t>1739-84-0</t>
  </si>
  <si>
    <t>4,4'-oxydiphthalic anhydride</t>
  </si>
  <si>
    <t>1823-59-2</t>
  </si>
  <si>
    <t>2,2-(1,4-phenylene)bis((4H-3,1-benzoxazine-4-one)</t>
  </si>
  <si>
    <t>18600-59-4</t>
  </si>
  <si>
    <t>Dibenzo[def,p]chrysene</t>
  </si>
  <si>
    <t>191-30-0</t>
  </si>
  <si>
    <t>A mixture of: triphenylthiophosphate and tertiary butylated phenyl derivatives</t>
  </si>
  <si>
    <t>192268-65-8</t>
  </si>
  <si>
    <t>Butane-1,3-diyl diacrylate</t>
  </si>
  <si>
    <t>19485-03-1</t>
  </si>
  <si>
    <t>N'-(4-chloro-o-tolyl)-N,N-dimethylformamidine monohydrochloride</t>
  </si>
  <si>
    <t>19750-95-9</t>
  </si>
  <si>
    <t>4,4'-methylenebis(2-ethylaniline)</t>
  </si>
  <si>
    <t>19900-65-3</t>
  </si>
  <si>
    <t>Valinamide</t>
  </si>
  <si>
    <t>20108-78-5</t>
  </si>
  <si>
    <t>Calcium sulphide</t>
  </si>
  <si>
    <t>20548-54-3</t>
  </si>
  <si>
    <t>Barium sulphide</t>
  </si>
  <si>
    <t>21109-95-5</t>
  </si>
  <si>
    <t>Noruron (ISO) 1,1-dimethyl-3-(perhydro-4,7-methanoinden-5-yl)urea</t>
  </si>
  <si>
    <t>2163-79-3</t>
  </si>
  <si>
    <t>1,4-dihydroxy-2,2,6,6-tetramethyl piperidinium-2-hydroxy-1,2,3-propanetricarboxylate</t>
  </si>
  <si>
    <t>220410-74-2</t>
  </si>
  <si>
    <t>S-(3-(triethoxysilyl)propyl)octanethioate</t>
  </si>
  <si>
    <t>220727-26-4</t>
  </si>
  <si>
    <t>Medinoterb acetate</t>
  </si>
  <si>
    <t>2487-01-6</t>
  </si>
  <si>
    <t>Strontium 2-[(2-hydroxy-6-sulfonato-1-naphthyl)azo]naphthalene-1-sulfonate</t>
  </si>
  <si>
    <t>250639-69-1</t>
  </si>
  <si>
    <t>4,4'-Isopropylidenediphenol, oligomeric reaction products with 1-chloro-2,3-epoxypropane</t>
  </si>
  <si>
    <t>25068-38-6</t>
  </si>
  <si>
    <t>Ethylene bis(trichloroacetate)</t>
  </si>
  <si>
    <t>2514-53-6</t>
  </si>
  <si>
    <t>N-(n-octyl)-2-pyrrolidinone</t>
  </si>
  <si>
    <t>2687-94-7</t>
  </si>
  <si>
    <t>N-(n-dodecyl)pyrrolidinone</t>
  </si>
  <si>
    <t>2687-96-9</t>
  </si>
  <si>
    <t>2-ethylsulfinylethylsulfanyl-dimethoxy-sulfanylidene-λ⁵-phosphane</t>
  </si>
  <si>
    <t>2703-37-9</t>
  </si>
  <si>
    <t>Diisooctyl phthalate</t>
  </si>
  <si>
    <t>6-glycidyloxynapht-1-yl oxymethyloxirane</t>
  </si>
  <si>
    <t>27610-48-6</t>
  </si>
  <si>
    <t>Trimethoxyvinylsilane</t>
  </si>
  <si>
    <t>2768-02-7</t>
  </si>
  <si>
    <t>3-aminomethyl-3,5,5-trimethylcyclohexylamine</t>
  </si>
  <si>
    <t>2855-13-2</t>
  </si>
  <si>
    <t>3-[3-(4'-bromo[1,1'-biphenyl]-4-yl)-3-hydroxy-1-phenylpropyl]-4-hydroxy-2-benzopyrone</t>
  </si>
  <si>
    <t>28772-56-7</t>
  </si>
  <si>
    <t>Isooctyl acrylate</t>
  </si>
  <si>
    <t>29590-42-9</t>
  </si>
  <si>
    <t>Bis(2-dimethylaminoethyl)(methyl)amine</t>
  </si>
  <si>
    <t>3030-47-5</t>
  </si>
  <si>
    <t>Main component 6 (isomer): asym. 1:2 Cr(III)-complex of: A: 3-hydroxy-4-(2-hydroxy-naphthalene-1-ylazo)naphthalene-1-sulfonic acid, Na-salt and B: 1-[2-hydroxy-5-(4-methoxy-phenylazo)phenylazo]naphthalene-2-ol; Main component 8 (isomer): asym. 1:2 Cr-comp</t>
  </si>
  <si>
    <t>30785-74-1</t>
  </si>
  <si>
    <t>Titanium(4+) oxalate</t>
  </si>
  <si>
    <t>31363-92-5</t>
  </si>
  <si>
    <t>3-(dimethylamino)propylurea</t>
  </si>
  <si>
    <t>31506-43-1</t>
  </si>
  <si>
    <t>(3-chloro-2-hydroxypropyl)trimethylammonium chloride</t>
  </si>
  <si>
    <t>3327-22-8</t>
  </si>
  <si>
    <t>Decanoic acid</t>
  </si>
  <si>
    <t>334-48-5</t>
  </si>
  <si>
    <t>2-(hydroxymethyl)-2-[[(1-oxoallyl)oxy]methyl]-1,3-propanediyl diacrylate</t>
  </si>
  <si>
    <t>3524-68-3</t>
  </si>
  <si>
    <t>N-(1,1-dimethylethyl)bis(2-benzothiazolesulfen)amide</t>
  </si>
  <si>
    <t>3741-80-8</t>
  </si>
  <si>
    <t>2-tert-butylaminoethyl methacrylate</t>
  </si>
  <si>
    <t>3775-90-4</t>
  </si>
  <si>
    <t>Potassium chlorate</t>
  </si>
  <si>
    <t>3811-04-9</t>
  </si>
  <si>
    <t>Methyl 2-(3-nitrobenzylidene)acetoacetate</t>
  </si>
  <si>
    <t>39562-17-9</t>
  </si>
  <si>
    <t>2,2'-spirobi(6-hydroxy-4,4,7-trimethylchromane)</t>
  </si>
  <si>
    <t>40278-59-9</t>
  </si>
  <si>
    <t>Silicon carbide</t>
  </si>
  <si>
    <t>409-21-2</t>
  </si>
  <si>
    <t>N,N'-bis(2,2,6,6-tetramethyl-4-piperidyl)isophthalamide</t>
  </si>
  <si>
    <t>42774-15-2</t>
  </si>
  <si>
    <t>(1-methyl-1,2-ethanediyl)bis[oxy(methyl-2,1-ethanediyl)] diacrylate</t>
  </si>
  <si>
    <t>42978-66-5</t>
  </si>
  <si>
    <t>3,3'-dioctadecyl-1,1'-methylenebis(4,1-phenylene)diurea</t>
  </si>
  <si>
    <t>43136-14-7</t>
  </si>
  <si>
    <t>Acrylic acid, 3-(trimethoxysilyl)propyl ester</t>
  </si>
  <si>
    <t>4369-14-6</t>
  </si>
  <si>
    <t>Sodium 1-(3,4-dihydro-6-methyl-2,4-dioxo-2H-pyran-3-ylidene)ethanolate</t>
  </si>
  <si>
    <t>4418-26-2</t>
  </si>
  <si>
    <t>Reaction product of cocoalkyldiethanolamides and cocoalkylmonoglycerides and molybdenumtrioxide (1.75-2.2: 0.75-1.0:0.1-1.1)</t>
  </si>
  <si>
    <t>445409-27-8</t>
  </si>
  <si>
    <t>1,1-dimethyl-3-phenyluronium trichloroacetate fenuron-TCA</t>
  </si>
  <si>
    <t>4482-55-7</t>
  </si>
  <si>
    <t>Oxalonitrile</t>
  </si>
  <si>
    <t>460-19-5</t>
  </si>
  <si>
    <t>4,4'-ethylidenediphenyl dicyanate</t>
  </si>
  <si>
    <t>47073-92-7</t>
  </si>
  <si>
    <t>4,4'-carbonimidoylbis[N,N-dimethylaniline]</t>
  </si>
  <si>
    <t>492-80-8</t>
  </si>
  <si>
    <t>4-(phenylazo)benzene-1,3-diamine</t>
  </si>
  <si>
    <t>495-54-5</t>
  </si>
  <si>
    <t>Sodium carbonate</t>
  </si>
  <si>
    <t>497-19-8</t>
  </si>
  <si>
    <t>2,2-bis[[(1-oxoallyl)oxy]methyl]-1,3-propanediyl diacrylate</t>
  </si>
  <si>
    <t>4986-89-4</t>
  </si>
  <si>
    <t>Guanidinium chloride</t>
  </si>
  <si>
    <t>50-01-1</t>
  </si>
  <si>
    <t>Trisodium nitrilotriacetate</t>
  </si>
  <si>
    <t>5064-31-3</t>
  </si>
  <si>
    <t>Barium sulfide (Ba(Sx))</t>
  </si>
  <si>
    <t>50864-67-0</t>
  </si>
  <si>
    <t>4-(1-oxo-2-propenyl)-morpholine</t>
  </si>
  <si>
    <t>5117-12-4</t>
  </si>
  <si>
    <t>Barium carbonate</t>
  </si>
  <si>
    <t>513-77-9</t>
  </si>
  <si>
    <t>3-acetyl-6-methyl-2H-pyran-2,4(3H)-dione</t>
  </si>
  <si>
    <t>520-45-6</t>
  </si>
  <si>
    <t>2-[(3-aziridin-1-ylpropionyl)methyl]-2-ethylpropane-1,3-diyl bis(aziridine-1-propionate)</t>
  </si>
  <si>
    <t>52234-82-9</t>
  </si>
  <si>
    <t>Tin(II) bis(methanesulfonate)</t>
  </si>
  <si>
    <t>53408-94-9</t>
  </si>
  <si>
    <t>Dicyclohexylcarbodiimide</t>
  </si>
  <si>
    <t>538-75-0</t>
  </si>
  <si>
    <t>Citral</t>
  </si>
  <si>
    <t>5392-40-5</t>
  </si>
  <si>
    <t>3,3'-iminodi(propylamine)</t>
  </si>
  <si>
    <t>56-18-8</t>
  </si>
  <si>
    <t>[4-[α-[4-(dimethylamino)phenyl]benzylidene]cyclohexa-2,5-dien-1-ylidene]dimethylammonium chloride</t>
  </si>
  <si>
    <t>Disodium S,S'-hexane-1,6-diyldi(thiosulfate) dihydrate</t>
  </si>
  <si>
    <t>5719-73-3</t>
  </si>
  <si>
    <t>Propiolactone</t>
  </si>
  <si>
    <t>57-57-8</t>
  </si>
  <si>
    <t>2-ethylhexyl 10-ethyl-4-[[2-[(2-ethylhexyl)oxy]-2-oxoethyl]thio]-4-methyl-7-oxo-8-oxa-3,5-dithia-4-stannatetradecanoate</t>
  </si>
  <si>
    <t>57583-34-3</t>
  </si>
  <si>
    <t>(4-chloro-3-nitrophenoxy)-dimethoxy-sulfanylidene-λ⁵-phosphane</t>
  </si>
  <si>
    <t>5826-76-6</t>
  </si>
  <si>
    <t>Azothoate</t>
  </si>
  <si>
    <t>5834-96-8</t>
  </si>
  <si>
    <t>1-[2-(allyloxy)ethyl-2-(2,4-dichlorophenyl)-1H-imidazolium hydrogen sulphate</t>
  </si>
  <si>
    <t>58594-72-2</t>
  </si>
  <si>
    <t>Exo-1,7,7-trimethylbicyclo[2.2.1]hept-2-yl acrylate</t>
  </si>
  <si>
    <t>5888-33-5</t>
  </si>
  <si>
    <t>3,3'-dicyclohexyl-1,1'-methylenebis(4,1-phenylene)diurea</t>
  </si>
  <si>
    <t>58890-25-8</t>
  </si>
  <si>
    <t>Potassium cyanate</t>
  </si>
  <si>
    <t>590-28-3</t>
  </si>
  <si>
    <t>3-aminophenol</t>
  </si>
  <si>
    <t>591-27-5</t>
  </si>
  <si>
    <t>(R)-p-mentha-1,8-diene</t>
  </si>
  <si>
    <t>5989-27-5</t>
  </si>
  <si>
    <t>N,N'-dimethyl-o-toluidine</t>
  </si>
  <si>
    <t>609-72-3</t>
  </si>
  <si>
    <t>1-methylimidazole</t>
  </si>
  <si>
    <t>616-47-7</t>
  </si>
  <si>
    <t>Amines, hydrogenated tallow alkyl</t>
  </si>
  <si>
    <t>61788-45-2</t>
  </si>
  <si>
    <t>Creosote oil</t>
  </si>
  <si>
    <t>61789-28-4</t>
  </si>
  <si>
    <t>Amines, tallow alkyl</t>
  </si>
  <si>
    <t>61790-33-8</t>
  </si>
  <si>
    <t>O-ethylhydroxylamine</t>
  </si>
  <si>
    <t>624-86-2</t>
  </si>
  <si>
    <t>Methylene dithiocyanate</t>
  </si>
  <si>
    <t>6317-18-6</t>
  </si>
  <si>
    <t>Butanedioic acid, [(6-oxido-6H-dibenz[c,e][1,2]oxaphosphorin-6-yl)methyl]-</t>
  </si>
  <si>
    <t>63562-33-4</t>
  </si>
  <si>
    <t>6-(2,5-dihydro-3,4-dimethyl-2,5-dioxo-1H-pyrrol-1-yl)hexyl methacrylate</t>
  </si>
  <si>
    <t>63740-41-0</t>
  </si>
  <si>
    <t>Naphtha (petroleum), heavy straight-run</t>
    <phoneticPr fontId="2"/>
  </si>
  <si>
    <t>64741-41-9</t>
  </si>
  <si>
    <t>Naphtha (petroleum), full-range straight-run</t>
  </si>
  <si>
    <t>64741-42-0</t>
  </si>
  <si>
    <t>Distillates (petroleum), light paraffinic</t>
  </si>
  <si>
    <t>64741-50-0</t>
  </si>
  <si>
    <t>Distillates (petroleum), light naphthenic</t>
  </si>
  <si>
    <t>64741-52-2</t>
  </si>
  <si>
    <t>Distillates (petroleum), heavy naphthenic</t>
  </si>
  <si>
    <t>64741-53-3</t>
  </si>
  <si>
    <t>Clarified oils (petroleum), catalytic cracked</t>
  </si>
  <si>
    <t>64741-62-4</t>
  </si>
  <si>
    <t>Naphtha (petroleum), light alkylate</t>
  </si>
  <si>
    <t>64741-66-8</t>
  </si>
  <si>
    <t>Residues (petroleum), catalytic reformer fractionator</t>
  </si>
  <si>
    <t>64741-67-9</t>
  </si>
  <si>
    <t>Naphtha (petroleum), heavy catalytic reformed</t>
  </si>
  <si>
    <t>64741-68-0</t>
  </si>
  <si>
    <t>Distillates (petroleum), alkylate</t>
  </si>
  <si>
    <t>64741-73-7</t>
  </si>
  <si>
    <t>Distillates (petroleum), heavy hydrocracked</t>
  </si>
  <si>
    <t>64741-76-0</t>
  </si>
  <si>
    <t>Distillates (petroleum), light hydrocracked</t>
  </si>
  <si>
    <t>64741-77-1</t>
  </si>
  <si>
    <t>Naphtha (petroleum), solvent-refined light</t>
  </si>
  <si>
    <t>64741-84-0</t>
  </si>
  <si>
    <t>Distillates (petroleum), sweetened middle</t>
  </si>
  <si>
    <t>64741-86-2</t>
  </si>
  <si>
    <t>Distillates (petroleum), solvent-refined middle</t>
  </si>
  <si>
    <t>64741-91-9</t>
  </si>
  <si>
    <t>Residual oils (petroleum), solvent deasphalted</t>
  </si>
  <si>
    <t>64741-95-3</t>
  </si>
  <si>
    <t>Distillates (petroleum), solvent-refined heavy naphthenic</t>
  </si>
  <si>
    <t>64741-96-4</t>
  </si>
  <si>
    <t>Extracts (petroleum), heavy naphtha solvent</t>
  </si>
  <si>
    <t>64741-98-6</t>
  </si>
  <si>
    <t>Extracts (petroleum), heavy paraffinic distillate solvent</t>
  </si>
  <si>
    <t>64742-04-7</t>
  </si>
  <si>
    <t>Extracts (petroleum), heavy naphthenic distillate solvent</t>
  </si>
  <si>
    <t>64742-11-6</t>
  </si>
  <si>
    <t>Distillates (petroleum), acid-treated middle</t>
  </si>
  <si>
    <t>64742-13-8</t>
  </si>
  <si>
    <t>Distillates (petroleum), acid-treated heavy naphthenic</t>
  </si>
  <si>
    <t>64742-18-3</t>
  </si>
  <si>
    <t>Distillates (petroleum), acid-treated light naphthenic</t>
  </si>
  <si>
    <t>64742-19-4</t>
  </si>
  <si>
    <t>Distillates (petroleum), chemically neutralized heavy paraffinic</t>
  </si>
  <si>
    <t>64742-27-4</t>
  </si>
  <si>
    <t>Distillates (petroleum), chemically neutralized heavy naphthenic</t>
  </si>
  <si>
    <t>64742-34-3</t>
  </si>
  <si>
    <t>Distillates (petroleum), chemically neutralized light naphthenic</t>
  </si>
  <si>
    <t>64742-35-4</t>
  </si>
  <si>
    <t>Distillates (petroleum), clay-treated middle</t>
  </si>
  <si>
    <t>64742-38-7</t>
  </si>
  <si>
    <t>Residual oils (petroleum), clay-treated</t>
  </si>
  <si>
    <t>64742-41-2</t>
  </si>
  <si>
    <t>Distillates (petroleum), clay-treated light naphthenic</t>
  </si>
  <si>
    <t>64742-45-6</t>
  </si>
  <si>
    <t>Distillates (petroleum), hydrotreated light paraffinic</t>
  </si>
  <si>
    <t>64742-55-8</t>
  </si>
  <si>
    <t>Distillates (petroleum), solvent-dewaxed light paraffinic</t>
  </si>
  <si>
    <t>64742-56-9</t>
  </si>
  <si>
    <t>Residual oils (petroleum), hydrotreated</t>
  </si>
  <si>
    <t>64742-57-0</t>
  </si>
  <si>
    <t>Slack wax (petroleum)</t>
  </si>
  <si>
    <t>64742-61-6</t>
  </si>
  <si>
    <t>Residual oils (petroleum), solvent-dewaxed</t>
  </si>
  <si>
    <t>64742-62-7</t>
  </si>
  <si>
    <t>Distillates (petroleum), solvent-dewaxed heavy naphthenic</t>
  </si>
  <si>
    <t>64742-63-8</t>
  </si>
  <si>
    <t>Naphthenic oils (petroleum), catalytic dewaxed heavy</t>
  </si>
  <si>
    <t>64742-68-3</t>
  </si>
  <si>
    <t>Paraffin oils (petroleum), catalytic dewaxed light</t>
  </si>
  <si>
    <t>64742-71-8</t>
  </si>
  <si>
    <t>Distillates (petroleum), hydrodesulfurized middle</t>
  </si>
  <si>
    <t>64742-80-9</t>
  </si>
  <si>
    <t>Kerosine (petroleum), hydrodesulfurized</t>
  </si>
  <si>
    <t>64742-81-0</t>
  </si>
  <si>
    <t>Naphtha (petroleum), hydrodesulfurized heavy</t>
  </si>
  <si>
    <t>64742-82-1</t>
  </si>
  <si>
    <t>Solvent naphtha (petroleum), heavy aliph.</t>
  </si>
  <si>
    <t>64742-96-7</t>
  </si>
  <si>
    <t>Petrolatum (petroleum), oxidized</t>
  </si>
  <si>
    <t>64743-01-7</t>
  </si>
  <si>
    <t>Benzoic acid</t>
  </si>
  <si>
    <t>65-85-0</t>
  </si>
  <si>
    <t>Solvent naphtha (coal)</t>
  </si>
  <si>
    <t>65996-79-4</t>
  </si>
  <si>
    <t>1,10-phenanthroline</t>
  </si>
  <si>
    <t>66-71-7</t>
  </si>
  <si>
    <t>Hexamethylphosphoric triamide</t>
  </si>
  <si>
    <t>680-31-9</t>
  </si>
  <si>
    <t>2,2-bis(4'-hydroxyphenyl)-4-methylpentane</t>
  </si>
  <si>
    <t>6807-17-6</t>
  </si>
  <si>
    <t>Mercaptoacetic acid</t>
  </si>
  <si>
    <t>68-11-1</t>
  </si>
  <si>
    <t>Amines, polyethylenepoly-</t>
  </si>
  <si>
    <t>68131-73-7</t>
  </si>
  <si>
    <t>Disodium metasilicate</t>
  </si>
  <si>
    <t>Distillates (petroleum), light distillate hydrotreating process, low-boiling</t>
  </si>
  <si>
    <t>68410-97-9</t>
  </si>
  <si>
    <t>Distillates (petroleum), catalytic reformer fractionator residue, intermediate-boiling</t>
  </si>
  <si>
    <t>68477-30-5</t>
  </si>
  <si>
    <t>Residues (petroleum), catalytic reformer fractionator residue distn.</t>
  </si>
  <si>
    <t>68478-13-7</t>
  </si>
  <si>
    <t>Naphtha (petroleum), light catalytic reformed, arom.-free</t>
  </si>
  <si>
    <t>68513-03-1</t>
  </si>
  <si>
    <t>Naphtha (petroleum), light steam-cracked, debenzenized</t>
  </si>
  <si>
    <t>68527-26-4</t>
  </si>
  <si>
    <t>Oxirane, mono[(C12-14-alkyloxy)methyl] derivs.</t>
  </si>
  <si>
    <t>68609-97-2</t>
  </si>
  <si>
    <t>2,2'-dimethyl-4,4'-methylenebis(cyclohexylamine)</t>
  </si>
  <si>
    <t>6864-37-5</t>
  </si>
  <si>
    <t>Ethyl (S)-2-hydroxypropionate</t>
  </si>
  <si>
    <t>687-47-8</t>
  </si>
  <si>
    <t>Extracts (petroleum), solvent-refined heavy paraffinic distillate solvent</t>
  </si>
  <si>
    <t>68783-04-0</t>
  </si>
  <si>
    <t>Silanamine, 1,1,1-trimethyl-N-(trimethylsilyl)-, hydrolysis products with silica</t>
  </si>
  <si>
    <t>68909-20-6</t>
    <phoneticPr fontId="2"/>
  </si>
  <si>
    <t>α-trimethylsilanyl-ω-trimethylsiloxypoly[oxy(methyl-3-(2-(2-methoxypropoxy)propoxy)propylsilanediyl]-co-oxy(dimethylsilane))</t>
  </si>
  <si>
    <t>69430-40-6</t>
  </si>
  <si>
    <t>Salicylic acid</t>
  </si>
  <si>
    <t>69-72-7</t>
  </si>
  <si>
    <t>Distillates (petroleum), vacuum</t>
  </si>
  <si>
    <t>70592-78-8</t>
  </si>
  <si>
    <t>2-methyl-5-(1,1,3,3-tetramethylbutyl)hydroquinone</t>
  </si>
  <si>
    <t>723-38-6</t>
  </si>
  <si>
    <t>Lubricating oils (petroleum), C20-50, hydrotreated neutral oil-based, high-viscosity</t>
  </si>
  <si>
    <t>72623-85-9</t>
  </si>
  <si>
    <t>Resin acids and Rosin acids</t>
  </si>
  <si>
    <t>73138-82-6</t>
  </si>
  <si>
    <t>A mixture of: thiobis(4,1-phenylene)-S,S,S',S'-tetraphenyldisulfonium bishexafluorophosphate; diphenyl(4-phenylthiophenyl)sulfonium hexafluorophosphate</t>
  </si>
  <si>
    <t>74227-35-3</t>
  </si>
  <si>
    <t>Aluminium</t>
  </si>
  <si>
    <t>7429-90-5</t>
  </si>
  <si>
    <t>Lithium</t>
  </si>
  <si>
    <t>7439-93-2</t>
  </si>
  <si>
    <t>Tellurium dioxide</t>
  </si>
  <si>
    <t>7446-07-3</t>
  </si>
  <si>
    <t>Aluminium chloride</t>
  </si>
  <si>
    <t>7446-70-0</t>
  </si>
  <si>
    <t>Lubricating greases</t>
  </si>
  <si>
    <t>74869-21-9</t>
  </si>
  <si>
    <t>Iron (III) tris(4-methylbenzenesulfonate)</t>
  </si>
  <si>
    <t>77214-82-5</t>
  </si>
  <si>
    <t>Zinc sulphate</t>
  </si>
  <si>
    <t>7733-02-0</t>
  </si>
  <si>
    <t>Methyl 2-methoxy-2-[1-oxo-2-(propenyl)amino]acetate</t>
  </si>
  <si>
    <t>77402-03-0</t>
  </si>
  <si>
    <t>Copper chloride</t>
  </si>
  <si>
    <t>7758-89-6</t>
  </si>
  <si>
    <t>3a,4,7,7a-tetrahydro-4,7-methanoindene</t>
  </si>
  <si>
    <t>77-73-6</t>
  </si>
  <si>
    <t>Trizinc bis(orthophosphate)</t>
  </si>
  <si>
    <t>7779-90-0</t>
  </si>
  <si>
    <t>Antimony trifluoride</t>
  </si>
  <si>
    <t>7783-56-4</t>
  </si>
  <si>
    <t>Manganese sulphate</t>
  </si>
  <si>
    <t>7785-87-7</t>
  </si>
  <si>
    <t>Calcium hydride</t>
  </si>
  <si>
    <t>7789-78-8</t>
  </si>
  <si>
    <t>Citric acid</t>
  </si>
  <si>
    <t>77-92-9</t>
  </si>
  <si>
    <t>Tetraethyl orthosilicate</t>
  </si>
  <si>
    <t>78-10-4</t>
  </si>
  <si>
    <t>2,2'-dimethyl-2,2'-azodipropiononitrile</t>
  </si>
  <si>
    <t>78-67-1</t>
  </si>
  <si>
    <t>Propylenediamine</t>
  </si>
  <si>
    <t>78-90-0</t>
  </si>
  <si>
    <t>Petroleum Crude Oil</t>
  </si>
  <si>
    <t>8002-05-9</t>
  </si>
  <si>
    <t>Gasoline, natural</t>
  </si>
  <si>
    <t>8006-61-9</t>
  </si>
  <si>
    <t>Turpentine, oil</t>
  </si>
  <si>
    <t>8006-64-2</t>
  </si>
  <si>
    <t>Tar, coal</t>
  </si>
  <si>
    <t>8007-45-2</t>
  </si>
  <si>
    <t>Kerosine (petroleum)</t>
  </si>
  <si>
    <t>8008-20-6</t>
  </si>
  <si>
    <t>Petrolatum</t>
  </si>
  <si>
    <t>8009-03-8</t>
  </si>
  <si>
    <t>4,4'-oxydi(benzenesulphonohydrazide)</t>
  </si>
  <si>
    <t>80-51-3</t>
  </si>
  <si>
    <t>Tall-oil rosin</t>
  </si>
  <si>
    <t>8052-10-6</t>
  </si>
  <si>
    <t>(3-pentan-2-ylphenyl) N-methylcarbamate;(3-pentan-3-ylphenyl) N-methylcarbamate</t>
  </si>
  <si>
    <t>8065-36-9</t>
  </si>
  <si>
    <t>3,9-bis(2,6-di-tert-butyl-4-methylphenoxy)-2,4,8,10-tetraoxa-3,9-diphosphaspiro[5.5]undecane</t>
  </si>
  <si>
    <t>80693-00-1</t>
  </si>
  <si>
    <t>2-[(2-[2-(dimethylamino)ethoxy]ethyl)methylamino]ethanol</t>
  </si>
  <si>
    <t>83016-70-0</t>
  </si>
  <si>
    <t>1-phenylazo-2-naphthol</t>
  </si>
  <si>
    <t>842-07-9</t>
  </si>
  <si>
    <t>Distillates (coal tar), naphthalene oils</t>
  </si>
  <si>
    <t>84650-04-4</t>
  </si>
  <si>
    <t>Anthraquinone</t>
  </si>
  <si>
    <t>84-65-1</t>
  </si>
  <si>
    <t>Tar acids, methylphenol fraction</t>
  </si>
  <si>
    <t>84989-04-8</t>
  </si>
  <si>
    <t>A mixture of: dodecyl 3-(2,2,4,4-tetramethyl-21-oxo-7-oxa-3,20-diazadispiro(5.1.11.2)henicosan-20-yl)propionate; tetradecyl 3-(2,2,4,4-tetramethyl-21-oxo-7-oxa-3,20-diazadispiro(5.1.11.2)henicosan-20-yl)propionate</t>
  </si>
  <si>
    <t>85099-50-9</t>
  </si>
  <si>
    <t>Tetrasodium 4-amino-3,6-bis(5-(6-chloro-4-(2-hydroxyethylamino)-1,3,5-triazin-2-ylamino)-2-sulfonatophenylazo)-5-hydroxynaphthalene-2,7-sulfonate (containing &gt; 35% sodium chloride and sodium acetate)</t>
  </si>
  <si>
    <t>85665-98-1</t>
  </si>
  <si>
    <t>A mixture of isomers of (chlorophenyl)(chlorotolyl)methane</t>
  </si>
  <si>
    <t>85705-05-1</t>
  </si>
  <si>
    <t>2,2'-((3,3',5,5'-tetramethyl-(1,1'-biphenyl)-4,4'-diyl)-bis(oxymethylene))-bis-oxirane</t>
  </si>
  <si>
    <t>85954-11-6</t>
  </si>
  <si>
    <t>A mixture of: 2,2,6,6-tetramethylpiperidin-4-yl-hexadecanoate; 2,2,6,6-tetramethylpiperidin-4-yl-octadecanoate</t>
  </si>
  <si>
    <t>86403-32-9</t>
  </si>
  <si>
    <t>2-hydroxyethyl methacrylate</t>
  </si>
  <si>
    <t>868-77-9</t>
  </si>
  <si>
    <t>Pyrogallol</t>
  </si>
  <si>
    <t>87-66-1</t>
  </si>
  <si>
    <t>7,7-dimethyl-3-oxa-6-azaoctan-1-ol</t>
  </si>
  <si>
    <t>87787-67-5</t>
  </si>
  <si>
    <t>1-vinyl-2-pyrrolidone</t>
  </si>
  <si>
    <t>88-12-0</t>
  </si>
  <si>
    <t>6'-(dibutylamino)-3'-methyl-2'-(phenylamino)spiro[isobenzofuran-1(3H),9-(9H)-xanthen]-3-one</t>
  </si>
  <si>
    <t>89331-94-2</t>
  </si>
  <si>
    <t>Thymol</t>
  </si>
  <si>
    <t>89-83-8</t>
  </si>
  <si>
    <t>Guaiacol</t>
  </si>
  <si>
    <t>90-05-1</t>
  </si>
  <si>
    <t>3,9-bis(2-(3-(3-tert-butyl-4-hydroxy-5-methylphenyl)propionyloxy-1,1-dimethylethyl)-2,4,8,10-tetraoxaspiro[5.5]undecane</t>
  </si>
  <si>
    <t>90498-90-1</t>
  </si>
  <si>
    <t>2,4,6-tris(dimethylaminomethyl)phenol</t>
  </si>
  <si>
    <t>90-72-2</t>
  </si>
  <si>
    <t>Aromatic hydrocarbons, C8-10</t>
  </si>
  <si>
    <t>90989-39-2</t>
  </si>
  <si>
    <t>2-nitroanisole</t>
  </si>
  <si>
    <t>91-23-6</t>
  </si>
  <si>
    <t>1-(N,N-bis(2-ethylhexyl)aminomethyl)-1,2,4-triazole</t>
  </si>
  <si>
    <t>91273-04-0</t>
  </si>
  <si>
    <t>Ethoxyquin</t>
  </si>
  <si>
    <t>91-53-2</t>
  </si>
  <si>
    <t>6-phenyl-1,3,5-triazine-2,4-diyldiamine</t>
  </si>
  <si>
    <t>91-76-9</t>
  </si>
  <si>
    <t>Tetrakis(1,2,2,6,6-pentamethyl-4-piperidyl)-1,2,3,4-butanetetracarboxylate</t>
  </si>
  <si>
    <t>91788-83-9</t>
  </si>
  <si>
    <t>Biphenyl-3,3',4,4'-tetrayltetraamine</t>
  </si>
  <si>
    <t>91-95-2</t>
  </si>
  <si>
    <t>Distillates (petroleum), dewaxed heavy paraffinic, hydrotreated</t>
  </si>
  <si>
    <t>91995-39-0</t>
  </si>
  <si>
    <t>Lubricating oils (petroleum), C17-35, solvent-extd., dewaxed, hydrotreated</t>
  </si>
  <si>
    <t>92045-42-6</t>
  </si>
  <si>
    <t>Naphtha (petroleum), hydrodesulfurized light, dearomatized</t>
  </si>
  <si>
    <t>92045-53-9</t>
  </si>
  <si>
    <t>Petrolatum (petroleum), hydrotreated</t>
  </si>
  <si>
    <t>92045-77-7</t>
  </si>
  <si>
    <t>Slack wax (petroleum), hydrotreated</t>
  </si>
  <si>
    <t>92062-09-4</t>
  </si>
  <si>
    <t>Solvent naphtha (petroleum), hydrotreated light naphthenic</t>
  </si>
  <si>
    <t>92062-15-2</t>
  </si>
  <si>
    <t>Sodium 3-(2H-benzotriazol-2-yl)-5-sec-butyl-4-hydroxybenzenesulfonate</t>
  </si>
  <si>
    <t>92484-48-5</t>
  </si>
  <si>
    <t>Lubricating oils (petroleum), base oils, paraffinic</t>
  </si>
  <si>
    <t>93572-43-1</t>
  </si>
  <si>
    <t>Hydrocarbons, C9-16, hydrotreated, dearomatized</t>
  </si>
  <si>
    <t>93763-35-0</t>
  </si>
  <si>
    <t>(benzothiazol-2-ylthio)succinic acid</t>
  </si>
  <si>
    <t>95154-01-1</t>
  </si>
  <si>
    <t>2,4,6-trimethylbenzophenone</t>
  </si>
  <si>
    <t>954-16-5</t>
  </si>
  <si>
    <t>Isoeugenol</t>
  </si>
  <si>
    <t>97-54-1</t>
  </si>
  <si>
    <t>Hydrocarbons, C26-55, arom.-rich</t>
  </si>
  <si>
    <t>97722-04-8</t>
  </si>
  <si>
    <t>Tetramethylthiuram monosulphide</t>
  </si>
  <si>
    <t>97-74-5</t>
  </si>
  <si>
    <t>Disulfiram</t>
  </si>
  <si>
    <t>97-77-8</t>
  </si>
  <si>
    <t>Ethanol, 2,2'-iminobis-, N-(C13-15-branched and linear alkyl) derivs.</t>
  </si>
  <si>
    <t>97925-95-6</t>
  </si>
  <si>
    <t>Tetrahydrofurfuryl alcohol</t>
  </si>
  <si>
    <t>97-99-4</t>
  </si>
  <si>
    <t>5(or 6)-tert-butyl-2'-chloro-6'-ethylamino-3',7'-dimethylspiro(isobenzofuran-1(1H),9'-xanthene)-3-one</t>
  </si>
  <si>
    <t>98181-47-6</t>
  </si>
  <si>
    <t>4-tert-butylbenzoic acid</t>
  </si>
  <si>
    <t>98-73-7</t>
  </si>
  <si>
    <t>N,N-dimethyl-p-toluidine</t>
  </si>
  <si>
    <t>99-97-8</t>
  </si>
  <si>
    <t>* See footnote above</t>
  </si>
  <si>
    <t>* Where indicated below, substance in its supplied form does not meet the SoC definition if it fulfills the criteria for non-classification under the EU CLP Regulation (e.g. concentrationsbelowcut-off values, trace impurities, particularforms/ dimensionsorspecificCLH Notes →CLP Annex VI; 1.1.3 https://echa.europa.eu/de/regulations/clp/legislation).
In such case, no IMDS reporting is required.</t>
  </si>
  <si>
    <t>Per and Poly- fluoroalkyl substances (PFAS), as identified in rows 172 to 188.</t>
  </si>
  <si>
    <t>PFHxA, Undecafluorohexanoic acid, its salts and PFHxA related substances, all members, identified in rows 174 to 175.</t>
  </si>
  <si>
    <t>PFOA, perfluorooctanoic acid, its salts and PFOA related compounds, all members, identified in rows 177 to 179.</t>
  </si>
  <si>
    <t>PFCAs (C9-C14), Linear and branched perfluorocarboxylic acids containing 9 to 14 carbon atoms in the chain, their salts and related substances, all members, identified in rows 181 to 182.</t>
  </si>
  <si>
    <t>PFHxS, Perfluorohexane-1-sulphonic acid and its salts and PFHxS Related Substances, all members, identified in rows 185 to 186.</t>
  </si>
  <si>
    <t xml:space="preserve">15-Oct-2025
</t>
  </si>
  <si>
    <t>2426-08-6</t>
  </si>
  <si>
    <t>FR(10) aliphatic/alicyclic chlorinated compounds</t>
  </si>
  <si>
    <r>
      <t xml:space="preserve">Approval of biocide needed for product-type 7
</t>
    </r>
    <r>
      <rPr>
        <b/>
        <sz val="10"/>
        <color rgb="FFFF0000"/>
        <rFont val="Arial"/>
        <family val="2"/>
      </rPr>
      <t>P: Forbidden use as  biocide in product-type 8</t>
    </r>
    <r>
      <rPr>
        <sz val="10"/>
        <color rgb="FFFF0000"/>
        <rFont val="Arial"/>
        <family val="2"/>
      </rPr>
      <t xml:space="preserve">
</t>
    </r>
    <r>
      <rPr>
        <sz val="10"/>
        <rFont val="Arial"/>
        <family val="2"/>
      </rPr>
      <t>Approval of biocide needed for product-type 9</t>
    </r>
  </si>
  <si>
    <r>
      <t xml:space="preserve">P: Forbidden use as biocide in product-type 7
</t>
    </r>
    <r>
      <rPr>
        <b/>
        <sz val="10"/>
        <color rgb="FFFF0000"/>
        <rFont val="Arial"/>
        <family val="2"/>
      </rPr>
      <t xml:space="preserve">P: Forbidden use as biocide in product-type 8
</t>
    </r>
    <r>
      <rPr>
        <sz val="10"/>
        <rFont val="Arial"/>
        <family val="2"/>
      </rPr>
      <t>P: Forbidden use as biocide in product-type 9</t>
    </r>
  </si>
  <si>
    <r>
      <t xml:space="preserve">1-Mar-2017
</t>
    </r>
    <r>
      <rPr>
        <b/>
        <sz val="10"/>
        <color rgb="FFFF0000"/>
        <rFont val="Arial"/>
        <family val="2"/>
      </rPr>
      <t>28-Feb-2025</t>
    </r>
    <r>
      <rPr>
        <sz val="10"/>
        <rFont val="Arial"/>
        <family val="2"/>
      </rPr>
      <t xml:space="preserve">
1-Mar-2017</t>
    </r>
  </si>
  <si>
    <r>
      <t xml:space="preserve">Approval of biocide needed for product-type 7
</t>
    </r>
    <r>
      <rPr>
        <b/>
        <sz val="10"/>
        <color rgb="FFFF0000"/>
        <rFont val="Arial"/>
        <family val="2"/>
      </rPr>
      <t xml:space="preserve">P: Forbidden use as biocide in product-type 8
</t>
    </r>
    <r>
      <rPr>
        <sz val="10"/>
        <rFont val="Arial"/>
        <family val="2"/>
      </rPr>
      <t>P: Forbidden use as biocide in product-type 9</t>
    </r>
  </si>
  <si>
    <r>
      <rPr>
        <b/>
        <sz val="10"/>
        <color rgb="FFFF0000"/>
        <rFont val="Arial"/>
        <family val="2"/>
      </rPr>
      <t>Reg. (EU) No 2024/590</t>
    </r>
    <r>
      <rPr>
        <sz val="10"/>
        <rFont val="Arial"/>
        <family val="2"/>
      </rPr>
      <t>; Montreal Protocol; US EPA Class 1 ODS</t>
    </r>
  </si>
  <si>
    <t xml:space="preserve">
DTSC’s Perchlorate Best Management 
Practices (BMPs)
 https://dtsc.ca.gov/wp-content/uploads/sites/31/2015/08/HWM_FS_Perchlorate_7-061.pdf</t>
  </si>
  <si>
    <r>
      <t xml:space="preserve">
</t>
    </r>
    <r>
      <rPr>
        <b/>
        <sz val="10"/>
        <color rgb="FFFF0000"/>
        <rFont val="Arial"/>
        <family val="2"/>
      </rPr>
      <t>0.0075%</t>
    </r>
    <r>
      <rPr>
        <sz val="10"/>
        <rFont val="Arial"/>
        <family val="2"/>
      </rPr>
      <t xml:space="preserve">
Any intentionally added content is prohibited.       </t>
    </r>
  </si>
  <si>
    <r>
      <rPr>
        <b/>
        <sz val="10"/>
        <color rgb="FFFF0000"/>
        <rFont val="Arial"/>
        <family val="2"/>
      </rPr>
      <t>Reg. (EU) No 2024/590</t>
    </r>
    <r>
      <rPr>
        <sz val="10"/>
        <rFont val="Arial"/>
        <family val="2"/>
      </rPr>
      <t>; Montreal Protocol; US EPA Class 2 ODS</t>
    </r>
  </si>
  <si>
    <r>
      <t xml:space="preserve">Kyoto Protocol
Directive 2006/40/EC, </t>
    </r>
    <r>
      <rPr>
        <b/>
        <strike/>
        <sz val="10"/>
        <color rgb="FFFF0000"/>
        <rFont val="Arial"/>
        <family val="2"/>
      </rPr>
      <t xml:space="preserve"> 
</t>
    </r>
    <r>
      <rPr>
        <b/>
        <sz val="10"/>
        <color rgb="FFFF0000"/>
        <rFont val="Arial"/>
        <family val="2"/>
      </rPr>
      <t>Reg. (EU) No.2024/573</t>
    </r>
  </si>
  <si>
    <t>Norway, Sweden (SFS 1985:840; SFS 1986:8), Denmark, Finland
 South Korea Registration and Evaluation of Chemical Substance Act (New standards for washer fluid for vehicles)
Reg. (EC) No 1907/2006 (REACH  Annex XVII)</t>
  </si>
  <si>
    <r>
      <rPr>
        <b/>
        <sz val="10"/>
        <color rgb="FFFF0000"/>
        <rFont val="Arial"/>
        <family val="2"/>
      </rPr>
      <t xml:space="preserve"> (EU)2019/1021</t>
    </r>
    <r>
      <rPr>
        <sz val="10"/>
        <rFont val="Arial"/>
        <family val="2"/>
      </rPr>
      <t xml:space="preserve">
Canadian Environmental Protection Act, 1999 - Regulations Amending the Prohibition of Certain Toxic Substances Regulations, 2012
US EPA - SNUR: § 721.9582 Certain perfluoroalkyl sulfonates
Stockholm Convention, Annex B
Japan Chemical Substances Control Law [Class I]
South Korea Enforcement Rule of the Persistent Organic Pollutants Control Act</t>
    </r>
  </si>
  <si>
    <r>
      <t xml:space="preserve">(EC) 1907/2006 (REACH Candidate List)
</t>
    </r>
    <r>
      <rPr>
        <b/>
        <strike/>
        <sz val="11"/>
        <color rgb="FFFF0000"/>
        <rFont val="Arial"/>
        <family val="2"/>
      </rPr>
      <t xml:space="preserve">
</t>
    </r>
    <r>
      <rPr>
        <b/>
        <sz val="11"/>
        <color rgb="FFFF0000"/>
        <rFont val="Arial"/>
        <family val="2"/>
      </rPr>
      <t>The US state of Minnesota requires PFAS reporting starting January 1, 2026, and the banning of PFAS starting January 1, 2032. (MN 116.943 Product Containing PFAS HF2310.4)
EPA requires PFAS reporting via the 
TSCA 8(a)(7) report (88 FR 70516 )</t>
    </r>
    <r>
      <rPr>
        <strike/>
        <sz val="11"/>
        <color rgb="FFFF0000"/>
        <rFont val="Arial"/>
        <family val="2"/>
      </rPr>
      <t xml:space="preserve">
</t>
    </r>
    <r>
      <rPr>
        <sz val="11"/>
        <rFont val="Arial"/>
        <family val="2"/>
      </rPr>
      <t>OECD/UNEP Global Perfluorinated Chemicals (PFC) Group.</t>
    </r>
  </si>
  <si>
    <r>
      <rPr>
        <b/>
        <sz val="11"/>
        <color rgb="FFFF0000"/>
        <rFont val="Arial"/>
        <family val="2"/>
      </rPr>
      <t>The US state of Minnesota requires PFAS reporting starting January 1, 2026, and the banning of PFAS starting January 1, 2032. (MN 116.943 Product Containing PFAS HF2310.4)
EPA requires PFAS reporting via the 
TSCA 8(a)(7) report (88 FR 70516 )</t>
    </r>
    <r>
      <rPr>
        <strike/>
        <sz val="11"/>
        <color rgb="FFFF0000"/>
        <rFont val="Arial"/>
        <family val="2"/>
      </rPr>
      <t xml:space="preserve">
</t>
    </r>
    <r>
      <rPr>
        <sz val="11"/>
        <rFont val="Arial"/>
        <family val="2"/>
      </rPr>
      <t>OECD/UNEP Global Perfluorinated Chemicals (PFC) Group.</t>
    </r>
  </si>
  <si>
    <t>Reg. (EU) No.2024/573</t>
  </si>
  <si>
    <t>Addition to Reg. (EC) No 1907/2006 (REACH Candidate List)</t>
  </si>
  <si>
    <t>The US state of Minnesota requires PFAS reporting starting January 1, 2026, and the banning of PFAS starting January 1, 2032. (MN 116.943 Product Containing PFAS HF2310.4)
EPA requires PFAS reporting via the 
TSCA 8(a)(7) report (88 FR 70516 )
OECD/UNEP Global Perfluorinated Chemicals (PFC) Group.</t>
  </si>
  <si>
    <r>
      <t>1,6,7,8,9,14,15,16,17,17,18,18-Dodecachloropentacyclo[12.2.1.1*6,9*.0*2,13*.0*5,10*]octadeca-7,15-diene (Dechlorane Plus)</t>
    </r>
    <r>
      <rPr>
        <sz val="10"/>
        <rFont val="Arial"/>
        <family val="2"/>
      </rPr>
      <t>,</t>
    </r>
    <r>
      <rPr>
        <b/>
        <sz val="10"/>
        <rFont val="Arial"/>
        <family val="2"/>
      </rPr>
      <t xml:space="preserve"> all members</t>
    </r>
  </si>
  <si>
    <t>3,5-Dichloro-4-(1,1,2,2-tetrafluroethoxy)aniline</t>
  </si>
  <si>
    <t>China (GB/T 19515-2023) 
 requiring the ISO 1043-3 symbol to be declared for Chinese market.</t>
  </si>
  <si>
    <t>Poly[oxy[trifluoro(trifluoromethyl)-1,2-ethanediyl]], alpha-(1,1,2,2,2-pentafluoroethyl)-omega-[tetrafluoro(trifluoromethyl)ethoxy]-</t>
  </si>
  <si>
    <t>2-Propenoic acid, butyl ester, polymer with 2-[[(1,1,2,2,3,3,4,4,5,5,6,6,7,7,8,8,8-heptadecafluorooctyl)sulfonyl]methylamino]ethyl 2-propenoate, 2-[methyl[(1,1,2,2,3,3,4,4,4-nonafluorobutyl)sulfonyl]amino]ethyl 2-propenoate, 2-[methyl[(1,1,2,2,3,3,4,4,5,5,6,6,7,7,7-pentadecafluoroheptyl)sulfonyl]amino]ethyl 2-propenoate, 2-[methyl[(1,1,2,2,3,3,4,4,5,5,6,6,6-tridecafluorohexyl)sulfonyl]amino]ethyl 2-propenoate and 2-[methyl[(1,1,2,2,3,3,4,4,5,5,5-undecafluoropentyl)sulfonyl]amino]ethyl 2-propenoate</t>
  </si>
  <si>
    <t>EC 400-830-7</t>
  </si>
  <si>
    <t>EC 400-930-0</t>
  </si>
  <si>
    <t>EC 401-520-4</t>
  </si>
  <si>
    <t>EC 402-460-1</t>
  </si>
  <si>
    <t>EC 404-540-1</t>
  </si>
  <si>
    <t>EC 417-450-2</t>
  </si>
  <si>
    <t>EC 417-470-1</t>
  </si>
  <si>
    <t>EC 430-980-9</t>
  </si>
  <si>
    <t>EC 432-430-3</t>
  </si>
  <si>
    <r>
      <t xml:space="preserve">Reg. (EC) No 1907/2006 (REACH Candidate List)
</t>
    </r>
    <r>
      <rPr>
        <b/>
        <sz val="10"/>
        <color rgb="FFFF0000"/>
        <rFont val="Arial"/>
        <family val="2"/>
      </rPr>
      <t>Reference as CLP requirement</t>
    </r>
  </si>
  <si>
    <r>
      <t xml:space="preserve">Included in list of substances under REACH PACT assessment
</t>
    </r>
    <r>
      <rPr>
        <b/>
        <sz val="10"/>
        <color rgb="FFFF0000"/>
        <rFont val="Arial"/>
        <family val="2"/>
      </rPr>
      <t>Reference as CLP requirement</t>
    </r>
  </si>
  <si>
    <t>Reg. (EC) No 1907/2006 (REACH Candidate List
Reference as CLP requirement</t>
  </si>
  <si>
    <r>
      <rPr>
        <b/>
        <u/>
        <sz val="10"/>
        <rFont val="Arial"/>
        <family val="2"/>
      </rPr>
      <t xml:space="preserve">Effective date (Legal requirements, regulations)
</t>
    </r>
    <r>
      <rPr>
        <b/>
        <sz val="10"/>
        <rFont val="Arial"/>
        <family val="2"/>
      </rPr>
      <t xml:space="preserve"> Date             |             Action required</t>
    </r>
  </si>
  <si>
    <t>Reg. (EC) No 1907/2006 (REACH ANNEX XVII)</t>
  </si>
  <si>
    <t>2025gasg</t>
  </si>
  <si>
    <t>Uses and Risk Management for Five PBT Chemicals under TSCA Section 6(h)</t>
  </si>
  <si>
    <t>GADSL REFERENCE LIST 2025 Version 1.0</t>
  </si>
  <si>
    <t>1.0</t>
  </si>
  <si>
    <t>Please Note: New and updated entries in the 2025 GADSL REFERENCE LIST are highlighted in red font to assist in identifying the changes in this edition.</t>
  </si>
  <si>
    <t xml:space="preserve">          Please Note: New and updated entries in the 2025 GADSL REFERENCE LIST are highlighted in red font to assist in identifying the changes in this edition.</t>
  </si>
  <si>
    <t>Tetrabromobisphenol A (TBBPA) &amp; derivatives, 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</si>
</sst>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 [$€]_-;\-* #,##0.00\ [$€]_-;_-* &quot;-&quot;??\ [$€]_-;_-@_-"/>
    <numFmt numFmtId="165" formatCode="0.0%"/>
    <numFmt numFmtId="166" formatCode="0.000%"/>
    <numFmt numFmtId="167" formatCode="yyyy/mm/dd;@"/>
    <numFmt numFmtId="168" formatCode="m/d/yy;@"/>
    <numFmt numFmtId="169" formatCode="[$-409]d\-mmm\-yy;@"/>
    <numFmt numFmtId="170" formatCode="[$-409]d\-mmm\-yyyy;@"/>
    <numFmt numFmtId="171" formatCode="0.00000%"/>
    <numFmt numFmtId="172" formatCode="mm/dd/yy;@"/>
    <numFmt numFmtId="173" formatCode="[$-409]dd\-mmm\-yy;@"/>
  </numFmts>
  <fonts count="66">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u/>
      <sz val="10"/>
      <color indexed="12"/>
      <name val="Arial"/>
      <family val="2"/>
    </font>
    <font>
      <b/>
      <sz val="10"/>
      <name val="Arial"/>
      <family val="2"/>
    </font>
    <font>
      <sz val="11"/>
      <color indexed="8"/>
      <name val="ＭＳ Ｐゴシック"/>
      <family val="3"/>
      <charset val="128"/>
    </font>
    <font>
      <u/>
      <sz val="10"/>
      <name val="Arial"/>
      <family val="2"/>
    </font>
    <font>
      <strike/>
      <sz val="10"/>
      <name val="Arial"/>
      <family val="2"/>
    </font>
    <font>
      <b/>
      <sz val="14"/>
      <name val="Arial"/>
      <family val="2"/>
    </font>
    <font>
      <sz val="11"/>
      <name val="Arial"/>
      <family val="2"/>
    </font>
    <font>
      <b/>
      <sz val="10"/>
      <color indexed="8"/>
      <name val="Arial"/>
      <family val="2"/>
    </font>
    <font>
      <sz val="10"/>
      <color indexed="8"/>
      <name val="Arial"/>
      <family val="2"/>
    </font>
    <font>
      <b/>
      <u/>
      <sz val="10"/>
      <name val="Arial"/>
      <family val="2"/>
    </font>
    <font>
      <sz val="22"/>
      <name val="Arial"/>
      <family val="2"/>
    </font>
    <font>
      <sz val="12"/>
      <name val="Arial"/>
      <family val="2"/>
    </font>
    <font>
      <b/>
      <sz val="8"/>
      <name val="Arial"/>
      <family val="2"/>
    </font>
    <font>
      <sz val="9"/>
      <name val="Arial"/>
      <family val="2"/>
    </font>
    <font>
      <b/>
      <vertAlign val="subscript"/>
      <sz val="10"/>
      <name val="Arial"/>
      <family val="2"/>
    </font>
    <font>
      <b/>
      <i/>
      <sz val="10"/>
      <color indexed="23"/>
      <name val="Arial"/>
      <family val="2"/>
    </font>
    <font>
      <b/>
      <sz val="9"/>
      <name val="Arial"/>
      <family val="2"/>
    </font>
    <font>
      <sz val="8"/>
      <name val="Arial"/>
      <family val="2"/>
    </font>
    <font>
      <b/>
      <sz val="9"/>
      <color indexed="81"/>
      <name val="Tahoma"/>
      <family val="2"/>
    </font>
    <font>
      <sz val="9"/>
      <color indexed="81"/>
      <name val="Tahoma"/>
      <family val="2"/>
    </font>
    <font>
      <b/>
      <sz val="9"/>
      <color indexed="8"/>
      <name val="Tahoma"/>
      <family val="2"/>
    </font>
    <font>
      <sz val="9"/>
      <color indexed="8"/>
      <name val="Tahoma"/>
      <family val="2"/>
    </font>
    <font>
      <b/>
      <strike/>
      <sz val="10"/>
      <name val="Arial"/>
      <family val="2"/>
    </font>
    <font>
      <sz val="11"/>
      <color rgb="FF006100"/>
      <name val="Calibri"/>
      <family val="2"/>
      <charset val="128"/>
      <scheme val="minor"/>
    </font>
    <font>
      <u/>
      <sz val="11"/>
      <color theme="10"/>
      <name val="Calibri"/>
      <family val="2"/>
      <scheme val="minor"/>
    </font>
    <font>
      <sz val="12"/>
      <color theme="1"/>
      <name val="Arial"/>
      <family val="2"/>
    </font>
    <font>
      <sz val="11"/>
      <color theme="1"/>
      <name val="Calibri"/>
      <family val="2"/>
      <scheme val="minor"/>
    </font>
    <font>
      <b/>
      <sz val="10"/>
      <color theme="0" tint="-0.499984740745262"/>
      <name val="Arial"/>
      <family val="2"/>
    </font>
    <font>
      <sz val="10"/>
      <color theme="0" tint="-0.499984740745262"/>
      <name val="Arial"/>
      <family val="2"/>
    </font>
    <font>
      <b/>
      <sz val="10"/>
      <color rgb="FFFF0000"/>
      <name val="Arial"/>
      <family val="2"/>
    </font>
    <font>
      <sz val="10"/>
      <color rgb="FFFF0000"/>
      <name val="Arial"/>
      <family val="2"/>
    </font>
    <font>
      <sz val="10"/>
      <color theme="3" tint="0.39997558519241921"/>
      <name val="Arial"/>
      <family val="2"/>
    </font>
    <font>
      <b/>
      <sz val="10"/>
      <color theme="3" tint="0.39997558519241921"/>
      <name val="Arial"/>
      <family val="2"/>
    </font>
    <font>
      <sz val="10"/>
      <color theme="1"/>
      <name val="Arial"/>
      <family val="2"/>
    </font>
    <font>
      <b/>
      <sz val="10"/>
      <color theme="1"/>
      <name val="Arial"/>
      <family val="2"/>
    </font>
    <font>
      <sz val="8"/>
      <color rgb="FF000000"/>
      <name val="Times New Roman"/>
      <family val="1"/>
    </font>
    <font>
      <b/>
      <sz val="12"/>
      <name val="Arial"/>
      <family val="2"/>
    </font>
    <font>
      <b/>
      <u/>
      <sz val="12"/>
      <name val="Arial"/>
      <family val="2"/>
    </font>
    <font>
      <b/>
      <u/>
      <sz val="12"/>
      <color rgb="FF000000"/>
      <name val="Arial"/>
      <family val="2"/>
    </font>
    <font>
      <b/>
      <sz val="10"/>
      <color theme="0" tint="-0.34998626667073579"/>
      <name val="Arial"/>
      <family val="2"/>
    </font>
    <font>
      <sz val="11"/>
      <name val="Calibri"/>
      <family val="2"/>
      <scheme val="minor"/>
    </font>
    <font>
      <strike/>
      <sz val="11"/>
      <name val="Calibri"/>
      <family val="2"/>
      <scheme val="minor"/>
    </font>
    <font>
      <b/>
      <sz val="20"/>
      <name val="Arial"/>
      <family val="2"/>
    </font>
    <font>
      <b/>
      <sz val="22"/>
      <name val="Arial"/>
      <family val="2"/>
    </font>
    <font>
      <i/>
      <sz val="10"/>
      <name val="Arial"/>
      <family val="2"/>
    </font>
    <font>
      <sz val="10"/>
      <color theme="0" tint="-0.34998626667073579"/>
      <name val="Arial"/>
      <family val="2"/>
    </font>
    <font>
      <b/>
      <sz val="11"/>
      <color rgb="FFFF0000"/>
      <name val="Calibri"/>
      <family val="2"/>
      <scheme val="minor"/>
    </font>
    <font>
      <b/>
      <strike/>
      <sz val="11"/>
      <color rgb="FFFF0000"/>
      <name val="Arial"/>
      <family val="2"/>
    </font>
    <font>
      <b/>
      <sz val="11"/>
      <color rgb="FFFF0000"/>
      <name val="Arial"/>
      <family val="2"/>
    </font>
    <font>
      <strike/>
      <sz val="11"/>
      <color rgb="FFFF0000"/>
      <name val="Arial"/>
      <family val="2"/>
    </font>
    <font>
      <b/>
      <strike/>
      <sz val="10"/>
      <color rgb="FFFF0000"/>
      <name val="Arial"/>
      <family val="2"/>
    </font>
    <font>
      <b/>
      <sz val="10"/>
      <color rgb="FFFFFF00"/>
      <name val="Arial"/>
      <family val="2"/>
    </font>
    <font>
      <sz val="11"/>
      <color theme="1"/>
      <name val="Calibri"/>
      <family val="2"/>
      <charset val="128"/>
      <scheme val="minor"/>
    </font>
    <font>
      <u/>
      <sz val="11"/>
      <color theme="10"/>
      <name val="Calibri"/>
      <family val="2"/>
      <charset val="128"/>
      <scheme val="minor"/>
    </font>
    <font>
      <sz val="11"/>
      <color theme="1"/>
      <name val="Arial"/>
      <family val="2"/>
    </font>
    <font>
      <sz val="10"/>
      <color rgb="FFFF0000"/>
      <name val="Arial"/>
      <family val="2"/>
      <charset val="128"/>
    </font>
    <font>
      <b/>
      <sz val="10"/>
      <color rgb="FFFF0000"/>
      <name val="ＭＳ Ｐゴシック"/>
      <family val="2"/>
      <charset val="128"/>
    </font>
    <font>
      <b/>
      <sz val="11"/>
      <name val="Arial"/>
      <family val="2"/>
    </font>
  </fonts>
  <fills count="13">
    <fill>
      <patternFill patternType="none"/>
    </fill>
    <fill>
      <patternFill patternType="gray125"/>
    </fill>
    <fill>
      <patternFill patternType="solid">
        <fgColor indexed="9"/>
        <bgColor indexed="64"/>
      </patternFill>
    </fill>
    <fill>
      <patternFill patternType="solid">
        <fgColor indexed="40"/>
        <bgColor indexed="64"/>
      </patternFill>
    </fill>
    <fill>
      <patternFill patternType="solid">
        <fgColor indexed="22"/>
        <bgColor indexed="64"/>
      </patternFill>
    </fill>
    <fill>
      <patternFill patternType="solid">
        <fgColor indexed="43"/>
        <bgColor indexed="64"/>
      </patternFill>
    </fill>
    <fill>
      <patternFill patternType="solid">
        <fgColor rgb="FFC6EFCE"/>
      </patternFill>
    </fill>
    <fill>
      <patternFill patternType="solid">
        <fgColor theme="0" tint="-0.34998626667073579"/>
        <bgColor indexed="64"/>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FF0000"/>
        <bgColor indexed="64"/>
      </patternFill>
    </fill>
  </fills>
  <borders count="48">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style="medium">
        <color indexed="64"/>
      </left>
      <right/>
      <top/>
      <bottom/>
      <diagonal/>
    </border>
    <border>
      <left style="thin">
        <color indexed="64"/>
      </left>
      <right/>
      <top style="thin">
        <color indexed="64"/>
      </top>
      <bottom style="medium">
        <color indexed="64"/>
      </bottom>
      <diagonal/>
    </border>
    <border>
      <left style="thin">
        <color indexed="64"/>
      </left>
      <right style="thin">
        <color indexed="64"/>
      </right>
      <top style="dotted">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4">
    <xf numFmtId="0" fontId="0" fillId="0" borderId="0"/>
    <xf numFmtId="164" fontId="6" fillId="0" borderId="0" applyFont="0" applyFill="0" applyBorder="0" applyAlignment="0" applyProtection="0"/>
    <xf numFmtId="0" fontId="31" fillId="6" borderId="0" applyNumberFormat="0" applyBorder="0" applyAlignment="0" applyProtection="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32" fillId="0" borderId="0" applyNumberFormat="0" applyFill="0" applyBorder="0" applyAlignment="0" applyProtection="0"/>
    <xf numFmtId="0" fontId="33" fillId="0" borderId="0"/>
    <xf numFmtId="0" fontId="6" fillId="0" borderId="0"/>
    <xf numFmtId="0" fontId="6" fillId="0" borderId="0"/>
    <xf numFmtId="0" fontId="6" fillId="0" borderId="0"/>
    <xf numFmtId="0" fontId="34" fillId="0" borderId="0"/>
    <xf numFmtId="0" fontId="34" fillId="0" borderId="0"/>
    <xf numFmtId="0" fontId="10" fillId="0" borderId="0"/>
    <xf numFmtId="0" fontId="5" fillId="0" borderId="0"/>
    <xf numFmtId="0" fontId="5" fillId="0" borderId="0"/>
    <xf numFmtId="0" fontId="5" fillId="0" borderId="0"/>
    <xf numFmtId="0" fontId="4" fillId="0" borderId="0"/>
    <xf numFmtId="0" fontId="4" fillId="0" borderId="0"/>
    <xf numFmtId="0" fontId="16" fillId="0" borderId="0"/>
    <xf numFmtId="0" fontId="2" fillId="0" borderId="0"/>
    <xf numFmtId="0" fontId="60" fillId="0" borderId="0">
      <alignment vertical="center"/>
    </xf>
    <xf numFmtId="0" fontId="61" fillId="0" borderId="0" applyNumberFormat="0" applyFill="0" applyBorder="0" applyAlignment="0" applyProtection="0">
      <alignment vertical="center"/>
    </xf>
    <xf numFmtId="0" fontId="1" fillId="0" borderId="0"/>
    <xf numFmtId="0" fontId="16" fillId="0" borderId="0"/>
  </cellStyleXfs>
  <cellXfs count="897">
    <xf numFmtId="0" fontId="0" fillId="0" borderId="0" xfId="0"/>
    <xf numFmtId="0" fontId="0" fillId="2" borderId="0" xfId="0" applyFill="1"/>
    <xf numFmtId="0" fontId="0" fillId="2" borderId="1" xfId="0" applyFill="1" applyBorder="1"/>
    <xf numFmtId="0" fontId="0" fillId="2" borderId="2" xfId="0" applyFill="1" applyBorder="1"/>
    <xf numFmtId="0" fontId="8" fillId="2" borderId="0" xfId="3" applyFill="1" applyAlignment="1" applyProtection="1"/>
    <xf numFmtId="0" fontId="13" fillId="3" borderId="3" xfId="0" applyFont="1" applyFill="1" applyBorder="1"/>
    <xf numFmtId="0" fontId="0" fillId="3" borderId="4" xfId="0" applyFill="1" applyBorder="1"/>
    <xf numFmtId="0" fontId="0" fillId="3" borderId="5" xfId="0" applyFill="1" applyBorder="1"/>
    <xf numFmtId="0" fontId="7" fillId="2" borderId="6" xfId="0" applyFont="1" applyFill="1" applyBorder="1"/>
    <xf numFmtId="0" fontId="0" fillId="2" borderId="7" xfId="0" applyFill="1" applyBorder="1"/>
    <xf numFmtId="0" fontId="0" fillId="2" borderId="6"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14" fontId="0" fillId="0" borderId="12" xfId="0" applyNumberFormat="1" applyBorder="1" applyAlignment="1">
      <alignment horizontal="center"/>
    </xf>
    <xf numFmtId="0" fontId="9" fillId="0" borderId="0" xfId="0" applyFont="1" applyAlignment="1">
      <alignment horizontal="center" vertical="center"/>
    </xf>
    <xf numFmtId="0" fontId="9" fillId="0" borderId="13" xfId="0" applyFont="1" applyBorder="1" applyAlignment="1">
      <alignment horizontal="left" vertical="center" wrapText="1"/>
    </xf>
    <xf numFmtId="0" fontId="9" fillId="0" borderId="0" xfId="0" applyFont="1"/>
    <xf numFmtId="0" fontId="9" fillId="0" borderId="14" xfId="0" applyFont="1" applyBorder="1" applyAlignment="1">
      <alignment horizontal="right" vertical="center" wrapText="1"/>
    </xf>
    <xf numFmtId="0" fontId="9" fillId="0" borderId="15" xfId="0" applyFont="1" applyBorder="1" applyAlignment="1">
      <alignment horizontal="right" vertical="center" wrapText="1"/>
    </xf>
    <xf numFmtId="0" fontId="9" fillId="0" borderId="16" xfId="0" quotePrefix="1" applyFont="1" applyBorder="1" applyAlignment="1">
      <alignment horizontal="right" vertical="center" wrapText="1"/>
    </xf>
    <xf numFmtId="0" fontId="9" fillId="0" borderId="14" xfId="0" quotePrefix="1" applyFont="1" applyBorder="1" applyAlignment="1">
      <alignment horizontal="right" vertical="center" wrapText="1"/>
    </xf>
    <xf numFmtId="0" fontId="0" fillId="0" borderId="17" xfId="0" applyBorder="1"/>
    <xf numFmtId="0" fontId="9" fillId="0" borderId="18" xfId="0" applyFont="1" applyBorder="1" applyAlignment="1">
      <alignment horizontal="right" vertical="top" wrapText="1"/>
    </xf>
    <xf numFmtId="0" fontId="9" fillId="0" borderId="19" xfId="0" applyFont="1" applyBorder="1" applyAlignment="1">
      <alignment horizontal="right" vertical="top" wrapText="1"/>
    </xf>
    <xf numFmtId="0" fontId="9" fillId="0" borderId="20" xfId="0" applyFont="1" applyBorder="1" applyAlignment="1">
      <alignment horizontal="right" vertical="top" wrapText="1"/>
    </xf>
    <xf numFmtId="0" fontId="14" fillId="0" borderId="0" xfId="0" applyFont="1" applyAlignment="1">
      <alignment horizontal="center" vertical="center" wrapText="1"/>
    </xf>
    <xf numFmtId="0" fontId="14" fillId="0" borderId="0" xfId="0" applyFont="1" applyAlignment="1">
      <alignment horizontal="center" vertical="center"/>
    </xf>
    <xf numFmtId="0" fontId="0" fillId="0" borderId="21" xfId="0" applyBorder="1" applyAlignment="1">
      <alignment horizontal="center"/>
    </xf>
    <xf numFmtId="0" fontId="9" fillId="0" borderId="2" xfId="0" applyFont="1" applyBorder="1" applyAlignment="1">
      <alignment horizontal="left" vertical="center" wrapText="1"/>
    </xf>
    <xf numFmtId="0" fontId="9" fillId="0" borderId="1" xfId="0" applyFont="1" applyBorder="1" applyAlignment="1">
      <alignment horizontal="left" vertical="center" wrapText="1"/>
    </xf>
    <xf numFmtId="0" fontId="0" fillId="0" borderId="14" xfId="0" applyBorder="1" applyAlignment="1">
      <alignment horizontal="center" vertical="center" wrapText="1"/>
    </xf>
    <xf numFmtId="0" fontId="0" fillId="0" borderId="13" xfId="0" applyBorder="1" applyAlignment="1">
      <alignment horizontal="center" vertical="center" wrapText="1"/>
    </xf>
    <xf numFmtId="49" fontId="0" fillId="0" borderId="21" xfId="0" applyNumberFormat="1" applyBorder="1" applyAlignment="1">
      <alignment horizontal="center" vertical="top"/>
    </xf>
    <xf numFmtId="0" fontId="0" fillId="0" borderId="0" xfId="0" applyAlignment="1">
      <alignment horizontal="center" vertical="center" wrapText="1"/>
    </xf>
    <xf numFmtId="169" fontId="0" fillId="0" borderId="13" xfId="0" applyNumberFormat="1" applyBorder="1" applyAlignment="1">
      <alignment horizontal="center" vertical="center" wrapText="1"/>
    </xf>
    <xf numFmtId="0" fontId="0" fillId="0" borderId="0" xfId="0" applyAlignment="1">
      <alignment horizontal="center" vertical="center"/>
    </xf>
    <xf numFmtId="0" fontId="0" fillId="0" borderId="2" xfId="0" applyBorder="1" applyAlignment="1">
      <alignment horizontal="center" vertical="center" wrapText="1"/>
    </xf>
    <xf numFmtId="0" fontId="0" fillId="0" borderId="1" xfId="0" applyBorder="1" applyAlignment="1">
      <alignment horizontal="center" vertical="center" wrapText="1"/>
    </xf>
    <xf numFmtId="49" fontId="0" fillId="0" borderId="16" xfId="0" applyNumberFormat="1" applyBorder="1" applyAlignment="1">
      <alignment horizontal="center" vertical="center" wrapText="1"/>
    </xf>
    <xf numFmtId="49" fontId="0" fillId="0" borderId="14" xfId="0" applyNumberFormat="1" applyBorder="1" applyAlignment="1">
      <alignment horizontal="center" vertical="top" wrapText="1"/>
    </xf>
    <xf numFmtId="49" fontId="16" fillId="0" borderId="14" xfId="0" applyNumberFormat="1" applyFont="1" applyBorder="1" applyAlignment="1">
      <alignment horizontal="center" vertical="top" wrapText="1"/>
    </xf>
    <xf numFmtId="49" fontId="0" fillId="0" borderId="22" xfId="0" applyNumberFormat="1" applyBorder="1" applyAlignment="1">
      <alignment horizontal="center" vertical="center" wrapText="1"/>
    </xf>
    <xf numFmtId="0" fontId="9" fillId="7" borderId="4" xfId="0" applyFont="1" applyFill="1" applyBorder="1" applyAlignment="1">
      <alignment horizontal="center" vertical="center" wrapText="1"/>
    </xf>
    <xf numFmtId="0" fontId="9" fillId="7" borderId="24" xfId="0" applyFont="1" applyFill="1" applyBorder="1" applyAlignment="1">
      <alignment horizontal="center" vertical="center" wrapText="1"/>
    </xf>
    <xf numFmtId="0" fontId="0" fillId="0" borderId="13" xfId="0" applyBorder="1" applyAlignment="1">
      <alignment horizontal="center" vertical="center"/>
    </xf>
    <xf numFmtId="0" fontId="0" fillId="0" borderId="13" xfId="0" applyBorder="1" applyAlignment="1">
      <alignment horizontal="center" wrapText="1"/>
    </xf>
    <xf numFmtId="170" fontId="9" fillId="4" borderId="25" xfId="0" applyNumberFormat="1" applyFont="1" applyFill="1" applyBorder="1" applyAlignment="1">
      <alignment horizontal="center" vertical="center" wrapText="1"/>
    </xf>
    <xf numFmtId="170" fontId="9" fillId="4" borderId="24" xfId="0" applyNumberFormat="1" applyFont="1" applyFill="1" applyBorder="1" applyAlignment="1">
      <alignment horizontal="center" vertical="center" wrapText="1"/>
    </xf>
    <xf numFmtId="170" fontId="0" fillId="0" borderId="21" xfId="0" applyNumberFormat="1" applyBorder="1" applyAlignment="1">
      <alignment horizontal="center"/>
    </xf>
    <xf numFmtId="0" fontId="18" fillId="0" borderId="0" xfId="0" applyFont="1"/>
    <xf numFmtId="0" fontId="20" fillId="0" borderId="0" xfId="0" applyFont="1" applyAlignment="1">
      <alignment horizontal="left" vertical="center" textRotation="60"/>
    </xf>
    <xf numFmtId="0" fontId="0" fillId="0" borderId="13" xfId="0" applyBorder="1"/>
    <xf numFmtId="0" fontId="0" fillId="0" borderId="13" xfId="0" applyBorder="1" applyAlignment="1">
      <alignment horizontal="center" vertical="top" wrapText="1"/>
    </xf>
    <xf numFmtId="49" fontId="0" fillId="0" borderId="13" xfId="0" applyNumberFormat="1" applyBorder="1" applyAlignment="1">
      <alignment horizontal="center" vertical="center"/>
    </xf>
    <xf numFmtId="0" fontId="0" fillId="0" borderId="18" xfId="0" applyBorder="1" applyAlignment="1">
      <alignment horizontal="center" wrapText="1"/>
    </xf>
    <xf numFmtId="170" fontId="0" fillId="0" borderId="13" xfId="0" applyNumberFormat="1" applyBorder="1" applyAlignment="1">
      <alignment horizontal="center" vertical="center" wrapText="1"/>
    </xf>
    <xf numFmtId="170" fontId="0" fillId="0" borderId="21" xfId="0" applyNumberFormat="1" applyBorder="1" applyAlignment="1">
      <alignment horizontal="center" vertical="center" wrapText="1"/>
    </xf>
    <xf numFmtId="169" fontId="0" fillId="0" borderId="21" xfId="0" applyNumberFormat="1" applyBorder="1" applyAlignment="1">
      <alignment horizontal="center" vertical="center" wrapText="1"/>
    </xf>
    <xf numFmtId="0" fontId="0" fillId="0" borderId="19" xfId="0" applyBorder="1" applyAlignment="1">
      <alignment horizontal="center" wrapText="1"/>
    </xf>
    <xf numFmtId="49" fontId="0" fillId="0" borderId="18" xfId="0" applyNumberFormat="1" applyBorder="1" applyAlignment="1">
      <alignment horizontal="center" vertical="center"/>
    </xf>
    <xf numFmtId="0" fontId="0" fillId="0" borderId="19" xfId="0" applyBorder="1" applyAlignment="1">
      <alignment horizontal="center" vertical="center" wrapText="1"/>
    </xf>
    <xf numFmtId="170" fontId="0" fillId="0" borderId="19" xfId="0" applyNumberFormat="1" applyBorder="1" applyAlignment="1">
      <alignment horizontal="center" vertical="center" wrapText="1"/>
    </xf>
    <xf numFmtId="0" fontId="0" fillId="0" borderId="27" xfId="0" applyBorder="1" applyAlignment="1">
      <alignment horizontal="center" vertical="center" wrapText="1"/>
    </xf>
    <xf numFmtId="0" fontId="0" fillId="0" borderId="15" xfId="0" applyBorder="1" applyAlignment="1">
      <alignment horizontal="center" vertical="center" wrapText="1"/>
    </xf>
    <xf numFmtId="0" fontId="0" fillId="0" borderId="20" xfId="0" applyBorder="1" applyAlignment="1">
      <alignment horizontal="center" wrapText="1"/>
    </xf>
    <xf numFmtId="0" fontId="0" fillId="0" borderId="21" xfId="0" applyBorder="1"/>
    <xf numFmtId="170" fontId="0" fillId="0" borderId="21" xfId="0" applyNumberFormat="1" applyBorder="1" applyAlignment="1">
      <alignment horizontal="center" vertical="center"/>
    </xf>
    <xf numFmtId="0" fontId="0" fillId="0" borderId="18" xfId="0" applyBorder="1"/>
    <xf numFmtId="49" fontId="0" fillId="0" borderId="13" xfId="0" applyNumberFormat="1" applyBorder="1" applyAlignment="1">
      <alignment horizontal="center" vertical="center" wrapText="1"/>
    </xf>
    <xf numFmtId="0" fontId="0" fillId="0" borderId="13" xfId="0" applyBorder="1" applyAlignment="1">
      <alignment wrapText="1"/>
    </xf>
    <xf numFmtId="0" fontId="0" fillId="0" borderId="19" xfId="0" applyBorder="1"/>
    <xf numFmtId="0" fontId="0" fillId="0" borderId="19" xfId="0" applyBorder="1" applyAlignment="1">
      <alignment horizontal="center"/>
    </xf>
    <xf numFmtId="0" fontId="0" fillId="0" borderId="23" xfId="0" applyBorder="1" applyAlignment="1">
      <alignment horizontal="center" vertical="center" wrapText="1"/>
    </xf>
    <xf numFmtId="0" fontId="0" fillId="0" borderId="20" xfId="0" applyBorder="1" applyAlignment="1">
      <alignment horizontal="center" vertical="center" wrapText="1"/>
    </xf>
    <xf numFmtId="0" fontId="0" fillId="0" borderId="23" xfId="0" applyBorder="1" applyAlignment="1">
      <alignment horizontal="center" vertical="center"/>
    </xf>
    <xf numFmtId="0" fontId="0" fillId="0" borderId="0" xfId="0" applyAlignment="1">
      <alignment horizontal="center" wrapText="1"/>
    </xf>
    <xf numFmtId="49" fontId="0" fillId="0" borderId="1" xfId="0" applyNumberFormat="1" applyBorder="1" applyAlignment="1">
      <alignment horizontal="center" vertical="center" wrapText="1"/>
    </xf>
    <xf numFmtId="170" fontId="0" fillId="0" borderId="0" xfId="0" applyNumberFormat="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xf>
    <xf numFmtId="49" fontId="0" fillId="0" borderId="22" xfId="0" applyNumberFormat="1" applyBorder="1" applyAlignment="1">
      <alignment horizontal="center" vertical="center"/>
    </xf>
    <xf numFmtId="49" fontId="0" fillId="0" borderId="18" xfId="0" applyNumberFormat="1" applyBorder="1" applyAlignment="1">
      <alignment horizontal="center" vertical="top"/>
    </xf>
    <xf numFmtId="0" fontId="0" fillId="0" borderId="27" xfId="0" applyBorder="1" applyAlignment="1">
      <alignment horizontal="center" wrapText="1"/>
    </xf>
    <xf numFmtId="0" fontId="0" fillId="0" borderId="21" xfId="0" applyBorder="1" applyAlignment="1">
      <alignment horizontal="center" vertical="top" wrapText="1"/>
    </xf>
    <xf numFmtId="0" fontId="9" fillId="0" borderId="0" xfId="0" applyFont="1" applyAlignment="1">
      <alignment horizontal="right" vertical="center" wrapText="1"/>
    </xf>
    <xf numFmtId="0" fontId="0" fillId="0" borderId="19" xfId="0" applyBorder="1" applyAlignment="1">
      <alignment horizontal="center" vertical="top" wrapText="1"/>
    </xf>
    <xf numFmtId="170" fontId="0" fillId="0" borderId="0" xfId="0" applyNumberFormat="1" applyAlignment="1">
      <alignment horizontal="center" vertical="center"/>
    </xf>
    <xf numFmtId="0" fontId="0" fillId="0" borderId="28" xfId="0" applyBorder="1"/>
    <xf numFmtId="49" fontId="0" fillId="0" borderId="23" xfId="0" applyNumberFormat="1" applyBorder="1" applyAlignment="1">
      <alignment horizontal="center" vertical="center"/>
    </xf>
    <xf numFmtId="49" fontId="0" fillId="0" borderId="0" xfId="0" applyNumberFormat="1" applyAlignment="1">
      <alignment horizontal="center" vertical="center"/>
    </xf>
    <xf numFmtId="170" fontId="0" fillId="0" borderId="13" xfId="0" applyNumberFormat="1" applyBorder="1" applyAlignment="1" applyProtection="1">
      <alignment horizontal="center" vertical="center" wrapText="1"/>
      <protection locked="0"/>
    </xf>
    <xf numFmtId="0" fontId="0" fillId="0" borderId="14" xfId="0"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21" xfId="0" applyBorder="1" applyAlignment="1" applyProtection="1">
      <alignment horizontal="center" vertical="center" wrapText="1"/>
      <protection locked="0"/>
    </xf>
    <xf numFmtId="169" fontId="0" fillId="0" borderId="21" xfId="0" applyNumberFormat="1" applyBorder="1" applyAlignment="1" applyProtection="1">
      <alignment horizontal="center" vertical="center" wrapText="1"/>
      <protection locked="0"/>
    </xf>
    <xf numFmtId="170" fontId="0" fillId="0" borderId="21" xfId="0" applyNumberFormat="1" applyBorder="1" applyAlignment="1" applyProtection="1">
      <alignment horizontal="center" vertical="center" wrapText="1"/>
      <protection locked="0"/>
    </xf>
    <xf numFmtId="0" fontId="9" fillId="0" borderId="21" xfId="0" applyFont="1" applyBorder="1" applyAlignment="1" applyProtection="1">
      <alignment horizontal="right" vertical="top" wrapText="1"/>
      <protection locked="0"/>
    </xf>
    <xf numFmtId="49" fontId="0" fillId="0" borderId="14" xfId="0" applyNumberFormat="1" applyBorder="1" applyAlignment="1" applyProtection="1">
      <alignment horizontal="center" vertical="top" wrapText="1"/>
      <protection locked="0"/>
    </xf>
    <xf numFmtId="0" fontId="18" fillId="0" borderId="0" xfId="0" applyFont="1" applyAlignment="1">
      <alignment vertical="center"/>
    </xf>
    <xf numFmtId="170" fontId="0" fillId="0" borderId="22" xfId="0" applyNumberFormat="1" applyBorder="1" applyAlignment="1">
      <alignment horizontal="center"/>
    </xf>
    <xf numFmtId="170" fontId="0" fillId="0" borderId="0" xfId="0" applyNumberFormat="1" applyAlignment="1">
      <alignment horizontal="center"/>
    </xf>
    <xf numFmtId="49" fontId="0" fillId="0" borderId="21" xfId="0" applyNumberFormat="1" applyBorder="1" applyAlignment="1">
      <alignment horizontal="center" vertical="center"/>
    </xf>
    <xf numFmtId="0" fontId="0" fillId="0" borderId="18" xfId="0" applyBorder="1" applyAlignment="1">
      <alignment horizontal="center" vertical="center"/>
    </xf>
    <xf numFmtId="0" fontId="0" fillId="0" borderId="17" xfId="0" applyBorder="1" applyAlignment="1">
      <alignment horizontal="center" vertical="top" wrapText="1"/>
    </xf>
    <xf numFmtId="0" fontId="9" fillId="0" borderId="0" xfId="0" applyFont="1" applyAlignment="1">
      <alignment horizontal="right" vertical="center"/>
    </xf>
    <xf numFmtId="0" fontId="0" fillId="0" borderId="18" xfId="0" applyBorder="1" applyAlignment="1">
      <alignment horizontal="center" vertical="center" wrapText="1"/>
    </xf>
    <xf numFmtId="0" fontId="0" fillId="0" borderId="0" xfId="0" applyAlignment="1">
      <alignment vertical="center"/>
    </xf>
    <xf numFmtId="49" fontId="0" fillId="0" borderId="21" xfId="0" applyNumberFormat="1" applyBorder="1" applyAlignment="1">
      <alignment horizontal="center" vertical="center" wrapText="1"/>
    </xf>
    <xf numFmtId="0" fontId="9" fillId="0" borderId="14" xfId="0" applyFont="1" applyBorder="1" applyAlignment="1">
      <alignment horizontal="left" vertical="center" wrapText="1"/>
    </xf>
    <xf numFmtId="0" fontId="0" fillId="0" borderId="23" xfId="0" applyBorder="1" applyAlignment="1">
      <alignment horizontal="center" wrapText="1"/>
    </xf>
    <xf numFmtId="0" fontId="0" fillId="0" borderId="2" xfId="0" applyBorder="1" applyAlignment="1">
      <alignment horizontal="center" wrapText="1"/>
    </xf>
    <xf numFmtId="0" fontId="0" fillId="0" borderId="17" xfId="0" applyBorder="1" applyAlignment="1">
      <alignment horizontal="center" wrapText="1"/>
    </xf>
    <xf numFmtId="0" fontId="18" fillId="0" borderId="0" xfId="0" applyFont="1" applyAlignment="1">
      <alignment horizontal="center" wrapText="1"/>
    </xf>
    <xf numFmtId="170" fontId="0" fillId="0" borderId="22" xfId="0" applyNumberFormat="1" applyBorder="1" applyAlignment="1">
      <alignment horizontal="center" vertical="center" wrapText="1"/>
    </xf>
    <xf numFmtId="169" fontId="0" fillId="0" borderId="22" xfId="0" applyNumberFormat="1" applyBorder="1" applyAlignment="1">
      <alignment horizontal="center" vertical="center" wrapText="1"/>
    </xf>
    <xf numFmtId="169" fontId="0" fillId="0" borderId="18" xfId="0" applyNumberFormat="1" applyBorder="1" applyAlignment="1">
      <alignment horizontal="center" vertical="center" wrapText="1"/>
    </xf>
    <xf numFmtId="0" fontId="0" fillId="0" borderId="22" xfId="0" applyBorder="1" applyAlignment="1">
      <alignment horizontal="center" vertical="center" wrapText="1"/>
    </xf>
    <xf numFmtId="0" fontId="0" fillId="0" borderId="21" xfId="0" applyBorder="1" applyAlignment="1">
      <alignment horizontal="center" vertical="center" wrapText="1"/>
    </xf>
    <xf numFmtId="0" fontId="0" fillId="0" borderId="16" xfId="0" applyBorder="1" applyAlignment="1">
      <alignment horizontal="center" vertical="center" wrapText="1"/>
    </xf>
    <xf numFmtId="14" fontId="0" fillId="0" borderId="13" xfId="0" applyNumberFormat="1" applyBorder="1" applyAlignment="1">
      <alignment horizontal="center" vertical="center"/>
    </xf>
    <xf numFmtId="0" fontId="0" fillId="0" borderId="21" xfId="0" applyBorder="1" applyAlignment="1">
      <alignment horizontal="left" vertical="center" wrapText="1"/>
    </xf>
    <xf numFmtId="0" fontId="0" fillId="0" borderId="22" xfId="0" applyBorder="1"/>
    <xf numFmtId="0" fontId="0" fillId="0" borderId="16" xfId="0" applyBorder="1"/>
    <xf numFmtId="0" fontId="0" fillId="0" borderId="15" xfId="0" applyBorder="1"/>
    <xf numFmtId="0" fontId="0" fillId="0" borderId="15" xfId="0" applyBorder="1" applyAlignment="1">
      <alignment horizontal="center" vertical="top" wrapText="1"/>
    </xf>
    <xf numFmtId="14" fontId="0" fillId="0" borderId="15" xfId="0" applyNumberFormat="1" applyBorder="1" applyAlignment="1">
      <alignment horizontal="center" vertical="center"/>
    </xf>
    <xf numFmtId="14" fontId="0" fillId="0" borderId="1" xfId="0" applyNumberFormat="1" applyBorder="1" applyAlignment="1">
      <alignment horizontal="center" vertical="center"/>
    </xf>
    <xf numFmtId="0" fontId="0" fillId="0" borderId="22" xfId="0" applyBorder="1" applyAlignment="1">
      <alignment horizontal="left" vertical="center" wrapText="1"/>
    </xf>
    <xf numFmtId="0" fontId="0" fillId="0" borderId="20" xfId="0" applyBorder="1"/>
    <xf numFmtId="0" fontId="0" fillId="0" borderId="27" xfId="0" applyBorder="1"/>
    <xf numFmtId="49" fontId="0" fillId="0" borderId="12" xfId="0" applyNumberFormat="1" applyBorder="1" applyAlignment="1">
      <alignment horizontal="center"/>
    </xf>
    <xf numFmtId="170" fontId="0" fillId="0" borderId="18" xfId="0" applyNumberFormat="1" applyBorder="1" applyAlignment="1">
      <alignment horizontal="center" vertical="center" wrapText="1"/>
    </xf>
    <xf numFmtId="0" fontId="9" fillId="0" borderId="18" xfId="0" applyFont="1" applyBorder="1" applyAlignment="1">
      <alignment horizontal="left" vertical="center" wrapText="1"/>
    </xf>
    <xf numFmtId="0" fontId="9" fillId="8" borderId="13" xfId="0" applyFont="1" applyFill="1" applyBorder="1" applyAlignment="1">
      <alignment horizontal="left" vertical="center" wrapText="1"/>
    </xf>
    <xf numFmtId="0" fontId="9" fillId="8" borderId="22" xfId="0" applyFont="1" applyFill="1" applyBorder="1" applyAlignment="1">
      <alignment horizontal="left" vertical="center" wrapText="1"/>
    </xf>
    <xf numFmtId="0" fontId="35" fillId="8" borderId="13" xfId="0" applyFont="1" applyFill="1" applyBorder="1" applyAlignment="1">
      <alignment horizontal="left" vertical="center" wrapText="1"/>
    </xf>
    <xf numFmtId="0" fontId="9" fillId="8" borderId="21" xfId="0" applyFont="1" applyFill="1" applyBorder="1" applyAlignment="1">
      <alignment horizontal="right" vertical="center" wrapText="1"/>
    </xf>
    <xf numFmtId="0" fontId="15" fillId="8" borderId="21" xfId="0" applyFont="1" applyFill="1" applyBorder="1" applyAlignment="1">
      <alignment horizontal="right" vertical="top" wrapText="1"/>
    </xf>
    <xf numFmtId="0" fontId="9" fillId="8" borderId="21" xfId="0" applyFont="1" applyFill="1" applyBorder="1" applyAlignment="1">
      <alignment horizontal="right" vertical="top" wrapText="1"/>
    </xf>
    <xf numFmtId="0" fontId="35" fillId="8" borderId="22" xfId="0" applyFont="1" applyFill="1" applyBorder="1" applyAlignment="1">
      <alignment horizontal="left" vertical="center" wrapText="1"/>
    </xf>
    <xf numFmtId="0" fontId="35" fillId="8" borderId="18" xfId="0" applyFont="1" applyFill="1" applyBorder="1" applyAlignment="1">
      <alignment horizontal="left" vertical="center" wrapText="1"/>
    </xf>
    <xf numFmtId="0" fontId="35" fillId="0" borderId="13" xfId="0" applyFont="1" applyBorder="1" applyAlignment="1" applyProtection="1">
      <alignment horizontal="left" vertical="center" wrapText="1"/>
      <protection locked="0"/>
    </xf>
    <xf numFmtId="0" fontId="9" fillId="0" borderId="0" xfId="0" applyFont="1" applyAlignment="1">
      <alignment horizontal="center"/>
    </xf>
    <xf numFmtId="0" fontId="0" fillId="0" borderId="1" xfId="0" applyBorder="1"/>
    <xf numFmtId="49" fontId="0" fillId="0" borderId="14" xfId="0" applyNumberFormat="1" applyBorder="1" applyAlignment="1">
      <alignment horizontal="center" vertical="top"/>
    </xf>
    <xf numFmtId="49" fontId="12" fillId="0" borderId="1" xfId="0" applyNumberFormat="1" applyFont="1" applyBorder="1" applyAlignment="1">
      <alignment horizontal="center" vertical="center" wrapText="1"/>
    </xf>
    <xf numFmtId="49" fontId="0" fillId="0" borderId="1" xfId="0" applyNumberFormat="1" applyBorder="1" applyAlignment="1">
      <alignment horizontal="center" vertical="top" wrapText="1"/>
    </xf>
    <xf numFmtId="49" fontId="0" fillId="0" borderId="17" xfId="0" applyNumberFormat="1" applyBorder="1" applyAlignment="1">
      <alignment horizontal="center" vertical="top"/>
    </xf>
    <xf numFmtId="0" fontId="15" fillId="8" borderId="21" xfId="0" applyFont="1" applyFill="1" applyBorder="1" applyAlignment="1">
      <alignment horizontal="right" vertical="center" wrapText="1"/>
    </xf>
    <xf numFmtId="0" fontId="9" fillId="8" borderId="22" xfId="0" applyFont="1" applyFill="1" applyBorder="1" applyAlignment="1">
      <alignment horizontal="right" vertical="top" wrapText="1"/>
    </xf>
    <xf numFmtId="0" fontId="9" fillId="8" borderId="18" xfId="0" applyFont="1" applyFill="1" applyBorder="1" applyAlignment="1">
      <alignment horizontal="right" vertical="center" wrapText="1"/>
    </xf>
    <xf numFmtId="0" fontId="9" fillId="8" borderId="22" xfId="0" applyFont="1" applyFill="1" applyBorder="1" applyAlignment="1">
      <alignment horizontal="right" vertical="center" wrapText="1"/>
    </xf>
    <xf numFmtId="0" fontId="9" fillId="8" borderId="18" xfId="0" applyFont="1" applyFill="1" applyBorder="1" applyAlignment="1">
      <alignment horizontal="right" vertical="top" wrapText="1"/>
    </xf>
    <xf numFmtId="0" fontId="0" fillId="0" borderId="23" xfId="0" applyBorder="1"/>
    <xf numFmtId="0" fontId="0" fillId="0" borderId="0" xfId="0" applyAlignment="1">
      <alignment wrapText="1"/>
    </xf>
    <xf numFmtId="0" fontId="9" fillId="0" borderId="19" xfId="0" applyFont="1" applyBorder="1" applyAlignment="1">
      <alignment horizontal="center" vertical="center"/>
    </xf>
    <xf numFmtId="0" fontId="0" fillId="0" borderId="0" xfId="0" applyAlignment="1">
      <alignment horizontal="right"/>
    </xf>
    <xf numFmtId="0" fontId="0" fillId="0" borderId="0" xfId="0" applyAlignment="1">
      <alignment vertical="top"/>
    </xf>
    <xf numFmtId="0" fontId="9" fillId="0" borderId="0" xfId="0" applyFont="1" applyAlignment="1">
      <alignment horizontal="center" vertical="center" wrapText="1"/>
    </xf>
    <xf numFmtId="0" fontId="0" fillId="0" borderId="0" xfId="0" applyAlignment="1">
      <alignment horizontal="left"/>
    </xf>
    <xf numFmtId="0" fontId="0" fillId="0" borderId="23" xfId="0" applyBorder="1" applyAlignment="1">
      <alignment wrapText="1"/>
    </xf>
    <xf numFmtId="170" fontId="0" fillId="0" borderId="23" xfId="0" applyNumberFormat="1" applyBorder="1" applyAlignment="1">
      <alignment vertical="center"/>
    </xf>
    <xf numFmtId="170" fontId="0" fillId="0" borderId="23" xfId="0" applyNumberFormat="1" applyBorder="1" applyAlignment="1">
      <alignment horizontal="center" vertical="center"/>
    </xf>
    <xf numFmtId="170" fontId="0" fillId="0" borderId="0" xfId="0" applyNumberFormat="1" applyAlignment="1">
      <alignment vertical="center"/>
    </xf>
    <xf numFmtId="0" fontId="20" fillId="0" borderId="0" xfId="0" applyFont="1" applyAlignment="1">
      <alignment horizontal="left" textRotation="61"/>
    </xf>
    <xf numFmtId="0" fontId="9" fillId="0" borderId="14" xfId="0" applyFont="1" applyBorder="1" applyAlignment="1">
      <alignment horizontal="center" vertical="center"/>
    </xf>
    <xf numFmtId="0" fontId="9" fillId="0" borderId="1" xfId="0" applyFont="1" applyBorder="1" applyAlignment="1">
      <alignment horizontal="right" vertical="center" wrapText="1"/>
    </xf>
    <xf numFmtId="0" fontId="19" fillId="0" borderId="0" xfId="0" applyFont="1" applyAlignment="1">
      <alignment horizontal="left" vertical="center" wrapText="1"/>
    </xf>
    <xf numFmtId="0" fontId="9" fillId="0" borderId="1" xfId="9" applyFont="1" applyBorder="1" applyAlignment="1">
      <alignment horizontal="left" vertical="center" wrapText="1"/>
    </xf>
    <xf numFmtId="0" fontId="9" fillId="0" borderId="16" xfId="0" applyFont="1" applyBorder="1" applyAlignment="1">
      <alignment horizontal="right" vertical="center" wrapText="1"/>
    </xf>
    <xf numFmtId="170" fontId="0" fillId="0" borderId="19" xfId="0" applyNumberFormat="1" applyBorder="1" applyAlignment="1" applyProtection="1">
      <alignment horizontal="center" vertical="center"/>
      <protection locked="0"/>
    </xf>
    <xf numFmtId="170" fontId="0" fillId="0" borderId="19" xfId="0" applyNumberFormat="1" applyBorder="1" applyAlignment="1" applyProtection="1">
      <alignment horizontal="center" vertical="center" wrapText="1"/>
      <protection locked="0"/>
    </xf>
    <xf numFmtId="0" fontId="0" fillId="0" borderId="2" xfId="0" quotePrefix="1" applyBorder="1" applyAlignment="1">
      <alignment horizontal="center" vertical="center" wrapText="1"/>
    </xf>
    <xf numFmtId="49" fontId="36" fillId="0" borderId="1" xfId="0" applyNumberFormat="1" applyFont="1" applyBorder="1" applyAlignment="1" applyProtection="1">
      <alignment horizontal="center" vertical="center" wrapText="1"/>
      <protection locked="0"/>
    </xf>
    <xf numFmtId="0" fontId="36" fillId="0" borderId="13" xfId="0" applyFont="1" applyBorder="1" applyAlignment="1" applyProtection="1">
      <alignment horizontal="center" vertical="center" wrapText="1"/>
      <protection locked="0"/>
    </xf>
    <xf numFmtId="0" fontId="36" fillId="0" borderId="12" xfId="0" applyFont="1" applyBorder="1" applyAlignment="1" applyProtection="1">
      <alignment horizontal="center" vertical="center" wrapText="1"/>
      <protection locked="0"/>
    </xf>
    <xf numFmtId="169" fontId="36" fillId="0" borderId="13" xfId="0" applyNumberFormat="1" applyFont="1" applyBorder="1" applyAlignment="1" applyProtection="1">
      <alignment horizontal="center" vertical="center" wrapText="1"/>
      <protection locked="0"/>
    </xf>
    <xf numFmtId="0" fontId="36" fillId="0" borderId="2" xfId="0" applyFont="1" applyBorder="1" applyAlignment="1" applyProtection="1">
      <alignment horizontal="center" vertical="center" wrapText="1"/>
      <protection locked="0"/>
    </xf>
    <xf numFmtId="170" fontId="36" fillId="0" borderId="13" xfId="0" applyNumberFormat="1" applyFont="1" applyBorder="1" applyAlignment="1" applyProtection="1">
      <alignment horizontal="center" vertical="center" wrapText="1"/>
      <protection locked="0"/>
    </xf>
    <xf numFmtId="0" fontId="0" fillId="8" borderId="0" xfId="0" applyFill="1"/>
    <xf numFmtId="0" fontId="35" fillId="0" borderId="13" xfId="0" applyFont="1" applyBorder="1" applyAlignment="1">
      <alignment horizontal="left" vertical="top" wrapText="1"/>
    </xf>
    <xf numFmtId="0" fontId="35" fillId="0" borderId="18" xfId="0" applyFont="1" applyBorder="1" applyAlignment="1">
      <alignment horizontal="left" vertical="center" wrapText="1"/>
    </xf>
    <xf numFmtId="0" fontId="35" fillId="0" borderId="19" xfId="0" applyFont="1" applyBorder="1" applyAlignment="1">
      <alignment horizontal="right" vertical="center" wrapText="1"/>
    </xf>
    <xf numFmtId="49" fontId="12" fillId="0" borderId="18" xfId="0" applyNumberFormat="1" applyFont="1" applyBorder="1" applyAlignment="1">
      <alignment horizontal="center" vertical="center" wrapText="1"/>
    </xf>
    <xf numFmtId="0" fontId="12" fillId="0" borderId="13" xfId="0" applyFont="1" applyBorder="1" applyAlignment="1">
      <alignment horizontal="center" vertical="center" wrapText="1"/>
    </xf>
    <xf numFmtId="0" fontId="9" fillId="0" borderId="23" xfId="0" applyFont="1" applyBorder="1" applyAlignment="1">
      <alignment horizontal="center" vertical="center"/>
    </xf>
    <xf numFmtId="0" fontId="9" fillId="0" borderId="15"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6" xfId="0" quotePrefix="1" applyFont="1" applyBorder="1" applyAlignment="1">
      <alignment horizontal="left" vertical="center" wrapText="1"/>
    </xf>
    <xf numFmtId="0" fontId="9" fillId="0" borderId="1" xfId="0" applyFont="1" applyBorder="1" applyAlignment="1">
      <alignment vertical="center" wrapText="1"/>
    </xf>
    <xf numFmtId="0" fontId="9" fillId="0" borderId="15" xfId="0" quotePrefix="1" applyFont="1" applyBorder="1" applyAlignment="1">
      <alignment horizontal="left" vertical="center" wrapText="1"/>
    </xf>
    <xf numFmtId="0" fontId="9" fillId="0" borderId="17" xfId="0" applyFont="1" applyBorder="1" applyAlignment="1">
      <alignment horizontal="left" vertical="center" wrapText="1"/>
    </xf>
    <xf numFmtId="0" fontId="9" fillId="0" borderId="2" xfId="6" applyFont="1" applyBorder="1" applyAlignment="1">
      <alignment vertical="center" wrapText="1"/>
    </xf>
    <xf numFmtId="0" fontId="9" fillId="0" borderId="1" xfId="10" applyFont="1" applyBorder="1" applyAlignment="1">
      <alignment vertical="center" wrapText="1"/>
    </xf>
    <xf numFmtId="0" fontId="9" fillId="0" borderId="1" xfId="10" applyFont="1" applyBorder="1" applyAlignment="1">
      <alignment horizontal="left" vertical="center" wrapText="1"/>
    </xf>
    <xf numFmtId="0" fontId="9" fillId="0" borderId="2" xfId="0" applyFont="1" applyBorder="1" applyAlignment="1">
      <alignment vertical="center" wrapText="1"/>
    </xf>
    <xf numFmtId="0" fontId="9" fillId="0" borderId="14" xfId="0" quotePrefix="1" applyFont="1" applyBorder="1" applyAlignment="1">
      <alignment horizontal="left" vertical="center" wrapText="1"/>
    </xf>
    <xf numFmtId="0" fontId="9" fillId="0" borderId="23" xfId="0" applyFont="1" applyBorder="1" applyAlignment="1">
      <alignment horizontal="right" vertical="center" wrapText="1"/>
    </xf>
    <xf numFmtId="0" fontId="9" fillId="0" borderId="14" xfId="0" applyFont="1" applyBorder="1" applyAlignment="1">
      <alignment horizontal="right" vertical="center"/>
    </xf>
    <xf numFmtId="16" fontId="9" fillId="0" borderId="1" xfId="0" applyNumberFormat="1" applyFont="1" applyBorder="1" applyAlignment="1">
      <alignment horizontal="left" vertical="center" wrapText="1"/>
    </xf>
    <xf numFmtId="16" fontId="9" fillId="0" borderId="1" xfId="0" applyNumberFormat="1" applyFont="1" applyBorder="1" applyAlignment="1">
      <alignment horizontal="right" vertical="center" wrapText="1"/>
    </xf>
    <xf numFmtId="0" fontId="9" fillId="0" borderId="1" xfId="0" applyFont="1" applyBorder="1" applyAlignment="1">
      <alignment horizontal="center" vertical="center" wrapText="1"/>
    </xf>
    <xf numFmtId="0" fontId="9" fillId="0" borderId="1" xfId="10" applyFont="1" applyBorder="1" applyAlignment="1">
      <alignment horizontal="right" vertical="center" wrapText="1"/>
    </xf>
    <xf numFmtId="0" fontId="9" fillId="0" borderId="14" xfId="10" applyFont="1" applyBorder="1" applyAlignment="1">
      <alignment horizontal="right" vertical="center" wrapText="1"/>
    </xf>
    <xf numFmtId="0" fontId="9" fillId="0" borderId="2" xfId="7" applyFont="1" applyBorder="1" applyAlignment="1">
      <alignment vertical="center" wrapText="1"/>
    </xf>
    <xf numFmtId="0" fontId="9" fillId="0" borderId="14" xfId="12" applyFont="1" applyBorder="1" applyAlignment="1">
      <alignment horizontal="right" vertical="center" wrapText="1"/>
    </xf>
    <xf numFmtId="0" fontId="9" fillId="0" borderId="16" xfId="12" applyFont="1" applyBorder="1" applyAlignment="1">
      <alignment horizontal="right" vertical="center" wrapText="1"/>
    </xf>
    <xf numFmtId="0" fontId="9" fillId="0" borderId="15" xfId="12" applyFont="1" applyBorder="1" applyAlignment="1">
      <alignment horizontal="right" vertical="center" wrapText="1"/>
    </xf>
    <xf numFmtId="0" fontId="9" fillId="0" borderId="2" xfId="6" applyFont="1" applyBorder="1" applyAlignment="1">
      <alignment horizontal="left" vertical="center" wrapText="1"/>
    </xf>
    <xf numFmtId="0" fontId="9" fillId="0" borderId="17" xfId="0" applyFont="1" applyBorder="1" applyAlignment="1">
      <alignment horizontal="right" vertical="center" wrapText="1"/>
    </xf>
    <xf numFmtId="0" fontId="9" fillId="0" borderId="15" xfId="0" quotePrefix="1" applyFont="1" applyBorder="1" applyAlignment="1">
      <alignment horizontal="right" vertical="center" wrapText="1"/>
    </xf>
    <xf numFmtId="16" fontId="9" fillId="0" borderId="16" xfId="0" applyNumberFormat="1" applyFont="1" applyBorder="1" applyAlignment="1">
      <alignment horizontal="left" vertical="center" wrapText="1"/>
    </xf>
    <xf numFmtId="0" fontId="9" fillId="0" borderId="1" xfId="12" applyFont="1" applyBorder="1" applyAlignment="1">
      <alignment horizontal="left" vertical="center" wrapText="1"/>
    </xf>
    <xf numFmtId="16" fontId="9" fillId="0" borderId="16" xfId="0" applyNumberFormat="1" applyFont="1" applyBorder="1" applyAlignment="1">
      <alignment horizontal="right" vertical="center" wrapText="1"/>
    </xf>
    <xf numFmtId="0" fontId="9" fillId="0" borderId="0" xfId="0" quotePrefix="1" applyFont="1" applyAlignment="1">
      <alignment horizontal="right" vertical="center" wrapText="1"/>
    </xf>
    <xf numFmtId="0" fontId="24" fillId="9" borderId="0" xfId="0" applyFont="1" applyFill="1"/>
    <xf numFmtId="0" fontId="21" fillId="9" borderId="0" xfId="0" applyFont="1" applyFill="1"/>
    <xf numFmtId="172" fontId="0" fillId="0" borderId="0" xfId="0" applyNumberFormat="1" applyAlignment="1">
      <alignment horizontal="center"/>
    </xf>
    <xf numFmtId="0" fontId="37" fillId="0" borderId="0" xfId="0" applyFont="1" applyAlignment="1">
      <alignment wrapText="1"/>
    </xf>
    <xf numFmtId="0" fontId="38" fillId="0" borderId="0" xfId="0" applyFont="1"/>
    <xf numFmtId="0" fontId="9" fillId="0" borderId="0" xfId="0" applyFont="1" applyAlignment="1">
      <alignment horizontal="left" vertical="top"/>
    </xf>
    <xf numFmtId="0" fontId="38" fillId="0" borderId="0" xfId="0" applyFont="1" applyAlignment="1">
      <alignment horizontal="left" vertical="top" wrapText="1"/>
    </xf>
    <xf numFmtId="0" fontId="39" fillId="0" borderId="0" xfId="0" applyFont="1"/>
    <xf numFmtId="0" fontId="40" fillId="0" borderId="0" xfId="0" applyFont="1" applyAlignment="1">
      <alignment vertical="top" wrapText="1"/>
    </xf>
    <xf numFmtId="49" fontId="0" fillId="0" borderId="0" xfId="0" applyNumberFormat="1" applyAlignment="1">
      <alignment horizontal="center"/>
    </xf>
    <xf numFmtId="0" fontId="0" fillId="0" borderId="0" xfId="0" applyAlignment="1">
      <alignment vertical="top" wrapText="1"/>
    </xf>
    <xf numFmtId="0" fontId="40" fillId="0" borderId="0" xfId="0" applyFont="1"/>
    <xf numFmtId="0" fontId="39" fillId="0" borderId="0" xfId="0" applyFont="1" applyAlignment="1">
      <alignment horizontal="center"/>
    </xf>
    <xf numFmtId="0" fontId="9" fillId="0" borderId="0" xfId="0" applyFont="1" applyAlignment="1">
      <alignment horizontal="left" vertical="top" wrapText="1"/>
    </xf>
    <xf numFmtId="0" fontId="21" fillId="0" borderId="0" xfId="0" applyFont="1" applyAlignment="1">
      <alignment horizontal="left" vertical="top" wrapText="1"/>
    </xf>
    <xf numFmtId="0" fontId="9" fillId="0" borderId="0" xfId="0" applyFont="1" applyAlignment="1">
      <alignment horizontal="right" vertical="top"/>
    </xf>
    <xf numFmtId="0" fontId="0" fillId="0" borderId="0" xfId="0" applyAlignment="1">
      <alignment horizontal="left" vertical="top" wrapText="1"/>
    </xf>
    <xf numFmtId="49" fontId="39" fillId="0" borderId="0" xfId="0" applyNumberFormat="1" applyFont="1" applyAlignment="1">
      <alignment horizontal="center"/>
    </xf>
    <xf numFmtId="0" fontId="9" fillId="0" borderId="0" xfId="0" applyFont="1" applyAlignment="1">
      <alignment vertical="top" wrapText="1"/>
    </xf>
    <xf numFmtId="0" fontId="38" fillId="0" borderId="0" xfId="0" applyFont="1" applyAlignment="1">
      <alignment vertical="top" wrapText="1"/>
    </xf>
    <xf numFmtId="0" fontId="39" fillId="0" borderId="0" xfId="0" applyFont="1" applyAlignment="1">
      <alignment horizontal="left" vertical="top" wrapText="1"/>
    </xf>
    <xf numFmtId="169" fontId="0" fillId="0" borderId="0" xfId="0" applyNumberFormat="1" applyAlignment="1">
      <alignment horizontal="left"/>
    </xf>
    <xf numFmtId="169" fontId="38" fillId="0" borderId="0" xfId="0" applyNumberFormat="1" applyFont="1" applyAlignment="1">
      <alignment horizontal="left"/>
    </xf>
    <xf numFmtId="169" fontId="39" fillId="0" borderId="0" xfId="0" applyNumberFormat="1" applyFont="1" applyAlignment="1">
      <alignment horizontal="left"/>
    </xf>
    <xf numFmtId="0" fontId="9" fillId="0" borderId="0" xfId="0" applyFont="1" applyAlignment="1">
      <alignment wrapText="1"/>
    </xf>
    <xf numFmtId="0" fontId="40" fillId="0" borderId="0" xfId="0" applyFont="1" applyAlignment="1">
      <alignment wrapText="1"/>
    </xf>
    <xf numFmtId="49" fontId="0" fillId="0" borderId="0" xfId="0" applyNumberFormat="1"/>
    <xf numFmtId="169" fontId="0" fillId="0" borderId="0" xfId="0" applyNumberFormat="1" applyAlignment="1">
      <alignment vertical="top" wrapText="1"/>
    </xf>
    <xf numFmtId="169" fontId="0" fillId="0" borderId="0" xfId="0" applyNumberFormat="1" applyAlignment="1">
      <alignment horizontal="center"/>
    </xf>
    <xf numFmtId="0" fontId="39" fillId="0" borderId="0" xfId="0" applyFont="1" applyAlignment="1">
      <alignment horizontal="right"/>
    </xf>
    <xf numFmtId="169" fontId="39" fillId="0" borderId="0" xfId="0" applyNumberFormat="1" applyFont="1" applyAlignment="1">
      <alignment horizontal="center"/>
    </xf>
    <xf numFmtId="0" fontId="8" fillId="0" borderId="0" xfId="3" applyAlignment="1" applyProtection="1"/>
    <xf numFmtId="0" fontId="11" fillId="0" borderId="0" xfId="3" applyFont="1" applyAlignment="1" applyProtection="1"/>
    <xf numFmtId="0" fontId="25" fillId="0" borderId="0" xfId="0" applyFont="1" applyAlignment="1">
      <alignment vertical="top" wrapText="1"/>
    </xf>
    <xf numFmtId="0" fontId="0" fillId="10" borderId="0" xfId="0" quotePrefix="1" applyFill="1"/>
    <xf numFmtId="0" fontId="9" fillId="0" borderId="1" xfId="0" applyFont="1" applyBorder="1" applyAlignment="1">
      <alignment vertical="center"/>
    </xf>
    <xf numFmtId="0" fontId="9" fillId="7" borderId="13" xfId="0" applyFont="1" applyFill="1" applyBorder="1" applyAlignment="1">
      <alignment horizontal="center" vertical="center" wrapText="1"/>
    </xf>
    <xf numFmtId="49" fontId="9" fillId="7" borderId="13" xfId="0" applyNumberFormat="1" applyFont="1" applyFill="1" applyBorder="1" applyAlignment="1">
      <alignment horizontal="center" vertical="center" wrapText="1"/>
    </xf>
    <xf numFmtId="170" fontId="9" fillId="7" borderId="13" xfId="0" applyNumberFormat="1" applyFont="1" applyFill="1" applyBorder="1" applyAlignment="1">
      <alignment horizontal="center" vertical="center" wrapText="1"/>
    </xf>
    <xf numFmtId="0" fontId="9" fillId="0" borderId="15" xfId="12" quotePrefix="1" applyFont="1" applyBorder="1" applyAlignment="1">
      <alignment horizontal="left" vertical="center" wrapText="1"/>
    </xf>
    <xf numFmtId="0" fontId="9" fillId="0" borderId="23" xfId="0" applyFont="1" applyBorder="1" applyAlignment="1">
      <alignment vertical="center" wrapText="1"/>
    </xf>
    <xf numFmtId="0" fontId="6" fillId="0" borderId="13" xfId="8" applyBorder="1" applyAlignment="1">
      <alignment horizontal="center" vertical="center" wrapText="1"/>
    </xf>
    <xf numFmtId="0" fontId="6" fillId="0" borderId="13" xfId="10" applyFont="1" applyBorder="1" applyAlignment="1">
      <alignment horizontal="center" vertical="center" wrapText="1"/>
    </xf>
    <xf numFmtId="0" fontId="0" fillId="0" borderId="13" xfId="0" applyBorder="1" applyAlignment="1">
      <alignment horizontal="left" vertical="center" wrapText="1"/>
    </xf>
    <xf numFmtId="170" fontId="0" fillId="0" borderId="13" xfId="0" applyNumberFormat="1" applyBorder="1" applyAlignment="1">
      <alignment horizontal="left" vertical="center" wrapText="1"/>
    </xf>
    <xf numFmtId="0" fontId="35" fillId="0" borderId="13" xfId="0" applyFont="1" applyBorder="1" applyAlignment="1">
      <alignment horizontal="left" vertical="center" wrapText="1"/>
    </xf>
    <xf numFmtId="0" fontId="9" fillId="0" borderId="13" xfId="10" applyFont="1" applyBorder="1" applyAlignment="1">
      <alignment horizontal="left" vertical="center" wrapText="1"/>
    </xf>
    <xf numFmtId="0" fontId="9" fillId="0" borderId="13" xfId="0" applyFont="1" applyBorder="1" applyAlignment="1">
      <alignment horizontal="right" vertical="center" wrapText="1"/>
    </xf>
    <xf numFmtId="49" fontId="0" fillId="0" borderId="13" xfId="0" applyNumberFormat="1" applyBorder="1" applyAlignment="1">
      <alignment horizontal="left" vertical="center" wrapText="1"/>
    </xf>
    <xf numFmtId="0" fontId="9" fillId="0" borderId="13" xfId="0" applyFont="1" applyBorder="1" applyAlignment="1">
      <alignment vertical="center" wrapText="1"/>
    </xf>
    <xf numFmtId="0" fontId="0" fillId="0" borderId="13" xfId="10" applyFont="1" applyBorder="1" applyAlignment="1">
      <alignment horizontal="center" vertical="center" wrapText="1"/>
    </xf>
    <xf numFmtId="0" fontId="0" fillId="0" borderId="13" xfId="12" applyFont="1" applyBorder="1" applyAlignment="1">
      <alignment horizontal="center" vertical="center"/>
    </xf>
    <xf numFmtId="0" fontId="0" fillId="0" borderId="21" xfId="10" applyFont="1" applyBorder="1" applyAlignment="1">
      <alignment horizontal="center" vertical="center" wrapText="1"/>
    </xf>
    <xf numFmtId="0" fontId="0" fillId="0" borderId="13" xfId="10" applyFont="1" applyBorder="1" applyAlignment="1">
      <alignment horizontal="center" vertical="center"/>
    </xf>
    <xf numFmtId="0" fontId="0" fillId="0" borderId="22" xfId="12" applyFont="1" applyBorder="1" applyAlignment="1">
      <alignment horizontal="center" vertical="center"/>
    </xf>
    <xf numFmtId="0" fontId="0" fillId="0" borderId="21" xfId="12" applyFont="1" applyBorder="1" applyAlignment="1">
      <alignment horizontal="center" vertical="center"/>
    </xf>
    <xf numFmtId="0" fontId="0" fillId="0" borderId="18" xfId="12" applyFont="1" applyBorder="1" applyAlignment="1">
      <alignment horizontal="center" vertical="center"/>
    </xf>
    <xf numFmtId="0" fontId="0" fillId="0" borderId="20" xfId="10" applyFont="1" applyBorder="1" applyAlignment="1">
      <alignment horizontal="center" vertical="center" wrapText="1"/>
    </xf>
    <xf numFmtId="0" fontId="0" fillId="0" borderId="13" xfId="8" applyFont="1" applyBorder="1" applyAlignment="1">
      <alignment horizontal="center" vertical="center" wrapText="1"/>
    </xf>
    <xf numFmtId="1" fontId="0" fillId="0" borderId="13" xfId="9" applyNumberFormat="1" applyFont="1" applyBorder="1" applyAlignment="1">
      <alignment horizontal="center" vertical="center" wrapText="1"/>
    </xf>
    <xf numFmtId="170" fontId="0" fillId="0" borderId="13" xfId="8" applyNumberFormat="1" applyFont="1" applyBorder="1" applyAlignment="1">
      <alignment horizontal="center" vertical="center" wrapText="1"/>
    </xf>
    <xf numFmtId="0" fontId="0" fillId="0" borderId="13" xfId="10" applyFont="1" applyBorder="1"/>
    <xf numFmtId="0" fontId="0" fillId="0" borderId="15" xfId="10" applyFont="1" applyBorder="1" applyAlignment="1">
      <alignment horizontal="center" vertical="center" wrapText="1"/>
    </xf>
    <xf numFmtId="0" fontId="0" fillId="0" borderId="27" xfId="10" applyFont="1" applyBorder="1"/>
    <xf numFmtId="0" fontId="0" fillId="0" borderId="22" xfId="8" applyFont="1" applyBorder="1" applyAlignment="1">
      <alignment horizontal="center" vertical="center" wrapText="1"/>
    </xf>
    <xf numFmtId="0" fontId="0" fillId="0" borderId="16" xfId="8" applyFont="1" applyBorder="1" applyAlignment="1">
      <alignment horizontal="center" vertical="center" wrapText="1"/>
    </xf>
    <xf numFmtId="0" fontId="0" fillId="0" borderId="22" xfId="10" applyFont="1" applyBorder="1"/>
    <xf numFmtId="0" fontId="0" fillId="0" borderId="21" xfId="8" applyFont="1" applyBorder="1" applyAlignment="1">
      <alignment horizontal="center" vertical="center" wrapText="1"/>
    </xf>
    <xf numFmtId="0" fontId="0" fillId="0" borderId="21" xfId="10" applyFont="1" applyBorder="1" applyAlignment="1">
      <alignment horizontal="center" vertical="center"/>
    </xf>
    <xf numFmtId="170" fontId="0" fillId="0" borderId="21" xfId="8" applyNumberFormat="1" applyFont="1" applyBorder="1" applyAlignment="1">
      <alignment horizontal="center" vertical="center" wrapText="1"/>
    </xf>
    <xf numFmtId="0" fontId="0" fillId="0" borderId="21" xfId="10" applyFont="1" applyBorder="1"/>
    <xf numFmtId="0" fontId="0" fillId="0" borderId="13" xfId="10" applyFont="1" applyBorder="1" applyAlignment="1">
      <alignment horizontal="center" wrapText="1"/>
    </xf>
    <xf numFmtId="0" fontId="0" fillId="0" borderId="22" xfId="10" applyFont="1" applyBorder="1" applyAlignment="1">
      <alignment horizontal="center" vertical="center"/>
    </xf>
    <xf numFmtId="1" fontId="0" fillId="0" borderId="1" xfId="9" applyNumberFormat="1" applyFont="1" applyBorder="1" applyAlignment="1">
      <alignment horizontal="center" vertical="center" wrapText="1"/>
    </xf>
    <xf numFmtId="1" fontId="0" fillId="0" borderId="23" xfId="9" applyNumberFormat="1" applyFont="1" applyBorder="1" applyAlignment="1">
      <alignment horizontal="center" vertical="center" wrapText="1"/>
    </xf>
    <xf numFmtId="0" fontId="0" fillId="0" borderId="14" xfId="10" applyFont="1" applyBorder="1" applyAlignment="1">
      <alignment horizontal="center" vertical="center"/>
    </xf>
    <xf numFmtId="0" fontId="9" fillId="0" borderId="18" xfId="0" applyFont="1" applyBorder="1" applyAlignment="1">
      <alignment vertical="center" wrapText="1"/>
    </xf>
    <xf numFmtId="0" fontId="0" fillId="0" borderId="16" xfId="10" applyFont="1" applyBorder="1" applyAlignment="1">
      <alignment horizontal="center" wrapText="1"/>
    </xf>
    <xf numFmtId="0" fontId="18" fillId="0" borderId="0" xfId="0" applyFont="1" applyAlignment="1">
      <alignment wrapText="1"/>
    </xf>
    <xf numFmtId="0" fontId="9" fillId="0" borderId="18" xfId="0" applyFont="1" applyBorder="1" applyAlignment="1">
      <alignment horizontal="center" vertical="center"/>
    </xf>
    <xf numFmtId="170" fontId="0" fillId="0" borderId="14" xfId="0" applyNumberFormat="1" applyBorder="1" applyAlignment="1">
      <alignment horizontal="center" vertical="center" wrapText="1"/>
    </xf>
    <xf numFmtId="16" fontId="35" fillId="0" borderId="13" xfId="0" applyNumberFormat="1" applyFont="1" applyBorder="1" applyAlignment="1">
      <alignment horizontal="left" vertical="top" wrapText="1"/>
    </xf>
    <xf numFmtId="0" fontId="36" fillId="0" borderId="13" xfId="0" applyFont="1" applyBorder="1" applyAlignment="1">
      <alignment horizontal="center" vertical="center"/>
    </xf>
    <xf numFmtId="0" fontId="36" fillId="0" borderId="13" xfId="0" applyFont="1" applyBorder="1" applyAlignment="1">
      <alignment horizontal="center" vertical="center" wrapText="1"/>
    </xf>
    <xf numFmtId="0" fontId="35" fillId="0" borderId="13" xfId="0" applyFont="1" applyBorder="1" applyAlignment="1">
      <alignment horizontal="center" vertical="center" wrapText="1"/>
    </xf>
    <xf numFmtId="170" fontId="35" fillId="0" borderId="13" xfId="0" applyNumberFormat="1" applyFont="1" applyBorder="1" applyAlignment="1">
      <alignment horizontal="center" vertical="center" wrapText="1"/>
    </xf>
    <xf numFmtId="170" fontId="36" fillId="0" borderId="13" xfId="0" applyNumberFormat="1" applyFont="1" applyBorder="1" applyAlignment="1">
      <alignment horizontal="center" vertical="center" wrapText="1"/>
    </xf>
    <xf numFmtId="49" fontId="9" fillId="0" borderId="0" xfId="0" applyNumberFormat="1" applyFont="1" applyAlignment="1">
      <alignment horizontal="center" vertical="center" wrapText="1"/>
    </xf>
    <xf numFmtId="170" fontId="9" fillId="0" borderId="0" xfId="0" applyNumberFormat="1" applyFont="1" applyAlignment="1">
      <alignment horizontal="center" vertical="center" wrapText="1"/>
    </xf>
    <xf numFmtId="0" fontId="0" fillId="0" borderId="22" xfId="0" applyBorder="1" applyAlignment="1">
      <alignment wrapText="1"/>
    </xf>
    <xf numFmtId="0" fontId="0" fillId="0" borderId="13" xfId="0" quotePrefix="1" applyBorder="1" applyAlignment="1">
      <alignment horizontal="center" vertical="center" wrapText="1"/>
    </xf>
    <xf numFmtId="0" fontId="0" fillId="0" borderId="13" xfId="0" quotePrefix="1" applyBorder="1" applyAlignment="1">
      <alignment horizontal="center" vertical="center"/>
    </xf>
    <xf numFmtId="10" fontId="0" fillId="0" borderId="13" xfId="0" applyNumberFormat="1" applyBorder="1" applyAlignment="1">
      <alignment horizontal="center" vertical="center" wrapText="1"/>
    </xf>
    <xf numFmtId="0" fontId="0" fillId="0" borderId="22" xfId="0" quotePrefix="1" applyBorder="1" applyAlignment="1">
      <alignment horizontal="center" vertical="center" wrapText="1"/>
    </xf>
    <xf numFmtId="170" fontId="0" fillId="0" borderId="13" xfId="0" applyNumberFormat="1" applyBorder="1" applyAlignment="1">
      <alignment horizontal="center" vertical="center"/>
    </xf>
    <xf numFmtId="0" fontId="0" fillId="0" borderId="19" xfId="0" applyBorder="1" applyAlignment="1">
      <alignment horizontal="center" vertical="center"/>
    </xf>
    <xf numFmtId="0" fontId="0" fillId="0" borderId="22" xfId="0" applyBorder="1" applyAlignment="1">
      <alignment horizontal="center" wrapText="1"/>
    </xf>
    <xf numFmtId="170" fontId="0" fillId="0" borderId="22" xfId="0" applyNumberFormat="1" applyBorder="1" applyAlignment="1">
      <alignment vertical="center"/>
    </xf>
    <xf numFmtId="170" fontId="0" fillId="0" borderId="22" xfId="0" applyNumberFormat="1" applyBorder="1" applyAlignment="1">
      <alignment horizontal="center" vertical="center"/>
    </xf>
    <xf numFmtId="0" fontId="0" fillId="0" borderId="21" xfId="0" applyBorder="1" applyAlignment="1">
      <alignment horizontal="center" wrapText="1"/>
    </xf>
    <xf numFmtId="0" fontId="0" fillId="0" borderId="21" xfId="0" applyBorder="1" applyAlignment="1">
      <alignment wrapText="1"/>
    </xf>
    <xf numFmtId="170" fontId="0" fillId="0" borderId="21" xfId="0" applyNumberFormat="1" applyBorder="1" applyAlignment="1">
      <alignment vertical="center"/>
    </xf>
    <xf numFmtId="0" fontId="0" fillId="0" borderId="18" xfId="0" applyBorder="1" applyAlignment="1">
      <alignment wrapText="1"/>
    </xf>
    <xf numFmtId="170" fontId="0" fillId="0" borderId="18" xfId="0" applyNumberFormat="1" applyBorder="1" applyAlignment="1">
      <alignment vertical="center"/>
    </xf>
    <xf numFmtId="170" fontId="0" fillId="0" borderId="18" xfId="0" applyNumberFormat="1" applyBorder="1" applyAlignment="1">
      <alignment horizontal="center" vertical="center"/>
    </xf>
    <xf numFmtId="0" fontId="0" fillId="0" borderId="21" xfId="0" quotePrefix="1" applyBorder="1" applyAlignment="1">
      <alignment horizontal="center" vertical="center" wrapText="1"/>
    </xf>
    <xf numFmtId="10" fontId="0" fillId="0" borderId="21" xfId="0" applyNumberFormat="1" applyBorder="1" applyAlignment="1">
      <alignment horizontal="center" vertical="center" wrapText="1"/>
    </xf>
    <xf numFmtId="169" fontId="0" fillId="0" borderId="14" xfId="0" applyNumberFormat="1" applyBorder="1" applyAlignment="1">
      <alignment horizontal="center" vertical="center" wrapText="1"/>
    </xf>
    <xf numFmtId="0" fontId="0" fillId="0" borderId="14" xfId="0" applyBorder="1" applyAlignment="1">
      <alignment horizontal="center" vertical="top" wrapText="1"/>
    </xf>
    <xf numFmtId="170" fontId="0" fillId="0" borderId="16" xfId="0" applyNumberFormat="1" applyBorder="1" applyAlignment="1">
      <alignment horizontal="center" vertical="center" wrapText="1"/>
    </xf>
    <xf numFmtId="0" fontId="0" fillId="0" borderId="21" xfId="0" applyBorder="1" applyAlignment="1">
      <alignment vertical="center"/>
    </xf>
    <xf numFmtId="0" fontId="0" fillId="0" borderId="18" xfId="0" applyBorder="1" applyAlignment="1">
      <alignment horizontal="center" vertical="top" wrapText="1"/>
    </xf>
    <xf numFmtId="169" fontId="0" fillId="0" borderId="1" xfId="0" applyNumberFormat="1" applyBorder="1" applyAlignment="1">
      <alignment horizontal="center" vertical="center" wrapText="1"/>
    </xf>
    <xf numFmtId="0" fontId="0" fillId="0" borderId="14" xfId="0"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xf>
    <xf numFmtId="0" fontId="0" fillId="0" borderId="17" xfId="0" applyBorder="1" applyAlignment="1">
      <alignment horizontal="center" vertical="center" wrapText="1"/>
    </xf>
    <xf numFmtId="9" fontId="0" fillId="0" borderId="13" xfId="0" applyNumberFormat="1" applyBorder="1" applyAlignment="1">
      <alignment horizontal="center" vertical="center" wrapText="1"/>
    </xf>
    <xf numFmtId="0" fontId="0" fillId="0" borderId="22" xfId="0" applyBorder="1" applyAlignment="1">
      <alignment horizontal="center" vertical="center"/>
    </xf>
    <xf numFmtId="170" fontId="0" fillId="0" borderId="14" xfId="0" applyNumberFormat="1" applyBorder="1" applyAlignment="1">
      <alignment horizontal="center" vertical="center"/>
    </xf>
    <xf numFmtId="0" fontId="0" fillId="0" borderId="15" xfId="0" applyBorder="1" applyAlignment="1">
      <alignment horizontal="center" vertical="center"/>
    </xf>
    <xf numFmtId="0" fontId="0" fillId="0" borderId="19" xfId="0" quotePrefix="1" applyBorder="1" applyAlignment="1">
      <alignment horizontal="center" vertical="center" wrapText="1"/>
    </xf>
    <xf numFmtId="10" fontId="0" fillId="0" borderId="20" xfId="0" applyNumberFormat="1" applyBorder="1" applyAlignment="1">
      <alignment horizontal="center" vertical="center" wrapText="1"/>
    </xf>
    <xf numFmtId="0" fontId="0" fillId="0" borderId="0" xfId="0" applyAlignment="1">
      <alignment horizontal="center" vertical="top" wrapText="1"/>
    </xf>
    <xf numFmtId="170" fontId="0" fillId="0" borderId="20" xfId="0" applyNumberFormat="1" applyBorder="1" applyAlignment="1">
      <alignment horizontal="center" vertical="center" wrapText="1"/>
    </xf>
    <xf numFmtId="0" fontId="0" fillId="0" borderId="18" xfId="0" quotePrefix="1" applyBorder="1" applyAlignment="1">
      <alignment horizontal="center" vertical="center" wrapText="1"/>
    </xf>
    <xf numFmtId="0" fontId="0" fillId="0" borderId="22" xfId="0" applyBorder="1" applyAlignment="1">
      <alignment horizontal="center" vertical="top" wrapText="1"/>
    </xf>
    <xf numFmtId="0" fontId="0" fillId="0" borderId="16" xfId="0" applyBorder="1" applyAlignment="1">
      <alignment horizontal="center" vertical="center"/>
    </xf>
    <xf numFmtId="0" fontId="0" fillId="0" borderId="21" xfId="0" applyBorder="1" applyAlignment="1">
      <alignment vertical="center" wrapText="1"/>
    </xf>
    <xf numFmtId="10" fontId="0" fillId="0" borderId="18" xfId="0" applyNumberFormat="1" applyBorder="1" applyAlignment="1">
      <alignment horizontal="center" vertical="center" wrapText="1"/>
    </xf>
    <xf numFmtId="0" fontId="0" fillId="0" borderId="21" xfId="0" applyBorder="1" applyAlignment="1">
      <alignment horizontal="center" vertical="top"/>
    </xf>
    <xf numFmtId="0" fontId="0" fillId="0" borderId="13" xfId="0" applyBorder="1" applyAlignment="1">
      <alignment horizontal="center"/>
    </xf>
    <xf numFmtId="0" fontId="0" fillId="0" borderId="14" xfId="0" applyBorder="1" applyAlignment="1">
      <alignment horizontal="center" vertical="top"/>
    </xf>
    <xf numFmtId="0" fontId="0" fillId="0" borderId="17" xfId="0" applyBorder="1" applyAlignment="1">
      <alignment horizontal="center" vertical="center"/>
    </xf>
    <xf numFmtId="170" fontId="0" fillId="0" borderId="15" xfId="0" applyNumberFormat="1" applyBorder="1" applyAlignment="1">
      <alignment horizontal="center" vertical="center" wrapText="1"/>
    </xf>
    <xf numFmtId="0" fontId="0" fillId="0" borderId="13" xfId="0" applyBorder="1" applyAlignment="1">
      <alignment vertical="center"/>
    </xf>
    <xf numFmtId="0" fontId="0" fillId="0" borderId="14" xfId="0" quotePrefix="1" applyBorder="1" applyAlignment="1">
      <alignment horizontal="center" vertical="center" wrapText="1"/>
    </xf>
    <xf numFmtId="0" fontId="0" fillId="0" borderId="15" xfId="0" quotePrefix="1" applyBorder="1" applyAlignment="1">
      <alignment horizontal="center" vertical="center" wrapText="1"/>
    </xf>
    <xf numFmtId="0" fontId="0" fillId="0" borderId="18" xfId="0" quotePrefix="1" applyBorder="1" applyAlignment="1">
      <alignment horizontal="center" vertical="center"/>
    </xf>
    <xf numFmtId="0" fontId="0" fillId="0" borderId="22" xfId="0" applyBorder="1" applyAlignment="1">
      <alignment horizontal="center"/>
    </xf>
    <xf numFmtId="10" fontId="0" fillId="0" borderId="22" xfId="0" applyNumberFormat="1" applyBorder="1" applyAlignment="1">
      <alignment horizontal="left" vertical="top" wrapText="1"/>
    </xf>
    <xf numFmtId="170" fontId="0" fillId="0" borderId="12" xfId="0" applyNumberFormat="1" applyBorder="1" applyAlignment="1">
      <alignment horizontal="center" vertical="center" wrapText="1"/>
    </xf>
    <xf numFmtId="170" fontId="0" fillId="0" borderId="13" xfId="0" quotePrefix="1" applyNumberFormat="1" applyBorder="1" applyAlignment="1">
      <alignment horizontal="center" vertical="center" wrapText="1"/>
    </xf>
    <xf numFmtId="170" fontId="0" fillId="0" borderId="22" xfId="0" quotePrefix="1" applyNumberFormat="1" applyBorder="1" applyAlignment="1">
      <alignment horizontal="center" vertical="center" wrapText="1"/>
    </xf>
    <xf numFmtId="170" fontId="0" fillId="0" borderId="21" xfId="0" quotePrefix="1" applyNumberFormat="1" applyBorder="1" applyAlignment="1">
      <alignment horizontal="center" vertical="center" wrapText="1"/>
    </xf>
    <xf numFmtId="170" fontId="0" fillId="0" borderId="27" xfId="0" applyNumberFormat="1" applyBorder="1" applyAlignment="1">
      <alignment horizontal="center" vertical="center" wrapText="1"/>
    </xf>
    <xf numFmtId="167" fontId="0" fillId="0" borderId="13" xfId="0" applyNumberFormat="1" applyBorder="1" applyAlignment="1">
      <alignment horizontal="center" vertical="center" wrapText="1"/>
    </xf>
    <xf numFmtId="170" fontId="0" fillId="0" borderId="21" xfId="0" applyNumberFormat="1" applyBorder="1" applyAlignment="1" applyProtection="1">
      <alignment horizontal="center" vertical="center"/>
      <protection locked="0"/>
    </xf>
    <xf numFmtId="0" fontId="0" fillId="0" borderId="0" xfId="0" applyAlignment="1" applyProtection="1">
      <alignment horizontal="center" vertical="center"/>
      <protection locked="0"/>
    </xf>
    <xf numFmtId="170" fontId="0" fillId="0" borderId="18" xfId="0" applyNumberFormat="1" applyBorder="1" applyAlignment="1" applyProtection="1">
      <alignment horizontal="center" vertical="center" wrapText="1"/>
      <protection locked="0"/>
    </xf>
    <xf numFmtId="0" fontId="0" fillId="0" borderId="1" xfId="0" applyBorder="1" applyAlignment="1">
      <alignment horizontal="center" vertical="center"/>
    </xf>
    <xf numFmtId="0" fontId="0" fillId="0" borderId="2" xfId="0" applyBorder="1" applyAlignment="1">
      <alignment horizontal="center" vertical="center"/>
    </xf>
    <xf numFmtId="170" fontId="0" fillId="0" borderId="2" xfId="0" applyNumberFormat="1" applyBorder="1" applyAlignment="1">
      <alignment horizontal="center" vertical="center" wrapText="1"/>
    </xf>
    <xf numFmtId="0" fontId="0" fillId="0" borderId="18" xfId="0" quotePrefix="1" applyBorder="1" applyAlignment="1">
      <alignment horizontal="center" vertical="top" wrapText="1"/>
    </xf>
    <xf numFmtId="166" fontId="0" fillId="0" borderId="17" xfId="0" applyNumberFormat="1" applyBorder="1" applyAlignment="1">
      <alignment horizontal="center" vertical="top" wrapText="1"/>
    </xf>
    <xf numFmtId="165" fontId="0" fillId="0" borderId="0" xfId="0" applyNumberFormat="1" applyAlignment="1">
      <alignment horizontal="center" vertical="top" wrapText="1"/>
    </xf>
    <xf numFmtId="165" fontId="0" fillId="0" borderId="13" xfId="0" applyNumberFormat="1" applyBorder="1" applyAlignment="1">
      <alignment horizontal="center" vertical="top" wrapText="1"/>
    </xf>
    <xf numFmtId="165" fontId="0" fillId="0" borderId="20" xfId="0" applyNumberFormat="1" applyBorder="1" applyAlignment="1">
      <alignment horizontal="center" vertical="top" wrapText="1"/>
    </xf>
    <xf numFmtId="165" fontId="0" fillId="0" borderId="19" xfId="0" applyNumberFormat="1" applyBorder="1" applyAlignment="1">
      <alignment horizontal="center" vertical="top" wrapText="1"/>
    </xf>
    <xf numFmtId="165" fontId="0" fillId="0" borderId="27" xfId="0" applyNumberFormat="1" applyBorder="1" applyAlignment="1">
      <alignment horizontal="center" vertical="top" wrapText="1"/>
    </xf>
    <xf numFmtId="166" fontId="0" fillId="0" borderId="22" xfId="0" quotePrefix="1" applyNumberFormat="1" applyBorder="1" applyAlignment="1">
      <alignment horizontal="center" vertical="center" wrapText="1"/>
    </xf>
    <xf numFmtId="170" fontId="0" fillId="0" borderId="12" xfId="0" quotePrefix="1" applyNumberFormat="1" applyBorder="1" applyAlignment="1">
      <alignment horizontal="center" vertical="center" wrapText="1"/>
    </xf>
    <xf numFmtId="0" fontId="0" fillId="0" borderId="27" xfId="0" applyBorder="1" applyAlignment="1">
      <alignment horizontal="center" vertical="center"/>
    </xf>
    <xf numFmtId="170" fontId="0" fillId="0" borderId="23" xfId="0" applyNumberFormat="1" applyBorder="1" applyAlignment="1">
      <alignment horizontal="center" vertical="center" wrapText="1"/>
    </xf>
    <xf numFmtId="0" fontId="9" fillId="0" borderId="13" xfId="0" applyFont="1" applyBorder="1" applyAlignment="1">
      <alignment horizontal="right" vertical="top" wrapText="1"/>
    </xf>
    <xf numFmtId="0" fontId="36" fillId="0" borderId="18" xfId="0" applyFont="1" applyBorder="1" applyAlignment="1">
      <alignment horizontal="center" vertical="center" wrapText="1"/>
    </xf>
    <xf numFmtId="0" fontId="0" fillId="0" borderId="12" xfId="0" applyBorder="1" applyAlignment="1">
      <alignment horizontal="center" vertical="center"/>
    </xf>
    <xf numFmtId="0" fontId="9" fillId="0" borderId="13" xfId="0" applyFont="1" applyBorder="1" applyAlignment="1">
      <alignment horizontal="center" vertical="center"/>
    </xf>
    <xf numFmtId="0" fontId="6" fillId="0" borderId="13" xfId="0" applyFont="1" applyBorder="1" applyAlignment="1">
      <alignment horizontal="center" vertical="center" wrapText="1"/>
    </xf>
    <xf numFmtId="1" fontId="6" fillId="0" borderId="13" xfId="9" applyNumberFormat="1" applyBorder="1" applyAlignment="1">
      <alignment horizontal="center" vertical="center" wrapText="1"/>
    </xf>
    <xf numFmtId="170" fontId="6" fillId="0" borderId="13" xfId="0" applyNumberFormat="1" applyFont="1" applyBorder="1" applyAlignment="1">
      <alignment horizontal="center" vertical="center" wrapText="1"/>
    </xf>
    <xf numFmtId="0" fontId="6" fillId="0" borderId="21" xfId="11" applyFont="1" applyBorder="1" applyAlignment="1">
      <alignment horizontal="center" vertical="center" wrapText="1"/>
    </xf>
    <xf numFmtId="0" fontId="6" fillId="0" borderId="14" xfId="11" applyFont="1" applyBorder="1" applyAlignment="1">
      <alignment horizontal="center" vertical="center" wrapText="1"/>
    </xf>
    <xf numFmtId="0" fontId="9" fillId="0" borderId="13" xfId="0" applyFont="1" applyBorder="1" applyAlignment="1">
      <alignment horizontal="center" vertical="center" wrapText="1"/>
    </xf>
    <xf numFmtId="170" fontId="9" fillId="0" borderId="13" xfId="0" applyNumberFormat="1" applyFont="1" applyBorder="1" applyAlignment="1">
      <alignment horizontal="center" vertical="center" wrapText="1"/>
    </xf>
    <xf numFmtId="0" fontId="9" fillId="0" borderId="13" xfId="6" applyFont="1" applyBorder="1" applyAlignment="1">
      <alignment vertical="center" wrapText="1"/>
    </xf>
    <xf numFmtId="0" fontId="35" fillId="0" borderId="15" xfId="0" applyFont="1" applyBorder="1" applyAlignment="1">
      <alignment horizontal="left" vertical="center" wrapText="1"/>
    </xf>
    <xf numFmtId="0" fontId="9" fillId="0" borderId="13" xfId="0" applyFont="1" applyBorder="1" applyAlignment="1">
      <alignment horizontal="right" wrapText="1"/>
    </xf>
    <xf numFmtId="16" fontId="9" fillId="0" borderId="14" xfId="0" applyNumberFormat="1" applyFont="1" applyBorder="1" applyAlignment="1">
      <alignment horizontal="right" vertical="center" wrapText="1"/>
    </xf>
    <xf numFmtId="0" fontId="0" fillId="0" borderId="14" xfId="0" applyBorder="1" applyAlignment="1">
      <alignment horizontal="left" vertical="top"/>
    </xf>
    <xf numFmtId="0" fontId="0" fillId="0" borderId="14" xfId="0" applyBorder="1" applyAlignment="1">
      <alignment horizontal="left" vertical="center"/>
    </xf>
    <xf numFmtId="0" fontId="0" fillId="0" borderId="0" xfId="0" applyAlignment="1">
      <alignment horizontal="left" vertical="top"/>
    </xf>
    <xf numFmtId="0" fontId="9" fillId="8" borderId="14" xfId="12" applyFont="1" applyFill="1" applyBorder="1" applyAlignment="1">
      <alignment horizontal="right" vertical="center" wrapText="1"/>
    </xf>
    <xf numFmtId="0" fontId="0" fillId="8" borderId="21" xfId="12" applyFont="1" applyFill="1" applyBorder="1" applyAlignment="1">
      <alignment horizontal="center" vertical="center"/>
    </xf>
    <xf numFmtId="0" fontId="0" fillId="8" borderId="21" xfId="0" applyFill="1" applyBorder="1" applyAlignment="1">
      <alignment horizontal="center" vertical="center"/>
    </xf>
    <xf numFmtId="0" fontId="0" fillId="8" borderId="21" xfId="0" applyFill="1" applyBorder="1" applyAlignment="1">
      <alignment horizontal="center" vertical="center" wrapText="1"/>
    </xf>
    <xf numFmtId="0" fontId="0" fillId="8" borderId="14" xfId="0" applyFill="1" applyBorder="1" applyAlignment="1">
      <alignment horizontal="center" vertical="center" wrapText="1"/>
    </xf>
    <xf numFmtId="170" fontId="0" fillId="8" borderId="21" xfId="0" applyNumberFormat="1" applyFill="1" applyBorder="1" applyAlignment="1">
      <alignment horizontal="center" vertical="center" wrapText="1"/>
    </xf>
    <xf numFmtId="0" fontId="41" fillId="8" borderId="21" xfId="0" applyFont="1" applyFill="1" applyBorder="1" applyAlignment="1">
      <alignment horizontal="center" vertical="center" wrapText="1"/>
    </xf>
    <xf numFmtId="0" fontId="6" fillId="0" borderId="13" xfId="11" applyFont="1" applyBorder="1" applyAlignment="1">
      <alignment horizontal="center" vertical="center" wrapText="1"/>
    </xf>
    <xf numFmtId="49" fontId="9" fillId="0" borderId="14" xfId="0" applyNumberFormat="1" applyFont="1" applyBorder="1" applyAlignment="1">
      <alignment horizontal="right" vertical="center" wrapText="1"/>
    </xf>
    <xf numFmtId="0" fontId="9" fillId="0" borderId="0" xfId="0" applyFont="1" applyAlignment="1">
      <alignment vertical="center"/>
    </xf>
    <xf numFmtId="0" fontId="9" fillId="0" borderId="0" xfId="0" applyFont="1" applyAlignment="1" applyProtection="1">
      <alignment horizontal="right" vertical="center" wrapText="1"/>
      <protection locked="0"/>
    </xf>
    <xf numFmtId="0" fontId="9" fillId="0" borderId="14" xfId="0" applyFont="1" applyBorder="1" applyAlignment="1" applyProtection="1">
      <alignment horizontal="right" vertical="center" wrapText="1"/>
      <protection locked="0"/>
    </xf>
    <xf numFmtId="0" fontId="9" fillId="0" borderId="15" xfId="0" applyFont="1" applyBorder="1" applyAlignment="1" applyProtection="1">
      <alignment horizontal="right" vertical="center" wrapText="1"/>
      <protection locked="0"/>
    </xf>
    <xf numFmtId="49" fontId="9" fillId="0" borderId="0" xfId="0" applyNumberFormat="1" applyFont="1" applyAlignment="1">
      <alignment horizontal="right" vertical="center" wrapText="1"/>
    </xf>
    <xf numFmtId="0" fontId="0" fillId="0" borderId="12" xfId="0" applyBorder="1" applyAlignment="1">
      <alignment vertical="center"/>
    </xf>
    <xf numFmtId="0" fontId="9" fillId="0" borderId="21" xfId="0" applyFont="1" applyBorder="1" applyAlignment="1">
      <alignment horizontal="center" vertical="center"/>
    </xf>
    <xf numFmtId="0" fontId="0" fillId="0" borderId="12" xfId="0" quotePrefix="1" applyBorder="1" applyAlignment="1">
      <alignment horizontal="center" vertical="center" wrapText="1"/>
    </xf>
    <xf numFmtId="165" fontId="0" fillId="0" borderId="13" xfId="0" applyNumberFormat="1" applyBorder="1" applyAlignment="1">
      <alignment horizontal="center" vertical="center" wrapText="1"/>
    </xf>
    <xf numFmtId="170" fontId="0" fillId="0" borderId="17" xfId="0" applyNumberFormat="1" applyBorder="1" applyAlignment="1">
      <alignment horizontal="center" vertical="center" wrapText="1"/>
    </xf>
    <xf numFmtId="170" fontId="9" fillId="0" borderId="22" xfId="0" applyNumberFormat="1" applyFont="1" applyBorder="1" applyAlignment="1">
      <alignment horizontal="center" vertical="center" wrapText="1"/>
    </xf>
    <xf numFmtId="0" fontId="8" fillId="0" borderId="13" xfId="3" applyFill="1" applyBorder="1" applyAlignment="1" applyProtection="1">
      <alignment horizontal="center" vertical="center" wrapText="1"/>
    </xf>
    <xf numFmtId="0" fontId="0" fillId="0" borderId="21" xfId="11" applyFont="1" applyBorder="1" applyAlignment="1">
      <alignment horizontal="center" vertical="center" wrapText="1"/>
    </xf>
    <xf numFmtId="0" fontId="0" fillId="0" borderId="14" xfId="11" applyFont="1" applyBorder="1" applyAlignment="1">
      <alignment horizontal="center" vertical="center" wrapText="1"/>
    </xf>
    <xf numFmtId="170" fontId="0" fillId="0" borderId="1" xfId="0" applyNumberFormat="1" applyBorder="1" applyAlignment="1">
      <alignment horizontal="center" vertical="center" wrapText="1"/>
    </xf>
    <xf numFmtId="1" fontId="6" fillId="0" borderId="23" xfId="9" applyNumberFormat="1" applyBorder="1" applyAlignment="1">
      <alignment horizontal="center" vertical="center" wrapText="1"/>
    </xf>
    <xf numFmtId="0" fontId="9" fillId="0" borderId="2" xfId="12" applyFont="1" applyBorder="1" applyAlignment="1">
      <alignment horizontal="left" vertical="center" wrapText="1"/>
    </xf>
    <xf numFmtId="0" fontId="9" fillId="0" borderId="13" xfId="9" applyFont="1" applyBorder="1" applyAlignment="1">
      <alignment horizontal="left" vertical="center" wrapText="1"/>
    </xf>
    <xf numFmtId="16" fontId="35" fillId="0" borderId="13" xfId="0" applyNumberFormat="1" applyFont="1" applyBorder="1" applyAlignment="1">
      <alignment horizontal="left" vertical="center" wrapText="1"/>
    </xf>
    <xf numFmtId="49" fontId="9" fillId="0" borderId="13" xfId="0" applyNumberFormat="1" applyFont="1" applyBorder="1" applyAlignment="1">
      <alignment horizontal="center" vertical="center" wrapText="1"/>
    </xf>
    <xf numFmtId="0" fontId="43" fillId="0" borderId="0" xfId="0" applyFont="1" applyAlignment="1">
      <alignment vertical="center" wrapText="1"/>
    </xf>
    <xf numFmtId="0" fontId="9" fillId="0" borderId="2" xfId="0" applyFont="1" applyBorder="1" applyAlignment="1">
      <alignment horizontal="center" vertical="center" wrapText="1"/>
    </xf>
    <xf numFmtId="0" fontId="37" fillId="0" borderId="13" xfId="0" applyFont="1" applyBorder="1" applyAlignment="1">
      <alignment horizontal="center" vertical="center" wrapText="1"/>
    </xf>
    <xf numFmtId="0" fontId="9" fillId="0" borderId="13" xfId="10" applyFont="1" applyBorder="1" applyAlignment="1">
      <alignment horizontal="center" vertical="center"/>
    </xf>
    <xf numFmtId="0" fontId="6" fillId="0" borderId="13" xfId="10" applyFont="1" applyBorder="1"/>
    <xf numFmtId="170" fontId="6" fillId="0" borderId="13" xfId="8" applyNumberFormat="1" applyBorder="1" applyAlignment="1">
      <alignment horizontal="center" vertical="center" wrapText="1"/>
    </xf>
    <xf numFmtId="0" fontId="6" fillId="0" borderId="13" xfId="10" applyFont="1" applyBorder="1" applyAlignment="1">
      <alignment horizontal="center" vertical="center"/>
    </xf>
    <xf numFmtId="0" fontId="0" fillId="0" borderId="17" xfId="0" applyBorder="1" applyAlignment="1">
      <alignment wrapText="1"/>
    </xf>
    <xf numFmtId="170" fontId="9" fillId="0" borderId="18" xfId="0" applyNumberFormat="1" applyFont="1" applyBorder="1" applyAlignment="1">
      <alignment horizontal="center" vertical="center"/>
    </xf>
    <xf numFmtId="0" fontId="0" fillId="0" borderId="41" xfId="0" applyBorder="1" applyAlignment="1">
      <alignment horizontal="center" vertical="center" wrapText="1"/>
    </xf>
    <xf numFmtId="0" fontId="9" fillId="0" borderId="16" xfId="12" quotePrefix="1" applyFont="1" applyBorder="1" applyAlignment="1">
      <alignment horizontal="left" vertical="center" wrapText="1"/>
    </xf>
    <xf numFmtId="0" fontId="0" fillId="0" borderId="22" xfId="12" quotePrefix="1" applyFont="1" applyBorder="1" applyAlignment="1">
      <alignment horizontal="center" vertical="center"/>
    </xf>
    <xf numFmtId="0" fontId="44" fillId="0" borderId="13" xfId="0" applyFont="1" applyBorder="1" applyAlignment="1">
      <alignment horizontal="left" vertical="center" wrapText="1"/>
    </xf>
    <xf numFmtId="170" fontId="3" fillId="0" borderId="13" xfId="8" applyNumberFormat="1" applyFont="1" applyBorder="1" applyAlignment="1">
      <alignment horizontal="center" vertical="center" wrapText="1"/>
    </xf>
    <xf numFmtId="0" fontId="44" fillId="0" borderId="15" xfId="10" applyFont="1" applyBorder="1" applyAlignment="1">
      <alignment horizontal="left" vertical="center" wrapText="1"/>
    </xf>
    <xf numFmtId="0" fontId="6" fillId="0" borderId="18" xfId="10" applyFont="1" applyBorder="1" applyAlignment="1">
      <alignment horizontal="center" vertical="center" wrapText="1"/>
    </xf>
    <xf numFmtId="0" fontId="6" fillId="0" borderId="18" xfId="8" applyBorder="1" applyAlignment="1">
      <alignment horizontal="center" vertical="center" wrapText="1"/>
    </xf>
    <xf numFmtId="0" fontId="44" fillId="0" borderId="1" xfId="0" applyFont="1" applyBorder="1" applyAlignment="1">
      <alignment horizontal="left" vertical="center" wrapText="1"/>
    </xf>
    <xf numFmtId="0" fontId="45" fillId="0" borderId="13" xfId="0" applyFont="1" applyBorder="1" applyAlignment="1">
      <alignment horizontal="left" vertical="center" wrapText="1" indent="2"/>
    </xf>
    <xf numFmtId="0" fontId="0" fillId="0" borderId="13" xfId="0" applyBorder="1" applyAlignment="1">
      <alignment vertical="center" wrapText="1"/>
    </xf>
    <xf numFmtId="0" fontId="45" fillId="0" borderId="15" xfId="0" applyFont="1" applyBorder="1" applyAlignment="1">
      <alignment horizontal="left" vertical="center" wrapText="1" indent="2"/>
    </xf>
    <xf numFmtId="0" fontId="9" fillId="0" borderId="13" xfId="0" applyFont="1" applyBorder="1" applyAlignment="1">
      <alignment horizontal="right" vertical="center"/>
    </xf>
    <xf numFmtId="0" fontId="46" fillId="0" borderId="13" xfId="0" applyFont="1" applyBorder="1" applyAlignment="1">
      <alignment horizontal="left" vertical="center" wrapText="1" indent="2"/>
    </xf>
    <xf numFmtId="0" fontId="42" fillId="0" borderId="13" xfId="0" applyFont="1" applyBorder="1" applyAlignment="1">
      <alignment horizontal="right" vertical="center" wrapText="1"/>
    </xf>
    <xf numFmtId="14" fontId="0" fillId="0" borderId="13" xfId="0" quotePrefix="1" applyNumberFormat="1" applyBorder="1" applyAlignment="1">
      <alignment horizontal="center" vertical="center"/>
    </xf>
    <xf numFmtId="0" fontId="42" fillId="0" borderId="13" xfId="0" applyFont="1" applyBorder="1" applyAlignment="1">
      <alignment horizontal="right" wrapText="1"/>
    </xf>
    <xf numFmtId="0" fontId="9" fillId="0" borderId="13" xfId="0" quotePrefix="1" applyFont="1" applyBorder="1" applyAlignment="1">
      <alignment horizontal="right" vertical="center" wrapText="1"/>
    </xf>
    <xf numFmtId="0" fontId="41" fillId="0" borderId="13" xfId="8" applyFont="1" applyBorder="1" applyAlignment="1">
      <alignment horizontal="center" vertical="center" wrapText="1"/>
    </xf>
    <xf numFmtId="0" fontId="9" fillId="0" borderId="13" xfId="6" applyFont="1" applyBorder="1" applyAlignment="1">
      <alignment horizontal="left" vertical="center" wrapText="1"/>
    </xf>
    <xf numFmtId="0" fontId="25" fillId="0" borderId="0" xfId="0" applyFont="1" applyAlignment="1">
      <alignment horizontal="left" vertical="center" textRotation="60"/>
    </xf>
    <xf numFmtId="0" fontId="9" fillId="0" borderId="22" xfId="0" applyFont="1" applyBorder="1" applyAlignment="1">
      <alignment horizontal="right" vertical="center" wrapText="1"/>
    </xf>
    <xf numFmtId="0" fontId="6" fillId="0" borderId="2" xfId="0" applyFont="1" applyBorder="1" applyAlignment="1">
      <alignment horizontal="center" vertical="center" wrapText="1"/>
    </xf>
    <xf numFmtId="0" fontId="41" fillId="0" borderId="2" xfId="10" applyFont="1" applyBorder="1" applyAlignment="1">
      <alignment horizontal="center" vertical="center" wrapText="1"/>
    </xf>
    <xf numFmtId="170" fontId="41" fillId="0" borderId="13" xfId="8" applyNumberFormat="1" applyFont="1" applyBorder="1" applyAlignment="1">
      <alignment horizontal="center" vertical="center" wrapText="1"/>
    </xf>
    <xf numFmtId="0" fontId="9" fillId="0" borderId="13" xfId="18" applyFont="1" applyBorder="1" applyAlignment="1">
      <alignment horizontal="right" vertical="center" wrapText="1"/>
    </xf>
    <xf numFmtId="0" fontId="6" fillId="0" borderId="13" xfId="18" applyFont="1" applyBorder="1" applyAlignment="1">
      <alignment horizontal="center" vertical="center" wrapText="1"/>
    </xf>
    <xf numFmtId="14" fontId="0" fillId="0" borderId="29" xfId="0" applyNumberFormat="1" applyBorder="1" applyAlignment="1">
      <alignment horizontal="center"/>
    </xf>
    <xf numFmtId="0" fontId="20" fillId="0" borderId="0" xfId="0" applyFont="1" applyAlignment="1">
      <alignment horizontal="left" vertical="center" textRotation="60" wrapText="1"/>
    </xf>
    <xf numFmtId="0" fontId="13" fillId="12" borderId="12" xfId="0" applyFont="1" applyFill="1" applyBorder="1"/>
    <xf numFmtId="0" fontId="0" fillId="12" borderId="2" xfId="0" applyFill="1" applyBorder="1"/>
    <xf numFmtId="0" fontId="0" fillId="12" borderId="1" xfId="0" applyFill="1" applyBorder="1"/>
    <xf numFmtId="0" fontId="0" fillId="0" borderId="20" xfId="0" applyBorder="1" applyAlignment="1">
      <alignment vertical="center"/>
    </xf>
    <xf numFmtId="0" fontId="0" fillId="2" borderId="23" xfId="0" applyFill="1" applyBorder="1"/>
    <xf numFmtId="0" fontId="0" fillId="2" borderId="16" xfId="0" applyFill="1" applyBorder="1"/>
    <xf numFmtId="0" fontId="0" fillId="0" borderId="19" xfId="0" applyBorder="1" applyAlignment="1">
      <alignment vertical="center"/>
    </xf>
    <xf numFmtId="0" fontId="0" fillId="2" borderId="14" xfId="0" applyFill="1" applyBorder="1"/>
    <xf numFmtId="0" fontId="0" fillId="0" borderId="19" xfId="0" applyBorder="1" applyAlignment="1">
      <alignment horizontal="left" vertical="center"/>
    </xf>
    <xf numFmtId="0" fontId="0" fillId="0" borderId="27" xfId="0" applyBorder="1" applyAlignment="1">
      <alignment vertical="center"/>
    </xf>
    <xf numFmtId="0" fontId="0" fillId="2" borderId="17" xfId="0" applyFill="1" applyBorder="1"/>
    <xf numFmtId="0" fontId="0" fillId="2" borderId="15" xfId="0" applyFill="1" applyBorder="1"/>
    <xf numFmtId="49" fontId="0" fillId="0" borderId="21" xfId="0" applyNumberFormat="1" applyBorder="1" applyAlignment="1" applyProtection="1">
      <alignment horizontal="center" vertical="center" wrapText="1"/>
      <protection locked="0"/>
    </xf>
    <xf numFmtId="0" fontId="30" fillId="0" borderId="15" xfId="10" applyFont="1" applyBorder="1" applyAlignment="1">
      <alignment horizontal="right" vertical="center" wrapText="1"/>
    </xf>
    <xf numFmtId="0" fontId="12" fillId="0" borderId="18" xfId="10" applyFont="1" applyBorder="1" applyAlignment="1">
      <alignment horizontal="center" vertical="center" wrapText="1"/>
    </xf>
    <xf numFmtId="0" fontId="12" fillId="0" borderId="18" xfId="8" applyFont="1" applyBorder="1" applyAlignment="1">
      <alignment horizontal="center" vertical="center" wrapText="1"/>
    </xf>
    <xf numFmtId="0" fontId="12" fillId="0" borderId="16" xfId="0" applyFont="1" applyBorder="1" applyAlignment="1">
      <alignment horizontal="center" vertical="center" wrapText="1"/>
    </xf>
    <xf numFmtId="0" fontId="9" fillId="0" borderId="18" xfId="0" applyFont="1" applyBorder="1" applyAlignment="1">
      <alignment horizontal="center" vertical="center" wrapText="1"/>
    </xf>
    <xf numFmtId="16" fontId="9" fillId="0" borderId="18" xfId="0" applyNumberFormat="1" applyFont="1" applyBorder="1" applyAlignment="1">
      <alignment horizontal="left" vertical="center" wrapText="1"/>
    </xf>
    <xf numFmtId="16" fontId="9" fillId="0" borderId="13" xfId="0" applyNumberFormat="1" applyFont="1" applyBorder="1" applyAlignment="1">
      <alignment horizontal="right" vertical="center" wrapText="1"/>
    </xf>
    <xf numFmtId="0" fontId="9" fillId="0" borderId="1" xfId="0" applyFont="1" applyBorder="1" applyAlignment="1" applyProtection="1">
      <alignment horizontal="left" vertical="center" wrapText="1"/>
      <protection locked="0"/>
    </xf>
    <xf numFmtId="0" fontId="0" fillId="0" borderId="13" xfId="0" applyBorder="1" applyAlignment="1" applyProtection="1">
      <alignment horizontal="center" vertical="center" wrapText="1"/>
      <protection locked="0"/>
    </xf>
    <xf numFmtId="170" fontId="48" fillId="0" borderId="13" xfId="8" applyNumberFormat="1" applyFont="1" applyBorder="1" applyAlignment="1">
      <alignment horizontal="center" vertical="center" wrapText="1"/>
    </xf>
    <xf numFmtId="0" fontId="9" fillId="0" borderId="13" xfId="0" applyFont="1" applyBorder="1" applyAlignment="1">
      <alignment horizontal="left" vertical="center" wrapText="1" indent="5"/>
    </xf>
    <xf numFmtId="0" fontId="6" fillId="0" borderId="2" xfId="10" applyFont="1" applyBorder="1" applyAlignment="1">
      <alignment horizontal="center" vertical="center" wrapText="1"/>
    </xf>
    <xf numFmtId="0" fontId="9" fillId="0" borderId="2" xfId="7" applyFont="1" applyBorder="1" applyAlignment="1">
      <alignment horizontal="right" vertical="center" wrapText="1"/>
    </xf>
    <xf numFmtId="0" fontId="6" fillId="0" borderId="21" xfId="12" applyFont="1" applyBorder="1" applyAlignment="1">
      <alignment horizontal="center" vertical="center"/>
    </xf>
    <xf numFmtId="0" fontId="6" fillId="0" borderId="16" xfId="12" quotePrefix="1" applyFont="1" applyBorder="1" applyAlignment="1">
      <alignment horizontal="center" vertical="center"/>
    </xf>
    <xf numFmtId="49" fontId="0" fillId="0" borderId="18" xfId="0" applyNumberFormat="1" applyBorder="1" applyAlignment="1">
      <alignment horizontal="center" vertical="center" wrapText="1"/>
    </xf>
    <xf numFmtId="0" fontId="47" fillId="0" borderId="13" xfId="6" applyFont="1" applyBorder="1" applyAlignment="1">
      <alignment vertical="center" wrapText="1"/>
    </xf>
    <xf numFmtId="0" fontId="47" fillId="0" borderId="13" xfId="0" applyFont="1" applyBorder="1" applyAlignment="1">
      <alignment horizontal="center" vertical="center"/>
    </xf>
    <xf numFmtId="0" fontId="47" fillId="0" borderId="13" xfId="0" applyFont="1" applyBorder="1" applyAlignment="1">
      <alignment horizontal="center" vertical="center" wrapText="1"/>
    </xf>
    <xf numFmtId="0" fontId="47" fillId="0" borderId="13" xfId="0" applyFont="1" applyBorder="1" applyAlignment="1">
      <alignment horizontal="left" vertical="top" wrapText="1"/>
    </xf>
    <xf numFmtId="1" fontId="47" fillId="0" borderId="13" xfId="9" applyNumberFormat="1" applyFont="1" applyBorder="1" applyAlignment="1">
      <alignment horizontal="center" vertical="center" wrapText="1"/>
    </xf>
    <xf numFmtId="170" fontId="47" fillId="0" borderId="13" xfId="0" applyNumberFormat="1" applyFont="1" applyBorder="1" applyAlignment="1">
      <alignment horizontal="center" vertical="center" wrapText="1"/>
    </xf>
    <xf numFmtId="0" fontId="35" fillId="0" borderId="13" xfId="6" applyFont="1" applyBorder="1" applyAlignment="1">
      <alignment vertical="center" wrapText="1"/>
    </xf>
    <xf numFmtId="0" fontId="35" fillId="0" borderId="1" xfId="0" applyFont="1" applyBorder="1" applyAlignment="1">
      <alignment horizontal="left" vertical="center" wrapText="1"/>
    </xf>
    <xf numFmtId="0" fontId="12" fillId="0" borderId="13" xfId="0" applyFont="1" applyBorder="1" applyAlignment="1">
      <alignment horizontal="center" vertical="center"/>
    </xf>
    <xf numFmtId="0" fontId="12" fillId="0" borderId="13" xfId="0" applyFont="1" applyBorder="1" applyAlignment="1">
      <alignment horizontal="center"/>
    </xf>
    <xf numFmtId="170" fontId="12" fillId="0" borderId="13" xfId="0" applyNumberFormat="1" applyFont="1" applyBorder="1" applyAlignment="1">
      <alignment horizontal="center" vertical="center"/>
    </xf>
    <xf numFmtId="0" fontId="44" fillId="0" borderId="13" xfId="10" applyFont="1" applyBorder="1" applyAlignment="1">
      <alignment horizontal="left" vertical="center" wrapText="1"/>
    </xf>
    <xf numFmtId="0" fontId="9" fillId="0" borderId="13" xfId="10" applyFont="1" applyBorder="1" applyAlignment="1">
      <alignment horizontal="right" vertical="center" wrapText="1"/>
    </xf>
    <xf numFmtId="0" fontId="6" fillId="0" borderId="13" xfId="10" applyFont="1" applyBorder="1" applyAlignment="1">
      <alignment vertical="center" wrapText="1"/>
    </xf>
    <xf numFmtId="0" fontId="0" fillId="0" borderId="13" xfId="0" applyBorder="1" applyAlignment="1">
      <alignment horizontal="left" vertical="top" wrapText="1"/>
    </xf>
    <xf numFmtId="0" fontId="9" fillId="0" borderId="13" xfId="6" applyFont="1" applyBorder="1" applyAlignment="1">
      <alignment horizontal="right" vertical="center" wrapText="1"/>
    </xf>
    <xf numFmtId="0" fontId="9" fillId="0" borderId="13" xfId="0" applyFont="1" applyBorder="1" applyAlignment="1" applyProtection="1">
      <alignment horizontal="right" vertical="center" wrapText="1"/>
      <protection locked="0"/>
    </xf>
    <xf numFmtId="0" fontId="0" fillId="0" borderId="13" xfId="0" applyBorder="1" applyAlignment="1" applyProtection="1">
      <alignment horizontal="center" vertical="center"/>
      <protection locked="0"/>
    </xf>
    <xf numFmtId="170" fontId="0" fillId="0" borderId="13" xfId="0" applyNumberFormat="1" applyBorder="1" applyAlignment="1" applyProtection="1">
      <alignment horizontal="center" vertical="center"/>
      <protection locked="0"/>
    </xf>
    <xf numFmtId="0" fontId="9" fillId="11" borderId="12" xfId="0" applyFont="1" applyFill="1" applyBorder="1" applyAlignment="1" applyProtection="1">
      <alignment horizontal="center" vertical="top" wrapText="1"/>
      <protection locked="0"/>
    </xf>
    <xf numFmtId="0" fontId="9" fillId="11" borderId="27" xfId="0" applyFont="1" applyFill="1" applyBorder="1" applyAlignment="1">
      <alignment horizontal="center" vertical="center" wrapText="1"/>
    </xf>
    <xf numFmtId="0" fontId="9" fillId="11" borderId="12" xfId="9" applyFont="1" applyFill="1" applyBorder="1" applyAlignment="1">
      <alignment horizontal="center" vertical="center" wrapText="1"/>
    </xf>
    <xf numFmtId="0" fontId="9" fillId="11" borderId="12" xfId="0" applyFont="1" applyFill="1" applyBorder="1" applyAlignment="1">
      <alignment horizontal="center" vertical="top" wrapText="1"/>
    </xf>
    <xf numFmtId="0" fontId="9" fillId="11" borderId="12" xfId="0" applyFont="1" applyFill="1" applyBorder="1" applyAlignment="1">
      <alignment horizontal="center" vertical="center" wrapText="1"/>
    </xf>
    <xf numFmtId="0" fontId="9" fillId="8" borderId="13" xfId="0" applyFont="1" applyFill="1" applyBorder="1" applyAlignment="1">
      <alignment horizontal="center" vertical="center" wrapText="1"/>
    </xf>
    <xf numFmtId="49" fontId="9" fillId="8" borderId="13" xfId="0" applyNumberFormat="1" applyFont="1" applyFill="1" applyBorder="1" applyAlignment="1">
      <alignment horizontal="center" vertical="center" wrapText="1"/>
    </xf>
    <xf numFmtId="0" fontId="9" fillId="8" borderId="0" xfId="0" applyFont="1" applyFill="1" applyAlignment="1">
      <alignment horizontal="center" vertical="center" wrapText="1"/>
    </xf>
    <xf numFmtId="170" fontId="9" fillId="8" borderId="0" xfId="0" applyNumberFormat="1" applyFont="1" applyFill="1" applyAlignment="1">
      <alignment horizontal="center" vertical="center" wrapText="1"/>
    </xf>
    <xf numFmtId="0" fontId="9" fillId="11" borderId="2" xfId="0" applyFont="1" applyFill="1" applyBorder="1" applyAlignment="1" applyProtection="1">
      <alignment horizontal="center" vertical="top" wrapText="1"/>
      <protection locked="0"/>
    </xf>
    <xf numFmtId="0" fontId="9" fillId="11" borderId="1" xfId="0" applyFont="1" applyFill="1" applyBorder="1" applyAlignment="1" applyProtection="1">
      <alignment horizontal="center" vertical="top" wrapText="1"/>
      <protection locked="0"/>
    </xf>
    <xf numFmtId="0" fontId="9" fillId="11" borderId="2" xfId="0" applyFont="1" applyFill="1" applyBorder="1" applyAlignment="1">
      <alignment horizontal="center" vertical="top" wrapText="1"/>
    </xf>
    <xf numFmtId="0" fontId="9" fillId="11" borderId="1" xfId="0" applyFont="1" applyFill="1" applyBorder="1" applyAlignment="1">
      <alignment horizontal="center" vertical="top" wrapText="1"/>
    </xf>
    <xf numFmtId="0" fontId="9" fillId="11" borderId="2"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11" borderId="2" xfId="9" applyFont="1" applyFill="1" applyBorder="1" applyAlignment="1">
      <alignment horizontal="center" vertical="center" wrapText="1"/>
    </xf>
    <xf numFmtId="0" fontId="9" fillId="11" borderId="1" xfId="9"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15" xfId="0" applyFont="1" applyFill="1" applyBorder="1" applyAlignment="1">
      <alignment horizontal="center" vertical="center" wrapText="1"/>
    </xf>
    <xf numFmtId="0" fontId="9" fillId="8" borderId="13" xfId="0" applyFont="1" applyFill="1" applyBorder="1" applyAlignment="1">
      <alignment horizontal="right" vertical="center" wrapText="1"/>
    </xf>
    <xf numFmtId="0" fontId="0" fillId="8" borderId="13" xfId="0" applyFill="1" applyBorder="1" applyAlignment="1">
      <alignment horizontal="center" vertical="center" wrapText="1"/>
    </xf>
    <xf numFmtId="49" fontId="0" fillId="8" borderId="13" xfId="0" applyNumberFormat="1" applyFill="1" applyBorder="1" applyAlignment="1">
      <alignment horizontal="center" vertical="center"/>
    </xf>
    <xf numFmtId="0" fontId="0" fillId="8" borderId="19" xfId="0" applyFill="1" applyBorder="1" applyAlignment="1">
      <alignment horizontal="center" vertical="center" wrapText="1"/>
    </xf>
    <xf numFmtId="170" fontId="0" fillId="8" borderId="22" xfId="0" applyNumberFormat="1" applyFill="1" applyBorder="1" applyAlignment="1">
      <alignment horizontal="center" vertical="center" wrapText="1"/>
    </xf>
    <xf numFmtId="170" fontId="0" fillId="8" borderId="18" xfId="0" applyNumberFormat="1" applyFill="1" applyBorder="1" applyAlignment="1">
      <alignment horizontal="center" vertical="center" wrapText="1"/>
    </xf>
    <xf numFmtId="0" fontId="0" fillId="8" borderId="13" xfId="0" applyFill="1" applyBorder="1" applyAlignment="1">
      <alignment horizontal="center" vertical="center"/>
    </xf>
    <xf numFmtId="171" fontId="0" fillId="8" borderId="19" xfId="0" applyNumberFormat="1" applyFill="1" applyBorder="1" applyAlignment="1">
      <alignment horizontal="center" vertical="center" wrapText="1"/>
    </xf>
    <xf numFmtId="49" fontId="0" fillId="8" borderId="13" xfId="0" applyNumberFormat="1" applyFill="1" applyBorder="1" applyAlignment="1">
      <alignment horizontal="center" vertical="center" wrapText="1"/>
    </xf>
    <xf numFmtId="170" fontId="0" fillId="8" borderId="13" xfId="0" applyNumberFormat="1" applyFill="1" applyBorder="1" applyAlignment="1">
      <alignment horizontal="center" vertical="center" wrapText="1"/>
    </xf>
    <xf numFmtId="170" fontId="9" fillId="8" borderId="13" xfId="0" applyNumberFormat="1" applyFont="1" applyFill="1" applyBorder="1" applyAlignment="1">
      <alignment horizontal="center" vertical="center" wrapText="1"/>
    </xf>
    <xf numFmtId="0" fontId="9" fillId="0" borderId="13" xfId="6" applyFont="1" applyBorder="1" applyAlignment="1" applyProtection="1">
      <alignment horizontal="right" vertical="center" wrapText="1"/>
      <protection locked="0"/>
    </xf>
    <xf numFmtId="0" fontId="0" fillId="8" borderId="18" xfId="0" applyFill="1" applyBorder="1" applyAlignment="1">
      <alignment horizontal="center" vertical="center" wrapText="1"/>
    </xf>
    <xf numFmtId="49" fontId="0" fillId="8" borderId="18" xfId="0" applyNumberFormat="1" applyFill="1" applyBorder="1" applyAlignment="1">
      <alignment horizontal="center" vertical="center"/>
    </xf>
    <xf numFmtId="0" fontId="0" fillId="0" borderId="13" xfId="0" applyBorder="1" applyAlignment="1">
      <alignment vertical="top" wrapText="1"/>
    </xf>
    <xf numFmtId="170" fontId="0" fillId="0" borderId="13" xfId="0" applyNumberFormat="1" applyBorder="1" applyAlignment="1">
      <alignment vertical="center"/>
    </xf>
    <xf numFmtId="0" fontId="9" fillId="8" borderId="13" xfId="0" applyFont="1" applyFill="1" applyBorder="1" applyAlignment="1">
      <alignment horizontal="center" vertical="center"/>
    </xf>
    <xf numFmtId="0" fontId="9" fillId="0" borderId="13" xfId="0" applyFont="1" applyBorder="1" applyAlignment="1">
      <alignment horizontal="center" vertical="top"/>
    </xf>
    <xf numFmtId="0" fontId="9" fillId="0" borderId="13" xfId="0" applyFont="1" applyBorder="1"/>
    <xf numFmtId="0" fontId="9" fillId="0" borderId="13" xfId="9" applyFont="1" applyBorder="1" applyAlignment="1">
      <alignment horizontal="center" vertical="center" wrapText="1"/>
    </xf>
    <xf numFmtId="0" fontId="9" fillId="0" borderId="13" xfId="0" applyFont="1" applyBorder="1" applyAlignment="1">
      <alignment horizontal="center"/>
    </xf>
    <xf numFmtId="0" fontId="47" fillId="8" borderId="13" xfId="0" applyFont="1" applyFill="1" applyBorder="1" applyAlignment="1">
      <alignment horizontal="left" vertical="center"/>
    </xf>
    <xf numFmtId="0" fontId="9" fillId="8" borderId="18" xfId="0" applyFont="1" applyFill="1" applyBorder="1" applyAlignment="1">
      <alignment horizontal="center" vertical="center"/>
    </xf>
    <xf numFmtId="10" fontId="0" fillId="0" borderId="19" xfId="0" applyNumberFormat="1" applyBorder="1" applyAlignment="1">
      <alignment horizontal="center" wrapText="1"/>
    </xf>
    <xf numFmtId="0" fontId="0" fillId="0" borderId="2" xfId="0" applyBorder="1" applyAlignment="1">
      <alignment vertical="center"/>
    </xf>
    <xf numFmtId="0" fontId="6" fillId="0" borderId="0" xfId="10" applyFont="1" applyAlignment="1">
      <alignment horizontal="center" vertical="center" wrapText="1"/>
    </xf>
    <xf numFmtId="170" fontId="6" fillId="0" borderId="13" xfId="10" applyNumberFormat="1" applyFont="1" applyBorder="1" applyAlignment="1">
      <alignment horizontal="center" vertical="center"/>
    </xf>
    <xf numFmtId="0" fontId="9" fillId="0" borderId="22" xfId="0" applyFont="1" applyBorder="1" applyAlignment="1">
      <alignment horizontal="center" vertical="center"/>
    </xf>
    <xf numFmtId="16" fontId="9" fillId="0" borderId="1" xfId="0" applyNumberFormat="1" applyFont="1" applyBorder="1" applyAlignment="1">
      <alignment vertical="center" wrapText="1"/>
    </xf>
    <xf numFmtId="0" fontId="0" fillId="0" borderId="40" xfId="0" applyBorder="1" applyAlignment="1">
      <alignment horizontal="center" vertical="top" wrapText="1"/>
    </xf>
    <xf numFmtId="0" fontId="9" fillId="0" borderId="16" xfId="12" quotePrefix="1" applyFont="1" applyBorder="1" applyAlignment="1">
      <alignment horizontal="right" vertical="center" wrapText="1"/>
    </xf>
    <xf numFmtId="0" fontId="0" fillId="0" borderId="22" xfId="0" quotePrefix="1" applyBorder="1" applyAlignment="1">
      <alignment horizontal="center" vertical="center"/>
    </xf>
    <xf numFmtId="168" fontId="0" fillId="0" borderId="13" xfId="0" applyNumberFormat="1" applyBorder="1" applyAlignment="1">
      <alignment horizontal="center" vertical="center" wrapText="1"/>
    </xf>
    <xf numFmtId="0" fontId="6" fillId="0" borderId="12" xfId="8" applyBorder="1" applyAlignment="1">
      <alignment horizontal="center" vertical="center" wrapText="1"/>
    </xf>
    <xf numFmtId="0" fontId="9" fillId="0" borderId="13" xfId="10" applyFont="1" applyBorder="1" applyAlignment="1">
      <alignment horizontal="left" vertical="center" wrapText="1" indent="5"/>
    </xf>
    <xf numFmtId="0" fontId="48" fillId="0" borderId="13" xfId="10" applyFont="1" applyBorder="1" applyAlignment="1">
      <alignment horizontal="center" vertical="center"/>
    </xf>
    <xf numFmtId="0" fontId="48" fillId="0" borderId="13" xfId="10" applyFont="1" applyBorder="1" applyAlignment="1">
      <alignment horizontal="center" vertical="center" wrapText="1"/>
    </xf>
    <xf numFmtId="0" fontId="48" fillId="0" borderId="13" xfId="8" applyFont="1" applyBorder="1" applyAlignment="1">
      <alignment horizontal="center" vertical="center" wrapText="1"/>
    </xf>
    <xf numFmtId="0" fontId="48" fillId="0" borderId="2" xfId="10" applyFont="1" applyBorder="1" applyAlignment="1">
      <alignment horizontal="center" vertical="center" wrapText="1"/>
    </xf>
    <xf numFmtId="0" fontId="9" fillId="0" borderId="1" xfId="18" applyFont="1" applyBorder="1" applyAlignment="1">
      <alignment horizontal="right" vertical="center" wrapText="1"/>
    </xf>
    <xf numFmtId="0" fontId="6" fillId="0" borderId="13" xfId="18" quotePrefix="1" applyFont="1" applyBorder="1" applyAlignment="1">
      <alignment horizontal="center" vertical="center" wrapText="1"/>
    </xf>
    <xf numFmtId="0" fontId="50" fillId="0" borderId="0" xfId="0" applyFont="1" applyAlignment="1">
      <alignment vertical="center"/>
    </xf>
    <xf numFmtId="0" fontId="44" fillId="0" borderId="0" xfId="0" applyFont="1" applyAlignment="1">
      <alignment vertical="center" wrapText="1"/>
    </xf>
    <xf numFmtId="0" fontId="51" fillId="0" borderId="0" xfId="0" applyFont="1" applyAlignment="1">
      <alignment vertical="center"/>
    </xf>
    <xf numFmtId="0" fontId="9" fillId="0" borderId="0" xfId="0" applyFont="1" applyAlignment="1">
      <alignment vertical="center" wrapText="1"/>
    </xf>
    <xf numFmtId="0" fontId="9" fillId="0" borderId="16" xfId="0" applyFont="1" applyBorder="1" applyAlignment="1">
      <alignment horizontal="left" vertical="center" wrapText="1"/>
    </xf>
    <xf numFmtId="0" fontId="0" fillId="0" borderId="30" xfId="0" applyBorder="1" applyAlignment="1">
      <alignment horizontal="center" vertical="center" wrapText="1"/>
    </xf>
    <xf numFmtId="0" fontId="0" fillId="0" borderId="30" xfId="0" applyBorder="1" applyAlignment="1">
      <alignment horizontal="center" vertical="center"/>
    </xf>
    <xf numFmtId="170" fontId="0" fillId="0" borderId="18" xfId="0" quotePrefix="1" applyNumberFormat="1" applyBorder="1" applyAlignment="1">
      <alignment horizontal="center" vertical="center" wrapText="1"/>
    </xf>
    <xf numFmtId="166" fontId="0" fillId="0" borderId="18" xfId="0" quotePrefix="1" applyNumberFormat="1" applyBorder="1" applyAlignment="1">
      <alignment horizontal="center" vertical="center" wrapText="1"/>
    </xf>
    <xf numFmtId="0" fontId="9" fillId="0" borderId="13" xfId="0" applyFont="1" applyBorder="1" applyAlignment="1">
      <alignment vertical="center"/>
    </xf>
    <xf numFmtId="0" fontId="48" fillId="0" borderId="13" xfId="19" applyFont="1" applyBorder="1" applyAlignment="1">
      <alignment vertical="top" wrapText="1"/>
    </xf>
    <xf numFmtId="0" fontId="9" fillId="0" borderId="19" xfId="0" applyFont="1" applyBorder="1" applyAlignment="1">
      <alignment horizontal="right" vertical="center" wrapText="1"/>
    </xf>
    <xf numFmtId="0" fontId="48" fillId="0" borderId="19" xfId="0" applyFont="1" applyBorder="1" applyAlignment="1">
      <alignment horizontal="center" vertical="center" wrapText="1"/>
    </xf>
    <xf numFmtId="0" fontId="48" fillId="0" borderId="21" xfId="0" applyFont="1" applyBorder="1" applyAlignment="1">
      <alignment horizontal="center" vertical="center" wrapText="1"/>
    </xf>
    <xf numFmtId="0" fontId="48" fillId="0" borderId="27" xfId="0" applyFont="1" applyBorder="1" applyAlignment="1">
      <alignment horizontal="center" vertical="center" wrapText="1"/>
    </xf>
    <xf numFmtId="0" fontId="9" fillId="0" borderId="15" xfId="12" applyFont="1" applyBorder="1" applyAlignment="1">
      <alignment horizontal="left" vertical="center" wrapText="1"/>
    </xf>
    <xf numFmtId="0" fontId="6" fillId="0" borderId="0" xfId="18" applyFont="1" applyAlignment="1">
      <alignment horizontal="center" vertical="center" wrapText="1"/>
    </xf>
    <xf numFmtId="0" fontId="0" fillId="8" borderId="0" xfId="0" applyFill="1" applyAlignment="1">
      <alignment horizontal="center" vertical="center" wrapText="1"/>
    </xf>
    <xf numFmtId="0" fontId="0" fillId="0" borderId="0" xfId="12" quotePrefix="1" applyFont="1" applyAlignment="1">
      <alignment horizontal="center" vertical="center"/>
    </xf>
    <xf numFmtId="0" fontId="0" fillId="0" borderId="1" xfId="0" applyBorder="1" applyAlignment="1">
      <alignment horizontal="left" vertical="center"/>
    </xf>
    <xf numFmtId="0" fontId="0" fillId="0" borderId="15" xfId="0" applyBorder="1" applyAlignment="1">
      <alignment horizontal="left" vertical="center"/>
    </xf>
    <xf numFmtId="0" fontId="0" fillId="0" borderId="1" xfId="0" applyBorder="1" applyAlignment="1">
      <alignment horizontal="left" vertical="top"/>
    </xf>
    <xf numFmtId="0" fontId="9" fillId="8" borderId="21" xfId="0" applyFont="1" applyFill="1" applyBorder="1" applyAlignment="1">
      <alignment horizontal="center" vertical="center"/>
    </xf>
    <xf numFmtId="0" fontId="12" fillId="0" borderId="22" xfId="0" quotePrefix="1" applyFont="1" applyBorder="1" applyAlignment="1">
      <alignment horizontal="center" vertical="center" wrapText="1"/>
    </xf>
    <xf numFmtId="10" fontId="0" fillId="0" borderId="13" xfId="0" quotePrefix="1" applyNumberFormat="1" applyBorder="1" applyAlignment="1">
      <alignment horizontal="center" vertical="center" wrapText="1"/>
    </xf>
    <xf numFmtId="0" fontId="47" fillId="0" borderId="14" xfId="0" applyFont="1" applyBorder="1" applyAlignment="1">
      <alignment horizontal="left" vertical="center" wrapText="1"/>
    </xf>
    <xf numFmtId="0" fontId="53" fillId="0" borderId="21" xfId="0" applyFont="1" applyBorder="1" applyAlignment="1">
      <alignment horizontal="left" vertical="center"/>
    </xf>
    <xf numFmtId="0" fontId="53" fillId="0" borderId="21" xfId="0" applyFont="1" applyBorder="1" applyAlignment="1">
      <alignment horizontal="left" vertical="center" wrapText="1"/>
    </xf>
    <xf numFmtId="170" fontId="9" fillId="8" borderId="14" xfId="0" applyNumberFormat="1" applyFont="1" applyFill="1" applyBorder="1" applyAlignment="1">
      <alignment horizontal="center" vertical="center" wrapText="1"/>
    </xf>
    <xf numFmtId="0" fontId="44" fillId="0" borderId="15" xfId="0" applyFont="1" applyBorder="1" applyAlignment="1">
      <alignment horizontal="left" vertical="center" wrapText="1"/>
    </xf>
    <xf numFmtId="0" fontId="44" fillId="0" borderId="1" xfId="18" applyFont="1" applyBorder="1" applyAlignment="1">
      <alignment horizontal="left" vertical="center" wrapText="1"/>
    </xf>
    <xf numFmtId="0" fontId="9" fillId="8" borderId="21" xfId="0" applyFont="1" applyFill="1" applyBorder="1" applyAlignment="1">
      <alignment horizontal="center" vertical="center" wrapText="1"/>
    </xf>
    <xf numFmtId="170" fontId="9" fillId="8" borderId="21" xfId="0" applyNumberFormat="1" applyFont="1" applyFill="1" applyBorder="1" applyAlignment="1">
      <alignment horizontal="center" vertical="center" wrapText="1"/>
    </xf>
    <xf numFmtId="0" fontId="6" fillId="0" borderId="13" xfId="22" applyFont="1" applyBorder="1" applyAlignment="1">
      <alignment horizontal="center" vertical="center" wrapText="1"/>
    </xf>
    <xf numFmtId="0" fontId="6" fillId="0" borderId="13" xfId="22" applyFont="1" applyBorder="1"/>
    <xf numFmtId="0" fontId="41" fillId="0" borderId="13" xfId="20" applyFont="1" applyBorder="1" applyAlignment="1">
      <alignment horizontal="center" vertical="center" wrapText="1"/>
    </xf>
    <xf numFmtId="0" fontId="41" fillId="0" borderId="13" xfId="20" applyFont="1" applyBorder="1" applyAlignment="1">
      <alignment horizontal="center" vertical="center"/>
    </xf>
    <xf numFmtId="0" fontId="41" fillId="0" borderId="13" xfId="20" applyFont="1" applyBorder="1" applyAlignment="1">
      <alignment horizontal="center" wrapText="1"/>
    </xf>
    <xf numFmtId="0" fontId="41" fillId="0" borderId="23" xfId="20" applyFont="1" applyBorder="1" applyAlignment="1">
      <alignment horizontal="center" vertical="center" wrapText="1"/>
    </xf>
    <xf numFmtId="170" fontId="41" fillId="0" borderId="13" xfId="20" applyNumberFormat="1" applyFont="1" applyBorder="1" applyAlignment="1">
      <alignment horizontal="center" vertical="center" wrapText="1"/>
    </xf>
    <xf numFmtId="170" fontId="38" fillId="0" borderId="13" xfId="20" applyNumberFormat="1" applyFont="1" applyBorder="1" applyAlignment="1">
      <alignment horizontal="center" vertical="center" wrapText="1"/>
    </xf>
    <xf numFmtId="0" fontId="41" fillId="0" borderId="13" xfId="20" applyFont="1" applyBorder="1">
      <alignment vertical="center"/>
    </xf>
    <xf numFmtId="0" fontId="9" fillId="0" borderId="13" xfId="9" applyFont="1" applyBorder="1" applyAlignment="1">
      <alignment horizontal="right" vertical="center" wrapText="1"/>
    </xf>
    <xf numFmtId="0" fontId="9" fillId="0" borderId="1" xfId="22" applyFont="1" applyBorder="1" applyAlignment="1">
      <alignment horizontal="right" vertical="center" wrapText="1"/>
    </xf>
    <xf numFmtId="16" fontId="9" fillId="0" borderId="13" xfId="20" applyNumberFormat="1" applyFont="1" applyBorder="1" applyAlignment="1">
      <alignment horizontal="right" vertical="center" wrapText="1"/>
    </xf>
    <xf numFmtId="16" fontId="9" fillId="0" borderId="1" xfId="20" applyNumberFormat="1" applyFont="1" applyBorder="1" applyAlignment="1">
      <alignment horizontal="right" vertical="center" wrapText="1"/>
    </xf>
    <xf numFmtId="0" fontId="62" fillId="0" borderId="13" xfId="20" applyFont="1" applyBorder="1" applyAlignment="1">
      <alignment horizontal="center" vertical="center" wrapText="1"/>
    </xf>
    <xf numFmtId="1" fontId="62" fillId="0" borderId="13" xfId="9" applyNumberFormat="1" applyFont="1" applyBorder="1" applyAlignment="1">
      <alignment horizontal="center" vertical="center" wrapText="1"/>
    </xf>
    <xf numFmtId="170" fontId="62" fillId="0" borderId="13" xfId="20" applyNumberFormat="1" applyFont="1" applyBorder="1" applyAlignment="1">
      <alignment horizontal="center" vertical="center" wrapText="1"/>
    </xf>
    <xf numFmtId="0" fontId="62" fillId="0" borderId="13" xfId="20" applyFont="1" applyBorder="1" applyAlignment="1">
      <alignment horizontal="center" wrapText="1"/>
    </xf>
    <xf numFmtId="10" fontId="62" fillId="0" borderId="13" xfId="20" applyNumberFormat="1" applyFont="1" applyBorder="1" applyAlignment="1">
      <alignment horizontal="center" vertical="center" wrapText="1"/>
    </xf>
    <xf numFmtId="170" fontId="62" fillId="0" borderId="13" xfId="20" quotePrefix="1" applyNumberFormat="1" applyFont="1" applyBorder="1" applyAlignment="1">
      <alignment horizontal="center" vertical="center" wrapText="1"/>
    </xf>
    <xf numFmtId="0" fontId="62" fillId="0" borderId="2" xfId="20" applyFont="1" applyBorder="1" applyAlignment="1">
      <alignment horizontal="center" vertical="center" wrapText="1"/>
    </xf>
    <xf numFmtId="0" fontId="9" fillId="0" borderId="2" xfId="6" applyFont="1" applyBorder="1" applyAlignment="1">
      <alignment horizontal="right" vertical="center" wrapText="1"/>
    </xf>
    <xf numFmtId="0" fontId="9" fillId="0" borderId="1" xfId="20" applyFont="1" applyBorder="1" applyAlignment="1">
      <alignment horizontal="right" vertical="center" wrapText="1"/>
    </xf>
    <xf numFmtId="0" fontId="41" fillId="0" borderId="13" xfId="20" quotePrefix="1" applyFont="1" applyBorder="1" applyAlignment="1">
      <alignment horizontal="center" vertical="center" wrapText="1"/>
    </xf>
    <xf numFmtId="0" fontId="9" fillId="0" borderId="13" xfId="20" quotePrefix="1" applyFont="1" applyBorder="1" applyAlignment="1">
      <alignment horizontal="right" vertical="center" wrapText="1"/>
    </xf>
    <xf numFmtId="0" fontId="41" fillId="0" borderId="13" xfId="0" applyFont="1" applyBorder="1" applyAlignment="1">
      <alignment horizontal="center" vertical="center" wrapText="1"/>
    </xf>
    <xf numFmtId="170" fontId="41" fillId="0" borderId="13" xfId="0" applyNumberFormat="1" applyFont="1" applyBorder="1" applyAlignment="1">
      <alignment horizontal="center" vertical="center" wrapText="1"/>
    </xf>
    <xf numFmtId="0" fontId="41" fillId="0" borderId="13" xfId="0" applyFont="1" applyBorder="1" applyAlignment="1">
      <alignment horizontal="center" vertical="center"/>
    </xf>
    <xf numFmtId="0" fontId="41" fillId="0" borderId="13" xfId="0" applyFont="1" applyBorder="1" applyAlignment="1">
      <alignment horizontal="center" wrapText="1"/>
    </xf>
    <xf numFmtId="170" fontId="41" fillId="0" borderId="13" xfId="0" applyNumberFormat="1" applyFont="1" applyBorder="1" applyAlignment="1">
      <alignment horizontal="center" vertical="center"/>
    </xf>
    <xf numFmtId="0" fontId="41" fillId="0" borderId="13" xfId="0" applyFont="1" applyBorder="1" applyAlignment="1">
      <alignment wrapText="1"/>
    </xf>
    <xf numFmtId="0" fontId="56" fillId="0" borderId="14" xfId="0" applyFont="1" applyBorder="1" applyAlignment="1">
      <alignment horizontal="center" vertical="center"/>
    </xf>
    <xf numFmtId="0" fontId="56" fillId="0" borderId="21" xfId="0" applyFont="1" applyBorder="1" applyAlignment="1">
      <alignment horizontal="center" vertical="center"/>
    </xf>
    <xf numFmtId="0" fontId="56" fillId="0" borderId="21" xfId="0" applyFont="1" applyBorder="1" applyAlignment="1">
      <alignment horizontal="center" wrapText="1"/>
    </xf>
    <xf numFmtId="170" fontId="37" fillId="0" borderId="21" xfId="0" applyNumberFormat="1" applyFont="1" applyBorder="1" applyAlignment="1">
      <alignment horizontal="center" vertical="center"/>
    </xf>
    <xf numFmtId="170" fontId="37" fillId="0" borderId="18" xfId="0" applyNumberFormat="1" applyFont="1" applyBorder="1" applyAlignment="1">
      <alignment horizontal="center" vertical="center" wrapText="1"/>
    </xf>
    <xf numFmtId="49" fontId="37" fillId="0" borderId="13" xfId="0" applyNumberFormat="1" applyFont="1" applyBorder="1" applyAlignment="1">
      <alignment horizontal="center" vertical="center" wrapText="1"/>
    </xf>
    <xf numFmtId="170" fontId="37" fillId="0" borderId="13" xfId="0" applyNumberFormat="1" applyFont="1" applyBorder="1" applyAlignment="1">
      <alignment horizontal="center" vertical="center" wrapText="1"/>
    </xf>
    <xf numFmtId="0" fontId="6" fillId="0" borderId="23" xfId="10" applyFont="1" applyBorder="1" applyAlignment="1">
      <alignment horizontal="center" vertical="center" wrapText="1"/>
    </xf>
    <xf numFmtId="0" fontId="37" fillId="0" borderId="15" xfId="0" applyFont="1" applyBorder="1" applyAlignment="1">
      <alignment horizontal="left" vertical="center" wrapText="1"/>
    </xf>
    <xf numFmtId="14" fontId="37" fillId="0" borderId="18" xfId="0" quotePrefix="1" applyNumberFormat="1" applyFont="1" applyBorder="1" applyAlignment="1">
      <alignment horizontal="center" vertical="center" wrapText="1"/>
    </xf>
    <xf numFmtId="0" fontId="37" fillId="0" borderId="17" xfId="0" applyFont="1" applyBorder="1" applyAlignment="1">
      <alignment horizontal="center" vertical="center" wrapText="1"/>
    </xf>
    <xf numFmtId="170" fontId="37" fillId="0" borderId="21" xfId="0" applyNumberFormat="1" applyFont="1" applyBorder="1" applyAlignment="1">
      <alignment horizontal="center" vertical="center" wrapText="1"/>
    </xf>
    <xf numFmtId="0" fontId="37" fillId="0" borderId="13" xfId="0" applyFont="1" applyBorder="1" applyAlignment="1">
      <alignment horizontal="right" vertical="center" wrapText="1"/>
    </xf>
    <xf numFmtId="0" fontId="38" fillId="0" borderId="13" xfId="0" applyFont="1" applyBorder="1" applyAlignment="1">
      <alignment horizontal="center" vertical="center" wrapText="1"/>
    </xf>
    <xf numFmtId="0" fontId="63" fillId="0" borderId="13" xfId="0" applyFont="1" applyBorder="1" applyAlignment="1">
      <alignment horizontal="left" vertical="center" wrapText="1"/>
    </xf>
    <xf numFmtId="0" fontId="38" fillId="0" borderId="13" xfId="0" applyFont="1" applyBorder="1" applyAlignment="1">
      <alignment horizontal="center" vertical="center"/>
    </xf>
    <xf numFmtId="170" fontId="37" fillId="0" borderId="13" xfId="0" applyNumberFormat="1" applyFont="1" applyBorder="1" applyAlignment="1">
      <alignment horizontal="center" vertical="center"/>
    </xf>
    <xf numFmtId="170" fontId="38" fillId="0" borderId="13" xfId="0" applyNumberFormat="1" applyFont="1" applyBorder="1" applyAlignment="1">
      <alignment horizontal="center" vertical="center" wrapText="1"/>
    </xf>
    <xf numFmtId="0" fontId="63" fillId="0" borderId="13" xfId="0" applyFont="1" applyBorder="1" applyAlignment="1">
      <alignment horizontal="left" vertical="top" wrapText="1"/>
    </xf>
    <xf numFmtId="0" fontId="37" fillId="0" borderId="13" xfId="0" applyFont="1" applyBorder="1" applyAlignment="1">
      <alignment horizontal="center" vertical="center"/>
    </xf>
    <xf numFmtId="0" fontId="37" fillId="0" borderId="18" xfId="0" applyFont="1" applyBorder="1" applyAlignment="1">
      <alignment horizontal="center" vertical="center"/>
    </xf>
    <xf numFmtId="0" fontId="56" fillId="0" borderId="13" xfId="20" applyFont="1" applyBorder="1" applyAlignment="1">
      <alignment vertical="center" wrapText="1"/>
    </xf>
    <xf numFmtId="0" fontId="56" fillId="0" borderId="13" xfId="20" applyFont="1" applyBorder="1">
      <alignment vertical="center"/>
    </xf>
    <xf numFmtId="0" fontId="56" fillId="0" borderId="13" xfId="20" applyFont="1" applyBorder="1" applyAlignment="1">
      <alignment horizontal="center" vertical="center"/>
    </xf>
    <xf numFmtId="0" fontId="56" fillId="0" borderId="13" xfId="20" applyFont="1" applyBorder="1" applyAlignment="1">
      <alignment horizontal="center" vertical="center" wrapText="1"/>
    </xf>
    <xf numFmtId="170" fontId="56" fillId="0" borderId="13" xfId="20" applyNumberFormat="1" applyFont="1" applyBorder="1" applyAlignment="1">
      <alignment horizontal="center" vertical="center" wrapText="1"/>
    </xf>
    <xf numFmtId="0" fontId="58" fillId="0" borderId="13" xfId="0" applyFont="1" applyBorder="1" applyAlignment="1">
      <alignment horizontal="center" vertical="center" wrapText="1"/>
    </xf>
    <xf numFmtId="0" fontId="56" fillId="0" borderId="22" xfId="0" applyFont="1" applyBorder="1" applyAlignment="1">
      <alignment horizontal="center" vertical="center" wrapText="1"/>
    </xf>
    <xf numFmtId="0" fontId="12" fillId="0" borderId="22" xfId="0" applyFont="1" applyBorder="1" applyAlignment="1">
      <alignment horizontal="center"/>
    </xf>
    <xf numFmtId="0" fontId="56" fillId="0" borderId="21" xfId="0" applyFont="1" applyBorder="1" applyAlignment="1">
      <alignment horizontal="center" vertical="center" wrapText="1"/>
    </xf>
    <xf numFmtId="10" fontId="0" fillId="0" borderId="22" xfId="0" applyNumberFormat="1" applyBorder="1" applyAlignment="1">
      <alignment horizontal="center" vertical="center" wrapText="1"/>
    </xf>
    <xf numFmtId="170" fontId="37" fillId="0" borderId="22" xfId="0" applyNumberFormat="1" applyFont="1" applyBorder="1" applyAlignment="1">
      <alignment horizontal="center" vertical="center" wrapText="1"/>
    </xf>
    <xf numFmtId="0" fontId="37" fillId="0" borderId="0" xfId="0" applyFont="1" applyAlignment="1">
      <alignment horizontal="center" vertical="center" wrapText="1"/>
    </xf>
    <xf numFmtId="0" fontId="37" fillId="0" borderId="13" xfId="0" quotePrefix="1" applyFont="1" applyBorder="1" applyAlignment="1">
      <alignment horizontal="center" vertical="center" wrapText="1"/>
    </xf>
    <xf numFmtId="0" fontId="37" fillId="0" borderId="13" xfId="0" applyFont="1" applyBorder="1" applyAlignment="1">
      <alignment horizontal="left" vertical="center" wrapText="1"/>
    </xf>
    <xf numFmtId="0" fontId="37" fillId="0" borderId="2" xfId="0" applyFont="1" applyBorder="1" applyAlignment="1">
      <alignment horizontal="center" vertical="center" wrapText="1"/>
    </xf>
    <xf numFmtId="0" fontId="37" fillId="0" borderId="13" xfId="8" applyFont="1" applyBorder="1" applyAlignment="1">
      <alignment horizontal="center" vertical="center" wrapText="1"/>
    </xf>
    <xf numFmtId="0" fontId="37" fillId="0" borderId="17" xfId="0" quotePrefix="1" applyFont="1" applyBorder="1" applyAlignment="1">
      <alignment horizontal="center" vertical="center" wrapText="1"/>
    </xf>
    <xf numFmtId="0" fontId="37" fillId="0" borderId="18" xfId="0" applyFont="1" applyBorder="1" applyAlignment="1">
      <alignment horizontal="center" vertical="center" wrapText="1"/>
    </xf>
    <xf numFmtId="0" fontId="37" fillId="0" borderId="13" xfId="0" applyFont="1" applyBorder="1" applyAlignment="1">
      <alignment horizontal="left" wrapText="1"/>
    </xf>
    <xf numFmtId="0" fontId="37" fillId="0" borderId="2" xfId="0" applyFont="1" applyBorder="1" applyAlignment="1">
      <alignment horizontal="left" vertical="center" wrapText="1"/>
    </xf>
    <xf numFmtId="0" fontId="37" fillId="0" borderId="13" xfId="0" applyFont="1" applyBorder="1"/>
    <xf numFmtId="0" fontId="37" fillId="0" borderId="21" xfId="0" applyFont="1" applyBorder="1" applyAlignment="1">
      <alignment horizontal="right" wrapText="1"/>
    </xf>
    <xf numFmtId="0" fontId="37" fillId="0" borderId="21" xfId="0" applyFont="1" applyBorder="1" applyAlignment="1">
      <alignment horizontal="center" vertical="center" wrapText="1"/>
    </xf>
    <xf numFmtId="0" fontId="37" fillId="0" borderId="21" xfId="0" applyFont="1" applyBorder="1" applyAlignment="1">
      <alignment horizontal="center" vertical="center"/>
    </xf>
    <xf numFmtId="0" fontId="37" fillId="0" borderId="21" xfId="0" applyFont="1" applyBorder="1"/>
    <xf numFmtId="0" fontId="37" fillId="0" borderId="18" xfId="0" applyFont="1" applyBorder="1" applyAlignment="1">
      <alignment horizontal="right" wrapText="1"/>
    </xf>
    <xf numFmtId="0" fontId="37" fillId="0" borderId="18" xfId="0" applyFont="1" applyBorder="1"/>
    <xf numFmtId="0" fontId="37" fillId="0" borderId="19" xfId="0" applyFont="1" applyBorder="1" applyAlignment="1">
      <alignment horizontal="center" vertical="center" wrapText="1"/>
    </xf>
    <xf numFmtId="0" fontId="37" fillId="0" borderId="1" xfId="0" applyFont="1" applyBorder="1" applyAlignment="1">
      <alignment horizontal="left" vertical="center" wrapText="1"/>
    </xf>
    <xf numFmtId="0" fontId="37" fillId="0" borderId="13" xfId="23" applyFont="1" applyBorder="1" applyAlignment="1">
      <alignment horizontal="right" wrapText="1"/>
    </xf>
    <xf numFmtId="49" fontId="37" fillId="0" borderId="13" xfId="23" applyNumberFormat="1" applyFont="1" applyBorder="1" applyAlignment="1">
      <alignment horizontal="center" vertical="center" wrapText="1"/>
    </xf>
    <xf numFmtId="0" fontId="37" fillId="0" borderId="13" xfId="9" applyFont="1" applyBorder="1" applyAlignment="1">
      <alignment horizontal="center" vertical="center" wrapText="1"/>
    </xf>
    <xf numFmtId="0" fontId="37" fillId="0" borderId="13" xfId="0" applyFont="1" applyBorder="1" applyAlignment="1">
      <alignment vertical="center" wrapText="1"/>
    </xf>
    <xf numFmtId="0" fontId="37" fillId="0" borderId="13" xfId="0" applyFont="1" applyBorder="1" applyAlignment="1">
      <alignment vertical="center"/>
    </xf>
    <xf numFmtId="0" fontId="41" fillId="0" borderId="13" xfId="0" quotePrefix="1" applyFont="1" applyBorder="1" applyAlignment="1">
      <alignment horizontal="center" vertical="center" wrapText="1"/>
    </xf>
    <xf numFmtId="170" fontId="37" fillId="0" borderId="13" xfId="8" applyNumberFormat="1" applyFont="1" applyBorder="1" applyAlignment="1">
      <alignment horizontal="center" vertical="center" wrapText="1"/>
    </xf>
    <xf numFmtId="0" fontId="37" fillId="0" borderId="21" xfId="0" applyFont="1" applyBorder="1" applyAlignment="1">
      <alignment horizontal="center" wrapText="1"/>
    </xf>
    <xf numFmtId="0" fontId="58" fillId="0" borderId="21" xfId="0" applyFont="1" applyBorder="1" applyAlignment="1">
      <alignment horizontal="center" wrapText="1"/>
    </xf>
    <xf numFmtId="0" fontId="37" fillId="0" borderId="0" xfId="0" applyFont="1" applyAlignment="1">
      <alignment horizontal="right" vertical="center" wrapText="1"/>
    </xf>
    <xf numFmtId="0" fontId="37" fillId="0" borderId="14" xfId="0" applyFont="1" applyBorder="1" applyAlignment="1">
      <alignment horizontal="center" vertical="center"/>
    </xf>
    <xf numFmtId="0" fontId="37" fillId="0" borderId="21" xfId="0" applyFont="1" applyBorder="1" applyAlignment="1">
      <alignment horizontal="center"/>
    </xf>
    <xf numFmtId="16" fontId="37" fillId="0" borderId="1" xfId="0" applyNumberFormat="1" applyFont="1" applyBorder="1" applyAlignment="1">
      <alignment horizontal="left" vertical="center" wrapText="1"/>
    </xf>
    <xf numFmtId="0" fontId="0" fillId="0" borderId="12"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170" fontId="54" fillId="0" borderId="13" xfId="8" applyNumberFormat="1" applyFont="1" applyBorder="1" applyAlignment="1">
      <alignment horizontal="center" vertical="center" wrapText="1"/>
    </xf>
    <xf numFmtId="0" fontId="14" fillId="0" borderId="13" xfId="8" applyFont="1" applyBorder="1" applyAlignment="1">
      <alignment horizontal="center" vertical="center" wrapText="1"/>
    </xf>
    <xf numFmtId="0" fontId="37" fillId="0" borderId="13" xfId="18" applyFont="1" applyBorder="1" applyAlignment="1">
      <alignment horizontal="right" vertical="center" wrapText="1"/>
    </xf>
    <xf numFmtId="0" fontId="37" fillId="0" borderId="1" xfId="18" applyFont="1" applyBorder="1" applyAlignment="1">
      <alignment horizontal="left" vertical="center" wrapText="1"/>
    </xf>
    <xf numFmtId="0" fontId="37" fillId="0" borderId="13" xfId="18" applyFont="1" applyBorder="1" applyAlignment="1">
      <alignment horizontal="center" vertical="center" wrapText="1"/>
    </xf>
    <xf numFmtId="0" fontId="56" fillId="0" borderId="13" xfId="8" applyFont="1" applyBorder="1" applyAlignment="1">
      <alignment horizontal="center" vertical="center" wrapText="1"/>
    </xf>
    <xf numFmtId="16" fontId="37" fillId="0" borderId="13" xfId="0" applyNumberFormat="1" applyFont="1" applyBorder="1" applyAlignment="1">
      <alignment horizontal="left" vertical="center" wrapText="1"/>
    </xf>
    <xf numFmtId="1" fontId="37" fillId="0" borderId="0" xfId="9" applyNumberFormat="1" applyFont="1" applyAlignment="1">
      <alignment horizontal="center" vertical="center" wrapText="1"/>
    </xf>
    <xf numFmtId="0" fontId="37" fillId="0" borderId="22" xfId="0" applyFont="1" applyBorder="1" applyAlignment="1">
      <alignment horizontal="center" vertical="center" wrapText="1"/>
    </xf>
    <xf numFmtId="0" fontId="37" fillId="0" borderId="22" xfId="22" applyFont="1" applyBorder="1" applyAlignment="1">
      <alignment horizontal="right" vertical="center" wrapText="1"/>
    </xf>
    <xf numFmtId="0" fontId="37" fillId="0" borderId="21" xfId="22" applyFont="1" applyBorder="1" applyAlignment="1">
      <alignment horizontal="center" vertical="center" wrapText="1"/>
    </xf>
    <xf numFmtId="0" fontId="37" fillId="0" borderId="14" xfId="8" applyFont="1" applyBorder="1" applyAlignment="1">
      <alignment horizontal="center" vertical="center" wrapText="1"/>
    </xf>
    <xf numFmtId="0" fontId="37" fillId="0" borderId="0" xfId="0" applyFont="1"/>
    <xf numFmtId="1" fontId="37" fillId="0" borderId="22" xfId="9" applyNumberFormat="1" applyFont="1" applyBorder="1" applyAlignment="1">
      <alignment horizontal="center" vertical="center" wrapText="1"/>
    </xf>
    <xf numFmtId="170" fontId="37" fillId="0" borderId="1" xfId="8" applyNumberFormat="1" applyFont="1" applyBorder="1" applyAlignment="1">
      <alignment horizontal="center" vertical="center" wrapText="1"/>
    </xf>
    <xf numFmtId="0" fontId="37" fillId="0" borderId="21" xfId="22" applyFont="1" applyBorder="1" applyAlignment="1">
      <alignment horizontal="right" vertical="center" wrapText="1"/>
    </xf>
    <xf numFmtId="1" fontId="37" fillId="0" borderId="21" xfId="9" applyNumberFormat="1" applyFont="1" applyBorder="1" applyAlignment="1">
      <alignment horizontal="center" vertical="center" wrapText="1"/>
    </xf>
    <xf numFmtId="0" fontId="37" fillId="0" borderId="18" xfId="22" applyFont="1" applyBorder="1" applyAlignment="1">
      <alignment horizontal="right" vertical="center" wrapText="1"/>
    </xf>
    <xf numFmtId="0" fontId="37" fillId="0" borderId="18" xfId="22" applyFont="1" applyBorder="1" applyAlignment="1">
      <alignment horizontal="center" vertical="center" wrapText="1"/>
    </xf>
    <xf numFmtId="0" fontId="37" fillId="0" borderId="15" xfId="8" applyFont="1" applyBorder="1" applyAlignment="1">
      <alignment horizontal="center" vertical="center" wrapText="1"/>
    </xf>
    <xf numFmtId="0" fontId="37" fillId="0" borderId="18" xfId="8" applyFont="1" applyBorder="1" applyAlignment="1">
      <alignment horizontal="center" vertical="center" wrapText="1"/>
    </xf>
    <xf numFmtId="0" fontId="37" fillId="0" borderId="27" xfId="0" applyFont="1" applyBorder="1" applyAlignment="1">
      <alignment horizontal="center" vertical="center" wrapText="1"/>
    </xf>
    <xf numFmtId="1" fontId="37" fillId="0" borderId="18" xfId="9" applyNumberFormat="1" applyFont="1" applyBorder="1" applyAlignment="1">
      <alignment horizontal="center" vertical="center" wrapText="1"/>
    </xf>
    <xf numFmtId="0" fontId="0" fillId="0" borderId="20" xfId="0" applyBorder="1" applyAlignment="1">
      <alignment horizontal="center" vertical="center"/>
    </xf>
    <xf numFmtId="0" fontId="37" fillId="0" borderId="22" xfId="0" applyFont="1" applyBorder="1" applyAlignment="1">
      <alignment horizontal="center" vertical="top" wrapText="1"/>
    </xf>
    <xf numFmtId="0" fontId="37" fillId="0" borderId="23" xfId="0" applyFont="1" applyBorder="1" applyAlignment="1">
      <alignment vertical="center" wrapText="1"/>
    </xf>
    <xf numFmtId="0" fontId="37" fillId="0" borderId="13" xfId="20" applyFont="1" applyBorder="1" applyAlignment="1">
      <alignment horizontal="center" vertical="center"/>
    </xf>
    <xf numFmtId="0" fontId="37" fillId="0" borderId="13" xfId="20" applyFont="1" applyBorder="1" applyAlignment="1">
      <alignment horizontal="center" vertical="center" wrapText="1"/>
    </xf>
    <xf numFmtId="170" fontId="37" fillId="0" borderId="13" xfId="20" applyNumberFormat="1" applyFont="1" applyBorder="1" applyAlignment="1">
      <alignment horizontal="center" vertical="center" wrapText="1"/>
    </xf>
    <xf numFmtId="0" fontId="37" fillId="0" borderId="13" xfId="0" applyFont="1" applyBorder="1" applyAlignment="1">
      <alignment horizontal="center" wrapText="1"/>
    </xf>
    <xf numFmtId="0" fontId="47" fillId="0" borderId="13" xfId="0" applyFont="1" applyBorder="1" applyAlignment="1">
      <alignment horizontal="left" wrapText="1"/>
    </xf>
    <xf numFmtId="0" fontId="37" fillId="0" borderId="14" xfId="0" applyFont="1" applyBorder="1" applyAlignment="1">
      <alignment horizontal="center" vertical="center" wrapText="1"/>
    </xf>
    <xf numFmtId="0" fontId="59" fillId="0" borderId="13" xfId="0" applyFont="1" applyBorder="1" applyAlignment="1">
      <alignment horizontal="center" vertical="center" wrapText="1"/>
    </xf>
    <xf numFmtId="170" fontId="37" fillId="0" borderId="14" xfId="0" applyNumberFormat="1" applyFont="1" applyBorder="1" applyAlignment="1">
      <alignment horizontal="center" vertical="center" wrapText="1"/>
    </xf>
    <xf numFmtId="0" fontId="65" fillId="0" borderId="13" xfId="20" applyFont="1" applyBorder="1" applyAlignment="1">
      <alignment vertical="center" wrapText="1"/>
    </xf>
    <xf numFmtId="0" fontId="9" fillId="0" borderId="1" xfId="18" applyFont="1" applyBorder="1" applyAlignment="1">
      <alignment horizontal="left" vertical="center" wrapText="1"/>
    </xf>
    <xf numFmtId="16" fontId="9" fillId="0" borderId="13" xfId="0" applyNumberFormat="1" applyFont="1" applyBorder="1" applyAlignment="1">
      <alignment horizontal="left" vertical="center" wrapText="1"/>
    </xf>
    <xf numFmtId="0" fontId="6" fillId="0" borderId="14" xfId="18" applyFont="1" applyBorder="1" applyAlignment="1">
      <alignment horizontal="center" vertical="center" wrapText="1"/>
    </xf>
    <xf numFmtId="49" fontId="37" fillId="0" borderId="21" xfId="23" applyNumberFormat="1" applyFont="1" applyBorder="1" applyAlignment="1">
      <alignment horizontal="center" vertical="center" wrapText="1"/>
    </xf>
    <xf numFmtId="0" fontId="6" fillId="0" borderId="21" xfId="18" applyFont="1" applyBorder="1" applyAlignment="1">
      <alignment horizontal="center" vertical="center" wrapText="1"/>
    </xf>
    <xf numFmtId="0" fontId="6" fillId="0" borderId="21" xfId="10" applyFont="1" applyBorder="1" applyAlignment="1">
      <alignment horizontal="center" vertical="center" wrapText="1"/>
    </xf>
    <xf numFmtId="0" fontId="37" fillId="0" borderId="13" xfId="22" applyFont="1" applyBorder="1" applyAlignment="1">
      <alignment horizontal="center" vertical="center" wrapText="1"/>
    </xf>
    <xf numFmtId="0" fontId="0" fillId="0" borderId="21" xfId="12" quotePrefix="1" applyFont="1" applyBorder="1" applyAlignment="1">
      <alignment horizontal="center" vertical="center"/>
    </xf>
    <xf numFmtId="0" fontId="41" fillId="0" borderId="22" xfId="20" applyFont="1" applyBorder="1" applyAlignment="1">
      <alignment horizontal="center" vertical="center" wrapText="1"/>
    </xf>
    <xf numFmtId="0" fontId="41" fillId="0" borderId="21" xfId="20" applyFont="1" applyBorder="1" applyAlignment="1">
      <alignment horizontal="center" vertical="center" wrapText="1"/>
    </xf>
    <xf numFmtId="0" fontId="41" fillId="0" borderId="21" xfId="20" applyFont="1" applyBorder="1" applyAlignment="1">
      <alignment horizontal="center" vertical="center"/>
    </xf>
    <xf numFmtId="0" fontId="9" fillId="0" borderId="12" xfId="0" applyFont="1" applyBorder="1" applyAlignment="1">
      <alignment horizontal="center" vertical="center" wrapText="1"/>
    </xf>
    <xf numFmtId="49" fontId="9" fillId="0" borderId="2" xfId="0" applyNumberFormat="1" applyFont="1" applyBorder="1" applyAlignment="1">
      <alignment horizontal="center" vertical="center" wrapText="1"/>
    </xf>
    <xf numFmtId="170" fontId="9" fillId="0" borderId="2" xfId="0" applyNumberFormat="1" applyFont="1" applyBorder="1" applyAlignment="1">
      <alignment horizontal="center" vertical="center" wrapText="1"/>
    </xf>
    <xf numFmtId="170" fontId="9" fillId="0" borderId="1" xfId="0" applyNumberFormat="1" applyFont="1" applyBorder="1" applyAlignment="1">
      <alignment horizontal="center" vertical="center" wrapText="1"/>
    </xf>
    <xf numFmtId="169" fontId="0" fillId="0" borderId="13" xfId="0" applyNumberFormat="1" applyBorder="1" applyAlignment="1">
      <alignment horizontal="centerContinuous" vertical="center" wrapText="1"/>
    </xf>
    <xf numFmtId="169" fontId="9" fillId="0" borderId="13" xfId="0" applyNumberFormat="1" applyFont="1" applyBorder="1" applyAlignment="1">
      <alignment horizontal="centerContinuous" vertical="center" wrapText="1"/>
    </xf>
    <xf numFmtId="169" fontId="0" fillId="0" borderId="22" xfId="0" applyNumberFormat="1" applyBorder="1" applyAlignment="1">
      <alignment horizontal="centerContinuous" vertical="center" wrapText="1"/>
    </xf>
    <xf numFmtId="169" fontId="0" fillId="0" borderId="21" xfId="0" applyNumberFormat="1" applyBorder="1" applyAlignment="1">
      <alignment horizontal="centerContinuous" vertical="center" wrapText="1"/>
    </xf>
    <xf numFmtId="169" fontId="0" fillId="0" borderId="18" xfId="0" applyNumberFormat="1" applyBorder="1" applyAlignment="1">
      <alignment horizontal="centerContinuous" vertical="center" wrapText="1"/>
    </xf>
    <xf numFmtId="169" fontId="0" fillId="0" borderId="14" xfId="0" applyNumberFormat="1" applyBorder="1" applyAlignment="1">
      <alignment horizontal="centerContinuous" vertical="center" wrapText="1"/>
    </xf>
    <xf numFmtId="169" fontId="0" fillId="0" borderId="1" xfId="0" applyNumberFormat="1" applyBorder="1" applyAlignment="1">
      <alignment horizontal="centerContinuous" vertical="center" wrapText="1"/>
    </xf>
    <xf numFmtId="0" fontId="14" fillId="0" borderId="21" xfId="0" applyFont="1" applyBorder="1" applyAlignment="1">
      <alignment horizontal="centerContinuous" vertical="center" wrapText="1"/>
    </xf>
    <xf numFmtId="169" fontId="0" fillId="0" borderId="15" xfId="0" applyNumberFormat="1" applyBorder="1" applyAlignment="1">
      <alignment horizontal="centerContinuous" vertical="center" wrapText="1"/>
    </xf>
    <xf numFmtId="0" fontId="0" fillId="0" borderId="13" xfId="10" applyFont="1" applyBorder="1" applyAlignment="1">
      <alignment horizontal="centerContinuous" vertical="center"/>
    </xf>
    <xf numFmtId="170" fontId="0" fillId="0" borderId="13" xfId="0" applyNumberFormat="1" applyBorder="1" applyAlignment="1">
      <alignment horizontal="centerContinuous" vertical="center" wrapText="1"/>
    </xf>
    <xf numFmtId="170" fontId="0" fillId="0" borderId="20" xfId="0" applyNumberFormat="1" applyBorder="1" applyAlignment="1">
      <alignment horizontal="centerContinuous" vertical="center" wrapText="1"/>
    </xf>
    <xf numFmtId="0" fontId="0" fillId="0" borderId="13" xfId="0" applyBorder="1" applyAlignment="1">
      <alignment horizontal="centerContinuous" vertical="center" wrapText="1"/>
    </xf>
    <xf numFmtId="173" fontId="0" fillId="0" borderId="19" xfId="0" applyNumberFormat="1" applyBorder="1" applyAlignment="1">
      <alignment horizontal="centerContinuous" vertical="center" wrapText="1"/>
    </xf>
    <xf numFmtId="0" fontId="0" fillId="8" borderId="13" xfId="0" applyFill="1" applyBorder="1" applyAlignment="1">
      <alignment horizontal="centerContinuous" vertical="center" wrapText="1"/>
    </xf>
    <xf numFmtId="0" fontId="0" fillId="8" borderId="19" xfId="0" applyFill="1" applyBorder="1" applyAlignment="1">
      <alignment horizontal="centerContinuous" vertical="center" wrapText="1"/>
    </xf>
    <xf numFmtId="169" fontId="0" fillId="8" borderId="21" xfId="0" applyNumberFormat="1" applyFill="1" applyBorder="1" applyAlignment="1">
      <alignment horizontal="centerContinuous" vertical="center" wrapText="1"/>
    </xf>
    <xf numFmtId="0" fontId="0" fillId="0" borderId="19" xfId="0" applyBorder="1" applyAlignment="1">
      <alignment horizontal="centerContinuous" vertical="center" wrapText="1"/>
    </xf>
    <xf numFmtId="170" fontId="0" fillId="8" borderId="20" xfId="0" applyNumberFormat="1" applyFill="1" applyBorder="1" applyAlignment="1">
      <alignment horizontal="centerContinuous" vertical="center" wrapText="1"/>
    </xf>
    <xf numFmtId="14" fontId="37" fillId="0" borderId="13" xfId="0" applyNumberFormat="1" applyFont="1" applyBorder="1" applyAlignment="1">
      <alignment horizontal="centerContinuous" vertical="center" wrapText="1"/>
    </xf>
    <xf numFmtId="15" fontId="0" fillId="0" borderId="13" xfId="0" quotePrefix="1" applyNumberFormat="1" applyBorder="1" applyAlignment="1">
      <alignment horizontal="centerContinuous" vertical="center" wrapText="1"/>
    </xf>
    <xf numFmtId="170" fontId="0" fillId="0" borderId="19" xfId="0" applyNumberFormat="1" applyBorder="1" applyAlignment="1">
      <alignment horizontal="centerContinuous" vertical="center" wrapText="1"/>
    </xf>
    <xf numFmtId="0" fontId="0" fillId="8" borderId="18" xfId="0" applyFill="1" applyBorder="1" applyAlignment="1">
      <alignment horizontal="centerContinuous" vertical="center" wrapText="1"/>
    </xf>
    <xf numFmtId="170" fontId="12" fillId="0" borderId="20" xfId="0" applyNumberFormat="1" applyFont="1" applyBorder="1" applyAlignment="1">
      <alignment horizontal="centerContinuous" vertical="center" wrapText="1"/>
    </xf>
    <xf numFmtId="0" fontId="0" fillId="0" borderId="13" xfId="0" applyBorder="1" applyAlignment="1">
      <alignment horizontal="centerContinuous" vertical="center" wrapText="1" shrinkToFit="1"/>
    </xf>
    <xf numFmtId="173" fontId="0" fillId="0" borderId="13" xfId="0" applyNumberFormat="1" applyBorder="1" applyAlignment="1">
      <alignment horizontal="centerContinuous" vertical="center" wrapText="1"/>
    </xf>
    <xf numFmtId="15" fontId="0" fillId="0" borderId="13" xfId="0" applyNumberFormat="1" applyBorder="1" applyAlignment="1">
      <alignment horizontal="centerContinuous" vertical="center" wrapText="1"/>
    </xf>
    <xf numFmtId="0" fontId="56" fillId="0" borderId="13" xfId="10" applyFont="1" applyBorder="1" applyAlignment="1">
      <alignment horizontal="centerContinuous" vertical="center" wrapText="1"/>
    </xf>
    <xf numFmtId="169" fontId="0" fillId="0" borderId="16" xfId="0" applyNumberFormat="1" applyBorder="1" applyAlignment="1">
      <alignment horizontal="centerContinuous" vertical="center" wrapText="1"/>
    </xf>
    <xf numFmtId="169" fontId="38" fillId="0" borderId="13" xfId="0" applyNumberFormat="1" applyFont="1" applyBorder="1" applyAlignment="1">
      <alignment horizontal="centerContinuous" vertical="center" wrapText="1"/>
    </xf>
    <xf numFmtId="169" fontId="0" fillId="0" borderId="0" xfId="0" applyNumberFormat="1" applyAlignment="1">
      <alignment horizontal="centerContinuous" vertical="center" wrapText="1"/>
    </xf>
    <xf numFmtId="0" fontId="0" fillId="0" borderId="21" xfId="0" applyBorder="1" applyAlignment="1">
      <alignment horizontal="centerContinuous" vertical="center" wrapText="1"/>
    </xf>
    <xf numFmtId="0" fontId="0" fillId="0" borderId="18" xfId="0" applyBorder="1" applyAlignment="1">
      <alignment horizontal="centerContinuous" vertical="center" wrapText="1"/>
    </xf>
    <xf numFmtId="0" fontId="0" fillId="0" borderId="0" xfId="0" applyAlignment="1">
      <alignment horizontal="centerContinuous" vertical="center"/>
    </xf>
    <xf numFmtId="0" fontId="0" fillId="0" borderId="22" xfId="0" applyBorder="1" applyAlignment="1">
      <alignment horizontal="centerContinuous" vertical="center"/>
    </xf>
    <xf numFmtId="0" fontId="0" fillId="0" borderId="21" xfId="0" applyBorder="1" applyAlignment="1">
      <alignment horizontal="centerContinuous" vertical="center"/>
    </xf>
    <xf numFmtId="0" fontId="6" fillId="0" borderId="13" xfId="10" applyFont="1" applyBorder="1" applyAlignment="1">
      <alignment horizontal="centerContinuous" vertical="center"/>
    </xf>
    <xf numFmtId="169" fontId="37" fillId="0" borderId="13" xfId="0" applyNumberFormat="1" applyFont="1" applyBorder="1" applyAlignment="1">
      <alignment horizontal="centerContinuous" vertical="center" wrapText="1"/>
    </xf>
    <xf numFmtId="169" fontId="37" fillId="0" borderId="21" xfId="0" applyNumberFormat="1" applyFont="1" applyBorder="1" applyAlignment="1">
      <alignment horizontal="centerContinuous" vertical="center" wrapText="1"/>
    </xf>
    <xf numFmtId="0" fontId="0" fillId="0" borderId="18" xfId="10" applyFont="1" applyBorder="1" applyAlignment="1">
      <alignment horizontal="centerContinuous" vertical="center"/>
    </xf>
    <xf numFmtId="0" fontId="0" fillId="0" borderId="14" xfId="0" applyBorder="1" applyAlignment="1">
      <alignment horizontal="centerContinuous" vertical="center"/>
    </xf>
    <xf numFmtId="169" fontId="37" fillId="0" borderId="18" xfId="0" applyNumberFormat="1" applyFont="1" applyBorder="1" applyAlignment="1">
      <alignment horizontal="centerContinuous" vertical="center" wrapText="1"/>
    </xf>
    <xf numFmtId="0" fontId="37" fillId="0" borderId="17" xfId="0" applyFont="1" applyBorder="1" applyAlignment="1">
      <alignment horizontal="centerContinuous" vertical="center" wrapText="1"/>
    </xf>
    <xf numFmtId="0" fontId="37" fillId="0" borderId="13" xfId="0" applyFont="1" applyBorder="1" applyAlignment="1">
      <alignment horizontal="centerContinuous" vertical="center"/>
    </xf>
    <xf numFmtId="169" fontId="41" fillId="0" borderId="13" xfId="0" applyNumberFormat="1" applyFont="1" applyBorder="1" applyAlignment="1">
      <alignment horizontal="centerContinuous" vertical="center" wrapText="1"/>
    </xf>
    <xf numFmtId="0" fontId="0" fillId="0" borderId="22" xfId="10" applyFont="1" applyBorder="1" applyAlignment="1">
      <alignment horizontal="centerContinuous" vertical="center"/>
    </xf>
    <xf numFmtId="0" fontId="0" fillId="0" borderId="21" xfId="10" applyFont="1" applyBorder="1" applyAlignment="1">
      <alignment horizontal="centerContinuous" vertical="center"/>
    </xf>
    <xf numFmtId="0" fontId="0" fillId="0" borderId="18" xfId="0" applyBorder="1" applyAlignment="1">
      <alignment horizontal="centerContinuous" vertical="center"/>
    </xf>
    <xf numFmtId="0" fontId="0" fillId="0" borderId="13" xfId="0" applyBorder="1" applyAlignment="1">
      <alignment horizontal="centerContinuous" vertical="center"/>
    </xf>
    <xf numFmtId="169" fontId="0" fillId="0" borderId="13" xfId="0" applyNumberFormat="1" applyBorder="1" applyAlignment="1" applyProtection="1">
      <alignment horizontal="centerContinuous" vertical="center" wrapText="1"/>
      <protection locked="0"/>
    </xf>
    <xf numFmtId="169" fontId="0" fillId="0" borderId="21" xfId="0" applyNumberFormat="1" applyBorder="1" applyAlignment="1" applyProtection="1">
      <alignment horizontal="centerContinuous" vertical="center" wrapText="1"/>
      <protection locked="0"/>
    </xf>
    <xf numFmtId="169" fontId="37" fillId="0" borderId="1" xfId="0" applyNumberFormat="1" applyFont="1" applyBorder="1" applyAlignment="1">
      <alignment horizontal="centerContinuous" vertical="center" wrapText="1"/>
    </xf>
    <xf numFmtId="0" fontId="6" fillId="0" borderId="13" xfId="8" applyBorder="1" applyAlignment="1">
      <alignment horizontal="centerContinuous" vertical="center" wrapText="1"/>
    </xf>
    <xf numFmtId="0" fontId="6" fillId="0" borderId="13" xfId="0" applyFont="1" applyBorder="1" applyAlignment="1">
      <alignment horizontal="centerContinuous" vertical="center" wrapText="1"/>
    </xf>
    <xf numFmtId="14" fontId="0" fillId="0" borderId="13" xfId="0" applyNumberFormat="1" applyBorder="1" applyAlignment="1">
      <alignment horizontal="centerContinuous" vertical="center" wrapText="1"/>
    </xf>
    <xf numFmtId="169" fontId="37" fillId="0" borderId="22" xfId="0" applyNumberFormat="1" applyFont="1" applyBorder="1" applyAlignment="1">
      <alignment horizontal="centerContinuous" vertical="center" wrapText="1"/>
    </xf>
    <xf numFmtId="14" fontId="41" fillId="0" borderId="13" xfId="10" applyNumberFormat="1" applyFont="1" applyBorder="1" applyAlignment="1">
      <alignment horizontal="centerContinuous" vertical="center" wrapText="1"/>
    </xf>
    <xf numFmtId="0" fontId="41" fillId="0" borderId="13" xfId="10" applyFont="1" applyBorder="1" applyAlignment="1">
      <alignment horizontal="centerContinuous" vertical="center" wrapText="1"/>
    </xf>
    <xf numFmtId="169" fontId="12" fillId="0" borderId="22" xfId="0" applyNumberFormat="1" applyFont="1" applyBorder="1" applyAlignment="1">
      <alignment horizontal="centerContinuous" vertical="center" wrapText="1"/>
    </xf>
    <xf numFmtId="14" fontId="6" fillId="0" borderId="13" xfId="0" applyNumberFormat="1" applyFont="1" applyBorder="1" applyAlignment="1">
      <alignment horizontal="centerContinuous" vertical="center" wrapText="1"/>
    </xf>
    <xf numFmtId="169" fontId="30" fillId="0" borderId="22" xfId="0" applyNumberFormat="1" applyFont="1" applyBorder="1" applyAlignment="1">
      <alignment horizontal="centerContinuous" vertical="center" wrapText="1"/>
    </xf>
    <xf numFmtId="0" fontId="9" fillId="0" borderId="13" xfId="0" applyFont="1" applyBorder="1" applyAlignment="1">
      <alignment horizontal="centerContinuous" vertical="center" wrapText="1"/>
    </xf>
    <xf numFmtId="0" fontId="6" fillId="0" borderId="13" xfId="10" applyFont="1" applyBorder="1" applyAlignment="1">
      <alignment horizontal="centerContinuous" vertical="center" wrapText="1"/>
    </xf>
    <xf numFmtId="14" fontId="48" fillId="0" borderId="13" xfId="10" applyNumberFormat="1" applyFont="1" applyBorder="1" applyAlignment="1">
      <alignment horizontal="centerContinuous" vertical="center"/>
    </xf>
    <xf numFmtId="0" fontId="48" fillId="0" borderId="13" xfId="10" applyFont="1" applyBorder="1" applyAlignment="1">
      <alignment horizontal="centerContinuous" vertical="center"/>
    </xf>
    <xf numFmtId="169" fontId="0" fillId="8" borderId="14" xfId="0" applyNumberFormat="1" applyFill="1" applyBorder="1" applyAlignment="1">
      <alignment horizontal="centerContinuous" vertical="center" wrapText="1"/>
    </xf>
    <xf numFmtId="169" fontId="37" fillId="0" borderId="14" xfId="0" applyNumberFormat="1" applyFont="1" applyBorder="1" applyAlignment="1">
      <alignment horizontal="centerContinuous" vertical="center" wrapText="1"/>
    </xf>
    <xf numFmtId="15" fontId="0" fillId="0" borderId="21" xfId="0" applyNumberFormat="1" applyBorder="1" applyAlignment="1">
      <alignment horizontal="centerContinuous" vertical="center" wrapText="1"/>
    </xf>
    <xf numFmtId="169" fontId="37" fillId="0" borderId="16" xfId="0" applyNumberFormat="1" applyFont="1" applyBorder="1" applyAlignment="1">
      <alignment horizontal="centerContinuous" vertical="center" wrapText="1"/>
    </xf>
    <xf numFmtId="169" fontId="37" fillId="0" borderId="15" xfId="0" applyNumberFormat="1" applyFont="1" applyBorder="1" applyAlignment="1">
      <alignment horizontal="centerContinuous" vertical="center" wrapText="1"/>
    </xf>
    <xf numFmtId="169" fontId="0" fillId="0" borderId="12" xfId="0" applyNumberFormat="1" applyBorder="1" applyAlignment="1">
      <alignment horizontal="centerContinuous" vertical="center" wrapText="1"/>
    </xf>
    <xf numFmtId="169" fontId="9" fillId="0" borderId="22" xfId="0" applyNumberFormat="1" applyFont="1" applyBorder="1" applyAlignment="1">
      <alignment horizontal="centerContinuous" vertical="center" wrapText="1"/>
    </xf>
    <xf numFmtId="169" fontId="41" fillId="0" borderId="13" xfId="20" applyNumberFormat="1" applyFont="1" applyBorder="1" applyAlignment="1">
      <alignment horizontal="centerContinuous" vertical="center" wrapText="1"/>
    </xf>
    <xf numFmtId="0" fontId="6" fillId="0" borderId="13" xfId="22" applyFont="1" applyBorder="1" applyAlignment="1">
      <alignment horizontal="centerContinuous" vertical="center"/>
    </xf>
    <xf numFmtId="0" fontId="41" fillId="0" borderId="13" xfId="20" applyFont="1" applyBorder="1" applyAlignment="1">
      <alignment horizontal="centerContinuous" vertical="center"/>
    </xf>
    <xf numFmtId="0" fontId="56" fillId="0" borderId="13" xfId="20" applyFont="1" applyBorder="1" applyAlignment="1">
      <alignment horizontal="centerContinuous" vertical="center"/>
    </xf>
    <xf numFmtId="169" fontId="62" fillId="0" borderId="13" xfId="20" applyNumberFormat="1" applyFont="1" applyBorder="1" applyAlignment="1">
      <alignment horizontal="centerContinuous" vertical="center" wrapText="1"/>
    </xf>
    <xf numFmtId="169" fontId="62" fillId="0" borderId="1" xfId="20" applyNumberFormat="1" applyFont="1" applyBorder="1" applyAlignment="1">
      <alignment horizontal="centerContinuous" vertical="center" wrapText="1"/>
    </xf>
    <xf numFmtId="0" fontId="0" fillId="0" borderId="23" xfId="0" applyBorder="1" applyAlignment="1">
      <alignment horizontal="centerContinuous" vertical="center"/>
    </xf>
    <xf numFmtId="0" fontId="18" fillId="0" borderId="0" xfId="0" applyFont="1" applyAlignment="1">
      <alignment horizontal="centerContinuous" vertical="center"/>
    </xf>
    <xf numFmtId="0" fontId="9" fillId="7" borderId="25" xfId="0" applyFont="1" applyFill="1" applyBorder="1" applyAlignment="1">
      <alignment horizontal="centerContinuous" vertical="center" wrapText="1"/>
    </xf>
    <xf numFmtId="0" fontId="9" fillId="7" borderId="26" xfId="0" applyFont="1" applyFill="1" applyBorder="1" applyAlignment="1">
      <alignment horizontal="centerContinuous" vertical="center"/>
    </xf>
    <xf numFmtId="0" fontId="6" fillId="0" borderId="19" xfId="10" applyFont="1" applyBorder="1" applyAlignment="1">
      <alignment horizontal="center" vertical="center" wrapText="1"/>
    </xf>
    <xf numFmtId="0" fontId="9" fillId="7" borderId="42" xfId="0" applyFont="1" applyFill="1" applyBorder="1" applyAlignment="1">
      <alignment horizontal="center" vertical="center" wrapText="1"/>
    </xf>
    <xf numFmtId="49" fontId="9" fillId="7" borderId="43" xfId="0" applyNumberFormat="1" applyFont="1" applyFill="1" applyBorder="1" applyAlignment="1">
      <alignment horizontal="center" vertical="center" wrapText="1"/>
    </xf>
    <xf numFmtId="0" fontId="9" fillId="7" borderId="43" xfId="0" applyFont="1" applyFill="1" applyBorder="1" applyAlignment="1">
      <alignment horizontal="center" vertical="center" wrapText="1"/>
    </xf>
    <xf numFmtId="0" fontId="20" fillId="8" borderId="0" xfId="0" applyFont="1" applyFill="1" applyAlignment="1">
      <alignment horizontal="left" textRotation="61"/>
    </xf>
    <xf numFmtId="0" fontId="9" fillId="0" borderId="14" xfId="0" applyFont="1" applyBorder="1" applyAlignment="1">
      <alignment horizontal="centerContinuous" vertical="center"/>
    </xf>
    <xf numFmtId="0" fontId="9" fillId="0" borderId="21" xfId="0" applyFont="1" applyBorder="1" applyAlignment="1">
      <alignment horizontal="center" vertical="center" wrapText="1"/>
    </xf>
    <xf numFmtId="170" fontId="9" fillId="0" borderId="19" xfId="0" applyNumberFormat="1" applyFont="1" applyBorder="1" applyAlignment="1">
      <alignment horizontal="center" vertical="center" wrapText="1"/>
    </xf>
    <xf numFmtId="170" fontId="9" fillId="0" borderId="21" xfId="0" applyNumberFormat="1" applyFont="1" applyBorder="1" applyAlignment="1">
      <alignment horizontal="center" vertical="center" wrapText="1"/>
    </xf>
    <xf numFmtId="0" fontId="20" fillId="8" borderId="17" xfId="0" applyFont="1" applyFill="1" applyBorder="1" applyAlignment="1">
      <alignment horizontal="left" textRotation="61"/>
    </xf>
    <xf numFmtId="0" fontId="9" fillId="0" borderId="44" xfId="0" applyFont="1" applyBorder="1" applyAlignment="1">
      <alignment horizontal="centerContinuous" vertical="center" wrapText="1"/>
    </xf>
    <xf numFmtId="0" fontId="37" fillId="0" borderId="45" xfId="0" applyFont="1" applyBorder="1" applyAlignment="1">
      <alignment horizontal="left" vertical="center"/>
    </xf>
    <xf numFmtId="49" fontId="9" fillId="0" borderId="46" xfId="0" applyNumberFormat="1" applyFont="1" applyBorder="1" applyAlignment="1">
      <alignment horizontal="center" vertical="center" wrapText="1"/>
    </xf>
    <xf numFmtId="0" fontId="9" fillId="0" borderId="46" xfId="0" applyFont="1" applyBorder="1" applyAlignment="1">
      <alignment horizontal="center" vertical="center" wrapText="1"/>
    </xf>
    <xf numFmtId="0" fontId="9" fillId="0" borderId="47" xfId="0" applyFont="1" applyBorder="1" applyAlignment="1">
      <alignment horizontal="center" vertical="center" wrapText="1"/>
    </xf>
    <xf numFmtId="0" fontId="37" fillId="0" borderId="45" xfId="0" applyFont="1" applyBorder="1" applyAlignment="1">
      <alignment vertical="center"/>
    </xf>
    <xf numFmtId="0" fontId="0" fillId="2" borderId="46" xfId="0" applyFill="1" applyBorder="1"/>
    <xf numFmtId="0" fontId="0" fillId="2" borderId="47" xfId="0" applyFill="1" applyBorder="1"/>
    <xf numFmtId="0" fontId="0" fillId="0" borderId="22" xfId="0" applyBorder="1" applyAlignment="1">
      <alignment horizontal="center" vertical="center" wrapText="1"/>
    </xf>
    <xf numFmtId="0" fontId="0" fillId="0" borderId="21" xfId="0" applyBorder="1" applyAlignment="1">
      <alignment horizontal="center" vertical="center" wrapText="1"/>
    </xf>
    <xf numFmtId="0" fontId="0" fillId="0" borderId="18" xfId="0" applyBorder="1" applyAlignment="1">
      <alignment horizontal="center" vertical="center" wrapText="1"/>
    </xf>
    <xf numFmtId="0" fontId="0" fillId="0" borderId="22" xfId="0" applyBorder="1" applyAlignment="1">
      <alignment horizontal="center" wrapText="1"/>
    </xf>
    <xf numFmtId="0" fontId="0" fillId="0" borderId="21" xfId="0" applyBorder="1" applyAlignment="1">
      <alignment horizontal="center" wrapText="1"/>
    </xf>
    <xf numFmtId="0" fontId="0" fillId="0" borderId="18" xfId="0" applyBorder="1" applyAlignment="1">
      <alignment horizontal="center" wrapText="1"/>
    </xf>
    <xf numFmtId="0" fontId="0" fillId="0" borderId="1" xfId="0" applyBorder="1" applyAlignment="1">
      <alignment horizontal="center" wrapText="1"/>
    </xf>
    <xf numFmtId="169" fontId="0" fillId="0" borderId="21" xfId="0" applyNumberFormat="1" applyBorder="1" applyAlignment="1">
      <alignment horizontal="center" vertical="center" wrapText="1"/>
    </xf>
    <xf numFmtId="169" fontId="0" fillId="0" borderId="22" xfId="0" applyNumberFormat="1" applyBorder="1" applyAlignment="1">
      <alignment horizontal="center" vertical="center" wrapText="1"/>
    </xf>
    <xf numFmtId="0" fontId="0" fillId="0" borderId="13" xfId="0" applyBorder="1" applyAlignment="1">
      <alignment horizontal="center" vertical="center" wrapText="1"/>
    </xf>
    <xf numFmtId="0" fontId="0" fillId="0" borderId="23" xfId="0" applyBorder="1" applyAlignment="1">
      <alignment horizontal="center" vertical="center" wrapText="1"/>
    </xf>
    <xf numFmtId="0" fontId="0" fillId="0" borderId="0" xfId="0" applyAlignment="1">
      <alignment horizontal="center" vertical="center" wrapText="1"/>
    </xf>
    <xf numFmtId="0" fontId="0" fillId="0" borderId="17" xfId="0" applyBorder="1" applyAlignment="1">
      <alignment horizontal="center" vertical="center" wrapText="1"/>
    </xf>
    <xf numFmtId="169" fontId="0" fillId="0" borderId="22" xfId="0" applyNumberFormat="1" applyBorder="1" applyAlignment="1" applyProtection="1">
      <alignment horizontal="center" vertical="center" wrapText="1"/>
      <protection locked="0"/>
    </xf>
    <xf numFmtId="170" fontId="0" fillId="0" borderId="13" xfId="0" applyNumberFormat="1" applyBorder="1" applyAlignment="1">
      <alignment horizontal="center" vertical="center" wrapText="1"/>
    </xf>
    <xf numFmtId="1" fontId="6" fillId="0" borderId="13" xfId="9" applyNumberFormat="1" applyBorder="1" applyAlignment="1">
      <alignment horizontal="center" vertical="center" wrapText="1"/>
    </xf>
    <xf numFmtId="170" fontId="0" fillId="0" borderId="22" xfId="0" applyNumberFormat="1" applyBorder="1" applyAlignment="1">
      <alignment horizontal="center" vertical="center" wrapText="1"/>
    </xf>
    <xf numFmtId="170" fontId="6" fillId="0" borderId="22" xfId="8" applyNumberFormat="1" applyBorder="1" applyAlignment="1">
      <alignment horizontal="center" vertical="center" wrapText="1"/>
    </xf>
    <xf numFmtId="0" fontId="0" fillId="0" borderId="12" xfId="0" applyBorder="1" applyAlignment="1">
      <alignment horizontal="center" vertical="center" wrapText="1"/>
    </xf>
    <xf numFmtId="0" fontId="0" fillId="0" borderId="22" xfId="0" applyBorder="1" applyAlignment="1" applyProtection="1">
      <alignment horizontal="center" vertical="center" wrapText="1"/>
      <protection locked="0"/>
    </xf>
    <xf numFmtId="0" fontId="6" fillId="0" borderId="13" xfId="8" applyBorder="1" applyAlignment="1">
      <alignment horizontal="center" vertical="center" wrapText="1"/>
    </xf>
    <xf numFmtId="0" fontId="6" fillId="0" borderId="22" xfId="10" applyFont="1" applyBorder="1" applyAlignment="1">
      <alignment horizontal="center" vertical="center" wrapText="1"/>
    </xf>
    <xf numFmtId="0" fontId="25" fillId="0" borderId="12" xfId="0" applyFont="1" applyBorder="1" applyAlignment="1">
      <alignment horizontal="left" vertical="top" wrapText="1"/>
    </xf>
    <xf numFmtId="0" fontId="25" fillId="0" borderId="2" xfId="0" applyFont="1" applyBorder="1" applyAlignment="1">
      <alignment horizontal="left" vertical="top" wrapText="1"/>
    </xf>
    <xf numFmtId="0" fontId="25" fillId="0" borderId="1" xfId="0" applyFont="1" applyBorder="1" applyAlignment="1">
      <alignment horizontal="left" vertical="top" wrapText="1"/>
    </xf>
    <xf numFmtId="0" fontId="0" fillId="0" borderId="0" xfId="0" applyAlignment="1">
      <alignment horizontal="left" vertical="top" wrapText="1"/>
    </xf>
    <xf numFmtId="0" fontId="39" fillId="0" borderId="0" xfId="0" applyFont="1" applyAlignment="1">
      <alignment horizontal="left" wrapText="1"/>
    </xf>
    <xf numFmtId="0" fontId="39" fillId="0" borderId="0" xfId="0" applyFont="1" applyAlignment="1">
      <alignment horizontal="left" vertical="top" wrapText="1"/>
    </xf>
    <xf numFmtId="10" fontId="0" fillId="0" borderId="0" xfId="0" applyNumberFormat="1" applyAlignment="1">
      <alignment horizontal="left" vertical="top" wrapText="1"/>
    </xf>
    <xf numFmtId="10" fontId="39" fillId="0" borderId="0" xfId="0" applyNumberFormat="1" applyFont="1" applyAlignment="1">
      <alignment horizontal="left" vertical="top" wrapText="1"/>
    </xf>
    <xf numFmtId="0" fontId="0" fillId="0" borderId="12"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13" fillId="2" borderId="31" xfId="0" applyFont="1" applyFill="1" applyBorder="1"/>
    <xf numFmtId="0" fontId="13" fillId="2" borderId="32" xfId="0" applyFont="1" applyFill="1" applyBorder="1"/>
    <xf numFmtId="0" fontId="13" fillId="2" borderId="33" xfId="0" applyFont="1" applyFill="1" applyBorder="1"/>
    <xf numFmtId="0" fontId="0" fillId="5" borderId="34" xfId="0" applyFill="1" applyBorder="1" applyAlignment="1">
      <alignment vertical="top" wrapText="1"/>
    </xf>
    <xf numFmtId="0" fontId="0" fillId="0" borderId="35" xfId="0" applyBorder="1"/>
    <xf numFmtId="0" fontId="0" fillId="0" borderId="36" xfId="0" applyBorder="1"/>
    <xf numFmtId="0" fontId="0" fillId="0" borderId="28" xfId="0" applyBorder="1"/>
    <xf numFmtId="0" fontId="0" fillId="0" borderId="0" xfId="0"/>
    <xf numFmtId="0" fontId="0" fillId="0" borderId="37" xfId="0" applyBorder="1"/>
    <xf numFmtId="0" fontId="0" fillId="0" borderId="38" xfId="0" applyBorder="1"/>
    <xf numFmtId="0" fontId="0" fillId="0" borderId="11" xfId="0" applyBorder="1"/>
    <xf numFmtId="0" fontId="0" fillId="0" borderId="39" xfId="0" applyBorder="1"/>
  </cellXfs>
  <cellStyles count="24">
    <cellStyle name="Euro" xfId="1" xr:uid="{00000000-0005-0000-0000-000000000000}"/>
    <cellStyle name="Good 2" xfId="2" xr:uid="{00000000-0005-0000-0000-000001000000}"/>
    <cellStyle name="Hyperlink" xfId="3" builtinId="8"/>
    <cellStyle name="Hyperlink 2" xfId="4" xr:uid="{00000000-0005-0000-0000-000003000000}"/>
    <cellStyle name="Hyperlink 3" xfId="5" xr:uid="{00000000-0005-0000-0000-000004000000}"/>
    <cellStyle name="Hyperlink 4" xfId="21" xr:uid="{26F50FB3-A452-4602-B45E-4C193CF64263}"/>
    <cellStyle name="Normal" xfId="0" builtinId="0"/>
    <cellStyle name="Normal 12" xfId="6" xr:uid="{00000000-0005-0000-0000-000006000000}"/>
    <cellStyle name="Normal 2" xfId="7" xr:uid="{00000000-0005-0000-0000-000007000000}"/>
    <cellStyle name="Normal 3" xfId="8" xr:uid="{00000000-0005-0000-0000-000008000000}"/>
    <cellStyle name="Normal 4" xfId="9" xr:uid="{00000000-0005-0000-0000-000009000000}"/>
    <cellStyle name="Normal 5" xfId="10" xr:uid="{00000000-0005-0000-0000-00000A000000}"/>
    <cellStyle name="Normal 5 2" xfId="13" xr:uid="{18ECDB42-7DDA-4330-94C6-5CA2750B4D5D}"/>
    <cellStyle name="Normal 5 3" xfId="16" xr:uid="{41DDFEAA-512C-4963-A47C-5E4B643B2B9E}"/>
    <cellStyle name="Normal 5 4" xfId="22" xr:uid="{4461693C-0A15-4F3D-9D79-D7ED4EFC3E9D}"/>
    <cellStyle name="Normal 6" xfId="11" xr:uid="{00000000-0005-0000-0000-00000B000000}"/>
    <cellStyle name="Normal 6 2" xfId="14" xr:uid="{F3DFC4DB-71A3-4FA1-9F2E-8A8DBD82030E}"/>
    <cellStyle name="Normal 6 3" xfId="17" xr:uid="{99ABA3BF-BE72-43C3-89A9-EA90EEDBBF9D}"/>
    <cellStyle name="Normal 7" xfId="15" xr:uid="{3AC034AB-DE77-4950-9ACF-9B9DE5D41310}"/>
    <cellStyle name="Normal 8" xfId="19" xr:uid="{2A939388-2BE1-4323-82FE-BE7A8E2905BF}"/>
    <cellStyle name="Normal 9" xfId="20" xr:uid="{4C36DCF4-B2D3-4FA8-A5B7-AF7355167CAC}"/>
    <cellStyle name="Normal_Sheet1" xfId="23" xr:uid="{1F6F180C-3EC2-4741-88E9-9EED83E555CE}"/>
    <cellStyle name="Normal_Sheet1_1" xfId="18" xr:uid="{05F5EC41-587B-46FF-AD65-3449112F09C0}"/>
    <cellStyle name="標準_Sheet1" xfId="12" xr:uid="{00000000-0005-0000-0000-00000C000000}"/>
  </cellStyles>
  <dxfs count="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82550</xdr:colOff>
      <xdr:row>36</xdr:row>
      <xdr:rowOff>133350</xdr:rowOff>
    </xdr:from>
    <xdr:to>
      <xdr:col>1</xdr:col>
      <xdr:colOff>939800</xdr:colOff>
      <xdr:row>37</xdr:row>
      <xdr:rowOff>660400</xdr:rowOff>
    </xdr:to>
    <xdr:pic>
      <xdr:nvPicPr>
        <xdr:cNvPr id="4117" name="Picture 1">
          <a:extLst>
            <a:ext uri="{FF2B5EF4-FFF2-40B4-BE49-F238E27FC236}">
              <a16:creationId xmlns:a16="http://schemas.microsoft.com/office/drawing/2014/main" id="{E3C02E29-35BA-4477-A47B-53714CEF1F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10471150"/>
          <a:ext cx="8572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393700</xdr:colOff>
      <xdr:row>0</xdr:row>
      <xdr:rowOff>88900</xdr:rowOff>
    </xdr:from>
    <xdr:to>
      <xdr:col>10</xdr:col>
      <xdr:colOff>0</xdr:colOff>
      <xdr:row>0</xdr:row>
      <xdr:rowOff>1143000</xdr:rowOff>
    </xdr:to>
    <xdr:pic>
      <xdr:nvPicPr>
        <xdr:cNvPr id="4118" name="Picture 2">
          <a:extLst>
            <a:ext uri="{FF2B5EF4-FFF2-40B4-BE49-F238E27FC236}">
              <a16:creationId xmlns:a16="http://schemas.microsoft.com/office/drawing/2014/main" id="{B5CCC27E-8FBA-43B0-9309-86FADB9205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3700" y="88900"/>
          <a:ext cx="6972300" cy="1054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31</xdr:row>
      <xdr:rowOff>0</xdr:rowOff>
    </xdr:from>
    <xdr:to>
      <xdr:col>3</xdr:col>
      <xdr:colOff>34925</xdr:colOff>
      <xdr:row>31</xdr:row>
      <xdr:rowOff>15875</xdr:rowOff>
    </xdr:to>
    <xdr:pic>
      <xdr:nvPicPr>
        <xdr:cNvPr id="1041" name="Picture 5" descr="http://www.chemindustry.com/images/green_table/transparent_pixel.gif">
          <a:extLst>
            <a:ext uri="{FF2B5EF4-FFF2-40B4-BE49-F238E27FC236}">
              <a16:creationId xmlns:a16="http://schemas.microsoft.com/office/drawing/2014/main" id="{DD691482-0AA1-449F-B2F7-23CABD163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1050" y="2711450"/>
          <a:ext cx="254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www.chemindustry.com/chemicals/118270.html" TargetMode="External"/><Relationship Id="rId7" Type="http://schemas.openxmlformats.org/officeDocument/2006/relationships/printerSettings" Target="../printerSettings/printerSettings1.bin"/><Relationship Id="rId2" Type="http://schemas.openxmlformats.org/officeDocument/2006/relationships/hyperlink" Target="http://www.chemindustry.com/chemicals/183267.html" TargetMode="External"/><Relationship Id="rId1" Type="http://schemas.openxmlformats.org/officeDocument/2006/relationships/hyperlink" Target="http://www.chemindustry.com/chemicals/9075808.html" TargetMode="External"/><Relationship Id="rId6" Type="http://schemas.openxmlformats.org/officeDocument/2006/relationships/hyperlink" Target="https://eur01.safelinks.protection.outlook.com/?url=https%3A%2F%2Fpublic.mdsystem.com%2Fweb%2Fimds-public-pages%2Fgadsl-crm&amp;data=04%7C01%7Cmgriff52%40jaguarlandrover.com%7Cef9fb8392995400a4d7008d8b7d72b78%7C4c087f801e074f729e41d7d9748d0f4c%7C0%7C0%7C637461482072885479%7CUnknown%7CTWFpbGZsb3d8eyJWIjoiMC4wLjAwMDAiLCJQIjoiV2luMzIiLCJBTiI6Ik1haWwiLCJXVCI6Mn0%3D%7C1000&amp;sdata=V4TZr%2F06jorfoIK3SLG3cMPnjx3Kyl%2F2DgPMpG%2F0r1I%3D&amp;reserved=0" TargetMode="External"/><Relationship Id="rId5" Type="http://schemas.openxmlformats.org/officeDocument/2006/relationships/hyperlink" Target="http://www.chemindustry.com/chemicals/199887.html" TargetMode="External"/><Relationship Id="rId4" Type="http://schemas.openxmlformats.org/officeDocument/2006/relationships/hyperlink" Target="http://www.chemindustry.com/chemicals/18083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gadsl.org.s3.amazonaws.com/Documents/GADSL-Guidance-Document.pdf" TargetMode="External"/><Relationship Id="rId1" Type="http://schemas.openxmlformats.org/officeDocument/2006/relationships/hyperlink" Target="https://www.gadsl.org/" TargetMode="External"/><Relationship Id="rId6" Type="http://schemas.openxmlformats.org/officeDocument/2006/relationships/comments" Target="../comments1.xml"/><Relationship Id="rId5" Type="http://schemas.openxmlformats.org/officeDocument/2006/relationships/vmlDrawing" Target="../drawings/vmlDrawing2.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www.gads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outlinePr summaryBelow="0"/>
  </sheetPr>
  <dimension ref="A1:IU7039"/>
  <sheetViews>
    <sheetView showGridLines="0" tabSelected="1" topLeftCell="F1" zoomScale="80" zoomScaleNormal="80" workbookViewId="0">
      <pane ySplit="1" topLeftCell="A2" activePane="bottomLeft" state="frozen"/>
      <selection pane="bottomLeft" sqref="A1:M1"/>
    </sheetView>
  </sheetViews>
  <sheetFormatPr defaultColWidth="9.140625" defaultRowHeight="12.75" outlineLevelRow="3"/>
  <cols>
    <col min="1" max="2" width="6.5703125" style="16" customWidth="1"/>
    <col min="3" max="3" width="61.42578125" style="577" customWidth="1"/>
    <col min="4" max="4" width="20.85546875" style="91" customWidth="1"/>
    <col min="5" max="5" width="13.140625" style="81" customWidth="1"/>
    <col min="6" max="6" width="12.42578125" style="81" customWidth="1"/>
    <col min="7" max="7" width="48.85546875" style="77" customWidth="1"/>
    <col min="8" max="8" width="27.85546875" style="785" customWidth="1"/>
    <col min="9" max="9" width="28.5703125" style="792" customWidth="1"/>
    <col min="10" max="10" width="45.42578125" style="156" customWidth="1"/>
    <col min="11" max="11" width="38.5703125" style="77" customWidth="1"/>
    <col min="12" max="12" width="15.5703125" style="165" customWidth="1"/>
    <col min="13" max="13" width="14.42578125" style="88" customWidth="1"/>
    <col min="14" max="14" width="32.140625" customWidth="1"/>
    <col min="15" max="15" width="29.140625" customWidth="1"/>
  </cols>
  <sheetData>
    <row r="1" spans="1:17" s="18" customFormat="1" ht="39.75" outlineLevel="1" thickBot="1">
      <c r="A1" s="166" t="s">
        <v>5269</v>
      </c>
      <c r="B1" s="166" t="s">
        <v>6818</v>
      </c>
      <c r="C1" s="835" t="s">
        <v>1141</v>
      </c>
      <c r="D1" s="836" t="s">
        <v>6466</v>
      </c>
      <c r="E1" s="837" t="s">
        <v>5296</v>
      </c>
      <c r="F1" s="837" t="s">
        <v>2733</v>
      </c>
      <c r="G1" s="837" t="s">
        <v>2756</v>
      </c>
      <c r="H1" s="832" t="s">
        <v>14058</v>
      </c>
      <c r="I1" s="833"/>
      <c r="J1" s="44" t="s">
        <v>276</v>
      </c>
      <c r="K1" s="45" t="s">
        <v>5252</v>
      </c>
      <c r="L1" s="48" t="s">
        <v>3388</v>
      </c>
      <c r="M1" s="49" t="s">
        <v>5291</v>
      </c>
    </row>
    <row r="2" spans="1:17" s="18" customFormat="1" ht="19.5" customHeight="1" outlineLevel="1" thickBot="1">
      <c r="A2" s="838"/>
      <c r="B2" s="843"/>
      <c r="C2" s="845" t="s">
        <v>14065</v>
      </c>
      <c r="D2" s="846"/>
      <c r="E2" s="847"/>
      <c r="F2" s="847"/>
      <c r="G2" s="848"/>
      <c r="H2" s="844"/>
      <c r="I2" s="839"/>
      <c r="J2" s="160"/>
      <c r="K2" s="840"/>
      <c r="L2" s="841"/>
      <c r="M2" s="842"/>
    </row>
    <row r="3" spans="1:17" outlineLevel="1">
      <c r="A3" s="384">
        <v>1</v>
      </c>
      <c r="B3" s="384">
        <f>IF(A3&gt;0,A3,B1)</f>
        <v>1</v>
      </c>
      <c r="C3" s="134" t="s">
        <v>2757</v>
      </c>
      <c r="D3" s="342" t="s">
        <v>2758</v>
      </c>
      <c r="E3" s="107" t="s">
        <v>2759</v>
      </c>
      <c r="F3" s="107" t="s">
        <v>4578</v>
      </c>
      <c r="G3" s="107" t="s">
        <v>1071</v>
      </c>
      <c r="H3" s="752"/>
      <c r="I3" s="752"/>
      <c r="J3" s="38" t="s">
        <v>3389</v>
      </c>
      <c r="K3" s="33"/>
      <c r="L3" s="57">
        <v>38362</v>
      </c>
      <c r="M3" s="57"/>
      <c r="N3" t="str">
        <f t="shared" ref="N3:N66" si="0">IF(D3="NA","",IF(COUNTIF($D$3:$D$8511,D3)&gt;1,"DUPLICATE",""))</f>
        <v/>
      </c>
    </row>
    <row r="4" spans="1:17" ht="51" outlineLevel="1">
      <c r="A4" s="384">
        <v>2</v>
      </c>
      <c r="B4" s="296">
        <f t="shared" ref="B4:B66" si="1">IF(A4&gt;0,A4,B3)</f>
        <v>2</v>
      </c>
      <c r="C4" s="189" t="s">
        <v>2852</v>
      </c>
      <c r="D4" s="308" t="s">
        <v>2854</v>
      </c>
      <c r="E4" s="46" t="s">
        <v>2759</v>
      </c>
      <c r="F4" s="46" t="s">
        <v>4634</v>
      </c>
      <c r="G4" s="33" t="s">
        <v>6370</v>
      </c>
      <c r="H4" s="752"/>
      <c r="I4" s="752"/>
      <c r="J4" s="38" t="s">
        <v>5954</v>
      </c>
      <c r="K4" s="309"/>
      <c r="L4" s="133">
        <v>40210</v>
      </c>
      <c r="M4" s="57">
        <v>42036</v>
      </c>
      <c r="N4" t="str">
        <f t="shared" si="0"/>
        <v/>
      </c>
    </row>
    <row r="5" spans="1:17" outlineLevel="1">
      <c r="A5" s="384">
        <v>3</v>
      </c>
      <c r="B5" s="296">
        <f t="shared" si="1"/>
        <v>3</v>
      </c>
      <c r="C5" s="31" t="s">
        <v>4855</v>
      </c>
      <c r="D5" s="308" t="s">
        <v>4856</v>
      </c>
      <c r="E5" s="46" t="s">
        <v>1909</v>
      </c>
      <c r="F5" s="46" t="s">
        <v>1910</v>
      </c>
      <c r="G5" s="33" t="s">
        <v>1071</v>
      </c>
      <c r="H5" s="752"/>
      <c r="I5" s="752"/>
      <c r="J5" s="38" t="s">
        <v>3779</v>
      </c>
      <c r="K5" s="33"/>
      <c r="L5" s="133">
        <v>39479</v>
      </c>
      <c r="M5" s="57"/>
      <c r="N5" t="str">
        <f t="shared" si="0"/>
        <v/>
      </c>
    </row>
    <row r="6" spans="1:17" ht="25.5" outlineLevel="1">
      <c r="A6" s="384">
        <v>4</v>
      </c>
      <c r="B6" s="296">
        <f t="shared" si="1"/>
        <v>4</v>
      </c>
      <c r="C6" s="189" t="s">
        <v>2760</v>
      </c>
      <c r="D6" s="308" t="s">
        <v>2761</v>
      </c>
      <c r="E6" s="46" t="s">
        <v>2759</v>
      </c>
      <c r="F6" s="46" t="s">
        <v>4634</v>
      </c>
      <c r="G6" s="33" t="s">
        <v>5298</v>
      </c>
      <c r="H6" s="752"/>
      <c r="I6" s="752"/>
      <c r="J6" s="38" t="s">
        <v>1142</v>
      </c>
      <c r="K6" s="33"/>
      <c r="L6" s="57">
        <v>38362</v>
      </c>
      <c r="M6" s="57">
        <v>42036</v>
      </c>
      <c r="N6" t="str">
        <f t="shared" si="0"/>
        <v/>
      </c>
    </row>
    <row r="7" spans="1:17" ht="25.5" outlineLevel="1">
      <c r="A7" s="384">
        <v>5</v>
      </c>
      <c r="B7" s="296">
        <f t="shared" si="1"/>
        <v>5</v>
      </c>
      <c r="C7" s="190" t="s">
        <v>2762</v>
      </c>
      <c r="D7" s="310" t="s">
        <v>2763</v>
      </c>
      <c r="E7" s="33" t="s">
        <v>2759</v>
      </c>
      <c r="F7" s="33" t="s">
        <v>4578</v>
      </c>
      <c r="G7" s="33" t="s">
        <v>1071</v>
      </c>
      <c r="H7" s="752"/>
      <c r="I7" s="752"/>
      <c r="J7" s="38" t="s">
        <v>1143</v>
      </c>
      <c r="K7" s="33"/>
      <c r="L7" s="57">
        <v>38362</v>
      </c>
      <c r="M7" s="57"/>
      <c r="N7" t="str">
        <f t="shared" si="0"/>
        <v/>
      </c>
    </row>
    <row r="8" spans="1:17" ht="102" outlineLevel="1">
      <c r="A8" s="384">
        <v>6</v>
      </c>
      <c r="B8" s="296">
        <f t="shared" si="1"/>
        <v>6</v>
      </c>
      <c r="C8" s="190" t="s">
        <v>6916</v>
      </c>
      <c r="D8" s="597"/>
      <c r="E8" s="33" t="s">
        <v>2766</v>
      </c>
      <c r="F8" s="33" t="s">
        <v>4634</v>
      </c>
      <c r="G8" s="258" t="s">
        <v>12735</v>
      </c>
      <c r="H8" s="752"/>
      <c r="I8" s="752"/>
      <c r="J8" s="38" t="s">
        <v>6940</v>
      </c>
      <c r="K8" s="33" t="s">
        <v>12736</v>
      </c>
      <c r="L8" s="57">
        <v>43862</v>
      </c>
      <c r="M8" s="58">
        <v>45323</v>
      </c>
      <c r="N8" t="str">
        <f t="shared" si="0"/>
        <v/>
      </c>
    </row>
    <row r="9" spans="1:17" outlineLevel="2">
      <c r="A9" s="384"/>
      <c r="B9" s="296">
        <f t="shared" si="1"/>
        <v>6</v>
      </c>
      <c r="C9" s="21" t="s">
        <v>6906</v>
      </c>
      <c r="D9" s="310" t="s">
        <v>6915</v>
      </c>
      <c r="E9" s="33" t="s">
        <v>2766</v>
      </c>
      <c r="F9" s="33" t="s">
        <v>4634</v>
      </c>
      <c r="G9" s="33" t="s">
        <v>6150</v>
      </c>
      <c r="H9" s="752"/>
      <c r="I9" s="752"/>
      <c r="J9" s="38"/>
      <c r="K9" s="33"/>
      <c r="L9" s="57">
        <v>43862</v>
      </c>
      <c r="M9" s="57">
        <v>44593</v>
      </c>
      <c r="N9" t="str">
        <f t="shared" si="0"/>
        <v/>
      </c>
    </row>
    <row r="10" spans="1:17" outlineLevel="2">
      <c r="A10" s="384"/>
      <c r="B10" s="296">
        <f t="shared" si="1"/>
        <v>6</v>
      </c>
      <c r="C10" s="21" t="s">
        <v>6911</v>
      </c>
      <c r="D10" s="310" t="s">
        <v>6907</v>
      </c>
      <c r="E10" s="33" t="s">
        <v>2766</v>
      </c>
      <c r="F10" s="33" t="s">
        <v>4634</v>
      </c>
      <c r="G10" s="33" t="s">
        <v>6150</v>
      </c>
      <c r="H10" s="753"/>
      <c r="I10" s="753"/>
      <c r="J10" s="429"/>
      <c r="K10" s="390"/>
      <c r="L10" s="57">
        <v>43862</v>
      </c>
      <c r="M10" s="57">
        <v>44593</v>
      </c>
      <c r="N10" t="str">
        <f t="shared" si="0"/>
        <v/>
      </c>
    </row>
    <row r="11" spans="1:17" outlineLevel="2">
      <c r="A11" s="384"/>
      <c r="B11" s="296">
        <f t="shared" si="1"/>
        <v>6</v>
      </c>
      <c r="C11" s="21" t="s">
        <v>6912</v>
      </c>
      <c r="D11" s="310" t="s">
        <v>6908</v>
      </c>
      <c r="E11" s="33" t="s">
        <v>2766</v>
      </c>
      <c r="F11" s="33" t="s">
        <v>4634</v>
      </c>
      <c r="G11" s="33" t="s">
        <v>6150</v>
      </c>
      <c r="H11" s="752"/>
      <c r="I11" s="752"/>
      <c r="J11" s="38"/>
      <c r="K11" s="33"/>
      <c r="L11" s="57">
        <v>43862</v>
      </c>
      <c r="M11" s="57">
        <v>44593</v>
      </c>
      <c r="N11" t="str">
        <f t="shared" si="0"/>
        <v/>
      </c>
    </row>
    <row r="12" spans="1:17" outlineLevel="2">
      <c r="A12" s="384"/>
      <c r="B12" s="296">
        <f t="shared" si="1"/>
        <v>6</v>
      </c>
      <c r="C12" s="21" t="s">
        <v>6913</v>
      </c>
      <c r="D12" s="310" t="s">
        <v>6909</v>
      </c>
      <c r="E12" s="33" t="s">
        <v>2766</v>
      </c>
      <c r="F12" s="33" t="s">
        <v>4634</v>
      </c>
      <c r="G12" s="33" t="s">
        <v>6150</v>
      </c>
      <c r="H12" s="753"/>
      <c r="I12" s="753"/>
      <c r="J12" s="429"/>
      <c r="K12" s="390"/>
      <c r="L12" s="57">
        <v>43862</v>
      </c>
      <c r="M12" s="57">
        <v>44593</v>
      </c>
      <c r="N12" t="str">
        <f t="shared" si="0"/>
        <v/>
      </c>
    </row>
    <row r="13" spans="1:17" outlineLevel="2">
      <c r="A13" s="384"/>
      <c r="B13" s="296">
        <f t="shared" si="1"/>
        <v>6</v>
      </c>
      <c r="C13" s="21" t="s">
        <v>6914</v>
      </c>
      <c r="D13" s="310" t="s">
        <v>6910</v>
      </c>
      <c r="E13" s="33" t="s">
        <v>2766</v>
      </c>
      <c r="F13" s="33" t="s">
        <v>4634</v>
      </c>
      <c r="G13" s="33" t="s">
        <v>6150</v>
      </c>
      <c r="H13" s="752"/>
      <c r="I13" s="752"/>
      <c r="J13" s="38"/>
      <c r="K13" s="33"/>
      <c r="L13" s="57">
        <v>43862</v>
      </c>
      <c r="M13" s="57">
        <v>44593</v>
      </c>
      <c r="N13" t="str">
        <f t="shared" si="0"/>
        <v/>
      </c>
    </row>
    <row r="14" spans="1:17" ht="38.25" outlineLevel="1">
      <c r="A14" s="384">
        <v>7</v>
      </c>
      <c r="B14" s="296">
        <f t="shared" si="1"/>
        <v>7</v>
      </c>
      <c r="C14" s="191" t="s">
        <v>6347</v>
      </c>
      <c r="D14" s="46" t="s">
        <v>6251</v>
      </c>
      <c r="E14" s="33" t="s">
        <v>1909</v>
      </c>
      <c r="F14" s="33" t="s">
        <v>1910</v>
      </c>
      <c r="G14" s="33" t="s">
        <v>6252</v>
      </c>
      <c r="H14" s="752"/>
      <c r="I14" s="752"/>
      <c r="J14" s="276"/>
      <c r="K14" s="33"/>
      <c r="L14" s="57">
        <v>42767</v>
      </c>
      <c r="M14" s="57"/>
      <c r="N14" t="str">
        <f t="shared" si="0"/>
        <v/>
      </c>
    </row>
    <row r="15" spans="1:17" ht="63.75" outlineLevel="1">
      <c r="A15" s="384">
        <v>8</v>
      </c>
      <c r="B15" s="296">
        <f t="shared" si="1"/>
        <v>8</v>
      </c>
      <c r="C15" s="31" t="s">
        <v>3889</v>
      </c>
      <c r="D15" s="46"/>
      <c r="E15" s="33" t="s">
        <v>2759</v>
      </c>
      <c r="F15" s="33" t="s">
        <v>4578</v>
      </c>
      <c r="G15" s="33" t="s">
        <v>6383</v>
      </c>
      <c r="H15" s="752"/>
      <c r="I15" s="752"/>
      <c r="J15" s="39" t="s">
        <v>1950</v>
      </c>
      <c r="K15" s="33"/>
      <c r="L15" s="57">
        <v>38749</v>
      </c>
      <c r="M15" s="311"/>
      <c r="N15" t="str">
        <f t="shared" si="0"/>
        <v/>
      </c>
      <c r="P15" s="156"/>
      <c r="Q15" s="156"/>
    </row>
    <row r="16" spans="1:17" ht="25.5" outlineLevel="2">
      <c r="A16" s="384"/>
      <c r="B16" s="296">
        <f t="shared" si="1"/>
        <v>8</v>
      </c>
      <c r="C16" s="19" t="s">
        <v>5237</v>
      </c>
      <c r="D16" s="312" t="s">
        <v>1951</v>
      </c>
      <c r="E16" s="118" t="s">
        <v>2759</v>
      </c>
      <c r="F16" s="118" t="s">
        <v>4578</v>
      </c>
      <c r="G16" s="313"/>
      <c r="H16" s="752"/>
      <c r="I16" s="754"/>
      <c r="J16" s="120"/>
      <c r="K16" s="306"/>
      <c r="L16" s="314"/>
      <c r="M16" s="315"/>
      <c r="N16" t="str">
        <f t="shared" si="0"/>
        <v/>
      </c>
      <c r="P16" s="156"/>
      <c r="Q16" s="156"/>
    </row>
    <row r="17" spans="1:209" ht="25.5" outlineLevel="2">
      <c r="A17" s="384"/>
      <c r="B17" s="296">
        <f t="shared" si="1"/>
        <v>8</v>
      </c>
      <c r="C17" s="19" t="s">
        <v>5238</v>
      </c>
      <c r="D17" s="312" t="s">
        <v>1952</v>
      </c>
      <c r="E17" s="119" t="s">
        <v>2759</v>
      </c>
      <c r="F17" s="119" t="s">
        <v>4578</v>
      </c>
      <c r="G17" s="316"/>
      <c r="H17" s="752"/>
      <c r="I17" s="755"/>
      <c r="J17" s="32"/>
      <c r="K17" s="317"/>
      <c r="L17" s="318"/>
      <c r="M17" s="68"/>
      <c r="N17" t="str">
        <f t="shared" si="0"/>
        <v/>
      </c>
      <c r="P17" s="156"/>
      <c r="Q17" s="156"/>
    </row>
    <row r="18" spans="1:209" ht="25.5" outlineLevel="2">
      <c r="A18" s="384"/>
      <c r="B18" s="296">
        <f t="shared" si="1"/>
        <v>8</v>
      </c>
      <c r="C18" s="19" t="s">
        <v>5239</v>
      </c>
      <c r="D18" s="312" t="s">
        <v>1953</v>
      </c>
      <c r="E18" s="119" t="s">
        <v>2759</v>
      </c>
      <c r="F18" s="119" t="s">
        <v>4578</v>
      </c>
      <c r="G18" s="316"/>
      <c r="H18" s="752"/>
      <c r="I18" s="755"/>
      <c r="J18" s="32"/>
      <c r="K18" s="317"/>
      <c r="L18" s="318"/>
      <c r="M18" s="68"/>
      <c r="N18" t="str">
        <f t="shared" si="0"/>
        <v/>
      </c>
      <c r="P18" s="156"/>
      <c r="Q18" s="156"/>
    </row>
    <row r="19" spans="1:209" ht="25.5" outlineLevel="2">
      <c r="A19" s="384"/>
      <c r="B19" s="296">
        <f t="shared" si="1"/>
        <v>8</v>
      </c>
      <c r="C19" s="19" t="s">
        <v>5240</v>
      </c>
      <c r="D19" s="312" t="s">
        <v>1954</v>
      </c>
      <c r="E19" s="119" t="s">
        <v>2759</v>
      </c>
      <c r="F19" s="119" t="s">
        <v>4578</v>
      </c>
      <c r="G19" s="316"/>
      <c r="H19" s="752"/>
      <c r="I19" s="755"/>
      <c r="J19" s="32"/>
      <c r="K19" s="317"/>
      <c r="L19" s="318"/>
      <c r="M19" s="68"/>
      <c r="N19" t="str">
        <f t="shared" si="0"/>
        <v/>
      </c>
      <c r="P19" s="156"/>
      <c r="Q19" s="156"/>
    </row>
    <row r="20" spans="1:209" ht="25.5" outlineLevel="2">
      <c r="A20" s="384"/>
      <c r="B20" s="296">
        <f t="shared" si="1"/>
        <v>8</v>
      </c>
      <c r="C20" s="19" t="s">
        <v>5241</v>
      </c>
      <c r="D20" s="312" t="s">
        <v>1955</v>
      </c>
      <c r="E20" s="119" t="s">
        <v>2759</v>
      </c>
      <c r="F20" s="119" t="s">
        <v>4578</v>
      </c>
      <c r="G20" s="316"/>
      <c r="H20" s="752"/>
      <c r="I20" s="755"/>
      <c r="J20" s="32"/>
      <c r="K20" s="317"/>
      <c r="L20" s="318"/>
      <c r="M20" s="68"/>
      <c r="N20" t="str">
        <f t="shared" si="0"/>
        <v/>
      </c>
      <c r="P20" s="156"/>
      <c r="Q20" s="156"/>
    </row>
    <row r="21" spans="1:209" ht="25.5" outlineLevel="2">
      <c r="A21" s="384"/>
      <c r="B21" s="296">
        <f t="shared" si="1"/>
        <v>8</v>
      </c>
      <c r="C21" s="19" t="s">
        <v>5242</v>
      </c>
      <c r="D21" s="312" t="s">
        <v>1956</v>
      </c>
      <c r="E21" s="119" t="s">
        <v>2759</v>
      </c>
      <c r="F21" s="119" t="s">
        <v>4578</v>
      </c>
      <c r="G21" s="316"/>
      <c r="H21" s="752"/>
      <c r="I21" s="755"/>
      <c r="J21" s="32"/>
      <c r="K21" s="317"/>
      <c r="L21" s="318"/>
      <c r="M21" s="68"/>
      <c r="N21" t="str">
        <f t="shared" si="0"/>
        <v/>
      </c>
      <c r="P21" s="156"/>
      <c r="Q21" s="156"/>
    </row>
    <row r="22" spans="1:209" ht="25.5" outlineLevel="2">
      <c r="A22" s="384"/>
      <c r="B22" s="296">
        <f t="shared" si="1"/>
        <v>8</v>
      </c>
      <c r="C22" s="19" t="s">
        <v>5243</v>
      </c>
      <c r="D22" s="312" t="s">
        <v>1957</v>
      </c>
      <c r="E22" s="119" t="s">
        <v>2759</v>
      </c>
      <c r="F22" s="119" t="s">
        <v>4578</v>
      </c>
      <c r="G22" s="316"/>
      <c r="H22" s="752"/>
      <c r="I22" s="755"/>
      <c r="J22" s="32"/>
      <c r="K22" s="317"/>
      <c r="L22" s="318"/>
      <c r="M22" s="68"/>
      <c r="N22" t="str">
        <f t="shared" si="0"/>
        <v/>
      </c>
      <c r="P22" s="156"/>
      <c r="Q22" s="156"/>
    </row>
    <row r="23" spans="1:209" ht="25.5" outlineLevel="2">
      <c r="A23" s="384"/>
      <c r="B23" s="296">
        <f t="shared" si="1"/>
        <v>8</v>
      </c>
      <c r="C23" s="19" t="s">
        <v>5244</v>
      </c>
      <c r="D23" s="312" t="s">
        <v>1958</v>
      </c>
      <c r="E23" s="119" t="s">
        <v>2759</v>
      </c>
      <c r="F23" s="119" t="s">
        <v>4578</v>
      </c>
      <c r="G23" s="316"/>
      <c r="H23" s="752"/>
      <c r="I23" s="755"/>
      <c r="J23" s="32"/>
      <c r="K23" s="317"/>
      <c r="L23" s="318"/>
      <c r="M23" s="68"/>
      <c r="N23" t="str">
        <f t="shared" si="0"/>
        <v/>
      </c>
      <c r="P23" s="156"/>
      <c r="Q23" s="156"/>
    </row>
    <row r="24" spans="1:209" ht="25.5" outlineLevel="2">
      <c r="A24" s="384"/>
      <c r="B24" s="296">
        <f t="shared" si="1"/>
        <v>8</v>
      </c>
      <c r="C24" s="19" t="s">
        <v>5245</v>
      </c>
      <c r="D24" s="312" t="s">
        <v>1959</v>
      </c>
      <c r="E24" s="119" t="s">
        <v>2759</v>
      </c>
      <c r="F24" s="119" t="s">
        <v>4578</v>
      </c>
      <c r="G24" s="316"/>
      <c r="H24" s="752"/>
      <c r="I24" s="755"/>
      <c r="J24" s="32"/>
      <c r="K24" s="317"/>
      <c r="L24" s="318"/>
      <c r="M24" s="68"/>
      <c r="N24" t="str">
        <f t="shared" si="0"/>
        <v/>
      </c>
      <c r="P24" s="156"/>
      <c r="Q24" s="156"/>
    </row>
    <row r="25" spans="1:209" outlineLevel="2">
      <c r="A25" s="384"/>
      <c r="B25" s="296">
        <f t="shared" si="1"/>
        <v>8</v>
      </c>
      <c r="C25" s="19" t="s">
        <v>5246</v>
      </c>
      <c r="D25" s="312" t="s">
        <v>4547</v>
      </c>
      <c r="E25" s="119" t="s">
        <v>2759</v>
      </c>
      <c r="F25" s="119" t="s">
        <v>4578</v>
      </c>
      <c r="G25" s="316"/>
      <c r="H25" s="752"/>
      <c r="I25" s="755"/>
      <c r="J25" s="32"/>
      <c r="K25" s="317"/>
      <c r="L25" s="318"/>
      <c r="M25" s="68"/>
      <c r="N25" t="str">
        <f t="shared" si="0"/>
        <v/>
      </c>
      <c r="P25" s="156"/>
      <c r="Q25" s="156"/>
    </row>
    <row r="26" spans="1:209" outlineLevel="2">
      <c r="A26" s="384"/>
      <c r="B26" s="296">
        <f t="shared" si="1"/>
        <v>8</v>
      </c>
      <c r="C26" s="19" t="s">
        <v>5247</v>
      </c>
      <c r="D26" s="312" t="s">
        <v>4548</v>
      </c>
      <c r="E26" s="119" t="s">
        <v>2759</v>
      </c>
      <c r="F26" s="119" t="s">
        <v>4578</v>
      </c>
      <c r="G26" s="316"/>
      <c r="H26" s="752"/>
      <c r="I26" s="755"/>
      <c r="J26" s="32"/>
      <c r="K26" s="317"/>
      <c r="L26" s="318"/>
      <c r="M26" s="68"/>
      <c r="N26" t="str">
        <f t="shared" si="0"/>
        <v/>
      </c>
      <c r="P26" s="156"/>
      <c r="Q26" s="156"/>
    </row>
    <row r="27" spans="1:209" outlineLevel="2">
      <c r="A27" s="384"/>
      <c r="B27" s="296">
        <f t="shared" si="1"/>
        <v>8</v>
      </c>
      <c r="C27" s="20" t="s">
        <v>5248</v>
      </c>
      <c r="D27" s="104" t="s">
        <v>4549</v>
      </c>
      <c r="E27" s="107" t="s">
        <v>2759</v>
      </c>
      <c r="F27" s="107" t="s">
        <v>4578</v>
      </c>
      <c r="G27" s="56"/>
      <c r="H27" s="752"/>
      <c r="I27" s="756"/>
      <c r="J27" s="65"/>
      <c r="K27" s="319"/>
      <c r="L27" s="320"/>
      <c r="M27" s="321"/>
      <c r="N27" t="str">
        <f t="shared" si="0"/>
        <v/>
      </c>
      <c r="P27" s="156"/>
      <c r="Q27" s="156"/>
    </row>
    <row r="28" spans="1:209" ht="38.25" outlineLevel="1">
      <c r="A28" s="384">
        <v>9</v>
      </c>
      <c r="B28" s="296">
        <f t="shared" si="1"/>
        <v>9</v>
      </c>
      <c r="C28" s="198" t="s">
        <v>3890</v>
      </c>
      <c r="D28" s="322"/>
      <c r="E28" s="119" t="s">
        <v>1145</v>
      </c>
      <c r="F28" s="32" t="s">
        <v>4634</v>
      </c>
      <c r="G28" s="119" t="s">
        <v>6371</v>
      </c>
      <c r="H28" s="754"/>
      <c r="I28" s="755"/>
      <c r="J28" s="32" t="s">
        <v>1713</v>
      </c>
      <c r="K28" s="323" t="s">
        <v>2703</v>
      </c>
      <c r="L28" s="63">
        <v>38362</v>
      </c>
      <c r="M28" s="58">
        <v>39476</v>
      </c>
      <c r="N28" t="str">
        <f t="shared" si="0"/>
        <v/>
      </c>
      <c r="O28" s="156"/>
      <c r="P28" s="156"/>
    </row>
    <row r="29" spans="1:209" ht="25.5" outlineLevel="2">
      <c r="A29" s="384"/>
      <c r="B29" s="296">
        <f t="shared" si="1"/>
        <v>9</v>
      </c>
      <c r="C29" s="264" t="s">
        <v>3864</v>
      </c>
      <c r="D29" s="33" t="s">
        <v>2767</v>
      </c>
      <c r="E29" s="33" t="s">
        <v>1145</v>
      </c>
      <c r="F29" s="33" t="s">
        <v>4634</v>
      </c>
      <c r="G29" s="33" t="s">
        <v>6944</v>
      </c>
      <c r="H29" s="752"/>
      <c r="I29" s="752"/>
      <c r="J29" s="33"/>
      <c r="K29" s="33"/>
      <c r="L29" s="57">
        <v>38362</v>
      </c>
      <c r="M29" s="57">
        <v>43862</v>
      </c>
      <c r="N29" t="str">
        <f t="shared" si="0"/>
        <v/>
      </c>
      <c r="O29" s="156"/>
      <c r="P29" s="156"/>
    </row>
    <row r="30" spans="1:209" s="23" customFormat="1" outlineLevel="2">
      <c r="A30" s="384"/>
      <c r="B30" s="296">
        <f t="shared" si="1"/>
        <v>9</v>
      </c>
      <c r="C30" s="264" t="s">
        <v>4395</v>
      </c>
      <c r="D30" s="33" t="s">
        <v>4394</v>
      </c>
      <c r="E30" s="33" t="s">
        <v>1145</v>
      </c>
      <c r="F30" s="33" t="s">
        <v>4634</v>
      </c>
      <c r="G30" s="33" t="s">
        <v>6924</v>
      </c>
      <c r="H30" s="752"/>
      <c r="I30" s="752"/>
      <c r="J30" s="33"/>
      <c r="K30" s="33"/>
      <c r="L30" s="57">
        <v>38362</v>
      </c>
      <c r="M30" s="57">
        <v>43862</v>
      </c>
      <c r="N30" t="str">
        <f t="shared" si="0"/>
        <v/>
      </c>
      <c r="O30" s="156"/>
      <c r="P30" s="156"/>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row>
    <row r="31" spans="1:209" ht="38.25" outlineLevel="1">
      <c r="A31" s="384">
        <v>10</v>
      </c>
      <c r="B31" s="296">
        <f t="shared" si="1"/>
        <v>10</v>
      </c>
      <c r="C31" s="17" t="s">
        <v>6413</v>
      </c>
      <c r="D31" s="39" t="s">
        <v>6414</v>
      </c>
      <c r="E31" s="39" t="s">
        <v>1909</v>
      </c>
      <c r="F31" s="33" t="s">
        <v>1910</v>
      </c>
      <c r="G31" s="33" t="s">
        <v>6415</v>
      </c>
      <c r="H31" s="752"/>
      <c r="I31" s="752"/>
      <c r="J31" s="39" t="s">
        <v>6416</v>
      </c>
      <c r="K31" s="80"/>
      <c r="L31" s="57">
        <v>43132</v>
      </c>
      <c r="M31" s="57"/>
      <c r="N31" t="str">
        <f t="shared" si="0"/>
        <v/>
      </c>
      <c r="O31" s="156"/>
      <c r="P31" s="156"/>
    </row>
    <row r="32" spans="1:209" ht="63.75" outlineLevel="1">
      <c r="A32" s="384">
        <v>11</v>
      </c>
      <c r="B32" s="296">
        <f t="shared" si="1"/>
        <v>11</v>
      </c>
      <c r="C32" s="188" t="s">
        <v>5221</v>
      </c>
      <c r="D32" s="104" t="s">
        <v>118</v>
      </c>
      <c r="E32" s="104" t="s">
        <v>2759</v>
      </c>
      <c r="F32" s="104" t="s">
        <v>4633</v>
      </c>
      <c r="G32" s="56" t="s">
        <v>6384</v>
      </c>
      <c r="H32" s="752"/>
      <c r="I32" s="756"/>
      <c r="J32" s="65" t="s">
        <v>368</v>
      </c>
      <c r="K32" s="107"/>
      <c r="L32" s="57">
        <v>38362</v>
      </c>
      <c r="M32" s="133">
        <v>41671</v>
      </c>
      <c r="N32" t="str">
        <f t="shared" si="0"/>
        <v>DUPLICATE</v>
      </c>
    </row>
    <row r="33" spans="1:138" outlineLevel="1">
      <c r="A33" s="384">
        <v>12</v>
      </c>
      <c r="B33" s="296">
        <f t="shared" si="1"/>
        <v>12</v>
      </c>
      <c r="C33" s="193" t="s">
        <v>3891</v>
      </c>
      <c r="D33" s="107"/>
      <c r="E33" s="33" t="s">
        <v>2759</v>
      </c>
      <c r="F33" s="33" t="s">
        <v>4578</v>
      </c>
      <c r="G33" s="33" t="s">
        <v>1071</v>
      </c>
      <c r="H33" s="752"/>
      <c r="I33" s="752"/>
      <c r="J33" s="39" t="s">
        <v>2764</v>
      </c>
      <c r="K33" s="47"/>
      <c r="L33" s="57">
        <v>38362</v>
      </c>
      <c r="M33" s="57">
        <v>40210</v>
      </c>
      <c r="N33" t="str">
        <f t="shared" si="0"/>
        <v/>
      </c>
    </row>
    <row r="34" spans="1:138" outlineLevel="2">
      <c r="A34" s="384"/>
      <c r="B34" s="296">
        <f t="shared" si="1"/>
        <v>12</v>
      </c>
      <c r="C34" s="21" t="s">
        <v>4517</v>
      </c>
      <c r="D34" s="118" t="s">
        <v>4110</v>
      </c>
      <c r="E34" s="118" t="s">
        <v>2759</v>
      </c>
      <c r="F34" s="118" t="s">
        <v>4578</v>
      </c>
      <c r="G34" s="118"/>
      <c r="H34" s="752"/>
      <c r="I34" s="754"/>
      <c r="J34" s="120"/>
      <c r="K34" s="66"/>
      <c r="L34" s="115">
        <v>38362</v>
      </c>
      <c r="M34" s="115"/>
      <c r="N34" t="str">
        <f t="shared" si="0"/>
        <v/>
      </c>
    </row>
    <row r="35" spans="1:138" outlineLevel="2">
      <c r="A35" s="384"/>
      <c r="B35" s="296">
        <f t="shared" si="1"/>
        <v>12</v>
      </c>
      <c r="C35" s="22" t="s">
        <v>4518</v>
      </c>
      <c r="D35" s="119" t="s">
        <v>4111</v>
      </c>
      <c r="E35" s="119" t="s">
        <v>2759</v>
      </c>
      <c r="F35" s="119" t="s">
        <v>4578</v>
      </c>
      <c r="G35" s="119"/>
      <c r="H35" s="752"/>
      <c r="I35" s="755"/>
      <c r="J35" s="32"/>
      <c r="K35" s="60"/>
      <c r="L35" s="58">
        <v>38362</v>
      </c>
      <c r="M35" s="58"/>
      <c r="N35" t="str">
        <f t="shared" si="0"/>
        <v/>
      </c>
    </row>
    <row r="36" spans="1:138" outlineLevel="2">
      <c r="A36" s="384"/>
      <c r="B36" s="296">
        <f t="shared" si="1"/>
        <v>12</v>
      </c>
      <c r="C36" s="22" t="s">
        <v>4520</v>
      </c>
      <c r="D36" s="119" t="s">
        <v>4113</v>
      </c>
      <c r="E36" s="119" t="s">
        <v>2759</v>
      </c>
      <c r="F36" s="119" t="s">
        <v>4578</v>
      </c>
      <c r="G36" s="119"/>
      <c r="H36" s="752"/>
      <c r="I36" s="755"/>
      <c r="J36" s="32"/>
      <c r="K36" s="60"/>
      <c r="L36" s="58">
        <v>38362</v>
      </c>
      <c r="M36" s="58"/>
      <c r="N36" t="str">
        <f t="shared" si="0"/>
        <v/>
      </c>
    </row>
    <row r="37" spans="1:138" outlineLevel="2">
      <c r="A37" s="384"/>
      <c r="B37" s="296">
        <f t="shared" si="1"/>
        <v>12</v>
      </c>
      <c r="C37" s="22" t="s">
        <v>4519</v>
      </c>
      <c r="D37" s="119" t="s">
        <v>4112</v>
      </c>
      <c r="E37" s="119" t="s">
        <v>2759</v>
      </c>
      <c r="F37" s="119" t="s">
        <v>4578</v>
      </c>
      <c r="G37" s="119"/>
      <c r="H37" s="752"/>
      <c r="I37" s="755"/>
      <c r="J37" s="32"/>
      <c r="K37" s="60"/>
      <c r="L37" s="58">
        <v>38362</v>
      </c>
      <c r="M37" s="58"/>
      <c r="N37" t="str">
        <f t="shared" si="0"/>
        <v/>
      </c>
    </row>
    <row r="38" spans="1:138" outlineLevel="2">
      <c r="A38" s="384"/>
      <c r="B38" s="296">
        <f t="shared" si="1"/>
        <v>12</v>
      </c>
      <c r="C38" s="19" t="s">
        <v>5256</v>
      </c>
      <c r="D38" s="119"/>
      <c r="E38" s="119" t="s">
        <v>2759</v>
      </c>
      <c r="F38" s="119" t="s">
        <v>4578</v>
      </c>
      <c r="G38" s="119"/>
      <c r="H38" s="752"/>
      <c r="I38" s="755"/>
      <c r="J38" s="32"/>
      <c r="K38" s="60"/>
      <c r="L38" s="58"/>
      <c r="M38" s="58"/>
      <c r="N38" t="str">
        <f t="shared" si="0"/>
        <v/>
      </c>
    </row>
    <row r="39" spans="1:138" ht="25.5" outlineLevel="2">
      <c r="A39" s="384"/>
      <c r="B39" s="296">
        <f t="shared" si="1"/>
        <v>12</v>
      </c>
      <c r="C39" s="19" t="s">
        <v>14042</v>
      </c>
      <c r="D39" s="119" t="s">
        <v>2423</v>
      </c>
      <c r="E39" s="119" t="s">
        <v>2759</v>
      </c>
      <c r="F39" s="62" t="s">
        <v>4633</v>
      </c>
      <c r="G39" s="119"/>
      <c r="H39" s="752"/>
      <c r="I39" s="757"/>
      <c r="J39" s="32"/>
      <c r="K39" s="556" t="s">
        <v>12828</v>
      </c>
      <c r="L39" s="58">
        <v>40210</v>
      </c>
      <c r="M39" s="58">
        <v>45323</v>
      </c>
      <c r="N39" t="str">
        <f t="shared" si="0"/>
        <v>DUPLICATE</v>
      </c>
    </row>
    <row r="40" spans="1:138" outlineLevel="2">
      <c r="A40" s="384"/>
      <c r="B40" s="296">
        <f t="shared" si="1"/>
        <v>12</v>
      </c>
      <c r="C40" s="19" t="s">
        <v>2422</v>
      </c>
      <c r="D40" s="119"/>
      <c r="E40" s="119" t="s">
        <v>2759</v>
      </c>
      <c r="F40" s="119" t="s">
        <v>4578</v>
      </c>
      <c r="G40" s="119"/>
      <c r="H40" s="754"/>
      <c r="I40" s="755"/>
      <c r="J40" s="32"/>
      <c r="K40" s="60"/>
      <c r="L40" s="58"/>
      <c r="M40" s="58"/>
      <c r="N40" t="str">
        <f t="shared" si="0"/>
        <v/>
      </c>
    </row>
    <row r="41" spans="1:138" ht="25.5" outlineLevel="1">
      <c r="A41" s="384">
        <v>13</v>
      </c>
      <c r="B41" s="296">
        <f t="shared" si="1"/>
        <v>13</v>
      </c>
      <c r="C41" s="17" t="s">
        <v>12377</v>
      </c>
      <c r="D41" s="33" t="s">
        <v>12376</v>
      </c>
      <c r="E41" s="33" t="s">
        <v>2766</v>
      </c>
      <c r="F41" s="33" t="s">
        <v>4634</v>
      </c>
      <c r="G41" s="33" t="s">
        <v>5300</v>
      </c>
      <c r="H41" s="752">
        <v>44108</v>
      </c>
      <c r="I41" s="752" t="s">
        <v>5235</v>
      </c>
      <c r="J41" s="33" t="s">
        <v>12378</v>
      </c>
      <c r="K41" s="47"/>
      <c r="L41" s="57">
        <v>45323</v>
      </c>
      <c r="M41" s="57"/>
      <c r="N41" t="str">
        <f t="shared" si="0"/>
        <v/>
      </c>
    </row>
    <row r="42" spans="1:138" ht="38.25" outlineLevel="1">
      <c r="A42" s="384">
        <v>14</v>
      </c>
      <c r="B42" s="296">
        <f>IF(A42&gt;0,A42,B41)</f>
        <v>14</v>
      </c>
      <c r="C42" s="188" t="s">
        <v>5292</v>
      </c>
      <c r="D42" s="104" t="s">
        <v>4384</v>
      </c>
      <c r="E42" s="104" t="s">
        <v>1909</v>
      </c>
      <c r="F42" s="104" t="s">
        <v>1910</v>
      </c>
      <c r="G42" s="107" t="s">
        <v>1071</v>
      </c>
      <c r="H42" s="756"/>
      <c r="I42" s="756"/>
      <c r="J42" s="65" t="s">
        <v>4954</v>
      </c>
      <c r="K42" s="56" t="s">
        <v>12737</v>
      </c>
      <c r="L42" s="133">
        <v>39845</v>
      </c>
      <c r="M42" s="58">
        <v>45323</v>
      </c>
      <c r="N42" t="str">
        <f t="shared" si="0"/>
        <v/>
      </c>
    </row>
    <row r="43" spans="1:138" ht="25.5" outlineLevel="1">
      <c r="A43" s="384">
        <v>15</v>
      </c>
      <c r="B43" s="296">
        <f t="shared" si="1"/>
        <v>15</v>
      </c>
      <c r="C43" s="189" t="s">
        <v>1128</v>
      </c>
      <c r="D43" s="307" t="s">
        <v>1129</v>
      </c>
      <c r="E43" s="33" t="s">
        <v>2759</v>
      </c>
      <c r="F43" s="33" t="s">
        <v>4578</v>
      </c>
      <c r="G43" s="33" t="s">
        <v>1071</v>
      </c>
      <c r="H43" s="752"/>
      <c r="I43" s="752"/>
      <c r="J43" s="39" t="s">
        <v>4736</v>
      </c>
      <c r="K43" s="33"/>
      <c r="L43" s="57">
        <v>38362</v>
      </c>
      <c r="M43" s="57"/>
      <c r="N43" t="str">
        <f t="shared" si="0"/>
        <v/>
      </c>
    </row>
    <row r="44" spans="1:138" s="23" customFormat="1" ht="38.25" outlineLevel="1">
      <c r="A44" s="384">
        <v>16</v>
      </c>
      <c r="B44" s="296">
        <f t="shared" si="1"/>
        <v>16</v>
      </c>
      <c r="C44" s="31" t="s">
        <v>1238</v>
      </c>
      <c r="D44" s="415"/>
      <c r="E44" s="33" t="s">
        <v>2766</v>
      </c>
      <c r="F44" s="39" t="s">
        <v>1906</v>
      </c>
      <c r="G44" s="33" t="s">
        <v>7925</v>
      </c>
      <c r="H44" s="752"/>
      <c r="I44" s="752"/>
      <c r="J44" s="39" t="s">
        <v>1713</v>
      </c>
      <c r="K44" s="416"/>
      <c r="L44" s="417"/>
      <c r="M44" s="57">
        <v>44228</v>
      </c>
      <c r="N44" t="str">
        <f t="shared" si="0"/>
        <v/>
      </c>
      <c r="O44" s="156"/>
      <c r="P44" s="156"/>
      <c r="Q44" s="156"/>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row>
    <row r="45" spans="1:138" ht="25.5" outlineLevel="2">
      <c r="A45" s="384"/>
      <c r="B45" s="296">
        <f t="shared" si="1"/>
        <v>16</v>
      </c>
      <c r="C45" s="19" t="s">
        <v>1164</v>
      </c>
      <c r="D45" s="32" t="s">
        <v>3865</v>
      </c>
      <c r="E45" s="32" t="s">
        <v>2759</v>
      </c>
      <c r="F45" s="35" t="s">
        <v>4578</v>
      </c>
      <c r="G45" s="119" t="s">
        <v>1886</v>
      </c>
      <c r="H45" s="752"/>
      <c r="I45" s="754"/>
      <c r="J45" s="120"/>
      <c r="K45" s="118"/>
      <c r="L45" s="115"/>
      <c r="M45" s="326">
        <v>38749</v>
      </c>
      <c r="N45" t="str">
        <f t="shared" si="0"/>
        <v/>
      </c>
      <c r="O45" s="156"/>
      <c r="P45" s="156"/>
      <c r="Q45" s="156"/>
    </row>
    <row r="46" spans="1:138" ht="25.5" outlineLevel="2">
      <c r="A46" s="384"/>
      <c r="B46" s="296">
        <f t="shared" si="1"/>
        <v>16</v>
      </c>
      <c r="C46" s="19" t="s">
        <v>2644</v>
      </c>
      <c r="D46" s="32" t="s">
        <v>2645</v>
      </c>
      <c r="E46" s="32" t="s">
        <v>2759</v>
      </c>
      <c r="F46" s="119" t="s">
        <v>4578</v>
      </c>
      <c r="G46" s="119" t="s">
        <v>1887</v>
      </c>
      <c r="H46" s="752"/>
      <c r="I46" s="755"/>
      <c r="J46" s="32"/>
      <c r="K46" s="67"/>
      <c r="L46" s="318"/>
      <c r="M46" s="68"/>
      <c r="N46" t="str">
        <f t="shared" si="0"/>
        <v/>
      </c>
    </row>
    <row r="47" spans="1:138" ht="25.5" outlineLevel="2">
      <c r="A47" s="384"/>
      <c r="B47" s="296">
        <f t="shared" si="1"/>
        <v>16</v>
      </c>
      <c r="C47" s="19" t="s">
        <v>3125</v>
      </c>
      <c r="D47" s="32" t="s">
        <v>3126</v>
      </c>
      <c r="E47" s="32" t="s">
        <v>2759</v>
      </c>
      <c r="F47" s="119" t="s">
        <v>4578</v>
      </c>
      <c r="G47" s="119" t="s">
        <v>1887</v>
      </c>
      <c r="H47" s="752"/>
      <c r="I47" s="755"/>
      <c r="J47" s="32"/>
      <c r="K47" s="67"/>
      <c r="L47" s="318"/>
      <c r="M47" s="68"/>
      <c r="N47" t="str">
        <f t="shared" si="0"/>
        <v/>
      </c>
    </row>
    <row r="48" spans="1:138" ht="25.5" outlineLevel="2">
      <c r="A48" s="384"/>
      <c r="B48" s="296">
        <f t="shared" si="1"/>
        <v>16</v>
      </c>
      <c r="C48" s="19" t="s">
        <v>3127</v>
      </c>
      <c r="D48" s="32" t="s">
        <v>3128</v>
      </c>
      <c r="E48" s="32" t="s">
        <v>2759</v>
      </c>
      <c r="F48" s="119" t="s">
        <v>4578</v>
      </c>
      <c r="G48" s="119" t="s">
        <v>1887</v>
      </c>
      <c r="H48" s="752"/>
      <c r="I48" s="755"/>
      <c r="J48" s="32"/>
      <c r="K48" s="67"/>
      <c r="L48" s="318"/>
      <c r="M48" s="68"/>
      <c r="N48" t="str">
        <f t="shared" si="0"/>
        <v/>
      </c>
    </row>
    <row r="49" spans="1:138" ht="25.5" outlineLevel="2">
      <c r="A49" s="384"/>
      <c r="B49" s="296">
        <f t="shared" si="1"/>
        <v>16</v>
      </c>
      <c r="C49" s="19" t="s">
        <v>3129</v>
      </c>
      <c r="D49" s="32" t="s">
        <v>864</v>
      </c>
      <c r="E49" s="32" t="s">
        <v>2759</v>
      </c>
      <c r="F49" s="119" t="s">
        <v>4578</v>
      </c>
      <c r="G49" s="119" t="s">
        <v>1887</v>
      </c>
      <c r="H49" s="752"/>
      <c r="I49" s="755"/>
      <c r="J49" s="32"/>
      <c r="K49" s="67"/>
      <c r="L49" s="318"/>
      <c r="M49" s="68"/>
      <c r="N49" t="str">
        <f t="shared" si="0"/>
        <v/>
      </c>
    </row>
    <row r="50" spans="1:138" ht="25.5" outlineLevel="2">
      <c r="A50" s="384"/>
      <c r="B50" s="296">
        <f t="shared" si="1"/>
        <v>16</v>
      </c>
      <c r="C50" s="19" t="s">
        <v>3130</v>
      </c>
      <c r="D50" s="32" t="s">
        <v>865</v>
      </c>
      <c r="E50" s="32" t="s">
        <v>2759</v>
      </c>
      <c r="F50" s="119" t="s">
        <v>4578</v>
      </c>
      <c r="G50" s="119" t="s">
        <v>1886</v>
      </c>
      <c r="H50" s="752"/>
      <c r="I50" s="755"/>
      <c r="J50" s="32"/>
      <c r="K50" s="67"/>
      <c r="L50" s="318"/>
      <c r="M50" s="68"/>
      <c r="N50" t="str">
        <f t="shared" si="0"/>
        <v/>
      </c>
    </row>
    <row r="51" spans="1:138" ht="76.5" outlineLevel="2">
      <c r="A51" s="384"/>
      <c r="B51" s="296">
        <f t="shared" si="1"/>
        <v>16</v>
      </c>
      <c r="C51" s="19" t="s">
        <v>3132</v>
      </c>
      <c r="D51" s="32" t="s">
        <v>3131</v>
      </c>
      <c r="E51" s="119" t="s">
        <v>2766</v>
      </c>
      <c r="F51" s="119" t="s">
        <v>1906</v>
      </c>
      <c r="G51" s="119" t="s">
        <v>7926</v>
      </c>
      <c r="H51" s="752"/>
      <c r="I51" s="755"/>
      <c r="J51" s="32"/>
      <c r="K51" s="317" t="s">
        <v>6973</v>
      </c>
      <c r="L51" s="318"/>
      <c r="M51" s="57">
        <v>44228</v>
      </c>
      <c r="N51" t="str">
        <f t="shared" si="0"/>
        <v/>
      </c>
    </row>
    <row r="52" spans="1:138" ht="76.5" outlineLevel="2">
      <c r="A52" s="384"/>
      <c r="B52" s="296">
        <f t="shared" si="1"/>
        <v>16</v>
      </c>
      <c r="C52" s="19" t="s">
        <v>5236</v>
      </c>
      <c r="D52" s="32" t="s">
        <v>572</v>
      </c>
      <c r="E52" s="119" t="s">
        <v>2766</v>
      </c>
      <c r="F52" s="119" t="s">
        <v>1906</v>
      </c>
      <c r="G52" s="119" t="s">
        <v>7927</v>
      </c>
      <c r="H52" s="752"/>
      <c r="I52" s="755"/>
      <c r="J52" s="32"/>
      <c r="K52" s="317" t="s">
        <v>6973</v>
      </c>
      <c r="L52" s="318"/>
      <c r="M52" s="57">
        <v>44228</v>
      </c>
      <c r="N52" t="str">
        <f t="shared" si="0"/>
        <v/>
      </c>
    </row>
    <row r="53" spans="1:138" ht="38.25" outlineLevel="2">
      <c r="A53" s="384"/>
      <c r="B53" s="296">
        <f t="shared" si="1"/>
        <v>16</v>
      </c>
      <c r="C53" s="19" t="s">
        <v>3133</v>
      </c>
      <c r="D53" s="32" t="s">
        <v>866</v>
      </c>
      <c r="E53" s="32" t="s">
        <v>2759</v>
      </c>
      <c r="F53" s="119" t="s">
        <v>4578</v>
      </c>
      <c r="G53" s="119" t="s">
        <v>1888</v>
      </c>
      <c r="H53" s="752"/>
      <c r="I53" s="755"/>
      <c r="J53" s="32"/>
      <c r="K53" s="67"/>
      <c r="L53" s="318"/>
      <c r="M53" s="68"/>
      <c r="N53" t="str">
        <f t="shared" si="0"/>
        <v/>
      </c>
    </row>
    <row r="54" spans="1:138" ht="25.5" outlineLevel="2">
      <c r="A54" s="384"/>
      <c r="B54" s="296">
        <f t="shared" si="1"/>
        <v>16</v>
      </c>
      <c r="C54" s="19" t="s">
        <v>9149</v>
      </c>
      <c r="D54" s="32" t="s">
        <v>2423</v>
      </c>
      <c r="E54" s="32" t="s">
        <v>2759</v>
      </c>
      <c r="F54" s="119" t="s">
        <v>4633</v>
      </c>
      <c r="G54" s="119"/>
      <c r="H54" s="752"/>
      <c r="I54" s="755"/>
      <c r="J54" s="32"/>
      <c r="K54" s="556" t="s">
        <v>12828</v>
      </c>
      <c r="L54" s="318"/>
      <c r="M54" s="68">
        <v>45323</v>
      </c>
      <c r="N54" t="str">
        <f t="shared" si="0"/>
        <v>DUPLICATE</v>
      </c>
    </row>
    <row r="55" spans="1:138" s="108" customFormat="1" ht="38.25" outlineLevel="2">
      <c r="A55" s="384"/>
      <c r="B55" s="414">
        <f t="shared" si="1"/>
        <v>16</v>
      </c>
      <c r="C55" s="86" t="s">
        <v>5194</v>
      </c>
      <c r="D55" s="119" t="s">
        <v>5195</v>
      </c>
      <c r="E55" s="32" t="s">
        <v>1909</v>
      </c>
      <c r="F55" s="119" t="s">
        <v>4634</v>
      </c>
      <c r="G55" s="35" t="s">
        <v>6972</v>
      </c>
      <c r="H55" s="754"/>
      <c r="I55" s="755"/>
      <c r="J55" s="32" t="s">
        <v>5196</v>
      </c>
      <c r="K55" s="327"/>
      <c r="L55" s="68">
        <v>41306</v>
      </c>
      <c r="M55" s="326">
        <v>42036</v>
      </c>
      <c r="N55" t="str">
        <f t="shared" si="0"/>
        <v/>
      </c>
    </row>
    <row r="56" spans="1:138" s="108" customFormat="1" ht="76.5" outlineLevel="2">
      <c r="A56" s="384"/>
      <c r="B56" s="384">
        <f t="shared" si="1"/>
        <v>16</v>
      </c>
      <c r="C56" s="264" t="s">
        <v>5197</v>
      </c>
      <c r="D56" s="33" t="s">
        <v>5198</v>
      </c>
      <c r="E56" s="33" t="s">
        <v>2766</v>
      </c>
      <c r="F56" s="33" t="s">
        <v>4634</v>
      </c>
      <c r="G56" s="33" t="s">
        <v>7929</v>
      </c>
      <c r="H56" s="752"/>
      <c r="I56" s="752"/>
      <c r="J56" s="33" t="s">
        <v>5199</v>
      </c>
      <c r="K56" s="447" t="s">
        <v>6971</v>
      </c>
      <c r="L56" s="311">
        <v>41306</v>
      </c>
      <c r="M56" s="57">
        <v>44228</v>
      </c>
      <c r="N56" t="str">
        <f t="shared" si="0"/>
        <v/>
      </c>
    </row>
    <row r="57" spans="1:138" s="23" customFormat="1" ht="76.5" outlineLevel="2">
      <c r="A57" s="384"/>
      <c r="B57" s="384">
        <f t="shared" si="1"/>
        <v>16</v>
      </c>
      <c r="C57" s="264" t="s">
        <v>1754</v>
      </c>
      <c r="D57" s="33" t="s">
        <v>3134</v>
      </c>
      <c r="E57" s="33" t="s">
        <v>2766</v>
      </c>
      <c r="F57" s="33" t="s">
        <v>7928</v>
      </c>
      <c r="G57" s="33" t="s">
        <v>7930</v>
      </c>
      <c r="H57" s="752"/>
      <c r="I57" s="752"/>
      <c r="J57" s="33"/>
      <c r="K57" s="547" t="s">
        <v>6971</v>
      </c>
      <c r="L57" s="548"/>
      <c r="M57" s="57">
        <v>44228</v>
      </c>
      <c r="N57" t="str">
        <f t="shared" si="0"/>
        <v/>
      </c>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row>
    <row r="58" spans="1:138" ht="38.25" outlineLevel="1">
      <c r="A58" s="384">
        <v>17</v>
      </c>
      <c r="B58" s="296">
        <f t="shared" si="1"/>
        <v>17</v>
      </c>
      <c r="C58" s="188" t="s">
        <v>3892</v>
      </c>
      <c r="D58" s="33"/>
      <c r="E58" s="33" t="s">
        <v>2766</v>
      </c>
      <c r="F58" s="33" t="s">
        <v>5249</v>
      </c>
      <c r="G58" s="33" t="s">
        <v>5307</v>
      </c>
      <c r="H58" s="752" t="s">
        <v>5304</v>
      </c>
      <c r="I58" s="758" t="s">
        <v>5235</v>
      </c>
      <c r="J58" s="39" t="s">
        <v>2467</v>
      </c>
      <c r="K58" s="33" t="s">
        <v>4516</v>
      </c>
      <c r="L58" s="57">
        <v>38362</v>
      </c>
      <c r="M58" s="57">
        <v>42401</v>
      </c>
      <c r="N58" t="str">
        <f t="shared" si="0"/>
        <v/>
      </c>
    </row>
    <row r="59" spans="1:138" outlineLevel="2">
      <c r="A59" s="384"/>
      <c r="B59" s="296">
        <f t="shared" si="1"/>
        <v>17</v>
      </c>
      <c r="C59" s="86" t="s">
        <v>2688</v>
      </c>
      <c r="D59" s="119" t="s">
        <v>2687</v>
      </c>
      <c r="E59" s="330" t="s">
        <v>2766</v>
      </c>
      <c r="F59" s="119" t="s">
        <v>4634</v>
      </c>
      <c r="G59" s="119"/>
      <c r="H59" s="754"/>
      <c r="I59" s="757"/>
      <c r="J59" s="35"/>
      <c r="K59" s="118"/>
      <c r="L59" s="297">
        <v>41671</v>
      </c>
      <c r="M59" s="58"/>
      <c r="N59" t="str">
        <f t="shared" si="0"/>
        <v>DUPLICATE</v>
      </c>
    </row>
    <row r="60" spans="1:138" outlineLevel="2">
      <c r="A60" s="384"/>
      <c r="B60" s="296">
        <f t="shared" si="1"/>
        <v>17</v>
      </c>
      <c r="C60" s="19" t="s">
        <v>4212</v>
      </c>
      <c r="D60" s="32" t="s">
        <v>4211</v>
      </c>
      <c r="E60" s="32" t="s">
        <v>1909</v>
      </c>
      <c r="F60" s="119" t="s">
        <v>4633</v>
      </c>
      <c r="G60" s="119"/>
      <c r="H60" s="755"/>
      <c r="I60" s="757"/>
      <c r="J60" s="35"/>
      <c r="K60" s="119"/>
      <c r="L60" s="297">
        <v>41671</v>
      </c>
      <c r="M60" s="58">
        <v>42401</v>
      </c>
      <c r="N60" t="str">
        <f t="shared" si="0"/>
        <v/>
      </c>
    </row>
    <row r="61" spans="1:138" outlineLevel="2">
      <c r="A61" s="384"/>
      <c r="B61" s="296">
        <f t="shared" si="1"/>
        <v>17</v>
      </c>
      <c r="C61" s="86" t="s">
        <v>3705</v>
      </c>
      <c r="D61" s="119" t="s">
        <v>3704</v>
      </c>
      <c r="E61" s="330" t="s">
        <v>2766</v>
      </c>
      <c r="F61" s="119" t="s">
        <v>4634</v>
      </c>
      <c r="G61" s="119"/>
      <c r="H61" s="755"/>
      <c r="I61" s="757"/>
      <c r="J61" s="35"/>
      <c r="K61" s="119"/>
      <c r="L61" s="297">
        <v>41671</v>
      </c>
      <c r="M61" s="58"/>
      <c r="N61" t="str">
        <f t="shared" si="0"/>
        <v>DUPLICATE</v>
      </c>
    </row>
    <row r="62" spans="1:138" outlineLevel="2">
      <c r="A62" s="384"/>
      <c r="B62" s="296">
        <f t="shared" si="1"/>
        <v>17</v>
      </c>
      <c r="C62" s="86" t="s">
        <v>3705</v>
      </c>
      <c r="D62" s="119" t="s">
        <v>3712</v>
      </c>
      <c r="E62" s="330" t="s">
        <v>2766</v>
      </c>
      <c r="F62" s="119" t="s">
        <v>4634</v>
      </c>
      <c r="G62" s="119" t="s">
        <v>6925</v>
      </c>
      <c r="H62" s="755"/>
      <c r="I62" s="757"/>
      <c r="J62" s="35"/>
      <c r="K62" s="119"/>
      <c r="L62" s="297">
        <v>41671</v>
      </c>
      <c r="M62" s="58">
        <v>43862</v>
      </c>
      <c r="N62" t="str">
        <f t="shared" si="0"/>
        <v>DUPLICATE</v>
      </c>
    </row>
    <row r="63" spans="1:138" outlineLevel="2">
      <c r="A63" s="384"/>
      <c r="B63" s="296">
        <f t="shared" si="1"/>
        <v>17</v>
      </c>
      <c r="C63" s="86" t="s">
        <v>723</v>
      </c>
      <c r="D63" s="119" t="s">
        <v>722</v>
      </c>
      <c r="E63" s="330" t="s">
        <v>2766</v>
      </c>
      <c r="F63" s="119" t="s">
        <v>4634</v>
      </c>
      <c r="G63" s="119"/>
      <c r="H63" s="755"/>
      <c r="I63" s="757"/>
      <c r="J63" s="35"/>
      <c r="K63" s="119"/>
      <c r="L63" s="297">
        <v>41671</v>
      </c>
      <c r="M63" s="58"/>
      <c r="N63" t="str">
        <f t="shared" si="0"/>
        <v>DUPLICATE</v>
      </c>
    </row>
    <row r="64" spans="1:138" outlineLevel="2">
      <c r="A64" s="384"/>
      <c r="B64" s="296">
        <f t="shared" si="1"/>
        <v>17</v>
      </c>
      <c r="C64" s="86" t="s">
        <v>3709</v>
      </c>
      <c r="D64" s="119" t="s">
        <v>3708</v>
      </c>
      <c r="E64" s="330" t="s">
        <v>2766</v>
      </c>
      <c r="F64" s="119" t="s">
        <v>4634</v>
      </c>
      <c r="G64" s="119"/>
      <c r="H64" s="755"/>
      <c r="I64" s="757"/>
      <c r="J64" s="35"/>
      <c r="K64" s="119"/>
      <c r="L64" s="297">
        <v>41671</v>
      </c>
      <c r="M64" s="58"/>
      <c r="N64" t="str">
        <f t="shared" si="0"/>
        <v>DUPLICATE</v>
      </c>
    </row>
    <row r="65" spans="1:14" outlineLevel="2">
      <c r="A65" s="384"/>
      <c r="B65" s="296">
        <f t="shared" si="1"/>
        <v>17</v>
      </c>
      <c r="C65" s="86" t="s">
        <v>721</v>
      </c>
      <c r="D65" s="119" t="s">
        <v>720</v>
      </c>
      <c r="E65" s="330" t="s">
        <v>2766</v>
      </c>
      <c r="F65" s="119" t="s">
        <v>4634</v>
      </c>
      <c r="G65" s="119"/>
      <c r="H65" s="755"/>
      <c r="I65" s="757"/>
      <c r="J65" s="35"/>
      <c r="K65" s="119"/>
      <c r="L65" s="297">
        <v>41671</v>
      </c>
      <c r="M65" s="58"/>
      <c r="N65" t="str">
        <f t="shared" si="0"/>
        <v>DUPLICATE</v>
      </c>
    </row>
    <row r="66" spans="1:14" outlineLevel="2">
      <c r="A66" s="384"/>
      <c r="B66" s="296">
        <f t="shared" si="1"/>
        <v>17</v>
      </c>
      <c r="C66" s="19" t="s">
        <v>3711</v>
      </c>
      <c r="D66" s="32" t="s">
        <v>3710</v>
      </c>
      <c r="E66" s="330" t="s">
        <v>2766</v>
      </c>
      <c r="F66" s="119" t="s">
        <v>4634</v>
      </c>
      <c r="G66" s="119"/>
      <c r="H66" s="755"/>
      <c r="I66" s="757"/>
      <c r="J66" s="35"/>
      <c r="K66" s="119"/>
      <c r="L66" s="297">
        <v>41671</v>
      </c>
      <c r="M66" s="58"/>
      <c r="N66" t="str">
        <f t="shared" si="0"/>
        <v>DUPLICATE</v>
      </c>
    </row>
    <row r="67" spans="1:14" outlineLevel="2">
      <c r="A67" s="384"/>
      <c r="B67" s="296">
        <f t="shared" ref="B67:B129" si="2">IF(A67&gt;0,A67,B66)</f>
        <v>17</v>
      </c>
      <c r="C67" s="86" t="s">
        <v>3876</v>
      </c>
      <c r="D67" s="119" t="s">
        <v>2102</v>
      </c>
      <c r="E67" s="32" t="s">
        <v>2759</v>
      </c>
      <c r="F67" s="119" t="s">
        <v>4633</v>
      </c>
      <c r="G67" s="316"/>
      <c r="H67" s="755"/>
      <c r="I67" s="757"/>
      <c r="J67" s="35"/>
      <c r="K67" s="29"/>
      <c r="L67" s="297">
        <v>38362</v>
      </c>
      <c r="M67" s="68"/>
      <c r="N67" t="str">
        <f t="shared" ref="N67:N130" si="3">IF(D67="NA","",IF(COUNTIF($D$3:$D$8511,D67)&gt;1,"DUPLICATE",""))</f>
        <v/>
      </c>
    </row>
    <row r="68" spans="1:14" outlineLevel="2">
      <c r="A68" s="384"/>
      <c r="B68" s="296">
        <f t="shared" si="2"/>
        <v>17</v>
      </c>
      <c r="C68" s="86" t="s">
        <v>4623</v>
      </c>
      <c r="D68" s="119" t="s">
        <v>3877</v>
      </c>
      <c r="E68" s="32" t="s">
        <v>2759</v>
      </c>
      <c r="F68" s="119" t="s">
        <v>4633</v>
      </c>
      <c r="G68" s="316"/>
      <c r="H68" s="755"/>
      <c r="I68" s="757"/>
      <c r="J68" s="35"/>
      <c r="K68" s="29"/>
      <c r="L68" s="297">
        <v>38362</v>
      </c>
      <c r="M68" s="68"/>
      <c r="N68" t="str">
        <f t="shared" si="3"/>
        <v/>
      </c>
    </row>
    <row r="69" spans="1:14" outlineLevel="2">
      <c r="A69" s="384"/>
      <c r="B69" s="296">
        <f t="shared" si="2"/>
        <v>17</v>
      </c>
      <c r="C69" s="86" t="s">
        <v>4625</v>
      </c>
      <c r="D69" s="119" t="s">
        <v>4624</v>
      </c>
      <c r="E69" s="32" t="s">
        <v>2759</v>
      </c>
      <c r="F69" s="119" t="s">
        <v>4633</v>
      </c>
      <c r="G69" s="316"/>
      <c r="H69" s="755"/>
      <c r="I69" s="757"/>
      <c r="J69" s="35"/>
      <c r="K69" s="29"/>
      <c r="L69" s="297">
        <v>38362</v>
      </c>
      <c r="M69" s="68"/>
      <c r="N69" t="str">
        <f t="shared" si="3"/>
        <v/>
      </c>
    </row>
    <row r="70" spans="1:14" outlineLevel="2">
      <c r="A70" s="384"/>
      <c r="B70" s="296">
        <f t="shared" si="2"/>
        <v>17</v>
      </c>
      <c r="C70" s="86" t="s">
        <v>4956</v>
      </c>
      <c r="D70" s="119" t="s">
        <v>1017</v>
      </c>
      <c r="E70" s="32" t="s">
        <v>2759</v>
      </c>
      <c r="F70" s="119" t="s">
        <v>4633</v>
      </c>
      <c r="G70" s="316"/>
      <c r="H70" s="755"/>
      <c r="I70" s="757"/>
      <c r="J70" s="35"/>
      <c r="K70" s="29"/>
      <c r="L70" s="297">
        <v>38362</v>
      </c>
      <c r="M70" s="68"/>
      <c r="N70" t="str">
        <f t="shared" si="3"/>
        <v/>
      </c>
    </row>
    <row r="71" spans="1:14" outlineLevel="2">
      <c r="A71" s="384"/>
      <c r="B71" s="296">
        <f t="shared" si="2"/>
        <v>17</v>
      </c>
      <c r="C71" s="86" t="s">
        <v>2527</v>
      </c>
      <c r="D71" s="119" t="s">
        <v>2526</v>
      </c>
      <c r="E71" s="32" t="s">
        <v>2759</v>
      </c>
      <c r="F71" s="119" t="s">
        <v>4633</v>
      </c>
      <c r="G71" s="316"/>
      <c r="H71" s="755"/>
      <c r="I71" s="757"/>
      <c r="J71" s="35"/>
      <c r="K71" s="29"/>
      <c r="L71" s="297">
        <v>38362</v>
      </c>
      <c r="M71" s="68"/>
      <c r="N71" t="str">
        <f t="shared" si="3"/>
        <v/>
      </c>
    </row>
    <row r="72" spans="1:14" outlineLevel="2">
      <c r="A72" s="384"/>
      <c r="B72" s="296">
        <f t="shared" si="2"/>
        <v>17</v>
      </c>
      <c r="C72" s="86" t="s">
        <v>813</v>
      </c>
      <c r="D72" s="119" t="s">
        <v>812</v>
      </c>
      <c r="E72" s="32" t="s">
        <v>2759</v>
      </c>
      <c r="F72" s="119" t="s">
        <v>4633</v>
      </c>
      <c r="G72" s="316"/>
      <c r="H72" s="755"/>
      <c r="I72" s="757"/>
      <c r="J72" s="35"/>
      <c r="K72" s="29"/>
      <c r="L72" s="297">
        <v>38362</v>
      </c>
      <c r="M72" s="68"/>
      <c r="N72" t="str">
        <f t="shared" si="3"/>
        <v/>
      </c>
    </row>
    <row r="73" spans="1:14" outlineLevel="2">
      <c r="A73" s="384"/>
      <c r="B73" s="296">
        <f t="shared" si="2"/>
        <v>17</v>
      </c>
      <c r="C73" s="86" t="s">
        <v>2097</v>
      </c>
      <c r="D73" s="119" t="s">
        <v>2096</v>
      </c>
      <c r="E73" s="32" t="s">
        <v>2759</v>
      </c>
      <c r="F73" s="119" t="s">
        <v>4633</v>
      </c>
      <c r="G73" s="316"/>
      <c r="H73" s="755"/>
      <c r="I73" s="757"/>
      <c r="J73" s="35"/>
      <c r="K73" s="29"/>
      <c r="L73" s="297">
        <v>38362</v>
      </c>
      <c r="M73" s="68"/>
      <c r="N73" t="str">
        <f t="shared" si="3"/>
        <v/>
      </c>
    </row>
    <row r="74" spans="1:14" outlineLevel="2">
      <c r="A74" s="384"/>
      <c r="B74" s="296">
        <f t="shared" si="2"/>
        <v>17</v>
      </c>
      <c r="C74" s="86" t="s">
        <v>4958</v>
      </c>
      <c r="D74" s="119" t="s">
        <v>4957</v>
      </c>
      <c r="E74" s="32" t="s">
        <v>2759</v>
      </c>
      <c r="F74" s="119" t="s">
        <v>4633</v>
      </c>
      <c r="G74" s="316"/>
      <c r="H74" s="755"/>
      <c r="I74" s="757"/>
      <c r="J74" s="35"/>
      <c r="K74" s="29"/>
      <c r="L74" s="297">
        <v>38362</v>
      </c>
      <c r="M74" s="68"/>
      <c r="N74" t="str">
        <f t="shared" si="3"/>
        <v/>
      </c>
    </row>
    <row r="75" spans="1:14" outlineLevel="2">
      <c r="A75" s="384"/>
      <c r="B75" s="296">
        <f t="shared" si="2"/>
        <v>17</v>
      </c>
      <c r="C75" s="86" t="s">
        <v>4330</v>
      </c>
      <c r="D75" s="119" t="s">
        <v>4329</v>
      </c>
      <c r="E75" s="32" t="s">
        <v>2759</v>
      </c>
      <c r="F75" s="119" t="s">
        <v>4633</v>
      </c>
      <c r="G75" s="316"/>
      <c r="H75" s="755"/>
      <c r="I75" s="757"/>
      <c r="J75" s="35"/>
      <c r="K75" s="29"/>
      <c r="L75" s="297">
        <v>38362</v>
      </c>
      <c r="M75" s="68"/>
      <c r="N75" t="str">
        <f t="shared" si="3"/>
        <v/>
      </c>
    </row>
    <row r="76" spans="1:14" outlineLevel="2">
      <c r="A76" s="384"/>
      <c r="B76" s="296">
        <f t="shared" si="2"/>
        <v>17</v>
      </c>
      <c r="C76" s="86" t="s">
        <v>2980</v>
      </c>
      <c r="D76" s="119" t="s">
        <v>2979</v>
      </c>
      <c r="E76" s="32" t="s">
        <v>2759</v>
      </c>
      <c r="F76" s="119" t="s">
        <v>4633</v>
      </c>
      <c r="G76" s="316"/>
      <c r="H76" s="755"/>
      <c r="I76" s="757"/>
      <c r="J76" s="35"/>
      <c r="K76" s="29"/>
      <c r="L76" s="297">
        <v>38362</v>
      </c>
      <c r="M76" s="68"/>
      <c r="N76" t="str">
        <f t="shared" si="3"/>
        <v/>
      </c>
    </row>
    <row r="77" spans="1:14" outlineLevel="2">
      <c r="A77" s="384"/>
      <c r="B77" s="296">
        <f t="shared" si="2"/>
        <v>17</v>
      </c>
      <c r="C77" s="86" t="s">
        <v>931</v>
      </c>
      <c r="D77" s="119" t="s">
        <v>930</v>
      </c>
      <c r="E77" s="32" t="s">
        <v>2759</v>
      </c>
      <c r="F77" s="119" t="s">
        <v>4633</v>
      </c>
      <c r="G77" s="316"/>
      <c r="H77" s="755"/>
      <c r="I77" s="757"/>
      <c r="J77" s="35"/>
      <c r="K77" s="29"/>
      <c r="L77" s="297">
        <v>38362</v>
      </c>
      <c r="M77" s="68"/>
      <c r="N77" t="str">
        <f t="shared" si="3"/>
        <v/>
      </c>
    </row>
    <row r="78" spans="1:14" outlineLevel="2">
      <c r="A78" s="384"/>
      <c r="B78" s="296">
        <f t="shared" si="2"/>
        <v>17</v>
      </c>
      <c r="C78" s="86" t="s">
        <v>1085</v>
      </c>
      <c r="D78" s="119" t="s">
        <v>1084</v>
      </c>
      <c r="E78" s="32" t="s">
        <v>2759</v>
      </c>
      <c r="F78" s="119" t="s">
        <v>4633</v>
      </c>
      <c r="G78" s="316"/>
      <c r="H78" s="755"/>
      <c r="I78" s="757"/>
      <c r="J78" s="35"/>
      <c r="K78" s="29"/>
      <c r="L78" s="297">
        <v>38362</v>
      </c>
      <c r="M78" s="68"/>
      <c r="N78" t="str">
        <f t="shared" si="3"/>
        <v/>
      </c>
    </row>
    <row r="79" spans="1:14" outlineLevel="2">
      <c r="A79" s="384"/>
      <c r="B79" s="296">
        <f t="shared" si="2"/>
        <v>17</v>
      </c>
      <c r="C79" s="86" t="s">
        <v>4970</v>
      </c>
      <c r="D79" s="119" t="s">
        <v>4969</v>
      </c>
      <c r="E79" s="32" t="s">
        <v>2759</v>
      </c>
      <c r="F79" s="119" t="s">
        <v>4633</v>
      </c>
      <c r="G79" s="316"/>
      <c r="H79" s="755"/>
      <c r="I79" s="757"/>
      <c r="J79" s="35"/>
      <c r="K79" s="29"/>
      <c r="L79" s="297">
        <v>38362</v>
      </c>
      <c r="M79" s="68"/>
      <c r="N79" t="str">
        <f t="shared" si="3"/>
        <v/>
      </c>
    </row>
    <row r="80" spans="1:14" outlineLevel="2">
      <c r="A80" s="384"/>
      <c r="B80" s="296">
        <f t="shared" si="2"/>
        <v>17</v>
      </c>
      <c r="C80" s="86" t="s">
        <v>804</v>
      </c>
      <c r="D80" s="119" t="s">
        <v>803</v>
      </c>
      <c r="E80" s="32" t="s">
        <v>2759</v>
      </c>
      <c r="F80" s="119" t="s">
        <v>4633</v>
      </c>
      <c r="G80" s="316"/>
      <c r="H80" s="755"/>
      <c r="I80" s="757"/>
      <c r="J80" s="35"/>
      <c r="K80" s="29"/>
      <c r="L80" s="297">
        <v>38362</v>
      </c>
      <c r="M80" s="68"/>
      <c r="N80" t="str">
        <f t="shared" si="3"/>
        <v/>
      </c>
    </row>
    <row r="81" spans="1:14" outlineLevel="2">
      <c r="A81" s="384"/>
      <c r="B81" s="296">
        <f t="shared" si="2"/>
        <v>17</v>
      </c>
      <c r="C81" s="86" t="s">
        <v>4968</v>
      </c>
      <c r="D81" s="119" t="s">
        <v>4967</v>
      </c>
      <c r="E81" s="32" t="s">
        <v>2759</v>
      </c>
      <c r="F81" s="119" t="s">
        <v>4633</v>
      </c>
      <c r="G81" s="316"/>
      <c r="H81" s="755"/>
      <c r="I81" s="757"/>
      <c r="J81" s="35"/>
      <c r="K81" s="29"/>
      <c r="L81" s="297">
        <v>38362</v>
      </c>
      <c r="M81" s="68"/>
      <c r="N81" t="str">
        <f t="shared" si="3"/>
        <v/>
      </c>
    </row>
    <row r="82" spans="1:14" outlineLevel="2">
      <c r="A82" s="384"/>
      <c r="B82" s="296">
        <f t="shared" si="2"/>
        <v>17</v>
      </c>
      <c r="C82" s="86" t="s">
        <v>4682</v>
      </c>
      <c r="D82" s="119" t="s">
        <v>4681</v>
      </c>
      <c r="E82" s="32" t="s">
        <v>2759</v>
      </c>
      <c r="F82" s="119" t="s">
        <v>4633</v>
      </c>
      <c r="G82" s="316"/>
      <c r="H82" s="755"/>
      <c r="I82" s="757"/>
      <c r="J82" s="35"/>
      <c r="K82" s="29"/>
      <c r="L82" s="297">
        <v>38362</v>
      </c>
      <c r="M82" s="68"/>
      <c r="N82" t="str">
        <f t="shared" si="3"/>
        <v/>
      </c>
    </row>
    <row r="83" spans="1:14" ht="28.5" outlineLevel="2">
      <c r="A83" s="384"/>
      <c r="B83" s="296">
        <f>IF(A83&gt;0,A83,B82)</f>
        <v>17</v>
      </c>
      <c r="C83" s="86" t="s">
        <v>3097</v>
      </c>
      <c r="D83" s="119" t="s">
        <v>4687</v>
      </c>
      <c r="E83" s="32" t="s">
        <v>6945</v>
      </c>
      <c r="F83" s="119" t="s">
        <v>4634</v>
      </c>
      <c r="G83" s="119" t="s">
        <v>5300</v>
      </c>
      <c r="H83" s="755">
        <v>42969</v>
      </c>
      <c r="I83" s="759" t="s">
        <v>6930</v>
      </c>
      <c r="J83" s="35"/>
      <c r="K83" s="29"/>
      <c r="L83" s="297">
        <v>38362</v>
      </c>
      <c r="M83" s="68">
        <v>43862</v>
      </c>
      <c r="N83" t="str">
        <f t="shared" si="3"/>
        <v/>
      </c>
    </row>
    <row r="84" spans="1:14" outlineLevel="2">
      <c r="A84" s="384"/>
      <c r="B84" s="296">
        <f t="shared" si="2"/>
        <v>17</v>
      </c>
      <c r="C84" s="86" t="s">
        <v>806</v>
      </c>
      <c r="D84" s="119" t="s">
        <v>805</v>
      </c>
      <c r="E84" s="32" t="s">
        <v>2759</v>
      </c>
      <c r="F84" s="119" t="s">
        <v>4633</v>
      </c>
      <c r="G84" s="316"/>
      <c r="H84" s="755"/>
      <c r="I84" s="757"/>
      <c r="J84" s="35"/>
      <c r="K84" s="29"/>
      <c r="L84" s="297">
        <v>38362</v>
      </c>
      <c r="M84" s="68"/>
      <c r="N84" t="str">
        <f t="shared" si="3"/>
        <v/>
      </c>
    </row>
    <row r="85" spans="1:14" outlineLevel="2">
      <c r="A85" s="384"/>
      <c r="B85" s="296">
        <f t="shared" si="2"/>
        <v>17</v>
      </c>
      <c r="C85" s="86" t="s">
        <v>1010</v>
      </c>
      <c r="D85" s="119" t="s">
        <v>1009</v>
      </c>
      <c r="E85" s="32" t="s">
        <v>2759</v>
      </c>
      <c r="F85" s="119" t="s">
        <v>4633</v>
      </c>
      <c r="G85" s="316"/>
      <c r="H85" s="755"/>
      <c r="I85" s="757"/>
      <c r="J85" s="35"/>
      <c r="K85" s="29"/>
      <c r="L85" s="297">
        <v>38362</v>
      </c>
      <c r="M85" s="68"/>
      <c r="N85" t="str">
        <f t="shared" si="3"/>
        <v/>
      </c>
    </row>
    <row r="86" spans="1:14" outlineLevel="2">
      <c r="A86" s="384"/>
      <c r="B86" s="296">
        <f t="shared" si="2"/>
        <v>17</v>
      </c>
      <c r="C86" s="86" t="s">
        <v>1016</v>
      </c>
      <c r="D86" s="119" t="s">
        <v>1015</v>
      </c>
      <c r="E86" s="32" t="s">
        <v>2759</v>
      </c>
      <c r="F86" s="119" t="s">
        <v>4633</v>
      </c>
      <c r="G86" s="316"/>
      <c r="H86" s="755"/>
      <c r="I86" s="757"/>
      <c r="J86" s="35"/>
      <c r="K86" s="29"/>
      <c r="L86" s="297">
        <v>38362</v>
      </c>
      <c r="M86" s="68"/>
      <c r="N86" t="str">
        <f t="shared" si="3"/>
        <v/>
      </c>
    </row>
    <row r="87" spans="1:14" outlineLevel="2">
      <c r="A87" s="384"/>
      <c r="B87" s="296">
        <f t="shared" si="2"/>
        <v>17</v>
      </c>
      <c r="C87" s="86" t="s">
        <v>193</v>
      </c>
      <c r="D87" s="119" t="s">
        <v>192</v>
      </c>
      <c r="E87" s="32" t="s">
        <v>2759</v>
      </c>
      <c r="F87" s="119" t="s">
        <v>4633</v>
      </c>
      <c r="G87" s="316"/>
      <c r="H87" s="755"/>
      <c r="I87" s="757"/>
      <c r="J87" s="35"/>
      <c r="K87" s="29"/>
      <c r="L87" s="297">
        <v>38362</v>
      </c>
      <c r="M87" s="68"/>
      <c r="N87" t="str">
        <f t="shared" si="3"/>
        <v>DUPLICATE</v>
      </c>
    </row>
    <row r="88" spans="1:14" outlineLevel="2">
      <c r="A88" s="384"/>
      <c r="B88" s="296">
        <f t="shared" si="2"/>
        <v>17</v>
      </c>
      <c r="C88" s="86" t="s">
        <v>3950</v>
      </c>
      <c r="D88" s="119" t="s">
        <v>3949</v>
      </c>
      <c r="E88" s="32" t="s">
        <v>2759</v>
      </c>
      <c r="F88" s="119" t="s">
        <v>4633</v>
      </c>
      <c r="G88" s="316"/>
      <c r="H88" s="755"/>
      <c r="I88" s="757"/>
      <c r="J88" s="35"/>
      <c r="K88" s="29"/>
      <c r="L88" s="297">
        <v>38362</v>
      </c>
      <c r="M88" s="68"/>
      <c r="N88" t="str">
        <f t="shared" si="3"/>
        <v/>
      </c>
    </row>
    <row r="89" spans="1:14" outlineLevel="2">
      <c r="A89" s="384"/>
      <c r="B89" s="296">
        <f t="shared" si="2"/>
        <v>17</v>
      </c>
      <c r="C89" s="86" t="s">
        <v>4689</v>
      </c>
      <c r="D89" s="119" t="s">
        <v>4688</v>
      </c>
      <c r="E89" s="32" t="s">
        <v>2759</v>
      </c>
      <c r="F89" s="119" t="s">
        <v>4633</v>
      </c>
      <c r="G89" s="316"/>
      <c r="H89" s="755"/>
      <c r="I89" s="757"/>
      <c r="J89" s="35"/>
      <c r="K89" s="29"/>
      <c r="L89" s="297">
        <v>38362</v>
      </c>
      <c r="M89" s="68"/>
      <c r="N89" t="str">
        <f t="shared" si="3"/>
        <v/>
      </c>
    </row>
    <row r="90" spans="1:14" outlineLevel="2">
      <c r="A90" s="384"/>
      <c r="B90" s="296">
        <f t="shared" si="2"/>
        <v>17</v>
      </c>
      <c r="C90" s="86" t="s">
        <v>4972</v>
      </c>
      <c r="D90" s="119" t="s">
        <v>4971</v>
      </c>
      <c r="E90" s="32" t="s">
        <v>2759</v>
      </c>
      <c r="F90" s="119" t="s">
        <v>4633</v>
      </c>
      <c r="G90" s="316"/>
      <c r="H90" s="755"/>
      <c r="I90" s="757"/>
      <c r="J90" s="35"/>
      <c r="K90" s="29"/>
      <c r="L90" s="297">
        <v>38362</v>
      </c>
      <c r="M90" s="68"/>
      <c r="N90" t="str">
        <f t="shared" si="3"/>
        <v/>
      </c>
    </row>
    <row r="91" spans="1:14" outlineLevel="2">
      <c r="A91" s="384"/>
      <c r="B91" s="296">
        <f t="shared" si="2"/>
        <v>17</v>
      </c>
      <c r="C91" s="86" t="s">
        <v>3955</v>
      </c>
      <c r="D91" s="119" t="s">
        <v>3954</v>
      </c>
      <c r="E91" s="32" t="s">
        <v>2759</v>
      </c>
      <c r="F91" s="119" t="s">
        <v>4633</v>
      </c>
      <c r="G91" s="316"/>
      <c r="H91" s="755"/>
      <c r="I91" s="757"/>
      <c r="J91" s="35"/>
      <c r="K91" s="29"/>
      <c r="L91" s="297">
        <v>38362</v>
      </c>
      <c r="M91" s="68"/>
      <c r="N91" t="str">
        <f t="shared" si="3"/>
        <v/>
      </c>
    </row>
    <row r="92" spans="1:14" outlineLevel="2">
      <c r="A92" s="384"/>
      <c r="B92" s="296">
        <f t="shared" si="2"/>
        <v>17</v>
      </c>
      <c r="C92" s="86" t="s">
        <v>2371</v>
      </c>
      <c r="D92" s="119" t="s">
        <v>3102</v>
      </c>
      <c r="E92" s="32" t="s">
        <v>2759</v>
      </c>
      <c r="F92" s="119" t="s">
        <v>4633</v>
      </c>
      <c r="G92" s="316"/>
      <c r="H92" s="755"/>
      <c r="I92" s="757"/>
      <c r="J92" s="35"/>
      <c r="K92" s="29"/>
      <c r="L92" s="297">
        <v>38362</v>
      </c>
      <c r="M92" s="68"/>
      <c r="N92" t="str">
        <f t="shared" si="3"/>
        <v/>
      </c>
    </row>
    <row r="93" spans="1:14" outlineLevel="2">
      <c r="A93" s="384"/>
      <c r="B93" s="296">
        <f t="shared" si="2"/>
        <v>17</v>
      </c>
      <c r="C93" s="86" t="s">
        <v>1008</v>
      </c>
      <c r="D93" s="119" t="s">
        <v>1007</v>
      </c>
      <c r="E93" s="32" t="s">
        <v>2759</v>
      </c>
      <c r="F93" s="119" t="s">
        <v>4633</v>
      </c>
      <c r="G93" s="316"/>
      <c r="H93" s="755"/>
      <c r="I93" s="757"/>
      <c r="J93" s="35"/>
      <c r="K93" s="29"/>
      <c r="L93" s="297">
        <v>38362</v>
      </c>
      <c r="M93" s="68"/>
      <c r="N93" t="str">
        <f t="shared" si="3"/>
        <v/>
      </c>
    </row>
    <row r="94" spans="1:14" outlineLevel="2">
      <c r="A94" s="384"/>
      <c r="B94" s="296">
        <f t="shared" si="2"/>
        <v>17</v>
      </c>
      <c r="C94" s="86" t="s">
        <v>1012</v>
      </c>
      <c r="D94" s="119" t="s">
        <v>1011</v>
      </c>
      <c r="E94" s="32" t="s">
        <v>2759</v>
      </c>
      <c r="F94" s="119" t="s">
        <v>4633</v>
      </c>
      <c r="G94" s="316"/>
      <c r="H94" s="755"/>
      <c r="I94" s="757"/>
      <c r="J94" s="35"/>
      <c r="K94" s="29"/>
      <c r="L94" s="297">
        <v>38362</v>
      </c>
      <c r="M94" s="68"/>
      <c r="N94" t="str">
        <f t="shared" si="3"/>
        <v/>
      </c>
    </row>
    <row r="95" spans="1:14" outlineLevel="2">
      <c r="A95" s="384"/>
      <c r="B95" s="296">
        <f t="shared" si="2"/>
        <v>17</v>
      </c>
      <c r="C95" s="86" t="s">
        <v>1014</v>
      </c>
      <c r="D95" s="119" t="s">
        <v>1013</v>
      </c>
      <c r="E95" s="32" t="s">
        <v>2759</v>
      </c>
      <c r="F95" s="119" t="s">
        <v>4633</v>
      </c>
      <c r="G95" s="316"/>
      <c r="H95" s="755"/>
      <c r="I95" s="757"/>
      <c r="J95" s="35"/>
      <c r="K95" s="29"/>
      <c r="L95" s="297">
        <v>38362</v>
      </c>
      <c r="M95" s="68"/>
      <c r="N95" t="str">
        <f t="shared" si="3"/>
        <v/>
      </c>
    </row>
    <row r="96" spans="1:14" outlineLevel="2">
      <c r="A96" s="384"/>
      <c r="B96" s="296">
        <f t="shared" si="2"/>
        <v>17</v>
      </c>
      <c r="C96" s="86" t="s">
        <v>3707</v>
      </c>
      <c r="D96" s="119" t="s">
        <v>3706</v>
      </c>
      <c r="E96" s="32" t="s">
        <v>2766</v>
      </c>
      <c r="F96" s="119" t="s">
        <v>4634</v>
      </c>
      <c r="G96" s="316" t="s">
        <v>1890</v>
      </c>
      <c r="H96" s="755"/>
      <c r="I96" s="757"/>
      <c r="J96" s="35"/>
      <c r="K96" s="29"/>
      <c r="L96" s="297">
        <v>38362</v>
      </c>
      <c r="M96" s="68">
        <v>41306</v>
      </c>
      <c r="N96" t="str">
        <f t="shared" si="3"/>
        <v>DUPLICATE</v>
      </c>
    </row>
    <row r="97" spans="1:14" outlineLevel="2">
      <c r="A97" s="384"/>
      <c r="B97" s="296">
        <f t="shared" si="2"/>
        <v>17</v>
      </c>
      <c r="C97" s="86" t="s">
        <v>1005</v>
      </c>
      <c r="D97" s="119" t="s">
        <v>735</v>
      </c>
      <c r="E97" s="32" t="s">
        <v>2759</v>
      </c>
      <c r="F97" s="119" t="s">
        <v>4633</v>
      </c>
      <c r="G97" s="316"/>
      <c r="H97" s="755"/>
      <c r="I97" s="757"/>
      <c r="J97" s="35"/>
      <c r="K97" s="29"/>
      <c r="L97" s="297">
        <v>38362</v>
      </c>
      <c r="M97" s="68"/>
      <c r="N97" t="str">
        <f t="shared" si="3"/>
        <v/>
      </c>
    </row>
    <row r="98" spans="1:14" outlineLevel="2">
      <c r="A98" s="384"/>
      <c r="B98" s="296">
        <f t="shared" si="2"/>
        <v>17</v>
      </c>
      <c r="C98" s="86" t="s">
        <v>2982</v>
      </c>
      <c r="D98" s="119" t="s">
        <v>2981</v>
      </c>
      <c r="E98" s="32" t="s">
        <v>2759</v>
      </c>
      <c r="F98" s="119" t="s">
        <v>4633</v>
      </c>
      <c r="G98" s="316"/>
      <c r="H98" s="755"/>
      <c r="I98" s="757"/>
      <c r="J98" s="35"/>
      <c r="K98" s="29"/>
      <c r="L98" s="297">
        <v>38362</v>
      </c>
      <c r="M98" s="68"/>
      <c r="N98" t="str">
        <f t="shared" si="3"/>
        <v/>
      </c>
    </row>
    <row r="99" spans="1:14" outlineLevel="2">
      <c r="A99" s="384"/>
      <c r="B99" s="296">
        <f t="shared" si="2"/>
        <v>17</v>
      </c>
      <c r="C99" s="86" t="s">
        <v>2982</v>
      </c>
      <c r="D99" s="119" t="s">
        <v>4692</v>
      </c>
      <c r="E99" s="32" t="s">
        <v>2759</v>
      </c>
      <c r="F99" s="119" t="s">
        <v>4633</v>
      </c>
      <c r="G99" s="316"/>
      <c r="H99" s="755"/>
      <c r="I99" s="757"/>
      <c r="J99" s="35"/>
      <c r="K99" s="29"/>
      <c r="L99" s="297">
        <v>38362</v>
      </c>
      <c r="M99" s="68"/>
      <c r="N99" t="str">
        <f t="shared" si="3"/>
        <v/>
      </c>
    </row>
    <row r="100" spans="1:14" outlineLevel="2">
      <c r="A100" s="384"/>
      <c r="B100" s="296">
        <f t="shared" si="2"/>
        <v>17</v>
      </c>
      <c r="C100" s="86" t="s">
        <v>811</v>
      </c>
      <c r="D100" s="119" t="s">
        <v>810</v>
      </c>
      <c r="E100" s="32" t="s">
        <v>2759</v>
      </c>
      <c r="F100" s="119" t="s">
        <v>4633</v>
      </c>
      <c r="G100" s="316"/>
      <c r="H100" s="755"/>
      <c r="I100" s="757"/>
      <c r="J100" s="35"/>
      <c r="K100" s="29"/>
      <c r="L100" s="297">
        <v>38362</v>
      </c>
      <c r="M100" s="68"/>
      <c r="N100" t="str">
        <f t="shared" si="3"/>
        <v/>
      </c>
    </row>
    <row r="101" spans="1:14" outlineLevel="2">
      <c r="A101" s="384"/>
      <c r="B101" s="296">
        <f t="shared" si="2"/>
        <v>17</v>
      </c>
      <c r="C101" s="86" t="s">
        <v>573</v>
      </c>
      <c r="D101" s="119" t="s">
        <v>574</v>
      </c>
      <c r="E101" s="32" t="s">
        <v>2759</v>
      </c>
      <c r="F101" s="119" t="s">
        <v>4633</v>
      </c>
      <c r="G101" s="316"/>
      <c r="H101" s="755"/>
      <c r="I101" s="757"/>
      <c r="J101" s="35"/>
      <c r="K101" s="29"/>
      <c r="L101" s="297">
        <v>38362</v>
      </c>
      <c r="M101" s="68"/>
      <c r="N101" t="str">
        <f t="shared" si="3"/>
        <v/>
      </c>
    </row>
    <row r="102" spans="1:14" outlineLevel="2">
      <c r="A102" s="384"/>
      <c r="B102" s="296">
        <f t="shared" si="2"/>
        <v>17</v>
      </c>
      <c r="C102" s="86" t="s">
        <v>75</v>
      </c>
      <c r="D102" s="119" t="s">
        <v>824</v>
      </c>
      <c r="E102" s="32" t="s">
        <v>2759</v>
      </c>
      <c r="F102" s="119" t="s">
        <v>4633</v>
      </c>
      <c r="G102" s="316"/>
      <c r="H102" s="756"/>
      <c r="I102" s="757"/>
      <c r="J102" s="35"/>
      <c r="K102" s="29"/>
      <c r="L102" s="297">
        <v>38362</v>
      </c>
      <c r="M102" s="68"/>
      <c r="N102" t="str">
        <f t="shared" si="3"/>
        <v/>
      </c>
    </row>
    <row r="103" spans="1:14" s="108" customFormat="1" ht="38.25" outlineLevel="2">
      <c r="A103" s="384"/>
      <c r="B103" s="296">
        <f t="shared" si="2"/>
        <v>17</v>
      </c>
      <c r="C103" s="86" t="s">
        <v>1094</v>
      </c>
      <c r="D103" s="119" t="s">
        <v>1093</v>
      </c>
      <c r="E103" s="32" t="s">
        <v>2766</v>
      </c>
      <c r="F103" s="119" t="s">
        <v>4634</v>
      </c>
      <c r="G103" s="119" t="s">
        <v>6946</v>
      </c>
      <c r="H103" s="752">
        <v>42145</v>
      </c>
      <c r="I103" s="758" t="s">
        <v>5235</v>
      </c>
      <c r="J103" s="35"/>
      <c r="K103" s="331"/>
      <c r="L103" s="297">
        <v>38362</v>
      </c>
      <c r="M103" s="68">
        <v>43862</v>
      </c>
      <c r="N103" t="str">
        <f t="shared" si="3"/>
        <v>DUPLICATE</v>
      </c>
    </row>
    <row r="104" spans="1:14" outlineLevel="2">
      <c r="A104" s="384"/>
      <c r="B104" s="296">
        <f t="shared" si="2"/>
        <v>17</v>
      </c>
      <c r="C104" s="86" t="s">
        <v>3094</v>
      </c>
      <c r="D104" s="119" t="s">
        <v>3093</v>
      </c>
      <c r="E104" s="32" t="s">
        <v>2759</v>
      </c>
      <c r="F104" s="119" t="s">
        <v>4633</v>
      </c>
      <c r="G104" s="316"/>
      <c r="H104" s="754"/>
      <c r="I104" s="757"/>
      <c r="J104" s="35"/>
      <c r="K104" s="29"/>
      <c r="L104" s="297">
        <v>38362</v>
      </c>
      <c r="M104" s="68"/>
      <c r="N104" t="str">
        <f t="shared" si="3"/>
        <v>DUPLICATE</v>
      </c>
    </row>
    <row r="105" spans="1:14" outlineLevel="2">
      <c r="A105" s="384"/>
      <c r="B105" s="296">
        <f t="shared" si="2"/>
        <v>17</v>
      </c>
      <c r="C105" s="86" t="s">
        <v>1087</v>
      </c>
      <c r="D105" s="119" t="s">
        <v>1086</v>
      </c>
      <c r="E105" s="32" t="s">
        <v>2759</v>
      </c>
      <c r="F105" s="119" t="s">
        <v>4633</v>
      </c>
      <c r="G105" s="316"/>
      <c r="H105" s="755"/>
      <c r="I105" s="757"/>
      <c r="J105" s="35"/>
      <c r="K105" s="29"/>
      <c r="L105" s="297">
        <v>38362</v>
      </c>
      <c r="M105" s="68"/>
      <c r="N105" t="str">
        <f t="shared" si="3"/>
        <v/>
      </c>
    </row>
    <row r="106" spans="1:14" outlineLevel="2">
      <c r="A106" s="384"/>
      <c r="B106" s="296">
        <f t="shared" si="2"/>
        <v>17</v>
      </c>
      <c r="C106" s="86" t="s">
        <v>1083</v>
      </c>
      <c r="D106" s="119" t="s">
        <v>4380</v>
      </c>
      <c r="E106" s="32" t="s">
        <v>2759</v>
      </c>
      <c r="F106" s="119" t="s">
        <v>4633</v>
      </c>
      <c r="G106" s="316"/>
      <c r="H106" s="755"/>
      <c r="I106" s="757"/>
      <c r="J106" s="35"/>
      <c r="K106" s="29"/>
      <c r="L106" s="297">
        <v>38362</v>
      </c>
      <c r="M106" s="68"/>
      <c r="N106" t="str">
        <f t="shared" si="3"/>
        <v/>
      </c>
    </row>
    <row r="107" spans="1:14" outlineLevel="2">
      <c r="A107" s="384"/>
      <c r="B107" s="296">
        <f t="shared" si="2"/>
        <v>17</v>
      </c>
      <c r="C107" s="86" t="s">
        <v>4208</v>
      </c>
      <c r="D107" s="119" t="s">
        <v>4207</v>
      </c>
      <c r="E107" s="32" t="s">
        <v>2759</v>
      </c>
      <c r="F107" s="119" t="s">
        <v>4633</v>
      </c>
      <c r="G107" s="316"/>
      <c r="H107" s="755"/>
      <c r="I107" s="757"/>
      <c r="J107" s="35"/>
      <c r="K107" s="29"/>
      <c r="L107" s="297">
        <v>38362</v>
      </c>
      <c r="M107" s="68"/>
      <c r="N107" t="str">
        <f t="shared" si="3"/>
        <v/>
      </c>
    </row>
    <row r="108" spans="1:14" outlineLevel="2">
      <c r="A108" s="384"/>
      <c r="B108" s="296">
        <f t="shared" si="2"/>
        <v>17</v>
      </c>
      <c r="C108" s="86" t="s">
        <v>4544</v>
      </c>
      <c r="D108" s="119" t="s">
        <v>4543</v>
      </c>
      <c r="E108" s="32" t="s">
        <v>2759</v>
      </c>
      <c r="F108" s="119" t="s">
        <v>4633</v>
      </c>
      <c r="G108" s="316"/>
      <c r="H108" s="756"/>
      <c r="I108" s="757"/>
      <c r="J108" s="35"/>
      <c r="K108" s="29"/>
      <c r="L108" s="297">
        <v>38362</v>
      </c>
      <c r="M108" s="68"/>
      <c r="N108" t="str">
        <f t="shared" si="3"/>
        <v/>
      </c>
    </row>
    <row r="109" spans="1:14" s="108" customFormat="1" ht="25.5" outlineLevel="2">
      <c r="A109" s="384"/>
      <c r="B109" s="296">
        <f t="shared" si="2"/>
        <v>17</v>
      </c>
      <c r="C109" s="86" t="s">
        <v>3099</v>
      </c>
      <c r="D109" s="119" t="s">
        <v>3098</v>
      </c>
      <c r="E109" s="32" t="s">
        <v>2766</v>
      </c>
      <c r="F109" s="119" t="s">
        <v>4634</v>
      </c>
      <c r="G109" s="119" t="s">
        <v>5300</v>
      </c>
      <c r="H109" s="752">
        <v>42145</v>
      </c>
      <c r="I109" s="758" t="s">
        <v>5235</v>
      </c>
      <c r="J109" s="35"/>
      <c r="K109" s="331"/>
      <c r="L109" s="297">
        <v>38362</v>
      </c>
      <c r="M109" s="68">
        <v>42231</v>
      </c>
      <c r="N109" t="str">
        <f t="shared" si="3"/>
        <v/>
      </c>
    </row>
    <row r="110" spans="1:14" outlineLevel="2">
      <c r="A110" s="384"/>
      <c r="B110" s="296">
        <f t="shared" si="2"/>
        <v>17</v>
      </c>
      <c r="C110" s="86" t="s">
        <v>3092</v>
      </c>
      <c r="D110" s="119" t="s">
        <v>3091</v>
      </c>
      <c r="E110" s="32" t="s">
        <v>2759</v>
      </c>
      <c r="F110" s="119" t="s">
        <v>4633</v>
      </c>
      <c r="G110" s="316"/>
      <c r="H110" s="754"/>
      <c r="I110" s="757"/>
      <c r="J110" s="35"/>
      <c r="K110" s="29"/>
      <c r="L110" s="297">
        <v>38362</v>
      </c>
      <c r="M110" s="68"/>
      <c r="N110" t="str">
        <f t="shared" si="3"/>
        <v/>
      </c>
    </row>
    <row r="111" spans="1:14" outlineLevel="2">
      <c r="A111" s="384"/>
      <c r="B111" s="296">
        <f t="shared" si="2"/>
        <v>17</v>
      </c>
      <c r="C111" s="86" t="s">
        <v>4684</v>
      </c>
      <c r="D111" s="119" t="s">
        <v>4683</v>
      </c>
      <c r="E111" s="32" t="s">
        <v>2759</v>
      </c>
      <c r="F111" s="119" t="s">
        <v>4633</v>
      </c>
      <c r="G111" s="316"/>
      <c r="H111" s="755"/>
      <c r="I111" s="757"/>
      <c r="J111" s="35"/>
      <c r="K111" s="29"/>
      <c r="L111" s="297">
        <v>38362</v>
      </c>
      <c r="M111" s="68"/>
      <c r="N111" t="str">
        <f t="shared" si="3"/>
        <v/>
      </c>
    </row>
    <row r="112" spans="1:14" ht="15" outlineLevel="2">
      <c r="A112" s="384"/>
      <c r="B112" s="296">
        <f t="shared" si="2"/>
        <v>17</v>
      </c>
      <c r="C112" s="86" t="s">
        <v>1277</v>
      </c>
      <c r="D112" s="119" t="s">
        <v>1276</v>
      </c>
      <c r="E112" s="637" t="s">
        <v>2766</v>
      </c>
      <c r="F112" s="638" t="s">
        <v>4634</v>
      </c>
      <c r="G112" s="639" t="s">
        <v>12893</v>
      </c>
      <c r="H112" s="755"/>
      <c r="I112" s="757"/>
      <c r="J112" s="35"/>
      <c r="K112" s="29"/>
      <c r="L112" s="297">
        <v>40940</v>
      </c>
      <c r="M112" s="640">
        <v>45689</v>
      </c>
      <c r="N112" t="str">
        <f t="shared" si="3"/>
        <v>DUPLICATE</v>
      </c>
    </row>
    <row r="113" spans="1:14" outlineLevel="2">
      <c r="A113" s="384"/>
      <c r="B113" s="296">
        <f t="shared" si="2"/>
        <v>17</v>
      </c>
      <c r="C113" s="86" t="s">
        <v>734</v>
      </c>
      <c r="D113" s="119" t="s">
        <v>733</v>
      </c>
      <c r="E113" s="32" t="s">
        <v>2759</v>
      </c>
      <c r="F113" s="119" t="s">
        <v>4633</v>
      </c>
      <c r="G113" s="316"/>
      <c r="H113" s="755"/>
      <c r="I113" s="757"/>
      <c r="J113" s="35"/>
      <c r="K113" s="29"/>
      <c r="L113" s="297">
        <v>38362</v>
      </c>
      <c r="M113" s="68"/>
      <c r="N113" t="str">
        <f t="shared" si="3"/>
        <v/>
      </c>
    </row>
    <row r="114" spans="1:14" outlineLevel="2">
      <c r="A114" s="384"/>
      <c r="B114" s="296">
        <f t="shared" si="2"/>
        <v>17</v>
      </c>
      <c r="C114" s="86" t="s">
        <v>2092</v>
      </c>
      <c r="D114" s="119" t="s">
        <v>4693</v>
      </c>
      <c r="E114" s="32" t="s">
        <v>2759</v>
      </c>
      <c r="F114" s="119" t="s">
        <v>4633</v>
      </c>
      <c r="G114" s="316"/>
      <c r="H114" s="755"/>
      <c r="I114" s="757"/>
      <c r="J114" s="35"/>
      <c r="K114" s="29"/>
      <c r="L114" s="297">
        <v>38362</v>
      </c>
      <c r="M114" s="68"/>
      <c r="N114" t="str">
        <f t="shared" si="3"/>
        <v/>
      </c>
    </row>
    <row r="115" spans="1:14" outlineLevel="2">
      <c r="A115" s="384"/>
      <c r="B115" s="296">
        <f t="shared" si="2"/>
        <v>17</v>
      </c>
      <c r="C115" s="86" t="s">
        <v>2099</v>
      </c>
      <c r="D115" s="119" t="s">
        <v>2098</v>
      </c>
      <c r="E115" s="32" t="s">
        <v>2759</v>
      </c>
      <c r="F115" s="119" t="s">
        <v>4633</v>
      </c>
      <c r="G115" s="316"/>
      <c r="H115" s="755"/>
      <c r="I115" s="757"/>
      <c r="J115" s="35"/>
      <c r="K115" s="29"/>
      <c r="L115" s="297">
        <v>38362</v>
      </c>
      <c r="M115" s="68"/>
      <c r="N115" t="str">
        <f t="shared" si="3"/>
        <v/>
      </c>
    </row>
    <row r="116" spans="1:14" outlineLevel="2">
      <c r="A116" s="384"/>
      <c r="B116" s="296">
        <f t="shared" si="2"/>
        <v>17</v>
      </c>
      <c r="C116" s="86" t="s">
        <v>3345</v>
      </c>
      <c r="D116" s="119" t="s">
        <v>3344</v>
      </c>
      <c r="E116" s="32" t="s">
        <v>2759</v>
      </c>
      <c r="F116" s="119" t="s">
        <v>4633</v>
      </c>
      <c r="G116" s="316"/>
      <c r="H116" s="755"/>
      <c r="I116" s="757"/>
      <c r="J116" s="35"/>
      <c r="K116" s="29"/>
      <c r="L116" s="297">
        <v>38362</v>
      </c>
      <c r="M116" s="68"/>
      <c r="N116" t="str">
        <f t="shared" si="3"/>
        <v/>
      </c>
    </row>
    <row r="117" spans="1:14" ht="25.5" outlineLevel="2">
      <c r="A117" s="384"/>
      <c r="B117" s="296">
        <f t="shared" si="2"/>
        <v>17</v>
      </c>
      <c r="C117" s="86" t="s">
        <v>4328</v>
      </c>
      <c r="D117" s="119" t="s">
        <v>4327</v>
      </c>
      <c r="E117" s="32" t="s">
        <v>2759</v>
      </c>
      <c r="F117" s="119" t="s">
        <v>4633</v>
      </c>
      <c r="G117" s="316"/>
      <c r="H117" s="755"/>
      <c r="I117" s="757"/>
      <c r="J117" s="35"/>
      <c r="K117" s="29"/>
      <c r="L117" s="297">
        <v>38362</v>
      </c>
      <c r="M117" s="68"/>
      <c r="N117" t="str">
        <f t="shared" si="3"/>
        <v/>
      </c>
    </row>
    <row r="118" spans="1:14" ht="25.5" outlineLevel="2">
      <c r="A118" s="384"/>
      <c r="B118" s="296">
        <f t="shared" si="2"/>
        <v>17</v>
      </c>
      <c r="C118" s="86" t="s">
        <v>4316</v>
      </c>
      <c r="D118" s="119" t="s">
        <v>4315</v>
      </c>
      <c r="E118" s="32" t="s">
        <v>2759</v>
      </c>
      <c r="F118" s="119" t="s">
        <v>4633</v>
      </c>
      <c r="G118" s="316"/>
      <c r="H118" s="755"/>
      <c r="I118" s="757"/>
      <c r="J118" s="35"/>
      <c r="K118" s="29"/>
      <c r="L118" s="297">
        <v>38362</v>
      </c>
      <c r="M118" s="68"/>
      <c r="N118" t="str">
        <f t="shared" si="3"/>
        <v/>
      </c>
    </row>
    <row r="119" spans="1:14" ht="25.5" outlineLevel="2">
      <c r="A119" s="384"/>
      <c r="B119" s="296">
        <f t="shared" si="2"/>
        <v>17</v>
      </c>
      <c r="C119" s="86" t="s">
        <v>4314</v>
      </c>
      <c r="D119" s="119" t="s">
        <v>4313</v>
      </c>
      <c r="E119" s="32" t="s">
        <v>2759</v>
      </c>
      <c r="F119" s="119" t="s">
        <v>4633</v>
      </c>
      <c r="G119" s="316"/>
      <c r="H119" s="755"/>
      <c r="I119" s="757"/>
      <c r="J119" s="35"/>
      <c r="K119" s="29"/>
      <c r="L119" s="297">
        <v>38362</v>
      </c>
      <c r="M119" s="68"/>
      <c r="N119" t="str">
        <f t="shared" si="3"/>
        <v/>
      </c>
    </row>
    <row r="120" spans="1:14" outlineLevel="2">
      <c r="A120" s="384"/>
      <c r="B120" s="296">
        <f t="shared" si="2"/>
        <v>17</v>
      </c>
      <c r="C120" s="86" t="s">
        <v>4680</v>
      </c>
      <c r="D120" s="119" t="s">
        <v>4679</v>
      </c>
      <c r="E120" s="32" t="s">
        <v>2759</v>
      </c>
      <c r="F120" s="119" t="s">
        <v>4633</v>
      </c>
      <c r="G120" s="316"/>
      <c r="H120" s="755"/>
      <c r="I120" s="757"/>
      <c r="J120" s="35"/>
      <c r="K120" s="29"/>
      <c r="L120" s="297">
        <v>38362</v>
      </c>
      <c r="M120" s="68"/>
      <c r="N120" t="str">
        <f t="shared" si="3"/>
        <v/>
      </c>
    </row>
    <row r="121" spans="1:14" outlineLevel="2">
      <c r="A121" s="384"/>
      <c r="B121" s="296">
        <f t="shared" si="2"/>
        <v>17</v>
      </c>
      <c r="C121" s="86" t="s">
        <v>4678</v>
      </c>
      <c r="D121" s="119" t="s">
        <v>4677</v>
      </c>
      <c r="E121" s="32" t="s">
        <v>2759</v>
      </c>
      <c r="F121" s="119" t="s">
        <v>4633</v>
      </c>
      <c r="G121" s="316"/>
      <c r="H121" s="755"/>
      <c r="I121" s="757"/>
      <c r="J121" s="35"/>
      <c r="K121" s="29"/>
      <c r="L121" s="297">
        <v>38362</v>
      </c>
      <c r="M121" s="68"/>
      <c r="N121" t="str">
        <f t="shared" si="3"/>
        <v/>
      </c>
    </row>
    <row r="122" spans="1:14" ht="25.5" outlineLevel="2">
      <c r="A122" s="384"/>
      <c r="B122" s="296">
        <f t="shared" si="2"/>
        <v>17</v>
      </c>
      <c r="C122" s="86" t="s">
        <v>4672</v>
      </c>
      <c r="D122" s="119" t="s">
        <v>4671</v>
      </c>
      <c r="E122" s="32" t="s">
        <v>2759</v>
      </c>
      <c r="F122" s="119" t="s">
        <v>4633</v>
      </c>
      <c r="G122" s="316"/>
      <c r="H122" s="755"/>
      <c r="I122" s="757"/>
      <c r="J122" s="35"/>
      <c r="K122" s="29"/>
      <c r="L122" s="297">
        <v>38362</v>
      </c>
      <c r="M122" s="68"/>
      <c r="N122" t="str">
        <f t="shared" si="3"/>
        <v/>
      </c>
    </row>
    <row r="123" spans="1:14" outlineLevel="2">
      <c r="A123" s="384"/>
      <c r="B123" s="296">
        <f t="shared" si="2"/>
        <v>17</v>
      </c>
      <c r="C123" s="86" t="s">
        <v>3952</v>
      </c>
      <c r="D123" s="119" t="s">
        <v>3951</v>
      </c>
      <c r="E123" s="32" t="s">
        <v>2759</v>
      </c>
      <c r="F123" s="119" t="s">
        <v>4633</v>
      </c>
      <c r="G123" s="316"/>
      <c r="H123" s="755"/>
      <c r="I123" s="757"/>
      <c r="J123" s="35"/>
      <c r="K123" s="29"/>
      <c r="L123" s="297">
        <v>38362</v>
      </c>
      <c r="M123" s="68"/>
      <c r="N123" t="str">
        <f t="shared" si="3"/>
        <v/>
      </c>
    </row>
    <row r="124" spans="1:14" outlineLevel="2">
      <c r="A124" s="384"/>
      <c r="B124" s="296">
        <f t="shared" si="2"/>
        <v>17</v>
      </c>
      <c r="C124" s="86" t="s">
        <v>3952</v>
      </c>
      <c r="D124" s="119" t="s">
        <v>4691</v>
      </c>
      <c r="E124" s="32" t="s">
        <v>2759</v>
      </c>
      <c r="F124" s="119" t="s">
        <v>4634</v>
      </c>
      <c r="G124" s="316" t="s">
        <v>5297</v>
      </c>
      <c r="H124" s="755"/>
      <c r="I124" s="757"/>
      <c r="J124" s="35"/>
      <c r="K124" s="29"/>
      <c r="L124" s="297">
        <v>38362</v>
      </c>
      <c r="M124" s="68">
        <v>42036</v>
      </c>
      <c r="N124" t="str">
        <f t="shared" si="3"/>
        <v/>
      </c>
    </row>
    <row r="125" spans="1:14" outlineLevel="2">
      <c r="A125" s="384"/>
      <c r="B125" s="296">
        <f t="shared" si="2"/>
        <v>17</v>
      </c>
      <c r="C125" s="86" t="s">
        <v>4377</v>
      </c>
      <c r="D125" s="119" t="s">
        <v>4376</v>
      </c>
      <c r="E125" s="32" t="s">
        <v>2759</v>
      </c>
      <c r="F125" s="119" t="s">
        <v>4633</v>
      </c>
      <c r="G125" s="316"/>
      <c r="H125" s="755"/>
      <c r="I125" s="757"/>
      <c r="J125" s="35"/>
      <c r="K125" s="29"/>
      <c r="L125" s="297">
        <v>38362</v>
      </c>
      <c r="M125" s="68"/>
      <c r="N125" t="str">
        <f t="shared" si="3"/>
        <v/>
      </c>
    </row>
    <row r="126" spans="1:14" outlineLevel="2">
      <c r="A126" s="384"/>
      <c r="B126" s="296">
        <f t="shared" si="2"/>
        <v>17</v>
      </c>
      <c r="C126" s="86" t="s">
        <v>821</v>
      </c>
      <c r="D126" s="119" t="s">
        <v>820</v>
      </c>
      <c r="E126" s="32" t="s">
        <v>2759</v>
      </c>
      <c r="F126" s="119" t="s">
        <v>4633</v>
      </c>
      <c r="G126" s="316"/>
      <c r="H126" s="755"/>
      <c r="I126" s="757"/>
      <c r="J126" s="35"/>
      <c r="K126" s="29"/>
      <c r="L126" s="297">
        <v>38362</v>
      </c>
      <c r="M126" s="68"/>
      <c r="N126" t="str">
        <f t="shared" si="3"/>
        <v/>
      </c>
    </row>
    <row r="127" spans="1:14" outlineLevel="2">
      <c r="A127" s="384"/>
      <c r="B127" s="296">
        <f t="shared" si="2"/>
        <v>17</v>
      </c>
      <c r="C127" s="86" t="s">
        <v>4962</v>
      </c>
      <c r="D127" s="119" t="s">
        <v>4961</v>
      </c>
      <c r="E127" s="32" t="s">
        <v>2759</v>
      </c>
      <c r="F127" s="119" t="s">
        <v>4633</v>
      </c>
      <c r="G127" s="316"/>
      <c r="H127" s="755"/>
      <c r="I127" s="757"/>
      <c r="J127" s="35"/>
      <c r="K127" s="29"/>
      <c r="L127" s="297">
        <v>38362</v>
      </c>
      <c r="M127" s="68"/>
      <c r="N127" t="str">
        <f t="shared" si="3"/>
        <v/>
      </c>
    </row>
    <row r="128" spans="1:14" outlineLevel="2">
      <c r="A128" s="384"/>
      <c r="B128" s="296">
        <f t="shared" si="2"/>
        <v>17</v>
      </c>
      <c r="C128" s="86" t="s">
        <v>4326</v>
      </c>
      <c r="D128" s="119" t="s">
        <v>4325</v>
      </c>
      <c r="E128" s="32" t="s">
        <v>2759</v>
      </c>
      <c r="F128" s="119" t="s">
        <v>4633</v>
      </c>
      <c r="G128" s="316"/>
      <c r="H128" s="755"/>
      <c r="I128" s="757"/>
      <c r="J128" s="35"/>
      <c r="K128" s="29"/>
      <c r="L128" s="297">
        <v>38362</v>
      </c>
      <c r="M128" s="68"/>
      <c r="N128" t="str">
        <f t="shared" si="3"/>
        <v/>
      </c>
    </row>
    <row r="129" spans="1:14" outlineLevel="2">
      <c r="A129" s="384"/>
      <c r="B129" s="296">
        <f t="shared" si="2"/>
        <v>17</v>
      </c>
      <c r="C129" s="86" t="s">
        <v>195</v>
      </c>
      <c r="D129" s="119" t="s">
        <v>194</v>
      </c>
      <c r="E129" s="32" t="s">
        <v>2759</v>
      </c>
      <c r="F129" s="119" t="s">
        <v>4633</v>
      </c>
      <c r="G129" s="316"/>
      <c r="H129" s="755"/>
      <c r="I129" s="757"/>
      <c r="J129" s="35"/>
      <c r="K129" s="29"/>
      <c r="L129" s="297">
        <v>38362</v>
      </c>
      <c r="M129" s="68"/>
      <c r="N129" t="str">
        <f t="shared" si="3"/>
        <v>DUPLICATE</v>
      </c>
    </row>
    <row r="130" spans="1:14" outlineLevel="2">
      <c r="A130" s="384"/>
      <c r="B130" s="296">
        <f t="shared" ref="B130:B193" si="4">IF(A130&gt;0,A130,B129)</f>
        <v>17</v>
      </c>
      <c r="C130" s="86" t="s">
        <v>2690</v>
      </c>
      <c r="D130" s="119" t="s">
        <v>2689</v>
      </c>
      <c r="E130" s="32" t="s">
        <v>2759</v>
      </c>
      <c r="F130" s="119" t="s">
        <v>4633</v>
      </c>
      <c r="G130" s="316"/>
      <c r="H130" s="755"/>
      <c r="I130" s="757"/>
      <c r="J130" s="35"/>
      <c r="K130" s="29"/>
      <c r="L130" s="297">
        <v>38362</v>
      </c>
      <c r="M130" s="68"/>
      <c r="N130" t="str">
        <f t="shared" si="3"/>
        <v>DUPLICATE</v>
      </c>
    </row>
    <row r="131" spans="1:14" outlineLevel="2">
      <c r="A131" s="384"/>
      <c r="B131" s="296">
        <f t="shared" si="4"/>
        <v>17</v>
      </c>
      <c r="C131" s="86" t="s">
        <v>189</v>
      </c>
      <c r="D131" s="119" t="s">
        <v>2693</v>
      </c>
      <c r="E131" s="32" t="s">
        <v>2759</v>
      </c>
      <c r="F131" s="119" t="s">
        <v>4633</v>
      </c>
      <c r="G131" s="316"/>
      <c r="H131" s="755"/>
      <c r="I131" s="757"/>
      <c r="J131" s="35"/>
      <c r="K131" s="29"/>
      <c r="L131" s="297">
        <v>38362</v>
      </c>
      <c r="M131" s="68"/>
      <c r="N131" t="str">
        <f t="shared" ref="N131:N194" si="5">IF(D131="NA","",IF(COUNTIF($D$3:$D$8511,D131)&gt;1,"DUPLICATE",""))</f>
        <v>DUPLICATE</v>
      </c>
    </row>
    <row r="132" spans="1:14" outlineLevel="2">
      <c r="A132" s="384"/>
      <c r="B132" s="296">
        <f t="shared" si="4"/>
        <v>17</v>
      </c>
      <c r="C132" s="86" t="s">
        <v>4166</v>
      </c>
      <c r="D132" s="119" t="s">
        <v>4165</v>
      </c>
      <c r="E132" s="32" t="s">
        <v>2759</v>
      </c>
      <c r="F132" s="119" t="s">
        <v>4633</v>
      </c>
      <c r="G132" s="316"/>
      <c r="H132" s="755"/>
      <c r="I132" s="757"/>
      <c r="J132" s="35"/>
      <c r="K132" s="29"/>
      <c r="L132" s="297">
        <v>38362</v>
      </c>
      <c r="M132" s="68"/>
      <c r="N132" t="str">
        <f t="shared" si="5"/>
        <v/>
      </c>
    </row>
    <row r="133" spans="1:14" outlineLevel="2">
      <c r="A133" s="384"/>
      <c r="B133" s="296">
        <f t="shared" si="4"/>
        <v>17</v>
      </c>
      <c r="C133" s="86" t="s">
        <v>1725</v>
      </c>
      <c r="D133" s="119" t="s">
        <v>4331</v>
      </c>
      <c r="E133" s="32" t="s">
        <v>2759</v>
      </c>
      <c r="F133" s="119" t="s">
        <v>4633</v>
      </c>
      <c r="G133" s="316"/>
      <c r="H133" s="755"/>
      <c r="I133" s="757"/>
      <c r="J133" s="35"/>
      <c r="K133" s="29"/>
      <c r="L133" s="297">
        <v>38362</v>
      </c>
      <c r="M133" s="68"/>
      <c r="N133" t="str">
        <f t="shared" si="5"/>
        <v/>
      </c>
    </row>
    <row r="134" spans="1:14" outlineLevel="2">
      <c r="A134" s="384"/>
      <c r="B134" s="296">
        <f t="shared" si="4"/>
        <v>17</v>
      </c>
      <c r="C134" s="86" t="s">
        <v>1089</v>
      </c>
      <c r="D134" s="119" t="s">
        <v>1088</v>
      </c>
      <c r="E134" s="32" t="s">
        <v>2759</v>
      </c>
      <c r="F134" s="119" t="s">
        <v>4633</v>
      </c>
      <c r="G134" s="316"/>
      <c r="H134" s="755"/>
      <c r="I134" s="757"/>
      <c r="J134" s="35"/>
      <c r="K134" s="29"/>
      <c r="L134" s="297">
        <v>38362</v>
      </c>
      <c r="M134" s="68"/>
      <c r="N134" t="str">
        <f t="shared" si="5"/>
        <v/>
      </c>
    </row>
    <row r="135" spans="1:14" outlineLevel="2">
      <c r="A135" s="384"/>
      <c r="B135" s="296">
        <f t="shared" si="4"/>
        <v>17</v>
      </c>
      <c r="C135" s="86" t="s">
        <v>4168</v>
      </c>
      <c r="D135" s="119" t="s">
        <v>4167</v>
      </c>
      <c r="E135" s="32" t="s">
        <v>2759</v>
      </c>
      <c r="F135" s="119" t="s">
        <v>4633</v>
      </c>
      <c r="G135" s="316"/>
      <c r="H135" s="755"/>
      <c r="I135" s="757"/>
      <c r="J135" s="35"/>
      <c r="K135" s="29"/>
      <c r="L135" s="297">
        <v>38362</v>
      </c>
      <c r="M135" s="68"/>
      <c r="N135" t="str">
        <f t="shared" si="5"/>
        <v/>
      </c>
    </row>
    <row r="136" spans="1:14" outlineLevel="2">
      <c r="A136" s="384"/>
      <c r="B136" s="296">
        <f t="shared" si="4"/>
        <v>17</v>
      </c>
      <c r="C136" s="86" t="s">
        <v>3957</v>
      </c>
      <c r="D136" s="119" t="s">
        <v>3956</v>
      </c>
      <c r="E136" s="32" t="s">
        <v>2759</v>
      </c>
      <c r="F136" s="119" t="s">
        <v>4633</v>
      </c>
      <c r="G136" s="316"/>
      <c r="H136" s="755"/>
      <c r="I136" s="757"/>
      <c r="J136" s="35"/>
      <c r="K136" s="29"/>
      <c r="L136" s="297">
        <v>38362</v>
      </c>
      <c r="M136" s="68"/>
      <c r="N136" t="str">
        <f t="shared" si="5"/>
        <v/>
      </c>
    </row>
    <row r="137" spans="1:14" outlineLevel="2">
      <c r="A137" s="384"/>
      <c r="B137" s="296">
        <f t="shared" si="4"/>
        <v>17</v>
      </c>
      <c r="C137" s="86" t="s">
        <v>3957</v>
      </c>
      <c r="D137" s="119" t="s">
        <v>809</v>
      </c>
      <c r="E137" s="32" t="s">
        <v>2759</v>
      </c>
      <c r="F137" s="119" t="s">
        <v>4633</v>
      </c>
      <c r="G137" s="316"/>
      <c r="H137" s="755"/>
      <c r="I137" s="757"/>
      <c r="J137" s="35"/>
      <c r="K137" s="29"/>
      <c r="L137" s="297">
        <v>38362</v>
      </c>
      <c r="M137" s="68"/>
      <c r="N137" t="str">
        <f t="shared" si="5"/>
        <v/>
      </c>
    </row>
    <row r="138" spans="1:14" outlineLevel="2">
      <c r="A138" s="384"/>
      <c r="B138" s="296">
        <f t="shared" si="4"/>
        <v>17</v>
      </c>
      <c r="C138" s="86" t="s">
        <v>4966</v>
      </c>
      <c r="D138" s="119" t="s">
        <v>4965</v>
      </c>
      <c r="E138" s="32" t="s">
        <v>2759</v>
      </c>
      <c r="F138" s="119" t="s">
        <v>4633</v>
      </c>
      <c r="G138" s="316"/>
      <c r="H138" s="755"/>
      <c r="I138" s="757"/>
      <c r="J138" s="35"/>
      <c r="K138" s="29"/>
      <c r="L138" s="297">
        <v>38362</v>
      </c>
      <c r="M138" s="68"/>
      <c r="N138" t="str">
        <f t="shared" si="5"/>
        <v/>
      </c>
    </row>
    <row r="139" spans="1:14" outlineLevel="2">
      <c r="A139" s="384"/>
      <c r="B139" s="296">
        <f t="shared" si="4"/>
        <v>17</v>
      </c>
      <c r="C139" s="86" t="s">
        <v>3101</v>
      </c>
      <c r="D139" s="119" t="s">
        <v>3100</v>
      </c>
      <c r="E139" s="32" t="s">
        <v>2759</v>
      </c>
      <c r="F139" s="119" t="s">
        <v>4633</v>
      </c>
      <c r="G139" s="316"/>
      <c r="H139" s="755"/>
      <c r="I139" s="757"/>
      <c r="J139" s="35"/>
      <c r="K139" s="29"/>
      <c r="L139" s="297">
        <v>38362</v>
      </c>
      <c r="M139" s="68"/>
      <c r="N139" t="str">
        <f t="shared" si="5"/>
        <v/>
      </c>
    </row>
    <row r="140" spans="1:14" outlineLevel="2">
      <c r="A140" s="384"/>
      <c r="B140" s="296">
        <f t="shared" si="4"/>
        <v>17</v>
      </c>
      <c r="C140" s="86" t="s">
        <v>819</v>
      </c>
      <c r="D140" s="119" t="s">
        <v>818</v>
      </c>
      <c r="E140" s="32" t="s">
        <v>2759</v>
      </c>
      <c r="F140" s="119" t="s">
        <v>4633</v>
      </c>
      <c r="G140" s="316"/>
      <c r="H140" s="755"/>
      <c r="I140" s="757"/>
      <c r="J140" s="35"/>
      <c r="K140" s="29"/>
      <c r="L140" s="297">
        <v>38362</v>
      </c>
      <c r="M140" s="68"/>
      <c r="N140" t="str">
        <f t="shared" si="5"/>
        <v/>
      </c>
    </row>
    <row r="141" spans="1:14" ht="25.5" outlineLevel="2">
      <c r="A141" s="384"/>
      <c r="B141" s="296">
        <f t="shared" si="4"/>
        <v>17</v>
      </c>
      <c r="C141" s="86" t="s">
        <v>575</v>
      </c>
      <c r="D141" s="119" t="s">
        <v>126</v>
      </c>
      <c r="E141" s="32" t="s">
        <v>2759</v>
      </c>
      <c r="F141" s="119" t="s">
        <v>4633</v>
      </c>
      <c r="G141" s="316"/>
      <c r="H141" s="755"/>
      <c r="I141" s="757"/>
      <c r="J141" s="35"/>
      <c r="K141" s="29"/>
      <c r="L141" s="297">
        <v>38362</v>
      </c>
      <c r="M141" s="68"/>
      <c r="N141" t="str">
        <f t="shared" si="5"/>
        <v/>
      </c>
    </row>
    <row r="142" spans="1:14" ht="25.5" outlineLevel="2">
      <c r="A142" s="384"/>
      <c r="B142" s="296">
        <f t="shared" si="4"/>
        <v>17</v>
      </c>
      <c r="C142" s="86" t="s">
        <v>576</v>
      </c>
      <c r="D142" s="119" t="s">
        <v>4690</v>
      </c>
      <c r="E142" s="32" t="s">
        <v>2759</v>
      </c>
      <c r="F142" s="119" t="s">
        <v>4633</v>
      </c>
      <c r="G142" s="316"/>
      <c r="H142" s="755"/>
      <c r="I142" s="757"/>
      <c r="J142" s="35"/>
      <c r="K142" s="29"/>
      <c r="L142" s="297">
        <v>38362</v>
      </c>
      <c r="M142" s="68"/>
      <c r="N142" t="str">
        <f t="shared" si="5"/>
        <v/>
      </c>
    </row>
    <row r="143" spans="1:14" outlineLevel="2">
      <c r="A143" s="384"/>
      <c r="B143" s="296">
        <f t="shared" si="4"/>
        <v>17</v>
      </c>
      <c r="C143" s="86" t="s">
        <v>4170</v>
      </c>
      <c r="D143" s="119" t="s">
        <v>4169</v>
      </c>
      <c r="E143" s="32" t="s">
        <v>2759</v>
      </c>
      <c r="F143" s="119" t="s">
        <v>4633</v>
      </c>
      <c r="G143" s="316"/>
      <c r="H143" s="755"/>
      <c r="I143" s="757"/>
      <c r="J143" s="35"/>
      <c r="K143" s="29"/>
      <c r="L143" s="297">
        <v>38362</v>
      </c>
      <c r="M143" s="68"/>
      <c r="N143" t="str">
        <f t="shared" si="5"/>
        <v/>
      </c>
    </row>
    <row r="144" spans="1:14" outlineLevel="2">
      <c r="A144" s="384"/>
      <c r="B144" s="296">
        <f t="shared" si="4"/>
        <v>17</v>
      </c>
      <c r="C144" s="86" t="s">
        <v>4214</v>
      </c>
      <c r="D144" s="119" t="s">
        <v>4213</v>
      </c>
      <c r="E144" s="32" t="s">
        <v>2759</v>
      </c>
      <c r="F144" s="119" t="s">
        <v>4633</v>
      </c>
      <c r="G144" s="316"/>
      <c r="H144" s="755"/>
      <c r="I144" s="757"/>
      <c r="J144" s="35"/>
      <c r="K144" s="29"/>
      <c r="L144" s="297">
        <v>38362</v>
      </c>
      <c r="M144" s="68"/>
      <c r="N144" t="str">
        <f t="shared" si="5"/>
        <v/>
      </c>
    </row>
    <row r="145" spans="1:14" outlineLevel="2">
      <c r="A145" s="384"/>
      <c r="B145" s="296">
        <f t="shared" si="4"/>
        <v>17</v>
      </c>
      <c r="C145" s="86" t="s">
        <v>808</v>
      </c>
      <c r="D145" s="119" t="s">
        <v>807</v>
      </c>
      <c r="E145" s="32" t="s">
        <v>2759</v>
      </c>
      <c r="F145" s="119" t="s">
        <v>4633</v>
      </c>
      <c r="G145" s="316"/>
      <c r="H145" s="755"/>
      <c r="I145" s="757"/>
      <c r="J145" s="35"/>
      <c r="K145" s="29"/>
      <c r="L145" s="297">
        <v>38362</v>
      </c>
      <c r="M145" s="68"/>
      <c r="N145" t="str">
        <f t="shared" si="5"/>
        <v/>
      </c>
    </row>
    <row r="146" spans="1:14" outlineLevel="2">
      <c r="A146" s="384"/>
      <c r="B146" s="296">
        <f t="shared" si="4"/>
        <v>17</v>
      </c>
      <c r="C146" s="86" t="s">
        <v>3942</v>
      </c>
      <c r="D146" s="119" t="s">
        <v>3941</v>
      </c>
      <c r="E146" s="32" t="s">
        <v>2759</v>
      </c>
      <c r="F146" s="119" t="s">
        <v>4633</v>
      </c>
      <c r="G146" s="316"/>
      <c r="H146" s="755"/>
      <c r="I146" s="757"/>
      <c r="J146" s="35"/>
      <c r="K146" s="29"/>
      <c r="L146" s="297">
        <v>38362</v>
      </c>
      <c r="M146" s="68"/>
      <c r="N146" t="str">
        <f t="shared" si="5"/>
        <v/>
      </c>
    </row>
    <row r="147" spans="1:14" outlineLevel="2">
      <c r="A147" s="384"/>
      <c r="B147" s="296">
        <f t="shared" si="4"/>
        <v>17</v>
      </c>
      <c r="C147" s="86" t="s">
        <v>2978</v>
      </c>
      <c r="D147" s="119" t="s">
        <v>4317</v>
      </c>
      <c r="E147" s="32" t="s">
        <v>2759</v>
      </c>
      <c r="F147" s="119" t="s">
        <v>4633</v>
      </c>
      <c r="G147" s="316"/>
      <c r="H147" s="755"/>
      <c r="I147" s="757"/>
      <c r="J147" s="35"/>
      <c r="K147" s="29"/>
      <c r="L147" s="297">
        <v>38362</v>
      </c>
      <c r="M147" s="68"/>
      <c r="N147" t="str">
        <f t="shared" si="5"/>
        <v/>
      </c>
    </row>
    <row r="148" spans="1:14" outlineLevel="2">
      <c r="A148" s="384"/>
      <c r="B148" s="296">
        <f t="shared" si="4"/>
        <v>17</v>
      </c>
      <c r="C148" s="86" t="s">
        <v>3944</v>
      </c>
      <c r="D148" s="119" t="s">
        <v>3943</v>
      </c>
      <c r="E148" s="32" t="s">
        <v>2759</v>
      </c>
      <c r="F148" s="119" t="s">
        <v>4633</v>
      </c>
      <c r="G148" s="316"/>
      <c r="H148" s="755"/>
      <c r="I148" s="757"/>
      <c r="J148" s="35"/>
      <c r="K148" s="29"/>
      <c r="L148" s="297">
        <v>38362</v>
      </c>
      <c r="M148" s="68"/>
      <c r="N148" t="str">
        <f t="shared" si="5"/>
        <v/>
      </c>
    </row>
    <row r="149" spans="1:14" outlineLevel="2">
      <c r="A149" s="384"/>
      <c r="B149" s="296">
        <f t="shared" si="4"/>
        <v>17</v>
      </c>
      <c r="C149" s="86" t="s">
        <v>4174</v>
      </c>
      <c r="D149" s="119" t="s">
        <v>4173</v>
      </c>
      <c r="E149" s="32" t="s">
        <v>2759</v>
      </c>
      <c r="F149" s="119" t="s">
        <v>4633</v>
      </c>
      <c r="G149" s="316"/>
      <c r="H149" s="755"/>
      <c r="I149" s="757"/>
      <c r="J149" s="35"/>
      <c r="K149" s="29"/>
      <c r="L149" s="297">
        <v>38362</v>
      </c>
      <c r="M149" s="68"/>
      <c r="N149" t="str">
        <f t="shared" si="5"/>
        <v/>
      </c>
    </row>
    <row r="150" spans="1:14" outlineLevel="2">
      <c r="A150" s="384"/>
      <c r="B150" s="296">
        <f t="shared" si="4"/>
        <v>17</v>
      </c>
      <c r="C150" s="86" t="s">
        <v>1090</v>
      </c>
      <c r="D150" s="119" t="s">
        <v>4115</v>
      </c>
      <c r="E150" s="32" t="s">
        <v>2759</v>
      </c>
      <c r="F150" s="119" t="s">
        <v>4633</v>
      </c>
      <c r="G150" s="316"/>
      <c r="H150" s="755"/>
      <c r="I150" s="757"/>
      <c r="J150" s="35"/>
      <c r="K150" s="29"/>
      <c r="L150" s="297">
        <v>38362</v>
      </c>
      <c r="M150" s="68"/>
      <c r="N150" t="str">
        <f t="shared" si="5"/>
        <v/>
      </c>
    </row>
    <row r="151" spans="1:14" outlineLevel="2">
      <c r="A151" s="384"/>
      <c r="B151" s="296">
        <f t="shared" si="4"/>
        <v>17</v>
      </c>
      <c r="C151" s="86" t="s">
        <v>5213</v>
      </c>
      <c r="D151" s="119" t="s">
        <v>5214</v>
      </c>
      <c r="E151" s="32" t="s">
        <v>1909</v>
      </c>
      <c r="F151" s="119" t="s">
        <v>4633</v>
      </c>
      <c r="G151" s="316"/>
      <c r="H151" s="755"/>
      <c r="I151" s="757"/>
      <c r="J151" s="35"/>
      <c r="K151" s="29"/>
      <c r="L151" s="297">
        <v>41306</v>
      </c>
      <c r="M151" s="68"/>
      <c r="N151" t="str">
        <f t="shared" si="5"/>
        <v/>
      </c>
    </row>
    <row r="152" spans="1:14" outlineLevel="2">
      <c r="A152" s="384"/>
      <c r="B152" s="296">
        <f t="shared" si="4"/>
        <v>17</v>
      </c>
      <c r="C152" s="86" t="s">
        <v>5212</v>
      </c>
      <c r="D152" s="119" t="s">
        <v>4114</v>
      </c>
      <c r="E152" s="32" t="s">
        <v>2759</v>
      </c>
      <c r="F152" s="119" t="s">
        <v>4633</v>
      </c>
      <c r="G152" s="316"/>
      <c r="H152" s="755"/>
      <c r="I152" s="757"/>
      <c r="J152" s="35"/>
      <c r="K152" s="29"/>
      <c r="L152" s="297">
        <v>38362</v>
      </c>
      <c r="M152" s="68">
        <v>41306</v>
      </c>
      <c r="N152" t="str">
        <f t="shared" si="5"/>
        <v/>
      </c>
    </row>
    <row r="153" spans="1:14" outlineLevel="2">
      <c r="A153" s="384"/>
      <c r="B153" s="296">
        <f t="shared" si="4"/>
        <v>17</v>
      </c>
      <c r="C153" s="86" t="s">
        <v>4630</v>
      </c>
      <c r="D153" s="119" t="s">
        <v>4629</v>
      </c>
      <c r="E153" s="32" t="s">
        <v>2759</v>
      </c>
      <c r="F153" s="119" t="s">
        <v>4633</v>
      </c>
      <c r="G153" s="316"/>
      <c r="H153" s="755"/>
      <c r="I153" s="757"/>
      <c r="J153" s="35"/>
      <c r="K153" s="29"/>
      <c r="L153" s="297">
        <v>38362</v>
      </c>
      <c r="M153" s="68"/>
      <c r="N153" t="str">
        <f t="shared" si="5"/>
        <v/>
      </c>
    </row>
    <row r="154" spans="1:14" outlineLevel="2">
      <c r="A154" s="384"/>
      <c r="B154" s="296">
        <f t="shared" si="4"/>
        <v>17</v>
      </c>
      <c r="C154" s="86" t="s">
        <v>4379</v>
      </c>
      <c r="D154" s="119" t="s">
        <v>4378</v>
      </c>
      <c r="E154" s="32" t="s">
        <v>2759</v>
      </c>
      <c r="F154" s="119" t="s">
        <v>4633</v>
      </c>
      <c r="G154" s="316"/>
      <c r="H154" s="755"/>
      <c r="I154" s="757"/>
      <c r="J154" s="35"/>
      <c r="K154" s="29"/>
      <c r="L154" s="297">
        <v>38362</v>
      </c>
      <c r="M154" s="68"/>
      <c r="N154" t="str">
        <f t="shared" si="5"/>
        <v/>
      </c>
    </row>
    <row r="155" spans="1:14" outlineLevel="2">
      <c r="A155" s="384"/>
      <c r="B155" s="296">
        <f t="shared" si="4"/>
        <v>17</v>
      </c>
      <c r="C155" s="86" t="s">
        <v>4176</v>
      </c>
      <c r="D155" s="119" t="s">
        <v>4175</v>
      </c>
      <c r="E155" s="32" t="s">
        <v>2759</v>
      </c>
      <c r="F155" s="119" t="s">
        <v>4633</v>
      </c>
      <c r="G155" s="316"/>
      <c r="H155" s="755"/>
      <c r="I155" s="757"/>
      <c r="J155" s="35"/>
      <c r="K155" s="29"/>
      <c r="L155" s="297">
        <v>38362</v>
      </c>
      <c r="M155" s="68"/>
      <c r="N155" t="str">
        <f t="shared" si="5"/>
        <v/>
      </c>
    </row>
    <row r="156" spans="1:14" outlineLevel="2">
      <c r="A156" s="384"/>
      <c r="B156" s="296">
        <f t="shared" si="4"/>
        <v>17</v>
      </c>
      <c r="C156" s="86" t="s">
        <v>1092</v>
      </c>
      <c r="D156" s="119" t="s">
        <v>1091</v>
      </c>
      <c r="E156" s="32" t="s">
        <v>2759</v>
      </c>
      <c r="F156" s="119" t="s">
        <v>4633</v>
      </c>
      <c r="G156" s="316"/>
      <c r="H156" s="755"/>
      <c r="I156" s="757"/>
      <c r="J156" s="35"/>
      <c r="K156" s="29"/>
      <c r="L156" s="297">
        <v>38362</v>
      </c>
      <c r="M156" s="68"/>
      <c r="N156" t="str">
        <f t="shared" si="5"/>
        <v/>
      </c>
    </row>
    <row r="157" spans="1:14" outlineLevel="2">
      <c r="A157" s="384"/>
      <c r="B157" s="296">
        <f t="shared" si="4"/>
        <v>17</v>
      </c>
      <c r="C157" s="86" t="s">
        <v>4257</v>
      </c>
      <c r="D157" s="119" t="s">
        <v>4256</v>
      </c>
      <c r="E157" s="32" t="s">
        <v>2759</v>
      </c>
      <c r="F157" s="119" t="s">
        <v>4633</v>
      </c>
      <c r="G157" s="316"/>
      <c r="H157" s="755"/>
      <c r="I157" s="757"/>
      <c r="J157" s="35"/>
      <c r="K157" s="29"/>
      <c r="L157" s="297">
        <v>38362</v>
      </c>
      <c r="M157" s="68"/>
      <c r="N157" t="str">
        <f t="shared" si="5"/>
        <v/>
      </c>
    </row>
    <row r="158" spans="1:14" outlineLevel="2">
      <c r="A158" s="384"/>
      <c r="B158" s="296">
        <f t="shared" si="4"/>
        <v>17</v>
      </c>
      <c r="C158" s="86" t="s">
        <v>4172</v>
      </c>
      <c r="D158" s="119" t="s">
        <v>4171</v>
      </c>
      <c r="E158" s="32" t="s">
        <v>2759</v>
      </c>
      <c r="F158" s="119" t="s">
        <v>4633</v>
      </c>
      <c r="G158" s="316"/>
      <c r="H158" s="755"/>
      <c r="I158" s="757"/>
      <c r="J158" s="35"/>
      <c r="K158" s="29"/>
      <c r="L158" s="297">
        <v>38362</v>
      </c>
      <c r="M158" s="68"/>
      <c r="N158" t="str">
        <f t="shared" si="5"/>
        <v/>
      </c>
    </row>
    <row r="159" spans="1:14" outlineLevel="2">
      <c r="A159" s="384"/>
      <c r="B159" s="296">
        <f t="shared" si="4"/>
        <v>17</v>
      </c>
      <c r="C159" s="86" t="s">
        <v>4194</v>
      </c>
      <c r="D159" s="119" t="s">
        <v>4193</v>
      </c>
      <c r="E159" s="32" t="s">
        <v>2759</v>
      </c>
      <c r="F159" s="119" t="s">
        <v>4633</v>
      </c>
      <c r="G159" s="316"/>
      <c r="H159" s="755"/>
      <c r="I159" s="757"/>
      <c r="J159" s="35"/>
      <c r="K159" s="29"/>
      <c r="L159" s="297">
        <v>38362</v>
      </c>
      <c r="M159" s="68"/>
      <c r="N159" t="str">
        <f t="shared" si="5"/>
        <v/>
      </c>
    </row>
    <row r="160" spans="1:14" outlineLevel="2">
      <c r="A160" s="384"/>
      <c r="B160" s="296">
        <f t="shared" si="4"/>
        <v>17</v>
      </c>
      <c r="C160" s="86" t="s">
        <v>4190</v>
      </c>
      <c r="D160" s="119" t="s">
        <v>4189</v>
      </c>
      <c r="E160" s="32" t="s">
        <v>2759</v>
      </c>
      <c r="F160" s="119" t="s">
        <v>4633</v>
      </c>
      <c r="G160" s="316"/>
      <c r="H160" s="755"/>
      <c r="I160" s="757"/>
      <c r="J160" s="35"/>
      <c r="K160" s="29"/>
      <c r="L160" s="297">
        <v>38362</v>
      </c>
      <c r="M160" s="68"/>
      <c r="N160" t="str">
        <f t="shared" si="5"/>
        <v/>
      </c>
    </row>
    <row r="161" spans="1:14" outlineLevel="2">
      <c r="A161" s="384"/>
      <c r="B161" s="296">
        <f t="shared" si="4"/>
        <v>17</v>
      </c>
      <c r="C161" s="86" t="s">
        <v>2408</v>
      </c>
      <c r="D161" s="119" t="s">
        <v>2407</v>
      </c>
      <c r="E161" s="32" t="s">
        <v>2759</v>
      </c>
      <c r="F161" s="119" t="s">
        <v>4633</v>
      </c>
      <c r="G161" s="316"/>
      <c r="H161" s="755"/>
      <c r="I161" s="757"/>
      <c r="J161" s="35"/>
      <c r="K161" s="29"/>
      <c r="L161" s="297">
        <v>38362</v>
      </c>
      <c r="M161" s="68"/>
      <c r="N161" t="str">
        <f t="shared" si="5"/>
        <v/>
      </c>
    </row>
    <row r="162" spans="1:14" outlineLevel="2">
      <c r="A162" s="384"/>
      <c r="B162" s="296">
        <f t="shared" si="4"/>
        <v>17</v>
      </c>
      <c r="C162" s="86" t="s">
        <v>4198</v>
      </c>
      <c r="D162" s="119" t="s">
        <v>4197</v>
      </c>
      <c r="E162" s="32" t="s">
        <v>2759</v>
      </c>
      <c r="F162" s="119" t="s">
        <v>4633</v>
      </c>
      <c r="G162" s="316"/>
      <c r="H162" s="755"/>
      <c r="I162" s="757"/>
      <c r="J162" s="35"/>
      <c r="K162" s="29"/>
      <c r="L162" s="297">
        <v>38362</v>
      </c>
      <c r="M162" s="68"/>
      <c r="N162" t="str">
        <f t="shared" si="5"/>
        <v/>
      </c>
    </row>
    <row r="163" spans="1:14" outlineLevel="2">
      <c r="A163" s="384"/>
      <c r="B163" s="296">
        <f t="shared" si="4"/>
        <v>17</v>
      </c>
      <c r="C163" s="86" t="s">
        <v>4178</v>
      </c>
      <c r="D163" s="119" t="s">
        <v>4177</v>
      </c>
      <c r="E163" s="32" t="s">
        <v>2759</v>
      </c>
      <c r="F163" s="119" t="s">
        <v>4633</v>
      </c>
      <c r="G163" s="316"/>
      <c r="H163" s="755"/>
      <c r="I163" s="757"/>
      <c r="J163" s="35"/>
      <c r="K163" s="29"/>
      <c r="L163" s="297">
        <v>38362</v>
      </c>
      <c r="M163" s="68"/>
      <c r="N163" t="str">
        <f t="shared" si="5"/>
        <v/>
      </c>
    </row>
    <row r="164" spans="1:14" outlineLevel="2">
      <c r="A164" s="384"/>
      <c r="B164" s="296">
        <f t="shared" si="4"/>
        <v>17</v>
      </c>
      <c r="C164" s="86" t="s">
        <v>3948</v>
      </c>
      <c r="D164" s="119" t="s">
        <v>3947</v>
      </c>
      <c r="E164" s="32" t="s">
        <v>2759</v>
      </c>
      <c r="F164" s="119" t="s">
        <v>4633</v>
      </c>
      <c r="G164" s="316"/>
      <c r="H164" s="755"/>
      <c r="I164" s="757"/>
      <c r="J164" s="35"/>
      <c r="K164" s="29"/>
      <c r="L164" s="297">
        <v>38362</v>
      </c>
      <c r="M164" s="68"/>
      <c r="N164" t="str">
        <f t="shared" si="5"/>
        <v/>
      </c>
    </row>
    <row r="165" spans="1:14" outlineLevel="2">
      <c r="A165" s="384"/>
      <c r="B165" s="296">
        <f t="shared" si="4"/>
        <v>17</v>
      </c>
      <c r="C165" s="86" t="s">
        <v>4204</v>
      </c>
      <c r="D165" s="119" t="s">
        <v>4203</v>
      </c>
      <c r="E165" s="32" t="s">
        <v>2759</v>
      </c>
      <c r="F165" s="119" t="s">
        <v>4633</v>
      </c>
      <c r="G165" s="316"/>
      <c r="H165" s="755"/>
      <c r="I165" s="757"/>
      <c r="J165" s="35"/>
      <c r="K165" s="29"/>
      <c r="L165" s="297">
        <v>38362</v>
      </c>
      <c r="M165" s="68"/>
      <c r="N165" t="str">
        <f t="shared" si="5"/>
        <v/>
      </c>
    </row>
    <row r="166" spans="1:14" outlineLevel="2">
      <c r="A166" s="384"/>
      <c r="B166" s="296">
        <f t="shared" si="4"/>
        <v>17</v>
      </c>
      <c r="C166" s="86" t="s">
        <v>4182</v>
      </c>
      <c r="D166" s="119" t="s">
        <v>4181</v>
      </c>
      <c r="E166" s="32" t="s">
        <v>2759</v>
      </c>
      <c r="F166" s="119" t="s">
        <v>4633</v>
      </c>
      <c r="G166" s="316"/>
      <c r="H166" s="755"/>
      <c r="I166" s="757"/>
      <c r="J166" s="35"/>
      <c r="K166" s="29"/>
      <c r="L166" s="297">
        <v>38362</v>
      </c>
      <c r="M166" s="68"/>
      <c r="N166" t="str">
        <f t="shared" si="5"/>
        <v/>
      </c>
    </row>
    <row r="167" spans="1:14" outlineLevel="2">
      <c r="A167" s="384"/>
      <c r="B167" s="296">
        <f t="shared" si="4"/>
        <v>17</v>
      </c>
      <c r="C167" s="86" t="s">
        <v>4180</v>
      </c>
      <c r="D167" s="119" t="s">
        <v>4179</v>
      </c>
      <c r="E167" s="32" t="s">
        <v>2759</v>
      </c>
      <c r="F167" s="119" t="s">
        <v>4633</v>
      </c>
      <c r="G167" s="316"/>
      <c r="H167" s="755"/>
      <c r="I167" s="757"/>
      <c r="J167" s="35"/>
      <c r="K167" s="29"/>
      <c r="L167" s="297">
        <v>38362</v>
      </c>
      <c r="M167" s="68"/>
      <c r="N167" t="str">
        <f t="shared" si="5"/>
        <v/>
      </c>
    </row>
    <row r="168" spans="1:14" outlineLevel="2">
      <c r="A168" s="384"/>
      <c r="B168" s="296">
        <f t="shared" si="4"/>
        <v>17</v>
      </c>
      <c r="C168" s="86" t="s">
        <v>2094</v>
      </c>
      <c r="D168" s="119" t="s">
        <v>2093</v>
      </c>
      <c r="E168" s="32" t="s">
        <v>2759</v>
      </c>
      <c r="F168" s="119" t="s">
        <v>4633</v>
      </c>
      <c r="G168" s="316"/>
      <c r="H168" s="755"/>
      <c r="I168" s="757"/>
      <c r="J168" s="35"/>
      <c r="K168" s="29"/>
      <c r="L168" s="297">
        <v>38362</v>
      </c>
      <c r="M168" s="68"/>
      <c r="N168" t="str">
        <f t="shared" si="5"/>
        <v/>
      </c>
    </row>
    <row r="169" spans="1:14" outlineLevel="2">
      <c r="A169" s="384"/>
      <c r="B169" s="296">
        <f t="shared" si="4"/>
        <v>17</v>
      </c>
      <c r="C169" s="86" t="s">
        <v>3946</v>
      </c>
      <c r="D169" s="119" t="s">
        <v>3945</v>
      </c>
      <c r="E169" s="32" t="s">
        <v>2759</v>
      </c>
      <c r="F169" s="119" t="s">
        <v>4633</v>
      </c>
      <c r="G169" s="316"/>
      <c r="H169" s="755"/>
      <c r="I169" s="757"/>
      <c r="J169" s="35"/>
      <c r="K169" s="29"/>
      <c r="L169" s="297">
        <v>38362</v>
      </c>
      <c r="M169" s="68"/>
      <c r="N169" t="str">
        <f t="shared" si="5"/>
        <v/>
      </c>
    </row>
    <row r="170" spans="1:14" outlineLevel="2">
      <c r="A170" s="384"/>
      <c r="B170" s="296">
        <f t="shared" si="4"/>
        <v>17</v>
      </c>
      <c r="C170" s="86" t="s">
        <v>817</v>
      </c>
      <c r="D170" s="119" t="s">
        <v>816</v>
      </c>
      <c r="E170" s="32" t="s">
        <v>2759</v>
      </c>
      <c r="F170" s="119" t="s">
        <v>4633</v>
      </c>
      <c r="G170" s="316"/>
      <c r="H170" s="755"/>
      <c r="I170" s="757"/>
      <c r="J170" s="35"/>
      <c r="K170" s="29"/>
      <c r="L170" s="297">
        <v>38362</v>
      </c>
      <c r="M170" s="68"/>
      <c r="N170" t="str">
        <f t="shared" si="5"/>
        <v/>
      </c>
    </row>
    <row r="171" spans="1:14" outlineLevel="2">
      <c r="A171" s="384"/>
      <c r="B171" s="296">
        <f t="shared" si="4"/>
        <v>17</v>
      </c>
      <c r="C171" s="86" t="s">
        <v>2525</v>
      </c>
      <c r="D171" s="119" t="s">
        <v>2524</v>
      </c>
      <c r="E171" s="32" t="s">
        <v>2759</v>
      </c>
      <c r="F171" s="119" t="s">
        <v>4633</v>
      </c>
      <c r="G171" s="316"/>
      <c r="H171" s="755"/>
      <c r="I171" s="757"/>
      <c r="J171" s="35"/>
      <c r="K171" s="29"/>
      <c r="L171" s="297">
        <v>38362</v>
      </c>
      <c r="M171" s="68"/>
      <c r="N171" t="str">
        <f t="shared" si="5"/>
        <v/>
      </c>
    </row>
    <row r="172" spans="1:14" outlineLevel="2">
      <c r="A172" s="384"/>
      <c r="B172" s="296">
        <f t="shared" si="4"/>
        <v>17</v>
      </c>
      <c r="C172" s="86" t="s">
        <v>929</v>
      </c>
      <c r="D172" s="119" t="s">
        <v>2411</v>
      </c>
      <c r="E172" s="32" t="s">
        <v>2759</v>
      </c>
      <c r="F172" s="119" t="s">
        <v>4633</v>
      </c>
      <c r="G172" s="316"/>
      <c r="H172" s="755"/>
      <c r="I172" s="757"/>
      <c r="J172" s="35"/>
      <c r="K172" s="29"/>
      <c r="L172" s="297">
        <v>38362</v>
      </c>
      <c r="M172" s="68"/>
      <c r="N172" t="str">
        <f t="shared" si="5"/>
        <v/>
      </c>
    </row>
    <row r="173" spans="1:14" outlineLevel="2">
      <c r="A173" s="384"/>
      <c r="B173" s="296">
        <f t="shared" si="4"/>
        <v>17</v>
      </c>
      <c r="C173" s="86" t="s">
        <v>197</v>
      </c>
      <c r="D173" s="119" t="s">
        <v>196</v>
      </c>
      <c r="E173" s="32" t="s">
        <v>2759</v>
      </c>
      <c r="F173" s="119" t="s">
        <v>4633</v>
      </c>
      <c r="G173" s="316"/>
      <c r="H173" s="755"/>
      <c r="I173" s="757"/>
      <c r="J173" s="35"/>
      <c r="K173" s="29"/>
      <c r="L173" s="297">
        <v>38362</v>
      </c>
      <c r="M173" s="68"/>
      <c r="N173" t="str">
        <f t="shared" si="5"/>
        <v>DUPLICATE</v>
      </c>
    </row>
    <row r="174" spans="1:14" outlineLevel="2">
      <c r="A174" s="384"/>
      <c r="B174" s="296">
        <f t="shared" si="4"/>
        <v>17</v>
      </c>
      <c r="C174" s="86" t="s">
        <v>2692</v>
      </c>
      <c r="D174" s="119" t="s">
        <v>2691</v>
      </c>
      <c r="E174" s="32" t="s">
        <v>2759</v>
      </c>
      <c r="F174" s="119" t="s">
        <v>4633</v>
      </c>
      <c r="G174" s="316"/>
      <c r="H174" s="755"/>
      <c r="I174" s="757"/>
      <c r="J174" s="35"/>
      <c r="K174" s="29"/>
      <c r="L174" s="297">
        <v>38362</v>
      </c>
      <c r="M174" s="68"/>
      <c r="N174" t="str">
        <f t="shared" si="5"/>
        <v>DUPLICATE</v>
      </c>
    </row>
    <row r="175" spans="1:14" outlineLevel="2">
      <c r="A175" s="384"/>
      <c r="B175" s="296">
        <f t="shared" si="4"/>
        <v>17</v>
      </c>
      <c r="C175" s="86" t="s">
        <v>2410</v>
      </c>
      <c r="D175" s="119" t="s">
        <v>2409</v>
      </c>
      <c r="E175" s="32" t="s">
        <v>2759</v>
      </c>
      <c r="F175" s="119" t="s">
        <v>4633</v>
      </c>
      <c r="G175" s="316"/>
      <c r="H175" s="755"/>
      <c r="I175" s="757"/>
      <c r="J175" s="35"/>
      <c r="K175" s="29"/>
      <c r="L175" s="297">
        <v>38362</v>
      </c>
      <c r="M175" s="68"/>
      <c r="N175" t="str">
        <f t="shared" si="5"/>
        <v/>
      </c>
    </row>
    <row r="176" spans="1:14" outlineLevel="2">
      <c r="A176" s="384"/>
      <c r="B176" s="296">
        <f t="shared" si="4"/>
        <v>17</v>
      </c>
      <c r="C176" s="86" t="s">
        <v>4206</v>
      </c>
      <c r="D176" s="119" t="s">
        <v>4205</v>
      </c>
      <c r="E176" s="32" t="s">
        <v>2759</v>
      </c>
      <c r="F176" s="119" t="s">
        <v>4633</v>
      </c>
      <c r="G176" s="316"/>
      <c r="H176" s="755"/>
      <c r="I176" s="757"/>
      <c r="J176" s="35"/>
      <c r="K176" s="29"/>
      <c r="L176" s="297">
        <v>38362</v>
      </c>
      <c r="M176" s="68"/>
      <c r="N176" t="str">
        <f t="shared" si="5"/>
        <v/>
      </c>
    </row>
    <row r="177" spans="1:14" outlineLevel="2">
      <c r="A177" s="384"/>
      <c r="B177" s="296">
        <f t="shared" si="4"/>
        <v>17</v>
      </c>
      <c r="C177" s="86" t="s">
        <v>2095</v>
      </c>
      <c r="D177" s="119" t="s">
        <v>4117</v>
      </c>
      <c r="E177" s="32" t="s">
        <v>2759</v>
      </c>
      <c r="F177" s="119" t="s">
        <v>4633</v>
      </c>
      <c r="G177" s="316"/>
      <c r="H177" s="755"/>
      <c r="I177" s="757"/>
      <c r="J177" s="35"/>
      <c r="K177" s="29"/>
      <c r="L177" s="297">
        <v>38362</v>
      </c>
      <c r="M177" s="68"/>
      <c r="N177" t="str">
        <f t="shared" si="5"/>
        <v/>
      </c>
    </row>
    <row r="178" spans="1:14" outlineLevel="2">
      <c r="A178" s="384"/>
      <c r="B178" s="296">
        <f t="shared" si="4"/>
        <v>17</v>
      </c>
      <c r="C178" s="86" t="s">
        <v>4196</v>
      </c>
      <c r="D178" s="119" t="s">
        <v>4195</v>
      </c>
      <c r="E178" s="32" t="s">
        <v>2759</v>
      </c>
      <c r="F178" s="119" t="s">
        <v>4633</v>
      </c>
      <c r="G178" s="316"/>
      <c r="H178" s="755"/>
      <c r="I178" s="757"/>
      <c r="J178" s="35"/>
      <c r="K178" s="29"/>
      <c r="L178" s="297">
        <v>38362</v>
      </c>
      <c r="M178" s="68"/>
      <c r="N178" t="str">
        <f t="shared" si="5"/>
        <v/>
      </c>
    </row>
    <row r="179" spans="1:14" outlineLevel="2">
      <c r="A179" s="384"/>
      <c r="B179" s="296">
        <f t="shared" si="4"/>
        <v>17</v>
      </c>
      <c r="C179" s="86" t="s">
        <v>3953</v>
      </c>
      <c r="D179" s="119" t="s">
        <v>4116</v>
      </c>
      <c r="E179" s="32" t="s">
        <v>2759</v>
      </c>
      <c r="F179" s="119" t="s">
        <v>4633</v>
      </c>
      <c r="G179" s="316"/>
      <c r="H179" s="755"/>
      <c r="I179" s="757"/>
      <c r="J179" s="35"/>
      <c r="K179" s="29"/>
      <c r="L179" s="297">
        <v>38362</v>
      </c>
      <c r="M179" s="68"/>
      <c r="N179" t="str">
        <f t="shared" si="5"/>
        <v/>
      </c>
    </row>
    <row r="180" spans="1:14" outlineLevel="2">
      <c r="A180" s="384"/>
      <c r="B180" s="296">
        <f t="shared" si="4"/>
        <v>17</v>
      </c>
      <c r="C180" s="86" t="s">
        <v>3953</v>
      </c>
      <c r="D180" s="119" t="s">
        <v>732</v>
      </c>
      <c r="E180" s="32" t="s">
        <v>2759</v>
      </c>
      <c r="F180" s="119" t="s">
        <v>4633</v>
      </c>
      <c r="G180" s="316"/>
      <c r="H180" s="755"/>
      <c r="I180" s="757"/>
      <c r="J180" s="35"/>
      <c r="K180" s="29"/>
      <c r="L180" s="297">
        <v>38362</v>
      </c>
      <c r="M180" s="68"/>
      <c r="N180" t="str">
        <f t="shared" si="5"/>
        <v/>
      </c>
    </row>
    <row r="181" spans="1:14" outlineLevel="2">
      <c r="A181" s="384"/>
      <c r="B181" s="296">
        <f t="shared" si="4"/>
        <v>17</v>
      </c>
      <c r="C181" s="86" t="s">
        <v>4202</v>
      </c>
      <c r="D181" s="119" t="s">
        <v>4201</v>
      </c>
      <c r="E181" s="32" t="s">
        <v>2759</v>
      </c>
      <c r="F181" s="119" t="s">
        <v>4633</v>
      </c>
      <c r="G181" s="316"/>
      <c r="H181" s="755"/>
      <c r="I181" s="757"/>
      <c r="J181" s="35"/>
      <c r="K181" s="29"/>
      <c r="L181" s="297">
        <v>38362</v>
      </c>
      <c r="M181" s="68"/>
      <c r="N181" t="str">
        <f t="shared" si="5"/>
        <v/>
      </c>
    </row>
    <row r="182" spans="1:14" outlineLevel="2">
      <c r="A182" s="384"/>
      <c r="B182" s="296">
        <f t="shared" si="4"/>
        <v>17</v>
      </c>
      <c r="C182" s="86" t="s">
        <v>316</v>
      </c>
      <c r="D182" s="119" t="s">
        <v>1079</v>
      </c>
      <c r="E182" s="32" t="s">
        <v>2759</v>
      </c>
      <c r="F182" s="119" t="s">
        <v>4633</v>
      </c>
      <c r="G182" s="316"/>
      <c r="H182" s="755"/>
      <c r="I182" s="757"/>
      <c r="J182" s="35"/>
      <c r="K182" s="29"/>
      <c r="L182" s="297">
        <v>40940</v>
      </c>
      <c r="M182" s="68">
        <v>41306</v>
      </c>
      <c r="N182" t="str">
        <f t="shared" si="5"/>
        <v>DUPLICATE</v>
      </c>
    </row>
    <row r="183" spans="1:14" outlineLevel="2">
      <c r="A183" s="384"/>
      <c r="B183" s="296">
        <f t="shared" si="4"/>
        <v>17</v>
      </c>
      <c r="C183" s="86" t="s">
        <v>3341</v>
      </c>
      <c r="D183" s="119" t="s">
        <v>932</v>
      </c>
      <c r="E183" s="32" t="s">
        <v>2759</v>
      </c>
      <c r="F183" s="119" t="s">
        <v>4633</v>
      </c>
      <c r="G183" s="316"/>
      <c r="H183" s="755"/>
      <c r="I183" s="757"/>
      <c r="J183" s="35"/>
      <c r="K183" s="29"/>
      <c r="L183" s="297">
        <v>38362</v>
      </c>
      <c r="M183" s="68"/>
      <c r="N183" t="str">
        <f t="shared" si="5"/>
        <v/>
      </c>
    </row>
    <row r="184" spans="1:14" ht="25.5" outlineLevel="2">
      <c r="A184" s="384"/>
      <c r="B184" s="296">
        <f t="shared" si="4"/>
        <v>17</v>
      </c>
      <c r="C184" s="86" t="s">
        <v>4674</v>
      </c>
      <c r="D184" s="119" t="s">
        <v>4673</v>
      </c>
      <c r="E184" s="32" t="s">
        <v>2759</v>
      </c>
      <c r="F184" s="119" t="s">
        <v>4633</v>
      </c>
      <c r="G184" s="316"/>
      <c r="H184" s="755"/>
      <c r="I184" s="757"/>
      <c r="J184" s="35"/>
      <c r="K184" s="29"/>
      <c r="L184" s="297">
        <v>38362</v>
      </c>
      <c r="M184" s="68"/>
      <c r="N184" t="str">
        <f t="shared" si="5"/>
        <v/>
      </c>
    </row>
    <row r="185" spans="1:14" ht="25.5" outlineLevel="2">
      <c r="A185" s="384"/>
      <c r="B185" s="296">
        <f t="shared" si="4"/>
        <v>17</v>
      </c>
      <c r="C185" s="86" t="s">
        <v>4670</v>
      </c>
      <c r="D185" s="119" t="s">
        <v>2983</v>
      </c>
      <c r="E185" s="32" t="s">
        <v>2759</v>
      </c>
      <c r="F185" s="119" t="s">
        <v>4633</v>
      </c>
      <c r="G185" s="316"/>
      <c r="H185" s="755"/>
      <c r="I185" s="757"/>
      <c r="J185" s="35"/>
      <c r="K185" s="29"/>
      <c r="L185" s="297">
        <v>38362</v>
      </c>
      <c r="M185" s="68"/>
      <c r="N185" t="str">
        <f t="shared" si="5"/>
        <v/>
      </c>
    </row>
    <row r="186" spans="1:14" outlineLevel="2">
      <c r="A186" s="384"/>
      <c r="B186" s="296">
        <f t="shared" si="4"/>
        <v>17</v>
      </c>
      <c r="C186" s="86" t="s">
        <v>4676</v>
      </c>
      <c r="D186" s="119" t="s">
        <v>4675</v>
      </c>
      <c r="E186" s="32" t="s">
        <v>2759</v>
      </c>
      <c r="F186" s="119" t="s">
        <v>4633</v>
      </c>
      <c r="G186" s="316"/>
      <c r="H186" s="755"/>
      <c r="I186" s="757"/>
      <c r="J186" s="35"/>
      <c r="K186" s="29"/>
      <c r="L186" s="297">
        <v>38362</v>
      </c>
      <c r="M186" s="68"/>
      <c r="N186" t="str">
        <f t="shared" si="5"/>
        <v/>
      </c>
    </row>
    <row r="187" spans="1:14" outlineLevel="2">
      <c r="A187" s="384"/>
      <c r="B187" s="296">
        <f t="shared" si="4"/>
        <v>17</v>
      </c>
      <c r="C187" s="86" t="s">
        <v>4686</v>
      </c>
      <c r="D187" s="119" t="s">
        <v>4685</v>
      </c>
      <c r="E187" s="32" t="s">
        <v>2759</v>
      </c>
      <c r="F187" s="119" t="s">
        <v>4633</v>
      </c>
      <c r="G187" s="316"/>
      <c r="H187" s="755"/>
      <c r="I187" s="757"/>
      <c r="J187" s="35"/>
      <c r="K187" s="29"/>
      <c r="L187" s="297">
        <v>38362</v>
      </c>
      <c r="M187" s="68"/>
      <c r="N187" t="str">
        <f t="shared" si="5"/>
        <v/>
      </c>
    </row>
    <row r="188" spans="1:14" outlineLevel="2">
      <c r="A188" s="384"/>
      <c r="B188" s="296">
        <f t="shared" si="4"/>
        <v>17</v>
      </c>
      <c r="C188" s="86" t="s">
        <v>4200</v>
      </c>
      <c r="D188" s="119" t="s">
        <v>4199</v>
      </c>
      <c r="E188" s="32" t="s">
        <v>2759</v>
      </c>
      <c r="F188" s="119" t="s">
        <v>4633</v>
      </c>
      <c r="G188" s="316"/>
      <c r="H188" s="755"/>
      <c r="I188" s="757"/>
      <c r="J188" s="35"/>
      <c r="K188" s="29"/>
      <c r="L188" s="297">
        <v>38362</v>
      </c>
      <c r="M188" s="68"/>
      <c r="N188" t="str">
        <f t="shared" si="5"/>
        <v/>
      </c>
    </row>
    <row r="189" spans="1:14" outlineLevel="2">
      <c r="A189" s="384"/>
      <c r="B189" s="296">
        <f t="shared" si="4"/>
        <v>17</v>
      </c>
      <c r="C189" s="86" t="s">
        <v>2101</v>
      </c>
      <c r="D189" s="119" t="s">
        <v>2100</v>
      </c>
      <c r="E189" s="32" t="s">
        <v>2759</v>
      </c>
      <c r="F189" s="119" t="s">
        <v>4633</v>
      </c>
      <c r="G189" s="316"/>
      <c r="H189" s="755"/>
      <c r="I189" s="757"/>
      <c r="J189" s="35"/>
      <c r="K189" s="29"/>
      <c r="L189" s="297">
        <v>38362</v>
      </c>
      <c r="M189" s="68"/>
      <c r="N189" t="str">
        <f t="shared" si="5"/>
        <v/>
      </c>
    </row>
    <row r="190" spans="1:14" outlineLevel="2">
      <c r="A190" s="384"/>
      <c r="B190" s="296">
        <f t="shared" si="4"/>
        <v>17</v>
      </c>
      <c r="C190" s="86" t="s">
        <v>4960</v>
      </c>
      <c r="D190" s="119" t="s">
        <v>4959</v>
      </c>
      <c r="E190" s="32" t="s">
        <v>2759</v>
      </c>
      <c r="F190" s="119" t="s">
        <v>4633</v>
      </c>
      <c r="G190" s="316"/>
      <c r="H190" s="755"/>
      <c r="I190" s="757"/>
      <c r="J190" s="35"/>
      <c r="K190" s="29"/>
      <c r="L190" s="297">
        <v>38362</v>
      </c>
      <c r="M190" s="68"/>
      <c r="N190" t="str">
        <f t="shared" si="5"/>
        <v/>
      </c>
    </row>
    <row r="191" spans="1:14" outlineLevel="2">
      <c r="A191" s="384"/>
      <c r="B191" s="296">
        <f t="shared" si="4"/>
        <v>17</v>
      </c>
      <c r="C191" s="86" t="s">
        <v>815</v>
      </c>
      <c r="D191" s="119" t="s">
        <v>814</v>
      </c>
      <c r="E191" s="32" t="s">
        <v>2759</v>
      </c>
      <c r="F191" s="119" t="s">
        <v>4633</v>
      </c>
      <c r="G191" s="316"/>
      <c r="H191" s="755"/>
      <c r="I191" s="757"/>
      <c r="J191" s="35"/>
      <c r="K191" s="29"/>
      <c r="L191" s="297">
        <v>38362</v>
      </c>
      <c r="M191" s="68"/>
      <c r="N191" t="str">
        <f t="shared" si="5"/>
        <v/>
      </c>
    </row>
    <row r="192" spans="1:14" outlineLevel="2">
      <c r="A192" s="384"/>
      <c r="B192" s="296">
        <f t="shared" si="4"/>
        <v>17</v>
      </c>
      <c r="C192" s="86" t="s">
        <v>4964</v>
      </c>
      <c r="D192" s="119" t="s">
        <v>4963</v>
      </c>
      <c r="E192" s="32" t="s">
        <v>2759</v>
      </c>
      <c r="F192" s="119" t="s">
        <v>4633</v>
      </c>
      <c r="G192" s="316"/>
      <c r="H192" s="755"/>
      <c r="I192" s="757"/>
      <c r="J192" s="35"/>
      <c r="K192" s="29"/>
      <c r="L192" s="297">
        <v>38362</v>
      </c>
      <c r="M192" s="68"/>
      <c r="N192" t="str">
        <f t="shared" si="5"/>
        <v/>
      </c>
    </row>
    <row r="193" spans="1:14" outlineLevel="2">
      <c r="A193" s="384"/>
      <c r="B193" s="296">
        <f t="shared" si="4"/>
        <v>17</v>
      </c>
      <c r="C193" s="86" t="s">
        <v>4964</v>
      </c>
      <c r="D193" s="119" t="s">
        <v>4626</v>
      </c>
      <c r="E193" s="32" t="s">
        <v>2759</v>
      </c>
      <c r="F193" s="119" t="s">
        <v>4633</v>
      </c>
      <c r="G193" s="316"/>
      <c r="H193" s="755"/>
      <c r="I193" s="757"/>
      <c r="J193" s="35"/>
      <c r="K193" s="29"/>
      <c r="L193" s="297">
        <v>38362</v>
      </c>
      <c r="M193" s="68"/>
      <c r="N193" t="str">
        <f t="shared" si="5"/>
        <v/>
      </c>
    </row>
    <row r="194" spans="1:14" outlineLevel="2">
      <c r="A194" s="384"/>
      <c r="B194" s="296">
        <f t="shared" ref="B194:B257" si="6">IF(A194&gt;0,A194,B193)</f>
        <v>17</v>
      </c>
      <c r="C194" s="86" t="s">
        <v>125</v>
      </c>
      <c r="D194" s="119" t="s">
        <v>124</v>
      </c>
      <c r="E194" s="32" t="s">
        <v>2759</v>
      </c>
      <c r="F194" s="119" t="s">
        <v>4633</v>
      </c>
      <c r="G194" s="316"/>
      <c r="H194" s="755"/>
      <c r="I194" s="757"/>
      <c r="J194" s="35"/>
      <c r="K194" s="29"/>
      <c r="L194" s="297">
        <v>38362</v>
      </c>
      <c r="M194" s="68"/>
      <c r="N194" t="str">
        <f t="shared" si="5"/>
        <v/>
      </c>
    </row>
    <row r="195" spans="1:14" outlineLevel="2">
      <c r="A195" s="384"/>
      <c r="B195" s="296">
        <f t="shared" si="6"/>
        <v>17</v>
      </c>
      <c r="C195" s="86" t="s">
        <v>4164</v>
      </c>
      <c r="D195" s="119" t="s">
        <v>4163</v>
      </c>
      <c r="E195" s="32" t="s">
        <v>2759</v>
      </c>
      <c r="F195" s="119" t="s">
        <v>4633</v>
      </c>
      <c r="G195" s="316" t="s">
        <v>6925</v>
      </c>
      <c r="H195" s="755"/>
      <c r="I195" s="757"/>
      <c r="J195" s="35"/>
      <c r="K195" s="29"/>
      <c r="L195" s="297">
        <v>38362</v>
      </c>
      <c r="M195" s="68">
        <v>43862</v>
      </c>
      <c r="N195" t="str">
        <f t="shared" ref="N195:N258" si="7">IF(D195="NA","",IF(COUNTIF($D$3:$D$8511,D195)&gt;1,"DUPLICATE",""))</f>
        <v/>
      </c>
    </row>
    <row r="196" spans="1:14" outlineLevel="2">
      <c r="A196" s="384"/>
      <c r="B196" s="296">
        <f t="shared" si="6"/>
        <v>17</v>
      </c>
      <c r="C196" s="86" t="s">
        <v>826</v>
      </c>
      <c r="D196" s="119" t="s">
        <v>825</v>
      </c>
      <c r="E196" s="32" t="s">
        <v>2759</v>
      </c>
      <c r="F196" s="119" t="s">
        <v>4633</v>
      </c>
      <c r="G196" s="316"/>
      <c r="H196" s="755"/>
      <c r="I196" s="757"/>
      <c r="J196" s="35"/>
      <c r="K196" s="29"/>
      <c r="L196" s="297">
        <v>38362</v>
      </c>
      <c r="M196" s="68"/>
      <c r="N196" t="str">
        <f t="shared" si="7"/>
        <v/>
      </c>
    </row>
    <row r="197" spans="1:14" outlineLevel="2">
      <c r="A197" s="384"/>
      <c r="B197" s="296">
        <f t="shared" si="6"/>
        <v>17</v>
      </c>
      <c r="C197" s="86" t="s">
        <v>4184</v>
      </c>
      <c r="D197" s="119" t="s">
        <v>4183</v>
      </c>
      <c r="E197" s="32" t="s">
        <v>2759</v>
      </c>
      <c r="F197" s="119" t="s">
        <v>4633</v>
      </c>
      <c r="G197" s="316"/>
      <c r="H197" s="755"/>
      <c r="I197" s="757"/>
      <c r="J197" s="35"/>
      <c r="K197" s="29"/>
      <c r="L197" s="297">
        <v>38362</v>
      </c>
      <c r="M197" s="68"/>
      <c r="N197" t="str">
        <f t="shared" si="7"/>
        <v/>
      </c>
    </row>
    <row r="198" spans="1:14" outlineLevel="2">
      <c r="A198" s="384"/>
      <c r="B198" s="296">
        <f t="shared" si="6"/>
        <v>17</v>
      </c>
      <c r="C198" s="86" t="s">
        <v>2686</v>
      </c>
      <c r="D198" s="119" t="s">
        <v>724</v>
      </c>
      <c r="E198" s="32" t="s">
        <v>2759</v>
      </c>
      <c r="F198" s="119" t="s">
        <v>4633</v>
      </c>
      <c r="G198" s="316"/>
      <c r="H198" s="755"/>
      <c r="I198" s="757"/>
      <c r="J198" s="35"/>
      <c r="K198" s="29"/>
      <c r="L198" s="297">
        <v>38362</v>
      </c>
      <c r="M198" s="68"/>
      <c r="N198" t="str">
        <f t="shared" si="7"/>
        <v/>
      </c>
    </row>
    <row r="199" spans="1:14" outlineLevel="2">
      <c r="A199" s="384"/>
      <c r="B199" s="296">
        <f t="shared" si="6"/>
        <v>17</v>
      </c>
      <c r="C199" s="86" t="s">
        <v>3714</v>
      </c>
      <c r="D199" s="119" t="s">
        <v>3713</v>
      </c>
      <c r="E199" s="32" t="s">
        <v>2759</v>
      </c>
      <c r="F199" s="119" t="s">
        <v>4633</v>
      </c>
      <c r="G199" s="316"/>
      <c r="H199" s="755"/>
      <c r="I199" s="757"/>
      <c r="J199" s="35"/>
      <c r="K199" s="29"/>
      <c r="L199" s="297">
        <v>38362</v>
      </c>
      <c r="M199" s="68"/>
      <c r="N199" t="str">
        <f t="shared" si="7"/>
        <v/>
      </c>
    </row>
    <row r="200" spans="1:14" outlineLevel="2">
      <c r="A200" s="384"/>
      <c r="B200" s="296">
        <f t="shared" si="6"/>
        <v>17</v>
      </c>
      <c r="C200" s="86" t="s">
        <v>4186</v>
      </c>
      <c r="D200" s="119" t="s">
        <v>4185</v>
      </c>
      <c r="E200" s="32" t="s">
        <v>2759</v>
      </c>
      <c r="F200" s="119" t="s">
        <v>4633</v>
      </c>
      <c r="G200" s="316"/>
      <c r="H200" s="755"/>
      <c r="I200" s="757"/>
      <c r="J200" s="35"/>
      <c r="K200" s="29"/>
      <c r="L200" s="297">
        <v>38362</v>
      </c>
      <c r="M200" s="68"/>
      <c r="N200" t="str">
        <f t="shared" si="7"/>
        <v/>
      </c>
    </row>
    <row r="201" spans="1:14" outlineLevel="2">
      <c r="A201" s="384"/>
      <c r="B201" s="296">
        <f t="shared" si="6"/>
        <v>17</v>
      </c>
      <c r="C201" s="86" t="s">
        <v>4324</v>
      </c>
      <c r="D201" s="119" t="s">
        <v>2528</v>
      </c>
      <c r="E201" s="32" t="s">
        <v>2759</v>
      </c>
      <c r="F201" s="119" t="s">
        <v>4633</v>
      </c>
      <c r="G201" s="316"/>
      <c r="H201" s="755"/>
      <c r="I201" s="757"/>
      <c r="J201" s="35"/>
      <c r="K201" s="29"/>
      <c r="L201" s="297">
        <v>38362</v>
      </c>
      <c r="M201" s="68"/>
      <c r="N201" t="str">
        <f t="shared" si="7"/>
        <v/>
      </c>
    </row>
    <row r="202" spans="1:14" outlineLevel="2">
      <c r="A202" s="384"/>
      <c r="B202" s="296">
        <f t="shared" si="6"/>
        <v>17</v>
      </c>
      <c r="C202" s="86" t="s">
        <v>1269</v>
      </c>
      <c r="D202" s="119" t="s">
        <v>1270</v>
      </c>
      <c r="E202" s="32" t="s">
        <v>2759</v>
      </c>
      <c r="F202" s="119" t="s">
        <v>4634</v>
      </c>
      <c r="G202" s="316" t="s">
        <v>5297</v>
      </c>
      <c r="H202" s="755"/>
      <c r="I202" s="757"/>
      <c r="J202" s="35"/>
      <c r="K202" s="29"/>
      <c r="L202" s="297">
        <v>40940</v>
      </c>
      <c r="M202" s="68">
        <v>42036</v>
      </c>
      <c r="N202" t="str">
        <f t="shared" si="7"/>
        <v/>
      </c>
    </row>
    <row r="203" spans="1:14" outlineLevel="2">
      <c r="A203" s="384"/>
      <c r="B203" s="296">
        <f t="shared" si="6"/>
        <v>17</v>
      </c>
      <c r="C203" s="86" t="s">
        <v>122</v>
      </c>
      <c r="D203" s="119" t="s">
        <v>121</v>
      </c>
      <c r="E203" s="32" t="s">
        <v>2759</v>
      </c>
      <c r="F203" s="119" t="s">
        <v>4633</v>
      </c>
      <c r="G203" s="316"/>
      <c r="H203" s="755"/>
      <c r="I203" s="757"/>
      <c r="J203" s="35"/>
      <c r="K203" s="29"/>
      <c r="L203" s="297">
        <v>38362</v>
      </c>
      <c r="M203" s="68"/>
      <c r="N203" t="str">
        <f t="shared" si="7"/>
        <v/>
      </c>
    </row>
    <row r="204" spans="1:14" outlineLevel="2">
      <c r="A204" s="384"/>
      <c r="B204" s="296">
        <f t="shared" si="6"/>
        <v>17</v>
      </c>
      <c r="C204" s="86" t="s">
        <v>4255</v>
      </c>
      <c r="D204" s="119" t="s">
        <v>4254</v>
      </c>
      <c r="E204" s="32" t="s">
        <v>2759</v>
      </c>
      <c r="F204" s="119" t="s">
        <v>4633</v>
      </c>
      <c r="G204" s="316"/>
      <c r="H204" s="755"/>
      <c r="I204" s="757"/>
      <c r="J204" s="35"/>
      <c r="K204" s="29"/>
      <c r="L204" s="297">
        <v>38362</v>
      </c>
      <c r="M204" s="68"/>
      <c r="N204" t="str">
        <f t="shared" si="7"/>
        <v/>
      </c>
    </row>
    <row r="205" spans="1:14" outlineLevel="2">
      <c r="A205" s="384"/>
      <c r="B205" s="296">
        <f t="shared" si="6"/>
        <v>17</v>
      </c>
      <c r="C205" s="86" t="s">
        <v>191</v>
      </c>
      <c r="D205" s="119" t="s">
        <v>190</v>
      </c>
      <c r="E205" s="32" t="s">
        <v>2759</v>
      </c>
      <c r="F205" s="119" t="s">
        <v>4633</v>
      </c>
      <c r="G205" s="316"/>
      <c r="H205" s="755"/>
      <c r="I205" s="757"/>
      <c r="J205" s="35"/>
      <c r="K205" s="29"/>
      <c r="L205" s="297">
        <v>38362</v>
      </c>
      <c r="M205" s="68"/>
      <c r="N205" t="str">
        <f t="shared" si="7"/>
        <v>DUPLICATE</v>
      </c>
    </row>
    <row r="206" spans="1:14" outlineLevel="2">
      <c r="A206" s="384"/>
      <c r="B206" s="296">
        <f t="shared" si="6"/>
        <v>17</v>
      </c>
      <c r="C206" s="86" t="s">
        <v>4628</v>
      </c>
      <c r="D206" s="119" t="s">
        <v>4627</v>
      </c>
      <c r="E206" s="32" t="s">
        <v>2759</v>
      </c>
      <c r="F206" s="119" t="s">
        <v>4633</v>
      </c>
      <c r="G206" s="316"/>
      <c r="H206" s="755"/>
      <c r="I206" s="757"/>
      <c r="J206" s="35"/>
      <c r="K206" s="29"/>
      <c r="L206" s="297">
        <v>38362</v>
      </c>
      <c r="M206" s="68"/>
      <c r="N206" t="str">
        <f t="shared" si="7"/>
        <v/>
      </c>
    </row>
    <row r="207" spans="1:14" outlineLevel="2">
      <c r="A207" s="384"/>
      <c r="B207" s="296">
        <f t="shared" si="6"/>
        <v>17</v>
      </c>
      <c r="C207" s="86" t="s">
        <v>823</v>
      </c>
      <c r="D207" s="119" t="s">
        <v>822</v>
      </c>
      <c r="E207" s="32" t="s">
        <v>2759</v>
      </c>
      <c r="F207" s="119" t="s">
        <v>4633</v>
      </c>
      <c r="G207" s="316"/>
      <c r="H207" s="755"/>
      <c r="I207" s="757"/>
      <c r="J207" s="35"/>
      <c r="K207" s="29"/>
      <c r="L207" s="297">
        <v>38362</v>
      </c>
      <c r="M207" s="68"/>
      <c r="N207" t="str">
        <f t="shared" si="7"/>
        <v/>
      </c>
    </row>
    <row r="208" spans="1:14" outlineLevel="2">
      <c r="A208" s="384"/>
      <c r="B208" s="296">
        <f t="shared" si="6"/>
        <v>17</v>
      </c>
      <c r="C208" s="86" t="s">
        <v>4632</v>
      </c>
      <c r="D208" s="119" t="s">
        <v>4631</v>
      </c>
      <c r="E208" s="32" t="s">
        <v>2759</v>
      </c>
      <c r="F208" s="119" t="s">
        <v>4633</v>
      </c>
      <c r="G208" s="316"/>
      <c r="H208" s="755"/>
      <c r="I208" s="757"/>
      <c r="J208" s="35"/>
      <c r="K208" s="29"/>
      <c r="L208" s="297">
        <v>38362</v>
      </c>
      <c r="M208" s="68"/>
      <c r="N208" t="str">
        <f t="shared" si="7"/>
        <v/>
      </c>
    </row>
    <row r="209" spans="1:14" outlineLevel="2">
      <c r="A209" s="384"/>
      <c r="B209" s="296">
        <f t="shared" si="6"/>
        <v>17</v>
      </c>
      <c r="C209" s="86" t="s">
        <v>4188</v>
      </c>
      <c r="D209" s="119" t="s">
        <v>4187</v>
      </c>
      <c r="E209" s="32" t="s">
        <v>2759</v>
      </c>
      <c r="F209" s="119" t="s">
        <v>4633</v>
      </c>
      <c r="G209" s="316"/>
      <c r="H209" s="755"/>
      <c r="I209" s="757"/>
      <c r="J209" s="35"/>
      <c r="K209" s="29"/>
      <c r="L209" s="297">
        <v>38362</v>
      </c>
      <c r="M209" s="68"/>
      <c r="N209" t="str">
        <f t="shared" si="7"/>
        <v/>
      </c>
    </row>
    <row r="210" spans="1:14" outlineLevel="2">
      <c r="A210" s="384"/>
      <c r="B210" s="296">
        <f t="shared" si="6"/>
        <v>17</v>
      </c>
      <c r="C210" s="86" t="s">
        <v>3343</v>
      </c>
      <c r="D210" s="119" t="s">
        <v>3342</v>
      </c>
      <c r="E210" s="32" t="s">
        <v>2759</v>
      </c>
      <c r="F210" s="119" t="s">
        <v>4633</v>
      </c>
      <c r="G210" s="316"/>
      <c r="H210" s="755"/>
      <c r="I210" s="757"/>
      <c r="J210" s="35"/>
      <c r="K210" s="29"/>
      <c r="L210" s="297">
        <v>38362</v>
      </c>
      <c r="M210" s="68"/>
      <c r="N210" t="str">
        <f t="shared" si="7"/>
        <v/>
      </c>
    </row>
    <row r="211" spans="1:14" outlineLevel="2">
      <c r="A211" s="384"/>
      <c r="B211" s="296">
        <f t="shared" si="6"/>
        <v>17</v>
      </c>
      <c r="C211" s="86" t="s">
        <v>76</v>
      </c>
      <c r="D211" s="119" t="s">
        <v>3095</v>
      </c>
      <c r="E211" s="32" t="s">
        <v>2759</v>
      </c>
      <c r="F211" s="119" t="s">
        <v>4633</v>
      </c>
      <c r="G211" s="316"/>
      <c r="H211" s="755"/>
      <c r="I211" s="757"/>
      <c r="J211" s="35"/>
      <c r="K211" s="29"/>
      <c r="L211" s="297">
        <v>38362</v>
      </c>
      <c r="M211" s="68">
        <v>40940</v>
      </c>
      <c r="N211" t="str">
        <f t="shared" si="7"/>
        <v/>
      </c>
    </row>
    <row r="212" spans="1:14" outlineLevel="2">
      <c r="A212" s="384"/>
      <c r="B212" s="296">
        <f t="shared" si="6"/>
        <v>17</v>
      </c>
      <c r="C212" s="86" t="s">
        <v>77</v>
      </c>
      <c r="D212" s="119" t="s">
        <v>1006</v>
      </c>
      <c r="E212" s="32" t="s">
        <v>2759</v>
      </c>
      <c r="F212" s="119" t="s">
        <v>4633</v>
      </c>
      <c r="G212" s="316"/>
      <c r="H212" s="755"/>
      <c r="I212" s="757"/>
      <c r="J212" s="35"/>
      <c r="K212" s="29"/>
      <c r="L212" s="297">
        <v>38362</v>
      </c>
      <c r="M212" s="68">
        <v>40940</v>
      </c>
      <c r="N212" t="str">
        <f t="shared" si="7"/>
        <v/>
      </c>
    </row>
    <row r="213" spans="1:14" outlineLevel="2">
      <c r="A213" s="384"/>
      <c r="B213" s="296">
        <f t="shared" si="6"/>
        <v>17</v>
      </c>
      <c r="C213" s="86" t="s">
        <v>4192</v>
      </c>
      <c r="D213" s="119" t="s">
        <v>4191</v>
      </c>
      <c r="E213" s="32" t="s">
        <v>2759</v>
      </c>
      <c r="F213" s="119" t="s">
        <v>4633</v>
      </c>
      <c r="G213" s="316"/>
      <c r="H213" s="755"/>
      <c r="I213" s="757"/>
      <c r="J213" s="35"/>
      <c r="K213" s="29"/>
      <c r="L213" s="297">
        <v>38362</v>
      </c>
      <c r="M213" s="68"/>
      <c r="N213" t="str">
        <f t="shared" si="7"/>
        <v/>
      </c>
    </row>
    <row r="214" spans="1:14" outlineLevel="2">
      <c r="A214" s="384"/>
      <c r="B214" s="296">
        <f t="shared" si="6"/>
        <v>17</v>
      </c>
      <c r="C214" s="86" t="s">
        <v>4210</v>
      </c>
      <c r="D214" s="119" t="s">
        <v>4209</v>
      </c>
      <c r="E214" s="32" t="s">
        <v>2759</v>
      </c>
      <c r="F214" s="119" t="s">
        <v>4633</v>
      </c>
      <c r="G214" s="316"/>
      <c r="H214" s="755"/>
      <c r="I214" s="757"/>
      <c r="J214" s="35"/>
      <c r="K214" s="29"/>
      <c r="L214" s="297">
        <v>38362</v>
      </c>
      <c r="M214" s="68"/>
      <c r="N214" t="str">
        <f t="shared" si="7"/>
        <v/>
      </c>
    </row>
    <row r="215" spans="1:14" outlineLevel="2">
      <c r="A215" s="384"/>
      <c r="B215" s="296">
        <f t="shared" si="6"/>
        <v>17</v>
      </c>
      <c r="C215" s="86" t="s">
        <v>4162</v>
      </c>
      <c r="D215" s="119" t="s">
        <v>4161</v>
      </c>
      <c r="E215" s="32" t="s">
        <v>2759</v>
      </c>
      <c r="F215" s="119" t="s">
        <v>4633</v>
      </c>
      <c r="G215" s="316"/>
      <c r="H215" s="755"/>
      <c r="I215" s="757"/>
      <c r="J215" s="35"/>
      <c r="K215" s="29"/>
      <c r="L215" s="297">
        <v>38362</v>
      </c>
      <c r="M215" s="68"/>
      <c r="N215" t="str">
        <f t="shared" si="7"/>
        <v/>
      </c>
    </row>
    <row r="216" spans="1:14" outlineLevel="2">
      <c r="A216" s="384"/>
      <c r="B216" s="296">
        <f t="shared" si="6"/>
        <v>17</v>
      </c>
      <c r="C216" s="86" t="s">
        <v>4546</v>
      </c>
      <c r="D216" s="119" t="s">
        <v>4545</v>
      </c>
      <c r="E216" s="32" t="s">
        <v>2759</v>
      </c>
      <c r="F216" s="119" t="s">
        <v>4633</v>
      </c>
      <c r="G216" s="316"/>
      <c r="H216" s="755"/>
      <c r="I216" s="757"/>
      <c r="J216" s="35"/>
      <c r="K216" s="29"/>
      <c r="L216" s="297">
        <v>38362</v>
      </c>
      <c r="M216" s="68"/>
      <c r="N216" t="str">
        <f t="shared" si="7"/>
        <v/>
      </c>
    </row>
    <row r="217" spans="1:14" outlineLevel="2">
      <c r="A217" s="384"/>
      <c r="B217" s="296">
        <f t="shared" si="6"/>
        <v>17</v>
      </c>
      <c r="C217" s="86" t="s">
        <v>2424</v>
      </c>
      <c r="D217" s="119" t="s">
        <v>2425</v>
      </c>
      <c r="E217" s="32" t="s">
        <v>2759</v>
      </c>
      <c r="F217" s="119" t="s">
        <v>4633</v>
      </c>
      <c r="G217" s="316"/>
      <c r="H217" s="755"/>
      <c r="I217" s="757"/>
      <c r="J217" s="35"/>
      <c r="K217" s="29"/>
      <c r="L217" s="297">
        <v>39845</v>
      </c>
      <c r="M217" s="68"/>
      <c r="N217" t="str">
        <f t="shared" si="7"/>
        <v/>
      </c>
    </row>
    <row r="218" spans="1:14" outlineLevel="2">
      <c r="A218" s="384"/>
      <c r="B218" s="296">
        <f t="shared" si="6"/>
        <v>17</v>
      </c>
      <c r="C218" s="86" t="s">
        <v>2426</v>
      </c>
      <c r="D218" s="119" t="s">
        <v>2427</v>
      </c>
      <c r="E218" s="32" t="s">
        <v>2759</v>
      </c>
      <c r="F218" s="119" t="s">
        <v>4633</v>
      </c>
      <c r="G218" s="316"/>
      <c r="H218" s="755"/>
      <c r="I218" s="757"/>
      <c r="J218" s="35"/>
      <c r="K218" s="29"/>
      <c r="L218" s="297">
        <v>39845</v>
      </c>
      <c r="M218" s="68"/>
      <c r="N218" t="str">
        <f t="shared" si="7"/>
        <v/>
      </c>
    </row>
    <row r="219" spans="1:14" outlineLevel="2">
      <c r="A219" s="384"/>
      <c r="B219" s="296">
        <f t="shared" si="6"/>
        <v>17</v>
      </c>
      <c r="C219" s="86" t="s">
        <v>1562</v>
      </c>
      <c r="D219" s="119" t="s">
        <v>1563</v>
      </c>
      <c r="E219" s="103" t="s">
        <v>2766</v>
      </c>
      <c r="F219" s="119" t="s">
        <v>4634</v>
      </c>
      <c r="G219" s="316" t="s">
        <v>5690</v>
      </c>
      <c r="H219" s="755"/>
      <c r="I219" s="757"/>
      <c r="J219" s="35"/>
      <c r="K219" s="29"/>
      <c r="L219" s="297">
        <v>39845</v>
      </c>
      <c r="M219" s="68">
        <v>41897</v>
      </c>
      <c r="N219" t="str">
        <f t="shared" si="7"/>
        <v>DUPLICATE</v>
      </c>
    </row>
    <row r="220" spans="1:14" outlineLevel="2">
      <c r="A220" s="384"/>
      <c r="B220" s="296">
        <f t="shared" si="6"/>
        <v>17</v>
      </c>
      <c r="C220" s="86" t="s">
        <v>5215</v>
      </c>
      <c r="D220" s="119" t="s">
        <v>123</v>
      </c>
      <c r="E220" s="107" t="s">
        <v>2759</v>
      </c>
      <c r="F220" s="107" t="s">
        <v>4633</v>
      </c>
      <c r="G220" s="316"/>
      <c r="H220" s="756"/>
      <c r="I220" s="757"/>
      <c r="J220" s="35"/>
      <c r="K220" s="332"/>
      <c r="L220" s="297">
        <v>39845</v>
      </c>
      <c r="M220" s="68">
        <v>41306</v>
      </c>
      <c r="N220" t="str">
        <f t="shared" si="7"/>
        <v/>
      </c>
    </row>
    <row r="221" spans="1:14" ht="51" outlineLevel="1">
      <c r="A221" s="384">
        <v>18</v>
      </c>
      <c r="B221" s="296">
        <f t="shared" si="6"/>
        <v>18</v>
      </c>
      <c r="C221" s="31" t="s">
        <v>5257</v>
      </c>
      <c r="D221" s="33"/>
      <c r="E221" s="33" t="s">
        <v>1145</v>
      </c>
      <c r="F221" s="33" t="s">
        <v>4634</v>
      </c>
      <c r="G221" s="33" t="s">
        <v>1067</v>
      </c>
      <c r="H221" s="752"/>
      <c r="I221" s="758"/>
      <c r="J221" s="38" t="s">
        <v>211</v>
      </c>
      <c r="K221" s="107" t="s">
        <v>12738</v>
      </c>
      <c r="L221" s="57">
        <v>38362</v>
      </c>
      <c r="M221" s="57">
        <v>45323</v>
      </c>
      <c r="N221" t="str">
        <f t="shared" si="7"/>
        <v/>
      </c>
    </row>
    <row r="222" spans="1:14" outlineLevel="2">
      <c r="A222" s="384"/>
      <c r="B222" s="296">
        <f t="shared" si="6"/>
        <v>18</v>
      </c>
      <c r="C222" s="19" t="s">
        <v>726</v>
      </c>
      <c r="D222" s="62" t="s">
        <v>513</v>
      </c>
      <c r="E222" s="119" t="s">
        <v>1145</v>
      </c>
      <c r="F222" s="119" t="s">
        <v>4634</v>
      </c>
      <c r="G222" s="119"/>
      <c r="H222" s="754"/>
      <c r="I222" s="757"/>
      <c r="J222" s="35"/>
      <c r="K222" s="119"/>
      <c r="L222" s="58">
        <v>38362</v>
      </c>
      <c r="M222" s="58"/>
      <c r="N222" t="str">
        <f t="shared" si="7"/>
        <v/>
      </c>
    </row>
    <row r="223" spans="1:14" outlineLevel="2">
      <c r="A223" s="384"/>
      <c r="B223" s="296">
        <f t="shared" si="6"/>
        <v>18</v>
      </c>
      <c r="C223" s="19" t="s">
        <v>4542</v>
      </c>
      <c r="D223" s="62" t="s">
        <v>514</v>
      </c>
      <c r="E223" s="119" t="s">
        <v>1145</v>
      </c>
      <c r="F223" s="119" t="s">
        <v>4634</v>
      </c>
      <c r="G223" s="119" t="s">
        <v>6925</v>
      </c>
      <c r="H223" s="755"/>
      <c r="I223" s="757"/>
      <c r="J223" s="35"/>
      <c r="K223" s="119"/>
      <c r="L223" s="58">
        <v>38362</v>
      </c>
      <c r="M223" s="58">
        <v>43862</v>
      </c>
      <c r="N223" t="str">
        <f t="shared" si="7"/>
        <v/>
      </c>
    </row>
    <row r="224" spans="1:14" outlineLevel="2">
      <c r="A224" s="384"/>
      <c r="B224" s="296">
        <f t="shared" si="6"/>
        <v>18</v>
      </c>
      <c r="C224" s="19" t="s">
        <v>3444</v>
      </c>
      <c r="D224" s="62" t="s">
        <v>515</v>
      </c>
      <c r="E224" s="119" t="s">
        <v>1145</v>
      </c>
      <c r="F224" s="119" t="s">
        <v>4634</v>
      </c>
      <c r="G224" s="119"/>
      <c r="H224" s="755"/>
      <c r="I224" s="757"/>
      <c r="J224" s="35"/>
      <c r="K224" s="119"/>
      <c r="L224" s="58">
        <v>38362</v>
      </c>
      <c r="M224" s="58"/>
      <c r="N224" t="str">
        <f t="shared" si="7"/>
        <v/>
      </c>
    </row>
    <row r="225" spans="1:50" outlineLevel="2">
      <c r="A225" s="384"/>
      <c r="B225" s="296">
        <f t="shared" si="6"/>
        <v>18</v>
      </c>
      <c r="C225" s="19" t="s">
        <v>4541</v>
      </c>
      <c r="D225" s="62" t="s">
        <v>3243</v>
      </c>
      <c r="E225" s="119" t="s">
        <v>1145</v>
      </c>
      <c r="F225" s="119" t="s">
        <v>4634</v>
      </c>
      <c r="G225" s="119"/>
      <c r="H225" s="755"/>
      <c r="I225" s="757"/>
      <c r="J225" s="35"/>
      <c r="K225" s="119"/>
      <c r="L225" s="58">
        <v>38362</v>
      </c>
      <c r="M225" s="58">
        <v>40575</v>
      </c>
      <c r="N225" t="str">
        <f t="shared" si="7"/>
        <v/>
      </c>
    </row>
    <row r="226" spans="1:50" outlineLevel="2">
      <c r="A226" s="384"/>
      <c r="B226" s="296">
        <f t="shared" si="6"/>
        <v>18</v>
      </c>
      <c r="C226" s="19" t="s">
        <v>4540</v>
      </c>
      <c r="D226" s="62" t="s">
        <v>3244</v>
      </c>
      <c r="E226" s="119" t="s">
        <v>1145</v>
      </c>
      <c r="F226" s="119" t="s">
        <v>4634</v>
      </c>
      <c r="G226" s="119" t="s">
        <v>6925</v>
      </c>
      <c r="H226" s="755"/>
      <c r="I226" s="757"/>
      <c r="J226" s="35"/>
      <c r="K226" s="119"/>
      <c r="L226" s="58">
        <v>38362</v>
      </c>
      <c r="M226" s="58">
        <v>43862</v>
      </c>
      <c r="N226" t="str">
        <f t="shared" si="7"/>
        <v/>
      </c>
    </row>
    <row r="227" spans="1:50" s="155" customFormat="1" outlineLevel="2">
      <c r="A227" s="384"/>
      <c r="B227" s="296">
        <f t="shared" si="6"/>
        <v>18</v>
      </c>
      <c r="C227" s="20" t="s">
        <v>1001</v>
      </c>
      <c r="D227" s="64" t="s">
        <v>516</v>
      </c>
      <c r="E227" s="107" t="s">
        <v>1145</v>
      </c>
      <c r="F227" s="107" t="s">
        <v>4634</v>
      </c>
      <c r="G227" s="107"/>
      <c r="H227" s="756"/>
      <c r="I227" s="760"/>
      <c r="J227" s="333"/>
      <c r="K227" s="107"/>
      <c r="L227" s="133">
        <v>38362</v>
      </c>
      <c r="M227" s="133"/>
      <c r="N227" t="str">
        <f t="shared" si="7"/>
        <v/>
      </c>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row>
    <row r="228" spans="1:50" ht="25.5" outlineLevel="1">
      <c r="A228" s="384">
        <v>19</v>
      </c>
      <c r="B228" s="296">
        <f t="shared" si="6"/>
        <v>19</v>
      </c>
      <c r="C228" s="31" t="s">
        <v>5222</v>
      </c>
      <c r="D228" s="557"/>
      <c r="E228" s="33" t="s">
        <v>2766</v>
      </c>
      <c r="F228" s="33" t="s">
        <v>1906</v>
      </c>
      <c r="G228" s="33" t="s">
        <v>5258</v>
      </c>
      <c r="H228" s="752"/>
      <c r="I228" s="758"/>
      <c r="J228" s="38" t="s">
        <v>211</v>
      </c>
      <c r="K228" s="107" t="s">
        <v>12739</v>
      </c>
      <c r="L228" s="57">
        <v>39114</v>
      </c>
      <c r="M228" s="57">
        <v>45323</v>
      </c>
      <c r="N228" t="str">
        <f t="shared" si="7"/>
        <v/>
      </c>
    </row>
    <row r="229" spans="1:50" ht="51" outlineLevel="2">
      <c r="A229" s="384"/>
      <c r="B229" s="296">
        <f t="shared" si="6"/>
        <v>19</v>
      </c>
      <c r="C229" s="19" t="s">
        <v>1130</v>
      </c>
      <c r="D229" s="62" t="s">
        <v>3245</v>
      </c>
      <c r="E229" s="119" t="s">
        <v>1145</v>
      </c>
      <c r="F229" s="119" t="s">
        <v>4634</v>
      </c>
      <c r="G229" s="119" t="s">
        <v>6920</v>
      </c>
      <c r="H229" s="754"/>
      <c r="I229" s="757"/>
      <c r="J229" s="35"/>
      <c r="K229" s="62"/>
      <c r="L229" s="58">
        <v>38362</v>
      </c>
      <c r="M229" s="58">
        <v>43862</v>
      </c>
      <c r="N229" t="str">
        <f t="shared" si="7"/>
        <v/>
      </c>
    </row>
    <row r="230" spans="1:50" outlineLevel="2">
      <c r="A230" s="384"/>
      <c r="B230" s="296">
        <f t="shared" si="6"/>
        <v>19</v>
      </c>
      <c r="C230" s="19" t="s">
        <v>3246</v>
      </c>
      <c r="D230" s="62" t="s">
        <v>3247</v>
      </c>
      <c r="E230" s="119" t="s">
        <v>2759</v>
      </c>
      <c r="F230" s="119" t="s">
        <v>4578</v>
      </c>
      <c r="H230" s="755"/>
      <c r="I230" s="755"/>
      <c r="J230" s="35"/>
      <c r="K230" s="72"/>
      <c r="L230" s="63">
        <v>39114</v>
      </c>
      <c r="M230" s="68"/>
      <c r="N230" t="str">
        <f t="shared" si="7"/>
        <v/>
      </c>
    </row>
    <row r="231" spans="1:50" outlineLevel="2">
      <c r="A231" s="384"/>
      <c r="B231" s="296">
        <f t="shared" si="6"/>
        <v>19</v>
      </c>
      <c r="C231" s="19" t="s">
        <v>3445</v>
      </c>
      <c r="D231" s="62" t="s">
        <v>3248</v>
      </c>
      <c r="E231" s="119" t="s">
        <v>2759</v>
      </c>
      <c r="F231" s="119" t="s">
        <v>4578</v>
      </c>
      <c r="H231" s="755"/>
      <c r="I231" s="755"/>
      <c r="J231" s="35"/>
      <c r="K231" s="72"/>
      <c r="L231" s="63">
        <v>39114</v>
      </c>
      <c r="M231" s="68"/>
      <c r="N231" t="str">
        <f t="shared" si="7"/>
        <v/>
      </c>
    </row>
    <row r="232" spans="1:50" outlineLevel="2">
      <c r="A232" s="384"/>
      <c r="B232" s="296">
        <f t="shared" si="6"/>
        <v>19</v>
      </c>
      <c r="C232" s="19" t="s">
        <v>3249</v>
      </c>
      <c r="D232" s="62" t="s">
        <v>3250</v>
      </c>
      <c r="E232" s="119" t="s">
        <v>2759</v>
      </c>
      <c r="F232" s="119" t="s">
        <v>4578</v>
      </c>
      <c r="H232" s="755"/>
      <c r="I232" s="755"/>
      <c r="J232" s="35"/>
      <c r="K232" s="67"/>
      <c r="L232" s="63">
        <v>39114</v>
      </c>
      <c r="M232" s="68"/>
      <c r="N232" t="str">
        <f t="shared" si="7"/>
        <v/>
      </c>
    </row>
    <row r="233" spans="1:50" outlineLevel="2">
      <c r="A233" s="384"/>
      <c r="B233" s="296">
        <f t="shared" si="6"/>
        <v>19</v>
      </c>
      <c r="C233" s="86" t="s">
        <v>3246</v>
      </c>
      <c r="D233" s="62" t="s">
        <v>3251</v>
      </c>
      <c r="E233" s="62" t="s">
        <v>2759</v>
      </c>
      <c r="F233" s="62" t="s">
        <v>4578</v>
      </c>
      <c r="G233" s="60"/>
      <c r="H233" s="755"/>
      <c r="I233" s="755"/>
      <c r="J233" s="35"/>
      <c r="K233" s="72"/>
      <c r="L233" s="63">
        <v>39114</v>
      </c>
      <c r="M233" s="68"/>
      <c r="N233" t="str">
        <f t="shared" si="7"/>
        <v/>
      </c>
    </row>
    <row r="234" spans="1:50" outlineLevel="2">
      <c r="A234" s="384"/>
      <c r="B234" s="296">
        <f t="shared" si="6"/>
        <v>19</v>
      </c>
      <c r="C234" s="19" t="s">
        <v>1002</v>
      </c>
      <c r="D234" s="62" t="s">
        <v>3252</v>
      </c>
      <c r="E234" s="119" t="s">
        <v>1145</v>
      </c>
      <c r="F234" s="119" t="s">
        <v>4634</v>
      </c>
      <c r="G234" s="119" t="s">
        <v>74</v>
      </c>
      <c r="H234" s="755"/>
      <c r="I234" s="757"/>
      <c r="J234" s="35"/>
      <c r="K234" s="62"/>
      <c r="L234" s="63">
        <v>38362</v>
      </c>
      <c r="M234" s="58">
        <v>40575</v>
      </c>
      <c r="N234" t="str">
        <f t="shared" si="7"/>
        <v/>
      </c>
    </row>
    <row r="235" spans="1:50" ht="76.5" outlineLevel="1">
      <c r="A235" s="384">
        <v>20</v>
      </c>
      <c r="B235" s="296">
        <f t="shared" si="6"/>
        <v>20</v>
      </c>
      <c r="C235" s="17" t="s">
        <v>5952</v>
      </c>
      <c r="D235" s="33"/>
      <c r="E235" s="33" t="s">
        <v>2766</v>
      </c>
      <c r="F235" s="33" t="s">
        <v>4634</v>
      </c>
      <c r="G235" s="33" t="s">
        <v>5953</v>
      </c>
      <c r="H235" s="752"/>
      <c r="I235" s="752"/>
      <c r="J235" s="33" t="s">
        <v>5994</v>
      </c>
      <c r="K235" s="33"/>
      <c r="L235" s="57">
        <v>42036</v>
      </c>
      <c r="M235" s="57">
        <v>42401</v>
      </c>
      <c r="N235" t="str">
        <f t="shared" si="7"/>
        <v/>
      </c>
    </row>
    <row r="236" spans="1:50" outlineLevel="2">
      <c r="A236" s="384"/>
      <c r="B236" s="296">
        <f t="shared" si="6"/>
        <v>20</v>
      </c>
      <c r="C236" s="86" t="s">
        <v>5725</v>
      </c>
      <c r="D236" s="118" t="s">
        <v>5726</v>
      </c>
      <c r="E236" s="118" t="s">
        <v>2766</v>
      </c>
      <c r="F236" s="118" t="s">
        <v>4634</v>
      </c>
      <c r="G236" s="118" t="s">
        <v>5727</v>
      </c>
      <c r="H236" s="754"/>
      <c r="I236" s="754"/>
      <c r="J236" s="118"/>
      <c r="K236" s="120"/>
      <c r="L236" s="79">
        <v>42036</v>
      </c>
      <c r="M236" s="58">
        <v>42231</v>
      </c>
      <c r="N236" t="str">
        <f t="shared" si="7"/>
        <v/>
      </c>
    </row>
    <row r="237" spans="1:50" outlineLevel="2">
      <c r="A237" s="384"/>
      <c r="B237" s="296">
        <f t="shared" si="6"/>
        <v>20</v>
      </c>
      <c r="C237" s="86" t="s">
        <v>5728</v>
      </c>
      <c r="D237" s="119" t="s">
        <v>5959</v>
      </c>
      <c r="E237" s="119" t="s">
        <v>2766</v>
      </c>
      <c r="F237" s="119" t="s">
        <v>4634</v>
      </c>
      <c r="G237" s="119" t="s">
        <v>5727</v>
      </c>
      <c r="H237" s="755"/>
      <c r="I237" s="755"/>
      <c r="J237" s="119"/>
      <c r="K237" s="32"/>
      <c r="L237" s="79">
        <v>42036</v>
      </c>
      <c r="M237" s="58">
        <v>42231</v>
      </c>
      <c r="N237" t="str">
        <f t="shared" si="7"/>
        <v/>
      </c>
    </row>
    <row r="238" spans="1:50" outlineLevel="2">
      <c r="A238" s="384"/>
      <c r="B238" s="296">
        <f t="shared" si="6"/>
        <v>20</v>
      </c>
      <c r="C238" s="86" t="s">
        <v>5729</v>
      </c>
      <c r="D238" s="119" t="s">
        <v>5730</v>
      </c>
      <c r="E238" s="119" t="s">
        <v>2766</v>
      </c>
      <c r="F238" s="119" t="s">
        <v>4634</v>
      </c>
      <c r="G238" s="119" t="s">
        <v>5727</v>
      </c>
      <c r="H238" s="755"/>
      <c r="I238" s="755"/>
      <c r="J238" s="119"/>
      <c r="K238" s="32"/>
      <c r="L238" s="79">
        <v>42036</v>
      </c>
      <c r="M238" s="58">
        <v>42231</v>
      </c>
      <c r="N238" t="str">
        <f t="shared" si="7"/>
        <v/>
      </c>
    </row>
    <row r="239" spans="1:50" outlineLevel="2">
      <c r="A239" s="384"/>
      <c r="B239" s="296">
        <f t="shared" si="6"/>
        <v>20</v>
      </c>
      <c r="C239" s="86" t="s">
        <v>5731</v>
      </c>
      <c r="D239" s="119" t="s">
        <v>5732</v>
      </c>
      <c r="E239" s="119" t="s">
        <v>2766</v>
      </c>
      <c r="F239" s="119" t="s">
        <v>4634</v>
      </c>
      <c r="G239" s="119" t="s">
        <v>5727</v>
      </c>
      <c r="H239" s="755"/>
      <c r="I239" s="755"/>
      <c r="J239" s="119"/>
      <c r="K239" s="32"/>
      <c r="L239" s="79">
        <v>42036</v>
      </c>
      <c r="M239" s="58">
        <v>42231</v>
      </c>
      <c r="N239" t="str">
        <f t="shared" si="7"/>
        <v/>
      </c>
    </row>
    <row r="240" spans="1:50" outlineLevel="2">
      <c r="A240" s="384"/>
      <c r="B240" s="296">
        <f t="shared" si="6"/>
        <v>20</v>
      </c>
      <c r="C240" s="86" t="s">
        <v>5733</v>
      </c>
      <c r="D240" s="119" t="s">
        <v>5960</v>
      </c>
      <c r="E240" s="119" t="s">
        <v>2766</v>
      </c>
      <c r="F240" s="119" t="s">
        <v>4634</v>
      </c>
      <c r="G240" s="119" t="s">
        <v>5727</v>
      </c>
      <c r="H240" s="755"/>
      <c r="I240" s="755"/>
      <c r="J240" s="119"/>
      <c r="K240" s="32"/>
      <c r="L240" s="79">
        <v>42036</v>
      </c>
      <c r="M240" s="58">
        <v>42231</v>
      </c>
      <c r="N240" t="str">
        <f t="shared" si="7"/>
        <v/>
      </c>
    </row>
    <row r="241" spans="1:14" outlineLevel="2">
      <c r="A241" s="384"/>
      <c r="B241" s="296">
        <f t="shared" si="6"/>
        <v>20</v>
      </c>
      <c r="C241" s="86" t="s">
        <v>5734</v>
      </c>
      <c r="D241" s="119" t="s">
        <v>5958</v>
      </c>
      <c r="E241" s="119" t="s">
        <v>2766</v>
      </c>
      <c r="F241" s="119" t="s">
        <v>4634</v>
      </c>
      <c r="G241" s="119" t="s">
        <v>5727</v>
      </c>
      <c r="H241" s="755"/>
      <c r="I241" s="755"/>
      <c r="J241" s="119"/>
      <c r="K241" s="32"/>
      <c r="L241" s="79">
        <v>42036</v>
      </c>
      <c r="M241" s="58">
        <v>42231</v>
      </c>
      <c r="N241" t="str">
        <f t="shared" si="7"/>
        <v/>
      </c>
    </row>
    <row r="242" spans="1:14" outlineLevel="2">
      <c r="A242" s="384"/>
      <c r="B242" s="296">
        <f t="shared" si="6"/>
        <v>20</v>
      </c>
      <c r="C242" s="86" t="s">
        <v>5735</v>
      </c>
      <c r="D242" s="119" t="s">
        <v>5736</v>
      </c>
      <c r="E242" s="119" t="s">
        <v>2766</v>
      </c>
      <c r="F242" s="119" t="s">
        <v>4634</v>
      </c>
      <c r="G242" s="119" t="s">
        <v>5727</v>
      </c>
      <c r="H242" s="755"/>
      <c r="I242" s="755"/>
      <c r="J242" s="119"/>
      <c r="K242" s="32"/>
      <c r="L242" s="79">
        <v>42036</v>
      </c>
      <c r="M242" s="58">
        <v>42231</v>
      </c>
      <c r="N242" t="str">
        <f t="shared" si="7"/>
        <v/>
      </c>
    </row>
    <row r="243" spans="1:14" outlineLevel="2">
      <c r="A243" s="384"/>
      <c r="B243" s="296">
        <f t="shared" si="6"/>
        <v>20</v>
      </c>
      <c r="C243" s="86" t="s">
        <v>5737</v>
      </c>
      <c r="D243" s="119" t="s">
        <v>5738</v>
      </c>
      <c r="E243" s="119" t="s">
        <v>2766</v>
      </c>
      <c r="F243" s="119" t="s">
        <v>4634</v>
      </c>
      <c r="G243" s="119" t="s">
        <v>5727</v>
      </c>
      <c r="H243" s="755"/>
      <c r="I243" s="755"/>
      <c r="J243" s="119"/>
      <c r="K243" s="32"/>
      <c r="L243" s="79">
        <v>42036</v>
      </c>
      <c r="M243" s="58">
        <v>42231</v>
      </c>
      <c r="N243" t="str">
        <f t="shared" si="7"/>
        <v/>
      </c>
    </row>
    <row r="244" spans="1:14" outlineLevel="2">
      <c r="A244" s="384"/>
      <c r="B244" s="296">
        <f t="shared" si="6"/>
        <v>20</v>
      </c>
      <c r="C244" s="86" t="s">
        <v>5739</v>
      </c>
      <c r="D244" s="119" t="s">
        <v>5740</v>
      </c>
      <c r="E244" s="119" t="s">
        <v>2766</v>
      </c>
      <c r="F244" s="119" t="s">
        <v>4634</v>
      </c>
      <c r="G244" s="119" t="s">
        <v>5727</v>
      </c>
      <c r="H244" s="755"/>
      <c r="I244" s="755"/>
      <c r="J244" s="119"/>
      <c r="K244" s="32"/>
      <c r="L244" s="79">
        <v>42036</v>
      </c>
      <c r="M244" s="58">
        <v>42231</v>
      </c>
      <c r="N244" t="str">
        <f t="shared" si="7"/>
        <v/>
      </c>
    </row>
    <row r="245" spans="1:14" outlineLevel="2">
      <c r="A245" s="384"/>
      <c r="B245" s="296">
        <f t="shared" si="6"/>
        <v>20</v>
      </c>
      <c r="C245" s="86" t="s">
        <v>5741</v>
      </c>
      <c r="D245" s="119" t="s">
        <v>5742</v>
      </c>
      <c r="E245" s="119" t="s">
        <v>2766</v>
      </c>
      <c r="F245" s="119" t="s">
        <v>4634</v>
      </c>
      <c r="G245" s="119" t="s">
        <v>5727</v>
      </c>
      <c r="H245" s="755"/>
      <c r="I245" s="755"/>
      <c r="J245" s="119"/>
      <c r="K245" s="32"/>
      <c r="L245" s="79">
        <v>42036</v>
      </c>
      <c r="M245" s="58">
        <v>42231</v>
      </c>
      <c r="N245" t="str">
        <f t="shared" si="7"/>
        <v/>
      </c>
    </row>
    <row r="246" spans="1:14" outlineLevel="2">
      <c r="A246" s="384"/>
      <c r="B246" s="296">
        <f t="shared" si="6"/>
        <v>20</v>
      </c>
      <c r="C246" s="86" t="s">
        <v>5743</v>
      </c>
      <c r="D246" s="119" t="s">
        <v>5744</v>
      </c>
      <c r="E246" s="119" t="s">
        <v>2766</v>
      </c>
      <c r="F246" s="119" t="s">
        <v>4634</v>
      </c>
      <c r="G246" s="119" t="s">
        <v>5727</v>
      </c>
      <c r="H246" s="755"/>
      <c r="I246" s="755"/>
      <c r="J246" s="119"/>
      <c r="K246" s="32"/>
      <c r="L246" s="79">
        <v>42036</v>
      </c>
      <c r="M246" s="58">
        <v>42231</v>
      </c>
      <c r="N246" t="str">
        <f t="shared" si="7"/>
        <v/>
      </c>
    </row>
    <row r="247" spans="1:14" outlineLevel="2">
      <c r="A247" s="384"/>
      <c r="B247" s="296">
        <f t="shared" si="6"/>
        <v>20</v>
      </c>
      <c r="C247" s="86" t="s">
        <v>5745</v>
      </c>
      <c r="D247" s="119" t="s">
        <v>3117</v>
      </c>
      <c r="E247" s="119" t="s">
        <v>1145</v>
      </c>
      <c r="F247" s="119" t="s">
        <v>4634</v>
      </c>
      <c r="G247" s="119" t="s">
        <v>5727</v>
      </c>
      <c r="H247" s="755"/>
      <c r="I247" s="755"/>
      <c r="J247" s="119"/>
      <c r="K247" s="32"/>
      <c r="L247" s="79">
        <v>42036</v>
      </c>
      <c r="M247" s="58">
        <v>42401</v>
      </c>
      <c r="N247" t="str">
        <f t="shared" si="7"/>
        <v>DUPLICATE</v>
      </c>
    </row>
    <row r="248" spans="1:14" outlineLevel="2">
      <c r="A248" s="384"/>
      <c r="B248" s="296">
        <f t="shared" si="6"/>
        <v>20</v>
      </c>
      <c r="C248" s="86" t="s">
        <v>5746</v>
      </c>
      <c r="D248" s="119" t="s">
        <v>5747</v>
      </c>
      <c r="E248" s="119" t="s">
        <v>2766</v>
      </c>
      <c r="F248" s="119" t="s">
        <v>4634</v>
      </c>
      <c r="G248" s="119" t="s">
        <v>5727</v>
      </c>
      <c r="H248" s="755"/>
      <c r="I248" s="755"/>
      <c r="J248" s="119"/>
      <c r="K248" s="32"/>
      <c r="L248" s="79">
        <v>42036</v>
      </c>
      <c r="M248" s="58">
        <v>42231</v>
      </c>
      <c r="N248" t="str">
        <f t="shared" si="7"/>
        <v/>
      </c>
    </row>
    <row r="249" spans="1:14" outlineLevel="2">
      <c r="A249" s="384"/>
      <c r="B249" s="296">
        <f t="shared" si="6"/>
        <v>20</v>
      </c>
      <c r="C249" s="86" t="s">
        <v>5748</v>
      </c>
      <c r="D249" s="119" t="s">
        <v>5749</v>
      </c>
      <c r="E249" s="119" t="s">
        <v>2766</v>
      </c>
      <c r="F249" s="119" t="s">
        <v>4634</v>
      </c>
      <c r="G249" s="119" t="s">
        <v>5727</v>
      </c>
      <c r="H249" s="755"/>
      <c r="I249" s="755"/>
      <c r="J249" s="119"/>
      <c r="K249" s="32"/>
      <c r="L249" s="79">
        <v>42036</v>
      </c>
      <c r="M249" s="58">
        <v>42231</v>
      </c>
      <c r="N249" t="str">
        <f t="shared" si="7"/>
        <v/>
      </c>
    </row>
    <row r="250" spans="1:14" outlineLevel="2">
      <c r="A250" s="384"/>
      <c r="B250" s="296">
        <f t="shared" si="6"/>
        <v>20</v>
      </c>
      <c r="C250" s="86" t="s">
        <v>5750</v>
      </c>
      <c r="D250" s="119" t="s">
        <v>5751</v>
      </c>
      <c r="E250" s="119" t="s">
        <v>2766</v>
      </c>
      <c r="F250" s="119" t="s">
        <v>4634</v>
      </c>
      <c r="G250" s="119" t="s">
        <v>5727</v>
      </c>
      <c r="H250" s="755"/>
      <c r="I250" s="755"/>
      <c r="J250" s="119"/>
      <c r="K250" s="32"/>
      <c r="L250" s="79">
        <v>42036</v>
      </c>
      <c r="M250" s="58">
        <v>42231</v>
      </c>
      <c r="N250" t="str">
        <f t="shared" si="7"/>
        <v/>
      </c>
    </row>
    <row r="251" spans="1:14" outlineLevel="2">
      <c r="A251" s="384"/>
      <c r="B251" s="296">
        <f t="shared" si="6"/>
        <v>20</v>
      </c>
      <c r="C251" s="86" t="s">
        <v>5752</v>
      </c>
      <c r="D251" s="119" t="s">
        <v>5753</v>
      </c>
      <c r="E251" s="119" t="s">
        <v>2766</v>
      </c>
      <c r="F251" s="119" t="s">
        <v>4634</v>
      </c>
      <c r="G251" s="119" t="s">
        <v>5727</v>
      </c>
      <c r="H251" s="755"/>
      <c r="I251" s="755"/>
      <c r="J251" s="119"/>
      <c r="K251" s="32"/>
      <c r="L251" s="79">
        <v>42036</v>
      </c>
      <c r="M251" s="58">
        <v>42231</v>
      </c>
      <c r="N251" t="str">
        <f t="shared" si="7"/>
        <v/>
      </c>
    </row>
    <row r="252" spans="1:14" outlineLevel="2">
      <c r="A252" s="384"/>
      <c r="B252" s="296">
        <f t="shared" si="6"/>
        <v>20</v>
      </c>
      <c r="C252" s="86" t="s">
        <v>5754</v>
      </c>
      <c r="D252" s="119" t="s">
        <v>5755</v>
      </c>
      <c r="E252" s="119" t="s">
        <v>2766</v>
      </c>
      <c r="F252" s="119" t="s">
        <v>4634</v>
      </c>
      <c r="G252" s="119" t="s">
        <v>5727</v>
      </c>
      <c r="H252" s="755"/>
      <c r="I252" s="755"/>
      <c r="J252" s="119"/>
      <c r="K252" s="32"/>
      <c r="L252" s="79">
        <v>42036</v>
      </c>
      <c r="M252" s="58">
        <v>42231</v>
      </c>
      <c r="N252" t="str">
        <f t="shared" si="7"/>
        <v/>
      </c>
    </row>
    <row r="253" spans="1:14" outlineLevel="2">
      <c r="A253" s="384"/>
      <c r="B253" s="296">
        <f t="shared" si="6"/>
        <v>20</v>
      </c>
      <c r="C253" s="86" t="s">
        <v>5756</v>
      </c>
      <c r="D253" s="119" t="s">
        <v>5757</v>
      </c>
      <c r="E253" s="119" t="s">
        <v>2766</v>
      </c>
      <c r="F253" s="119" t="s">
        <v>4634</v>
      </c>
      <c r="G253" s="119" t="s">
        <v>5727</v>
      </c>
      <c r="H253" s="755"/>
      <c r="I253" s="755"/>
      <c r="J253" s="119"/>
      <c r="K253" s="32"/>
      <c r="L253" s="79">
        <v>42036</v>
      </c>
      <c r="M253" s="58">
        <v>42231</v>
      </c>
      <c r="N253" t="str">
        <f t="shared" si="7"/>
        <v/>
      </c>
    </row>
    <row r="254" spans="1:14" outlineLevel="2">
      <c r="A254" s="384"/>
      <c r="B254" s="296">
        <f t="shared" si="6"/>
        <v>20</v>
      </c>
      <c r="C254" s="86" t="s">
        <v>5758</v>
      </c>
      <c r="D254" s="119" t="s">
        <v>5759</v>
      </c>
      <c r="E254" s="119" t="s">
        <v>2766</v>
      </c>
      <c r="F254" s="119" t="s">
        <v>4634</v>
      </c>
      <c r="G254" s="119" t="s">
        <v>5727</v>
      </c>
      <c r="H254" s="755"/>
      <c r="I254" s="755"/>
      <c r="J254" s="119"/>
      <c r="K254" s="32"/>
      <c r="L254" s="79">
        <v>42036</v>
      </c>
      <c r="M254" s="58">
        <v>42231</v>
      </c>
      <c r="N254" t="str">
        <f t="shared" si="7"/>
        <v/>
      </c>
    </row>
    <row r="255" spans="1:14" outlineLevel="2">
      <c r="A255" s="384"/>
      <c r="B255" s="296">
        <f t="shared" si="6"/>
        <v>20</v>
      </c>
      <c r="C255" s="86" t="s">
        <v>5760</v>
      </c>
      <c r="D255" s="119" t="s">
        <v>5761</v>
      </c>
      <c r="E255" s="119" t="s">
        <v>2766</v>
      </c>
      <c r="F255" s="119" t="s">
        <v>4634</v>
      </c>
      <c r="G255" s="119" t="s">
        <v>5727</v>
      </c>
      <c r="H255" s="755"/>
      <c r="I255" s="755"/>
      <c r="J255" s="119"/>
      <c r="K255" s="32"/>
      <c r="L255" s="79">
        <v>42036</v>
      </c>
      <c r="M255" s="58">
        <v>42231</v>
      </c>
      <c r="N255" t="str">
        <f t="shared" si="7"/>
        <v/>
      </c>
    </row>
    <row r="256" spans="1:14" outlineLevel="2">
      <c r="A256" s="384"/>
      <c r="B256" s="296">
        <f t="shared" si="6"/>
        <v>20</v>
      </c>
      <c r="C256" s="86" t="s">
        <v>5762</v>
      </c>
      <c r="D256" s="119" t="s">
        <v>5763</v>
      </c>
      <c r="E256" s="119" t="s">
        <v>2766</v>
      </c>
      <c r="F256" s="119" t="s">
        <v>4634</v>
      </c>
      <c r="G256" s="119" t="s">
        <v>5727</v>
      </c>
      <c r="H256" s="755"/>
      <c r="I256" s="755"/>
      <c r="J256" s="119"/>
      <c r="K256" s="32"/>
      <c r="L256" s="79">
        <v>42036</v>
      </c>
      <c r="M256" s="58">
        <v>42231</v>
      </c>
      <c r="N256" t="str">
        <f t="shared" si="7"/>
        <v/>
      </c>
    </row>
    <row r="257" spans="1:14" outlineLevel="2">
      <c r="A257" s="384"/>
      <c r="B257" s="296">
        <f t="shared" si="6"/>
        <v>20</v>
      </c>
      <c r="C257" s="86" t="s">
        <v>5764</v>
      </c>
      <c r="D257" s="119" t="s">
        <v>5765</v>
      </c>
      <c r="E257" s="119" t="s">
        <v>2766</v>
      </c>
      <c r="F257" s="119" t="s">
        <v>4634</v>
      </c>
      <c r="G257" s="119" t="s">
        <v>5727</v>
      </c>
      <c r="H257" s="755"/>
      <c r="I257" s="755"/>
      <c r="J257" s="119"/>
      <c r="K257" s="32"/>
      <c r="L257" s="79">
        <v>42036</v>
      </c>
      <c r="M257" s="58">
        <v>42231</v>
      </c>
      <c r="N257" t="str">
        <f t="shared" si="7"/>
        <v/>
      </c>
    </row>
    <row r="258" spans="1:14" outlineLevel="2">
      <c r="A258" s="384"/>
      <c r="B258" s="296">
        <f t="shared" ref="B258:B321" si="8">IF(A258&gt;0,A258,B257)</f>
        <v>20</v>
      </c>
      <c r="C258" s="86" t="s">
        <v>5766</v>
      </c>
      <c r="D258" s="119" t="s">
        <v>5767</v>
      </c>
      <c r="E258" s="119" t="s">
        <v>2766</v>
      </c>
      <c r="F258" s="119" t="s">
        <v>4634</v>
      </c>
      <c r="G258" s="119" t="s">
        <v>5727</v>
      </c>
      <c r="H258" s="755"/>
      <c r="I258" s="755"/>
      <c r="J258" s="119"/>
      <c r="K258" s="32"/>
      <c r="L258" s="79">
        <v>42036</v>
      </c>
      <c r="M258" s="58">
        <v>42231</v>
      </c>
      <c r="N258" t="str">
        <f t="shared" si="7"/>
        <v/>
      </c>
    </row>
    <row r="259" spans="1:14" outlineLevel="2">
      <c r="A259" s="384"/>
      <c r="B259" s="296">
        <f t="shared" si="8"/>
        <v>20</v>
      </c>
      <c r="C259" s="86" t="s">
        <v>5768</v>
      </c>
      <c r="D259" s="119" t="s">
        <v>5769</v>
      </c>
      <c r="E259" s="119" t="s">
        <v>2766</v>
      </c>
      <c r="F259" s="119" t="s">
        <v>4634</v>
      </c>
      <c r="G259" s="119" t="s">
        <v>5727</v>
      </c>
      <c r="H259" s="755"/>
      <c r="I259" s="755"/>
      <c r="J259" s="119"/>
      <c r="K259" s="32"/>
      <c r="L259" s="79">
        <v>42036</v>
      </c>
      <c r="M259" s="58">
        <v>42231</v>
      </c>
      <c r="N259" t="str">
        <f t="shared" ref="N259:N322" si="9">IF(D259="NA","",IF(COUNTIF($D$3:$D$8511,D259)&gt;1,"DUPLICATE",""))</f>
        <v/>
      </c>
    </row>
    <row r="260" spans="1:14" outlineLevel="2">
      <c r="A260" s="384"/>
      <c r="B260" s="296">
        <f t="shared" si="8"/>
        <v>20</v>
      </c>
      <c r="C260" s="86" t="s">
        <v>5770</v>
      </c>
      <c r="D260" s="119" t="s">
        <v>5771</v>
      </c>
      <c r="E260" s="119" t="s">
        <v>2766</v>
      </c>
      <c r="F260" s="119" t="s">
        <v>4634</v>
      </c>
      <c r="G260" s="119" t="s">
        <v>5727</v>
      </c>
      <c r="H260" s="755"/>
      <c r="I260" s="755"/>
      <c r="J260" s="119"/>
      <c r="K260" s="32"/>
      <c r="L260" s="79">
        <v>42036</v>
      </c>
      <c r="M260" s="58">
        <v>42231</v>
      </c>
      <c r="N260" t="str">
        <f t="shared" si="9"/>
        <v/>
      </c>
    </row>
    <row r="261" spans="1:14" outlineLevel="2">
      <c r="A261" s="384"/>
      <c r="B261" s="296">
        <f t="shared" si="8"/>
        <v>20</v>
      </c>
      <c r="C261" s="86" t="s">
        <v>5772</v>
      </c>
      <c r="D261" s="119" t="s">
        <v>5773</v>
      </c>
      <c r="E261" s="119" t="s">
        <v>2766</v>
      </c>
      <c r="F261" s="119" t="s">
        <v>4634</v>
      </c>
      <c r="G261" s="119" t="s">
        <v>5727</v>
      </c>
      <c r="H261" s="755"/>
      <c r="I261" s="755"/>
      <c r="J261" s="119"/>
      <c r="K261" s="32"/>
      <c r="L261" s="79">
        <v>42036</v>
      </c>
      <c r="M261" s="58">
        <v>42231</v>
      </c>
      <c r="N261" t="str">
        <f t="shared" si="9"/>
        <v/>
      </c>
    </row>
    <row r="262" spans="1:14" outlineLevel="2">
      <c r="A262" s="384"/>
      <c r="B262" s="296">
        <f t="shared" si="8"/>
        <v>20</v>
      </c>
      <c r="C262" s="86" t="s">
        <v>5774</v>
      </c>
      <c r="D262" s="119" t="s">
        <v>5775</v>
      </c>
      <c r="E262" s="119" t="s">
        <v>2766</v>
      </c>
      <c r="F262" s="119" t="s">
        <v>4634</v>
      </c>
      <c r="G262" s="119" t="s">
        <v>5727</v>
      </c>
      <c r="H262" s="755"/>
      <c r="I262" s="755"/>
      <c r="J262" s="119"/>
      <c r="K262" s="32"/>
      <c r="L262" s="79">
        <v>42036</v>
      </c>
      <c r="M262" s="58">
        <v>42231</v>
      </c>
      <c r="N262" t="str">
        <f t="shared" si="9"/>
        <v/>
      </c>
    </row>
    <row r="263" spans="1:14" outlineLevel="2">
      <c r="A263" s="384"/>
      <c r="B263" s="296">
        <f t="shared" si="8"/>
        <v>20</v>
      </c>
      <c r="C263" s="86" t="s">
        <v>5776</v>
      </c>
      <c r="D263" s="119" t="s">
        <v>5777</v>
      </c>
      <c r="E263" s="119" t="s">
        <v>2766</v>
      </c>
      <c r="F263" s="119" t="s">
        <v>4634</v>
      </c>
      <c r="G263" s="119" t="s">
        <v>5727</v>
      </c>
      <c r="H263" s="755"/>
      <c r="I263" s="755"/>
      <c r="J263" s="119"/>
      <c r="K263" s="32"/>
      <c r="L263" s="79">
        <v>42036</v>
      </c>
      <c r="M263" s="58">
        <v>42231</v>
      </c>
      <c r="N263" t="str">
        <f t="shared" si="9"/>
        <v/>
      </c>
    </row>
    <row r="264" spans="1:14" outlineLevel="2">
      <c r="A264" s="384"/>
      <c r="B264" s="296">
        <f t="shared" si="8"/>
        <v>20</v>
      </c>
      <c r="C264" s="86" t="s">
        <v>5778</v>
      </c>
      <c r="D264" s="119" t="s">
        <v>5779</v>
      </c>
      <c r="E264" s="119" t="s">
        <v>2766</v>
      </c>
      <c r="F264" s="119" t="s">
        <v>4634</v>
      </c>
      <c r="G264" s="119" t="s">
        <v>5727</v>
      </c>
      <c r="H264" s="755"/>
      <c r="I264" s="755"/>
      <c r="J264" s="119"/>
      <c r="K264" s="32"/>
      <c r="L264" s="79">
        <v>42036</v>
      </c>
      <c r="M264" s="58">
        <v>42231</v>
      </c>
      <c r="N264" t="str">
        <f t="shared" si="9"/>
        <v/>
      </c>
    </row>
    <row r="265" spans="1:14" outlineLevel="2">
      <c r="A265" s="384"/>
      <c r="B265" s="296">
        <f t="shared" si="8"/>
        <v>20</v>
      </c>
      <c r="C265" s="86" t="s">
        <v>9131</v>
      </c>
      <c r="D265" s="119" t="s">
        <v>5780</v>
      </c>
      <c r="E265" s="119" t="s">
        <v>2766</v>
      </c>
      <c r="F265" s="119" t="s">
        <v>4634</v>
      </c>
      <c r="G265" s="119" t="s">
        <v>5727</v>
      </c>
      <c r="H265" s="755"/>
      <c r="I265" s="755"/>
      <c r="J265" s="119"/>
      <c r="K265" s="32"/>
      <c r="L265" s="79">
        <v>42036</v>
      </c>
      <c r="M265" s="58">
        <v>44593</v>
      </c>
      <c r="N265" t="str">
        <f t="shared" si="9"/>
        <v/>
      </c>
    </row>
    <row r="266" spans="1:14" outlineLevel="2">
      <c r="A266" s="384"/>
      <c r="B266" s="296">
        <f t="shared" si="8"/>
        <v>20</v>
      </c>
      <c r="C266" s="86" t="s">
        <v>5783</v>
      </c>
      <c r="D266" s="119" t="s">
        <v>277</v>
      </c>
      <c r="E266" s="119" t="s">
        <v>1145</v>
      </c>
      <c r="F266" s="119" t="s">
        <v>4634</v>
      </c>
      <c r="G266" s="119" t="s">
        <v>5727</v>
      </c>
      <c r="H266" s="755"/>
      <c r="I266" s="755"/>
      <c r="J266" s="119"/>
      <c r="K266" s="32"/>
      <c r="L266" s="79">
        <v>42036</v>
      </c>
      <c r="M266" s="58">
        <v>42401</v>
      </c>
      <c r="N266" t="str">
        <f t="shared" si="9"/>
        <v>DUPLICATE</v>
      </c>
    </row>
    <row r="267" spans="1:14" outlineLevel="2">
      <c r="A267" s="384"/>
      <c r="B267" s="296">
        <f t="shared" si="8"/>
        <v>20</v>
      </c>
      <c r="C267" s="86" t="s">
        <v>5784</v>
      </c>
      <c r="D267" s="119" t="s">
        <v>5986</v>
      </c>
      <c r="E267" s="119" t="s">
        <v>2766</v>
      </c>
      <c r="F267" s="119" t="s">
        <v>4634</v>
      </c>
      <c r="G267" s="119" t="s">
        <v>5727</v>
      </c>
      <c r="H267" s="755"/>
      <c r="I267" s="755"/>
      <c r="J267" s="119"/>
      <c r="K267" s="32"/>
      <c r="L267" s="79">
        <v>42036</v>
      </c>
      <c r="M267" s="58">
        <v>42231</v>
      </c>
      <c r="N267" t="str">
        <f t="shared" si="9"/>
        <v/>
      </c>
    </row>
    <row r="268" spans="1:14" outlineLevel="2">
      <c r="A268" s="384"/>
      <c r="B268" s="296">
        <f t="shared" si="8"/>
        <v>20</v>
      </c>
      <c r="C268" s="86" t="s">
        <v>5785</v>
      </c>
      <c r="D268" s="119" t="s">
        <v>4392</v>
      </c>
      <c r="E268" s="119" t="s">
        <v>1145</v>
      </c>
      <c r="F268" s="119" t="s">
        <v>4634</v>
      </c>
      <c r="G268" s="119" t="s">
        <v>5727</v>
      </c>
      <c r="H268" s="755"/>
      <c r="I268" s="755"/>
      <c r="J268" s="119"/>
      <c r="K268" s="32"/>
      <c r="L268" s="79">
        <v>42036</v>
      </c>
      <c r="M268" s="58">
        <v>42401</v>
      </c>
      <c r="N268" t="str">
        <f t="shared" si="9"/>
        <v>DUPLICATE</v>
      </c>
    </row>
    <row r="269" spans="1:14" outlineLevel="2">
      <c r="A269" s="384"/>
      <c r="B269" s="296">
        <f t="shared" si="8"/>
        <v>20</v>
      </c>
      <c r="C269" s="86" t="s">
        <v>5786</v>
      </c>
      <c r="D269" s="119" t="s">
        <v>5787</v>
      </c>
      <c r="E269" s="119" t="s">
        <v>2766</v>
      </c>
      <c r="F269" s="119" t="s">
        <v>4634</v>
      </c>
      <c r="G269" s="119" t="s">
        <v>5727</v>
      </c>
      <c r="H269" s="755"/>
      <c r="I269" s="755"/>
      <c r="J269" s="119"/>
      <c r="K269" s="32"/>
      <c r="L269" s="79">
        <v>42036</v>
      </c>
      <c r="M269" s="58">
        <v>42231</v>
      </c>
      <c r="N269" t="str">
        <f t="shared" si="9"/>
        <v/>
      </c>
    </row>
    <row r="270" spans="1:14" outlineLevel="2">
      <c r="A270" s="384"/>
      <c r="B270" s="296">
        <f t="shared" si="8"/>
        <v>20</v>
      </c>
      <c r="C270" s="86" t="s">
        <v>5788</v>
      </c>
      <c r="D270" s="119" t="s">
        <v>5789</v>
      </c>
      <c r="E270" s="119" t="s">
        <v>2766</v>
      </c>
      <c r="F270" s="119" t="s">
        <v>4634</v>
      </c>
      <c r="G270" s="119" t="s">
        <v>5727</v>
      </c>
      <c r="H270" s="755"/>
      <c r="I270" s="755"/>
      <c r="J270" s="119"/>
      <c r="K270" s="32"/>
      <c r="L270" s="79">
        <v>42036</v>
      </c>
      <c r="M270" s="58">
        <v>42231</v>
      </c>
      <c r="N270" t="str">
        <f t="shared" si="9"/>
        <v/>
      </c>
    </row>
    <row r="271" spans="1:14" outlineLevel="2">
      <c r="A271" s="384"/>
      <c r="B271" s="296">
        <f t="shared" si="8"/>
        <v>20</v>
      </c>
      <c r="C271" s="86" t="s">
        <v>5790</v>
      </c>
      <c r="D271" s="119" t="s">
        <v>4396</v>
      </c>
      <c r="E271" s="119" t="s">
        <v>1145</v>
      </c>
      <c r="F271" s="119" t="s">
        <v>4634</v>
      </c>
      <c r="G271" s="119" t="s">
        <v>5727</v>
      </c>
      <c r="H271" s="755"/>
      <c r="I271" s="755"/>
      <c r="J271" s="119"/>
      <c r="K271" s="32"/>
      <c r="L271" s="79">
        <v>42036</v>
      </c>
      <c r="M271" s="58">
        <v>42401</v>
      </c>
      <c r="N271" t="str">
        <f t="shared" si="9"/>
        <v>DUPLICATE</v>
      </c>
    </row>
    <row r="272" spans="1:14" outlineLevel="2">
      <c r="A272" s="384"/>
      <c r="B272" s="296">
        <f t="shared" si="8"/>
        <v>20</v>
      </c>
      <c r="C272" s="86" t="s">
        <v>5791</v>
      </c>
      <c r="D272" s="119" t="s">
        <v>5792</v>
      </c>
      <c r="E272" s="119" t="s">
        <v>2766</v>
      </c>
      <c r="F272" s="119" t="s">
        <v>4634</v>
      </c>
      <c r="G272" s="119" t="s">
        <v>5727</v>
      </c>
      <c r="H272" s="755"/>
      <c r="I272" s="755"/>
      <c r="J272" s="119"/>
      <c r="K272" s="32"/>
      <c r="L272" s="79">
        <v>42036</v>
      </c>
      <c r="M272" s="58">
        <v>42231</v>
      </c>
      <c r="N272" t="str">
        <f t="shared" si="9"/>
        <v/>
      </c>
    </row>
    <row r="273" spans="1:14" outlineLevel="2">
      <c r="A273" s="384"/>
      <c r="B273" s="296">
        <f t="shared" si="8"/>
        <v>20</v>
      </c>
      <c r="C273" s="86" t="s">
        <v>5793</v>
      </c>
      <c r="D273" s="119" t="s">
        <v>281</v>
      </c>
      <c r="E273" s="119" t="s">
        <v>1145</v>
      </c>
      <c r="F273" s="119" t="s">
        <v>4634</v>
      </c>
      <c r="G273" s="119" t="s">
        <v>5727</v>
      </c>
      <c r="H273" s="755"/>
      <c r="I273" s="755"/>
      <c r="J273" s="119"/>
      <c r="K273" s="32"/>
      <c r="L273" s="79">
        <v>42036</v>
      </c>
      <c r="M273" s="58">
        <v>42231</v>
      </c>
      <c r="N273" t="str">
        <f t="shared" si="9"/>
        <v>DUPLICATE</v>
      </c>
    </row>
    <row r="274" spans="1:14" outlineLevel="2">
      <c r="A274" s="384"/>
      <c r="B274" s="296">
        <f t="shared" si="8"/>
        <v>20</v>
      </c>
      <c r="C274" s="86" t="s">
        <v>5794</v>
      </c>
      <c r="D274" s="119" t="s">
        <v>5795</v>
      </c>
      <c r="E274" s="119" t="s">
        <v>2766</v>
      </c>
      <c r="F274" s="119" t="s">
        <v>4634</v>
      </c>
      <c r="G274" s="119" t="s">
        <v>5727</v>
      </c>
      <c r="H274" s="755"/>
      <c r="I274" s="755"/>
      <c r="J274" s="119"/>
      <c r="K274" s="32"/>
      <c r="L274" s="79">
        <v>42036</v>
      </c>
      <c r="M274" s="58">
        <v>42231</v>
      </c>
      <c r="N274" t="str">
        <f t="shared" si="9"/>
        <v/>
      </c>
    </row>
    <row r="275" spans="1:14" outlineLevel="2">
      <c r="A275" s="384"/>
      <c r="B275" s="296">
        <f t="shared" si="8"/>
        <v>20</v>
      </c>
      <c r="C275" s="86" t="s">
        <v>5796</v>
      </c>
      <c r="D275" s="119" t="s">
        <v>5797</v>
      </c>
      <c r="E275" s="119" t="s">
        <v>2766</v>
      </c>
      <c r="F275" s="119" t="s">
        <v>4634</v>
      </c>
      <c r="G275" s="119" t="s">
        <v>5727</v>
      </c>
      <c r="H275" s="755"/>
      <c r="I275" s="755"/>
      <c r="J275" s="119"/>
      <c r="K275" s="32"/>
      <c r="L275" s="79">
        <v>42036</v>
      </c>
      <c r="M275" s="58">
        <v>42231</v>
      </c>
      <c r="N275" t="str">
        <f t="shared" si="9"/>
        <v/>
      </c>
    </row>
    <row r="276" spans="1:14" outlineLevel="2">
      <c r="A276" s="384"/>
      <c r="B276" s="296">
        <f t="shared" si="8"/>
        <v>20</v>
      </c>
      <c r="C276" s="86" t="s">
        <v>5798</v>
      </c>
      <c r="D276" s="119" t="s">
        <v>5987</v>
      </c>
      <c r="E276" s="119" t="s">
        <v>2766</v>
      </c>
      <c r="F276" s="119" t="s">
        <v>4634</v>
      </c>
      <c r="G276" s="119" t="s">
        <v>5727</v>
      </c>
      <c r="H276" s="755"/>
      <c r="I276" s="755"/>
      <c r="J276" s="119"/>
      <c r="K276" s="32"/>
      <c r="L276" s="79">
        <v>42036</v>
      </c>
      <c r="M276" s="58">
        <v>42231</v>
      </c>
      <c r="N276" t="str">
        <f t="shared" si="9"/>
        <v/>
      </c>
    </row>
    <row r="277" spans="1:14" outlineLevel="2">
      <c r="A277" s="384"/>
      <c r="B277" s="296">
        <f t="shared" si="8"/>
        <v>20</v>
      </c>
      <c r="C277" s="86" t="s">
        <v>5799</v>
      </c>
      <c r="D277" s="119" t="s">
        <v>3886</v>
      </c>
      <c r="E277" s="119" t="s">
        <v>1145</v>
      </c>
      <c r="F277" s="119" t="s">
        <v>4634</v>
      </c>
      <c r="G277" s="119" t="s">
        <v>5727</v>
      </c>
      <c r="H277" s="755"/>
      <c r="I277" s="755"/>
      <c r="J277" s="119"/>
      <c r="K277" s="32"/>
      <c r="L277" s="79">
        <v>42036</v>
      </c>
      <c r="M277" s="58">
        <v>42401</v>
      </c>
      <c r="N277" t="str">
        <f t="shared" si="9"/>
        <v>DUPLICATE</v>
      </c>
    </row>
    <row r="278" spans="1:14" outlineLevel="2">
      <c r="A278" s="384"/>
      <c r="B278" s="296">
        <f t="shared" si="8"/>
        <v>20</v>
      </c>
      <c r="C278" s="86" t="s">
        <v>5800</v>
      </c>
      <c r="D278" s="119" t="s">
        <v>5801</v>
      </c>
      <c r="E278" s="119" t="s">
        <v>2766</v>
      </c>
      <c r="F278" s="119" t="s">
        <v>4634</v>
      </c>
      <c r="G278" s="119" t="s">
        <v>5727</v>
      </c>
      <c r="H278" s="755"/>
      <c r="I278" s="755"/>
      <c r="J278" s="119"/>
      <c r="K278" s="32"/>
      <c r="L278" s="79">
        <v>42036</v>
      </c>
      <c r="M278" s="58">
        <v>42231</v>
      </c>
      <c r="N278" t="str">
        <f t="shared" si="9"/>
        <v/>
      </c>
    </row>
    <row r="279" spans="1:14" outlineLevel="2">
      <c r="A279" s="384"/>
      <c r="B279" s="296">
        <f t="shared" si="8"/>
        <v>20</v>
      </c>
      <c r="C279" s="86" t="s">
        <v>5802</v>
      </c>
      <c r="D279" s="119" t="s">
        <v>5803</v>
      </c>
      <c r="E279" s="119" t="s">
        <v>2766</v>
      </c>
      <c r="F279" s="119" t="s">
        <v>4634</v>
      </c>
      <c r="G279" s="119" t="s">
        <v>5727</v>
      </c>
      <c r="H279" s="755"/>
      <c r="I279" s="755"/>
      <c r="J279" s="119"/>
      <c r="K279" s="32"/>
      <c r="L279" s="79">
        <v>42036</v>
      </c>
      <c r="M279" s="58">
        <v>42231</v>
      </c>
      <c r="N279" t="str">
        <f t="shared" si="9"/>
        <v/>
      </c>
    </row>
    <row r="280" spans="1:14" outlineLevel="2">
      <c r="A280" s="384"/>
      <c r="B280" s="296">
        <f t="shared" si="8"/>
        <v>20</v>
      </c>
      <c r="C280" s="86" t="s">
        <v>5804</v>
      </c>
      <c r="D280" s="119" t="s">
        <v>5805</v>
      </c>
      <c r="E280" s="119" t="s">
        <v>2766</v>
      </c>
      <c r="F280" s="119" t="s">
        <v>4634</v>
      </c>
      <c r="G280" s="119" t="s">
        <v>5727</v>
      </c>
      <c r="H280" s="755"/>
      <c r="I280" s="755"/>
      <c r="J280" s="119"/>
      <c r="K280" s="32"/>
      <c r="L280" s="79">
        <v>42036</v>
      </c>
      <c r="M280" s="58">
        <v>42231</v>
      </c>
      <c r="N280" t="str">
        <f t="shared" si="9"/>
        <v/>
      </c>
    </row>
    <row r="281" spans="1:14" outlineLevel="2">
      <c r="A281" s="384"/>
      <c r="B281" s="296">
        <f t="shared" si="8"/>
        <v>20</v>
      </c>
      <c r="C281" s="86" t="s">
        <v>5806</v>
      </c>
      <c r="D281" s="119" t="s">
        <v>5807</v>
      </c>
      <c r="E281" s="119" t="s">
        <v>2766</v>
      </c>
      <c r="F281" s="119" t="s">
        <v>4634</v>
      </c>
      <c r="G281" s="119" t="s">
        <v>5727</v>
      </c>
      <c r="H281" s="755"/>
      <c r="I281" s="755"/>
      <c r="J281" s="119"/>
      <c r="K281" s="32"/>
      <c r="L281" s="79">
        <v>42036</v>
      </c>
      <c r="M281" s="58">
        <v>42231</v>
      </c>
      <c r="N281" t="str">
        <f t="shared" si="9"/>
        <v/>
      </c>
    </row>
    <row r="282" spans="1:14" outlineLevel="2">
      <c r="A282" s="384"/>
      <c r="B282" s="296">
        <f t="shared" si="8"/>
        <v>20</v>
      </c>
      <c r="C282" s="86" t="s">
        <v>5808</v>
      </c>
      <c r="D282" s="119" t="s">
        <v>5809</v>
      </c>
      <c r="E282" s="119" t="s">
        <v>2766</v>
      </c>
      <c r="F282" s="119" t="s">
        <v>4634</v>
      </c>
      <c r="G282" s="119" t="s">
        <v>5727</v>
      </c>
      <c r="H282" s="755"/>
      <c r="I282" s="755"/>
      <c r="J282" s="119"/>
      <c r="K282" s="32"/>
      <c r="L282" s="79">
        <v>42036</v>
      </c>
      <c r="M282" s="58">
        <v>42231</v>
      </c>
      <c r="N282" t="str">
        <f t="shared" si="9"/>
        <v/>
      </c>
    </row>
    <row r="283" spans="1:14" outlineLevel="2">
      <c r="A283" s="384"/>
      <c r="B283" s="296">
        <f t="shared" si="8"/>
        <v>20</v>
      </c>
      <c r="C283" s="86" t="s">
        <v>5810</v>
      </c>
      <c r="D283" s="119" t="s">
        <v>5811</v>
      </c>
      <c r="E283" s="119" t="s">
        <v>2766</v>
      </c>
      <c r="F283" s="119" t="s">
        <v>4634</v>
      </c>
      <c r="G283" s="119" t="s">
        <v>5727</v>
      </c>
      <c r="H283" s="755"/>
      <c r="I283" s="755"/>
      <c r="J283" s="119"/>
      <c r="K283" s="32"/>
      <c r="L283" s="79">
        <v>42036</v>
      </c>
      <c r="M283" s="58">
        <v>42231</v>
      </c>
      <c r="N283" t="str">
        <f t="shared" si="9"/>
        <v/>
      </c>
    </row>
    <row r="284" spans="1:14" outlineLevel="2">
      <c r="A284" s="384"/>
      <c r="B284" s="296">
        <f t="shared" si="8"/>
        <v>20</v>
      </c>
      <c r="C284" s="86" t="s">
        <v>5812</v>
      </c>
      <c r="D284" s="119" t="s">
        <v>5813</v>
      </c>
      <c r="E284" s="119" t="s">
        <v>2766</v>
      </c>
      <c r="F284" s="119" t="s">
        <v>4634</v>
      </c>
      <c r="G284" s="119" t="s">
        <v>5727</v>
      </c>
      <c r="H284" s="755"/>
      <c r="I284" s="755"/>
      <c r="J284" s="119"/>
      <c r="K284" s="32"/>
      <c r="L284" s="79">
        <v>42036</v>
      </c>
      <c r="M284" s="58">
        <v>42231</v>
      </c>
      <c r="N284" t="str">
        <f t="shared" si="9"/>
        <v/>
      </c>
    </row>
    <row r="285" spans="1:14" outlineLevel="2">
      <c r="A285" s="384"/>
      <c r="B285" s="296">
        <f t="shared" si="8"/>
        <v>20</v>
      </c>
      <c r="C285" s="86" t="s">
        <v>5814</v>
      </c>
      <c r="D285" s="119" t="s">
        <v>5815</v>
      </c>
      <c r="E285" s="119" t="s">
        <v>2766</v>
      </c>
      <c r="F285" s="119" t="s">
        <v>4634</v>
      </c>
      <c r="G285" s="119" t="s">
        <v>5727</v>
      </c>
      <c r="H285" s="755"/>
      <c r="I285" s="755"/>
      <c r="J285" s="119"/>
      <c r="K285" s="32"/>
      <c r="L285" s="79">
        <v>42036</v>
      </c>
      <c r="M285" s="58">
        <v>42231</v>
      </c>
      <c r="N285" t="str">
        <f t="shared" si="9"/>
        <v/>
      </c>
    </row>
    <row r="286" spans="1:14" outlineLevel="2">
      <c r="A286" s="384"/>
      <c r="B286" s="296">
        <f t="shared" si="8"/>
        <v>20</v>
      </c>
      <c r="C286" s="86" t="s">
        <v>5816</v>
      </c>
      <c r="D286" s="119" t="s">
        <v>5817</v>
      </c>
      <c r="E286" s="119" t="s">
        <v>2766</v>
      </c>
      <c r="F286" s="119" t="s">
        <v>4634</v>
      </c>
      <c r="G286" s="119" t="s">
        <v>5727</v>
      </c>
      <c r="H286" s="755"/>
      <c r="I286" s="755"/>
      <c r="J286" s="119"/>
      <c r="K286" s="32"/>
      <c r="L286" s="79">
        <v>42036</v>
      </c>
      <c r="M286" s="58">
        <v>42231</v>
      </c>
      <c r="N286" t="str">
        <f t="shared" si="9"/>
        <v/>
      </c>
    </row>
    <row r="287" spans="1:14" outlineLevel="2">
      <c r="A287" s="384"/>
      <c r="B287" s="296">
        <f t="shared" si="8"/>
        <v>20</v>
      </c>
      <c r="C287" s="86" t="s">
        <v>5818</v>
      </c>
      <c r="D287" s="119" t="s">
        <v>5819</v>
      </c>
      <c r="E287" s="119" t="s">
        <v>2766</v>
      </c>
      <c r="F287" s="119" t="s">
        <v>4634</v>
      </c>
      <c r="G287" s="119" t="s">
        <v>5727</v>
      </c>
      <c r="H287" s="755"/>
      <c r="I287" s="755"/>
      <c r="J287" s="119"/>
      <c r="K287" s="32"/>
      <c r="L287" s="79">
        <v>42036</v>
      </c>
      <c r="M287" s="58">
        <v>42231</v>
      </c>
      <c r="N287" t="str">
        <f t="shared" si="9"/>
        <v/>
      </c>
    </row>
    <row r="288" spans="1:14" outlineLevel="2">
      <c r="A288" s="384"/>
      <c r="B288" s="296">
        <f t="shared" si="8"/>
        <v>20</v>
      </c>
      <c r="C288" s="86" t="s">
        <v>5820</v>
      </c>
      <c r="D288" s="119" t="s">
        <v>5821</v>
      </c>
      <c r="E288" s="119" t="s">
        <v>2766</v>
      </c>
      <c r="F288" s="119" t="s">
        <v>4634</v>
      </c>
      <c r="G288" s="119" t="s">
        <v>5727</v>
      </c>
      <c r="H288" s="755"/>
      <c r="I288" s="755"/>
      <c r="J288" s="119"/>
      <c r="K288" s="32"/>
      <c r="L288" s="79">
        <v>42036</v>
      </c>
      <c r="M288" s="58">
        <v>42231</v>
      </c>
      <c r="N288" t="str">
        <f t="shared" si="9"/>
        <v/>
      </c>
    </row>
    <row r="289" spans="1:14" outlineLevel="2">
      <c r="A289" s="384"/>
      <c r="B289" s="296">
        <f t="shared" si="8"/>
        <v>20</v>
      </c>
      <c r="C289" s="86" t="s">
        <v>5822</v>
      </c>
      <c r="D289" s="119" t="s">
        <v>3121</v>
      </c>
      <c r="E289" s="119" t="s">
        <v>1145</v>
      </c>
      <c r="F289" s="119" t="s">
        <v>4634</v>
      </c>
      <c r="G289" s="119" t="s">
        <v>5727</v>
      </c>
      <c r="H289" s="755"/>
      <c r="I289" s="755"/>
      <c r="J289" s="119"/>
      <c r="K289" s="32"/>
      <c r="L289" s="79">
        <v>42036</v>
      </c>
      <c r="M289" s="58">
        <v>42401</v>
      </c>
      <c r="N289" t="str">
        <f t="shared" si="9"/>
        <v>DUPLICATE</v>
      </c>
    </row>
    <row r="290" spans="1:14" outlineLevel="2">
      <c r="A290" s="384"/>
      <c r="B290" s="296">
        <f t="shared" si="8"/>
        <v>20</v>
      </c>
      <c r="C290" s="86" t="s">
        <v>5823</v>
      </c>
      <c r="D290" s="119" t="s">
        <v>5824</v>
      </c>
      <c r="E290" s="119" t="s">
        <v>2766</v>
      </c>
      <c r="F290" s="119" t="s">
        <v>4634</v>
      </c>
      <c r="G290" s="119" t="s">
        <v>5727</v>
      </c>
      <c r="H290" s="755"/>
      <c r="I290" s="755"/>
      <c r="J290" s="119"/>
      <c r="K290" s="32"/>
      <c r="L290" s="79">
        <v>42036</v>
      </c>
      <c r="M290" s="58">
        <v>42231</v>
      </c>
      <c r="N290" t="str">
        <f t="shared" si="9"/>
        <v/>
      </c>
    </row>
    <row r="291" spans="1:14" outlineLevel="2">
      <c r="A291" s="384"/>
      <c r="B291" s="296">
        <f t="shared" si="8"/>
        <v>20</v>
      </c>
      <c r="C291" s="86" t="s">
        <v>5825</v>
      </c>
      <c r="D291" s="119" t="s">
        <v>4402</v>
      </c>
      <c r="E291" s="119" t="s">
        <v>1145</v>
      </c>
      <c r="F291" s="119" t="s">
        <v>4634</v>
      </c>
      <c r="G291" s="119" t="s">
        <v>5727</v>
      </c>
      <c r="H291" s="755"/>
      <c r="I291" s="755"/>
      <c r="J291" s="119"/>
      <c r="K291" s="32"/>
      <c r="L291" s="79">
        <v>42036</v>
      </c>
      <c r="M291" s="58">
        <v>42401</v>
      </c>
      <c r="N291" t="str">
        <f t="shared" si="9"/>
        <v>DUPLICATE</v>
      </c>
    </row>
    <row r="292" spans="1:14" outlineLevel="2">
      <c r="A292" s="384"/>
      <c r="B292" s="296">
        <f t="shared" si="8"/>
        <v>20</v>
      </c>
      <c r="C292" s="86" t="s">
        <v>5826</v>
      </c>
      <c r="D292" s="119" t="s">
        <v>3111</v>
      </c>
      <c r="E292" s="119" t="s">
        <v>1145</v>
      </c>
      <c r="F292" s="119" t="s">
        <v>4634</v>
      </c>
      <c r="G292" s="119" t="s">
        <v>5727</v>
      </c>
      <c r="H292" s="755"/>
      <c r="I292" s="755"/>
      <c r="J292" s="119"/>
      <c r="K292" s="32"/>
      <c r="L292" s="79">
        <v>42036</v>
      </c>
      <c r="M292" s="58">
        <v>42401</v>
      </c>
      <c r="N292" t="str">
        <f t="shared" si="9"/>
        <v>DUPLICATE</v>
      </c>
    </row>
    <row r="293" spans="1:14" outlineLevel="2">
      <c r="A293" s="384"/>
      <c r="B293" s="296">
        <f t="shared" si="8"/>
        <v>20</v>
      </c>
      <c r="C293" s="86" t="s">
        <v>5827</v>
      </c>
      <c r="D293" s="119" t="s">
        <v>5828</v>
      </c>
      <c r="E293" s="119" t="s">
        <v>2766</v>
      </c>
      <c r="F293" s="119" t="s">
        <v>4634</v>
      </c>
      <c r="G293" s="119" t="s">
        <v>5727</v>
      </c>
      <c r="H293" s="755"/>
      <c r="I293" s="755"/>
      <c r="J293" s="119"/>
      <c r="K293" s="32"/>
      <c r="L293" s="79">
        <v>42036</v>
      </c>
      <c r="M293" s="58">
        <v>42231</v>
      </c>
      <c r="N293" t="str">
        <f t="shared" si="9"/>
        <v/>
      </c>
    </row>
    <row r="294" spans="1:14" outlineLevel="2">
      <c r="A294" s="384"/>
      <c r="B294" s="296">
        <f t="shared" si="8"/>
        <v>20</v>
      </c>
      <c r="C294" s="86" t="s">
        <v>5829</v>
      </c>
      <c r="D294" s="119" t="s">
        <v>5830</v>
      </c>
      <c r="E294" s="119" t="s">
        <v>2766</v>
      </c>
      <c r="F294" s="119" t="s">
        <v>4634</v>
      </c>
      <c r="G294" s="119" t="s">
        <v>5727</v>
      </c>
      <c r="H294" s="755"/>
      <c r="I294" s="755"/>
      <c r="J294" s="119"/>
      <c r="K294" s="32"/>
      <c r="L294" s="79">
        <v>42036</v>
      </c>
      <c r="M294" s="58">
        <v>42231</v>
      </c>
      <c r="N294" t="str">
        <f t="shared" si="9"/>
        <v/>
      </c>
    </row>
    <row r="295" spans="1:14" outlineLevel="2">
      <c r="A295" s="384"/>
      <c r="B295" s="296">
        <f t="shared" si="8"/>
        <v>20</v>
      </c>
      <c r="C295" s="86" t="s">
        <v>5831</v>
      </c>
      <c r="D295" s="119" t="s">
        <v>4400</v>
      </c>
      <c r="E295" s="119" t="s">
        <v>1145</v>
      </c>
      <c r="F295" s="119" t="s">
        <v>4634</v>
      </c>
      <c r="G295" s="119" t="s">
        <v>5727</v>
      </c>
      <c r="H295" s="755"/>
      <c r="I295" s="755"/>
      <c r="J295" s="119"/>
      <c r="K295" s="32"/>
      <c r="L295" s="79">
        <v>42036</v>
      </c>
      <c r="M295" s="58">
        <v>42401</v>
      </c>
      <c r="N295" t="str">
        <f t="shared" si="9"/>
        <v>DUPLICATE</v>
      </c>
    </row>
    <row r="296" spans="1:14" outlineLevel="2">
      <c r="A296" s="384"/>
      <c r="B296" s="296">
        <f t="shared" si="8"/>
        <v>20</v>
      </c>
      <c r="C296" s="86" t="s">
        <v>5832</v>
      </c>
      <c r="D296" s="119" t="s">
        <v>5833</v>
      </c>
      <c r="E296" s="119" t="s">
        <v>2766</v>
      </c>
      <c r="F296" s="119" t="s">
        <v>4634</v>
      </c>
      <c r="G296" s="119" t="s">
        <v>5727</v>
      </c>
      <c r="H296" s="755"/>
      <c r="I296" s="755"/>
      <c r="J296" s="119"/>
      <c r="K296" s="32"/>
      <c r="L296" s="79">
        <v>42036</v>
      </c>
      <c r="M296" s="58">
        <v>42231</v>
      </c>
      <c r="N296" t="str">
        <f t="shared" si="9"/>
        <v/>
      </c>
    </row>
    <row r="297" spans="1:14" outlineLevel="2">
      <c r="A297" s="384"/>
      <c r="B297" s="296">
        <f t="shared" si="8"/>
        <v>20</v>
      </c>
      <c r="C297" s="86" t="s">
        <v>5834</v>
      </c>
      <c r="D297" s="119" t="s">
        <v>5835</v>
      </c>
      <c r="E297" s="119" t="s">
        <v>2766</v>
      </c>
      <c r="F297" s="119" t="s">
        <v>4634</v>
      </c>
      <c r="G297" s="119" t="s">
        <v>5727</v>
      </c>
      <c r="H297" s="755"/>
      <c r="I297" s="755"/>
      <c r="J297" s="119"/>
      <c r="K297" s="32"/>
      <c r="L297" s="79">
        <v>42036</v>
      </c>
      <c r="M297" s="58">
        <v>42231</v>
      </c>
      <c r="N297" t="str">
        <f t="shared" si="9"/>
        <v/>
      </c>
    </row>
    <row r="298" spans="1:14" outlineLevel="2">
      <c r="A298" s="384"/>
      <c r="B298" s="296">
        <f t="shared" si="8"/>
        <v>20</v>
      </c>
      <c r="C298" s="86" t="s">
        <v>5836</v>
      </c>
      <c r="D298" s="119" t="s">
        <v>3113</v>
      </c>
      <c r="E298" s="119" t="s">
        <v>1145</v>
      </c>
      <c r="F298" s="119" t="s">
        <v>4634</v>
      </c>
      <c r="G298" s="119" t="s">
        <v>5727</v>
      </c>
      <c r="H298" s="755"/>
      <c r="I298" s="755"/>
      <c r="J298" s="119"/>
      <c r="K298" s="32"/>
      <c r="L298" s="79">
        <v>42036</v>
      </c>
      <c r="M298" s="58">
        <v>42401</v>
      </c>
      <c r="N298" t="str">
        <f t="shared" si="9"/>
        <v>DUPLICATE</v>
      </c>
    </row>
    <row r="299" spans="1:14" outlineLevel="2">
      <c r="A299" s="384"/>
      <c r="B299" s="296">
        <f t="shared" si="8"/>
        <v>20</v>
      </c>
      <c r="C299" s="86" t="s">
        <v>5837</v>
      </c>
      <c r="D299" s="119" t="s">
        <v>3862</v>
      </c>
      <c r="E299" s="119" t="s">
        <v>1145</v>
      </c>
      <c r="F299" s="119" t="s">
        <v>4634</v>
      </c>
      <c r="G299" s="119" t="s">
        <v>5727</v>
      </c>
      <c r="H299" s="755"/>
      <c r="I299" s="755"/>
      <c r="J299" s="119"/>
      <c r="K299" s="32"/>
      <c r="L299" s="79">
        <v>42036</v>
      </c>
      <c r="M299" s="58">
        <v>42401</v>
      </c>
      <c r="N299" t="str">
        <f t="shared" si="9"/>
        <v>DUPLICATE</v>
      </c>
    </row>
    <row r="300" spans="1:14" outlineLevel="2">
      <c r="A300" s="384"/>
      <c r="B300" s="296">
        <f t="shared" si="8"/>
        <v>20</v>
      </c>
      <c r="C300" s="86" t="s">
        <v>5838</v>
      </c>
      <c r="D300" s="119" t="s">
        <v>5839</v>
      </c>
      <c r="E300" s="119" t="s">
        <v>2766</v>
      </c>
      <c r="F300" s="119" t="s">
        <v>4634</v>
      </c>
      <c r="G300" s="119" t="s">
        <v>5727</v>
      </c>
      <c r="H300" s="755"/>
      <c r="I300" s="755"/>
      <c r="J300" s="119"/>
      <c r="K300" s="32"/>
      <c r="L300" s="79">
        <v>42036</v>
      </c>
      <c r="M300" s="58">
        <v>42231</v>
      </c>
      <c r="N300" t="str">
        <f t="shared" si="9"/>
        <v/>
      </c>
    </row>
    <row r="301" spans="1:14" outlineLevel="2">
      <c r="A301" s="384"/>
      <c r="B301" s="296">
        <f t="shared" si="8"/>
        <v>20</v>
      </c>
      <c r="C301" s="86" t="s">
        <v>5840</v>
      </c>
      <c r="D301" s="119" t="s">
        <v>4391</v>
      </c>
      <c r="E301" s="119" t="s">
        <v>1145</v>
      </c>
      <c r="F301" s="119" t="s">
        <v>4634</v>
      </c>
      <c r="G301" s="119" t="s">
        <v>5727</v>
      </c>
      <c r="H301" s="755"/>
      <c r="I301" s="755"/>
      <c r="J301" s="119"/>
      <c r="K301" s="32"/>
      <c r="L301" s="79">
        <v>42036</v>
      </c>
      <c r="M301" s="58">
        <v>42401</v>
      </c>
      <c r="N301" t="str">
        <f t="shared" si="9"/>
        <v>DUPLICATE</v>
      </c>
    </row>
    <row r="302" spans="1:14" outlineLevel="2">
      <c r="A302" s="384"/>
      <c r="B302" s="296">
        <f t="shared" si="8"/>
        <v>20</v>
      </c>
      <c r="C302" s="86" t="s">
        <v>5841</v>
      </c>
      <c r="D302" s="119" t="s">
        <v>5842</v>
      </c>
      <c r="E302" s="119" t="s">
        <v>2766</v>
      </c>
      <c r="F302" s="119" t="s">
        <v>4634</v>
      </c>
      <c r="G302" s="119" t="s">
        <v>5727</v>
      </c>
      <c r="H302" s="755"/>
      <c r="I302" s="755"/>
      <c r="J302" s="119"/>
      <c r="K302" s="32"/>
      <c r="L302" s="79">
        <v>42036</v>
      </c>
      <c r="M302" s="58">
        <v>42231</v>
      </c>
      <c r="N302" t="str">
        <f t="shared" si="9"/>
        <v/>
      </c>
    </row>
    <row r="303" spans="1:14" outlineLevel="2">
      <c r="A303" s="384"/>
      <c r="B303" s="296">
        <f t="shared" si="8"/>
        <v>20</v>
      </c>
      <c r="C303" s="86" t="s">
        <v>5843</v>
      </c>
      <c r="D303" s="119" t="s">
        <v>287</v>
      </c>
      <c r="E303" s="119" t="s">
        <v>1145</v>
      </c>
      <c r="F303" s="119" t="s">
        <v>4634</v>
      </c>
      <c r="G303" s="119" t="s">
        <v>5727</v>
      </c>
      <c r="H303" s="755"/>
      <c r="I303" s="755"/>
      <c r="J303" s="119"/>
      <c r="K303" s="32"/>
      <c r="L303" s="79">
        <v>42036</v>
      </c>
      <c r="M303" s="58">
        <v>42401</v>
      </c>
      <c r="N303" t="str">
        <f t="shared" si="9"/>
        <v>DUPLICATE</v>
      </c>
    </row>
    <row r="304" spans="1:14" outlineLevel="2">
      <c r="A304" s="384"/>
      <c r="B304" s="296">
        <f t="shared" si="8"/>
        <v>20</v>
      </c>
      <c r="C304" s="86" t="s">
        <v>5844</v>
      </c>
      <c r="D304" s="119" t="s">
        <v>5845</v>
      </c>
      <c r="E304" s="119" t="s">
        <v>2766</v>
      </c>
      <c r="F304" s="119" t="s">
        <v>4634</v>
      </c>
      <c r="G304" s="119" t="s">
        <v>5727</v>
      </c>
      <c r="H304" s="755"/>
      <c r="I304" s="755"/>
      <c r="J304" s="119"/>
      <c r="K304" s="32"/>
      <c r="L304" s="79">
        <v>42036</v>
      </c>
      <c r="M304" s="58">
        <v>42231</v>
      </c>
      <c r="N304" t="str">
        <f t="shared" si="9"/>
        <v/>
      </c>
    </row>
    <row r="305" spans="1:14" outlineLevel="2">
      <c r="A305" s="384"/>
      <c r="B305" s="296">
        <f t="shared" si="8"/>
        <v>20</v>
      </c>
      <c r="C305" s="86" t="s">
        <v>5846</v>
      </c>
      <c r="D305" s="119" t="s">
        <v>5847</v>
      </c>
      <c r="E305" s="119" t="s">
        <v>2766</v>
      </c>
      <c r="F305" s="119" t="s">
        <v>4634</v>
      </c>
      <c r="G305" s="119" t="s">
        <v>5727</v>
      </c>
      <c r="H305" s="755"/>
      <c r="I305" s="755"/>
      <c r="J305" s="119"/>
      <c r="K305" s="32"/>
      <c r="L305" s="79">
        <v>42036</v>
      </c>
      <c r="M305" s="58">
        <v>42231</v>
      </c>
      <c r="N305" t="str">
        <f t="shared" si="9"/>
        <v/>
      </c>
    </row>
    <row r="306" spans="1:14" outlineLevel="2">
      <c r="A306" s="384"/>
      <c r="B306" s="296">
        <f t="shared" si="8"/>
        <v>20</v>
      </c>
      <c r="C306" s="86" t="s">
        <v>5848</v>
      </c>
      <c r="D306" s="119" t="s">
        <v>3119</v>
      </c>
      <c r="E306" s="119" t="s">
        <v>1145</v>
      </c>
      <c r="F306" s="119" t="s">
        <v>4634</v>
      </c>
      <c r="G306" s="119" t="s">
        <v>5727</v>
      </c>
      <c r="H306" s="755"/>
      <c r="I306" s="755"/>
      <c r="J306" s="119"/>
      <c r="K306" s="32"/>
      <c r="L306" s="79">
        <v>42036</v>
      </c>
      <c r="M306" s="58">
        <v>42401</v>
      </c>
      <c r="N306" t="str">
        <f t="shared" si="9"/>
        <v>DUPLICATE</v>
      </c>
    </row>
    <row r="307" spans="1:14" outlineLevel="2">
      <c r="A307" s="384"/>
      <c r="B307" s="296">
        <f t="shared" si="8"/>
        <v>20</v>
      </c>
      <c r="C307" s="86" t="s">
        <v>5849</v>
      </c>
      <c r="D307" s="119" t="s">
        <v>4387</v>
      </c>
      <c r="E307" s="119" t="s">
        <v>1145</v>
      </c>
      <c r="F307" s="119" t="s">
        <v>4634</v>
      </c>
      <c r="G307" s="119" t="s">
        <v>5727</v>
      </c>
      <c r="H307" s="755"/>
      <c r="I307" s="755"/>
      <c r="J307" s="119"/>
      <c r="K307" s="32"/>
      <c r="L307" s="79">
        <v>42036</v>
      </c>
      <c r="M307" s="58">
        <v>42401</v>
      </c>
      <c r="N307" t="str">
        <f t="shared" si="9"/>
        <v>DUPLICATE</v>
      </c>
    </row>
    <row r="308" spans="1:14" outlineLevel="2">
      <c r="A308" s="384"/>
      <c r="B308" s="296">
        <f t="shared" si="8"/>
        <v>20</v>
      </c>
      <c r="C308" s="86" t="s">
        <v>5850</v>
      </c>
      <c r="D308" s="119" t="s">
        <v>3123</v>
      </c>
      <c r="E308" s="119" t="s">
        <v>1145</v>
      </c>
      <c r="F308" s="119" t="s">
        <v>4634</v>
      </c>
      <c r="G308" s="119" t="s">
        <v>5727</v>
      </c>
      <c r="H308" s="755"/>
      <c r="I308" s="755"/>
      <c r="J308" s="119"/>
      <c r="K308" s="32"/>
      <c r="L308" s="79">
        <v>42036</v>
      </c>
      <c r="M308" s="58">
        <v>42401</v>
      </c>
      <c r="N308" t="str">
        <f t="shared" si="9"/>
        <v>DUPLICATE</v>
      </c>
    </row>
    <row r="309" spans="1:14" outlineLevel="2">
      <c r="A309" s="384"/>
      <c r="B309" s="296">
        <f t="shared" si="8"/>
        <v>20</v>
      </c>
      <c r="C309" s="86" t="s">
        <v>5851</v>
      </c>
      <c r="D309" s="119" t="s">
        <v>5852</v>
      </c>
      <c r="E309" s="119" t="s">
        <v>2766</v>
      </c>
      <c r="F309" s="119" t="s">
        <v>4634</v>
      </c>
      <c r="G309" s="119" t="s">
        <v>5727</v>
      </c>
      <c r="H309" s="755"/>
      <c r="I309" s="755"/>
      <c r="J309" s="119"/>
      <c r="K309" s="32"/>
      <c r="L309" s="79">
        <v>42036</v>
      </c>
      <c r="M309" s="58">
        <v>42231</v>
      </c>
      <c r="N309" t="str">
        <f t="shared" si="9"/>
        <v/>
      </c>
    </row>
    <row r="310" spans="1:14" outlineLevel="2">
      <c r="A310" s="384"/>
      <c r="B310" s="296">
        <f t="shared" si="8"/>
        <v>20</v>
      </c>
      <c r="C310" s="86" t="s">
        <v>5853</v>
      </c>
      <c r="D310" s="119" t="s">
        <v>5854</v>
      </c>
      <c r="E310" s="119" t="s">
        <v>2766</v>
      </c>
      <c r="F310" s="119" t="s">
        <v>4634</v>
      </c>
      <c r="G310" s="119" t="s">
        <v>5727</v>
      </c>
      <c r="H310" s="755"/>
      <c r="I310" s="755"/>
      <c r="J310" s="119"/>
      <c r="K310" s="32"/>
      <c r="L310" s="79">
        <v>42036</v>
      </c>
      <c r="M310" s="58">
        <v>42231</v>
      </c>
      <c r="N310" t="str">
        <f t="shared" si="9"/>
        <v/>
      </c>
    </row>
    <row r="311" spans="1:14" outlineLevel="2">
      <c r="A311" s="384"/>
      <c r="B311" s="296">
        <f t="shared" si="8"/>
        <v>20</v>
      </c>
      <c r="C311" s="86" t="s">
        <v>5855</v>
      </c>
      <c r="D311" s="119" t="s">
        <v>5856</v>
      </c>
      <c r="E311" s="119" t="s">
        <v>2766</v>
      </c>
      <c r="F311" s="119" t="s">
        <v>4634</v>
      </c>
      <c r="G311" s="119" t="s">
        <v>5727</v>
      </c>
      <c r="H311" s="755"/>
      <c r="I311" s="755"/>
      <c r="J311" s="119"/>
      <c r="K311" s="32"/>
      <c r="L311" s="79">
        <v>42036</v>
      </c>
      <c r="M311" s="58">
        <v>42231</v>
      </c>
      <c r="N311" t="str">
        <f t="shared" si="9"/>
        <v/>
      </c>
    </row>
    <row r="312" spans="1:14" outlineLevel="2">
      <c r="A312" s="384"/>
      <c r="B312" s="296">
        <f t="shared" si="8"/>
        <v>20</v>
      </c>
      <c r="C312" s="86" t="s">
        <v>5857</v>
      </c>
      <c r="D312" s="119" t="s">
        <v>5961</v>
      </c>
      <c r="E312" s="119" t="s">
        <v>2766</v>
      </c>
      <c r="F312" s="119" t="s">
        <v>4634</v>
      </c>
      <c r="G312" s="119" t="s">
        <v>5727</v>
      </c>
      <c r="H312" s="755"/>
      <c r="I312" s="755"/>
      <c r="J312" s="119"/>
      <c r="K312" s="32"/>
      <c r="L312" s="79">
        <v>42036</v>
      </c>
      <c r="M312" s="58">
        <v>42231</v>
      </c>
      <c r="N312" t="str">
        <f t="shared" si="9"/>
        <v/>
      </c>
    </row>
    <row r="313" spans="1:14" outlineLevel="2">
      <c r="A313" s="384"/>
      <c r="B313" s="296">
        <f t="shared" si="8"/>
        <v>20</v>
      </c>
      <c r="C313" s="86" t="s">
        <v>5858</v>
      </c>
      <c r="D313" s="119" t="s">
        <v>5859</v>
      </c>
      <c r="E313" s="119" t="s">
        <v>2766</v>
      </c>
      <c r="F313" s="119" t="s">
        <v>4634</v>
      </c>
      <c r="G313" s="119" t="s">
        <v>5727</v>
      </c>
      <c r="H313" s="755"/>
      <c r="I313" s="755"/>
      <c r="J313" s="119"/>
      <c r="K313" s="32"/>
      <c r="L313" s="79">
        <v>42036</v>
      </c>
      <c r="M313" s="58">
        <v>42231</v>
      </c>
      <c r="N313" t="str">
        <f t="shared" si="9"/>
        <v/>
      </c>
    </row>
    <row r="314" spans="1:14" outlineLevel="2">
      <c r="A314" s="384"/>
      <c r="B314" s="296">
        <f t="shared" si="8"/>
        <v>20</v>
      </c>
      <c r="C314" s="86" t="s">
        <v>5860</v>
      </c>
      <c r="D314" s="119" t="s">
        <v>4398</v>
      </c>
      <c r="E314" s="119" t="s">
        <v>1145</v>
      </c>
      <c r="F314" s="119" t="s">
        <v>4634</v>
      </c>
      <c r="G314" s="119" t="s">
        <v>5727</v>
      </c>
      <c r="H314" s="755"/>
      <c r="I314" s="755"/>
      <c r="J314" s="119"/>
      <c r="K314" s="32"/>
      <c r="L314" s="79">
        <v>42036</v>
      </c>
      <c r="M314" s="58">
        <v>42401</v>
      </c>
      <c r="N314" t="str">
        <f t="shared" si="9"/>
        <v>DUPLICATE</v>
      </c>
    </row>
    <row r="315" spans="1:14" outlineLevel="2">
      <c r="A315" s="384"/>
      <c r="B315" s="296">
        <f t="shared" si="8"/>
        <v>20</v>
      </c>
      <c r="C315" s="86" t="s">
        <v>5861</v>
      </c>
      <c r="D315" s="119" t="s">
        <v>5862</v>
      </c>
      <c r="E315" s="119" t="s">
        <v>2766</v>
      </c>
      <c r="F315" s="119" t="s">
        <v>4634</v>
      </c>
      <c r="G315" s="119" t="s">
        <v>5727</v>
      </c>
      <c r="H315" s="755"/>
      <c r="I315" s="755"/>
      <c r="J315" s="119"/>
      <c r="K315" s="32"/>
      <c r="L315" s="79">
        <v>42036</v>
      </c>
      <c r="M315" s="58">
        <v>42231</v>
      </c>
      <c r="N315" t="str">
        <f t="shared" si="9"/>
        <v/>
      </c>
    </row>
    <row r="316" spans="1:14" outlineLevel="2">
      <c r="A316" s="384"/>
      <c r="B316" s="296">
        <f t="shared" si="8"/>
        <v>20</v>
      </c>
      <c r="C316" s="86" t="s">
        <v>5863</v>
      </c>
      <c r="D316" s="119" t="s">
        <v>5864</v>
      </c>
      <c r="E316" s="119" t="s">
        <v>2766</v>
      </c>
      <c r="F316" s="119" t="s">
        <v>4634</v>
      </c>
      <c r="G316" s="119" t="s">
        <v>5727</v>
      </c>
      <c r="H316" s="755"/>
      <c r="I316" s="755"/>
      <c r="J316" s="119"/>
      <c r="K316" s="32"/>
      <c r="L316" s="79">
        <v>42036</v>
      </c>
      <c r="M316" s="58">
        <v>42231</v>
      </c>
      <c r="N316" t="str">
        <f t="shared" si="9"/>
        <v/>
      </c>
    </row>
    <row r="317" spans="1:14" outlineLevel="2">
      <c r="A317" s="384"/>
      <c r="B317" s="296">
        <f t="shared" si="8"/>
        <v>20</v>
      </c>
      <c r="C317" s="86" t="s">
        <v>5865</v>
      </c>
      <c r="D317" s="119" t="s">
        <v>279</v>
      </c>
      <c r="E317" s="119" t="s">
        <v>1145</v>
      </c>
      <c r="F317" s="119" t="s">
        <v>4634</v>
      </c>
      <c r="G317" s="119" t="s">
        <v>5727</v>
      </c>
      <c r="H317" s="755"/>
      <c r="I317" s="755"/>
      <c r="J317" s="119"/>
      <c r="K317" s="32"/>
      <c r="L317" s="79">
        <v>42036</v>
      </c>
      <c r="M317" s="58">
        <v>42401</v>
      </c>
      <c r="N317" t="str">
        <f t="shared" si="9"/>
        <v>DUPLICATE</v>
      </c>
    </row>
    <row r="318" spans="1:14" outlineLevel="2">
      <c r="A318" s="384"/>
      <c r="B318" s="296">
        <f t="shared" si="8"/>
        <v>20</v>
      </c>
      <c r="C318" s="86" t="s">
        <v>5866</v>
      </c>
      <c r="D318" s="119" t="s">
        <v>5867</v>
      </c>
      <c r="E318" s="119" t="s">
        <v>2766</v>
      </c>
      <c r="F318" s="119" t="s">
        <v>4634</v>
      </c>
      <c r="G318" s="119" t="s">
        <v>5727</v>
      </c>
      <c r="H318" s="755"/>
      <c r="I318" s="755"/>
      <c r="J318" s="119"/>
      <c r="K318" s="32"/>
      <c r="L318" s="79">
        <v>42036</v>
      </c>
      <c r="M318" s="58">
        <v>42231</v>
      </c>
      <c r="N318" t="str">
        <f t="shared" si="9"/>
        <v/>
      </c>
    </row>
    <row r="319" spans="1:14" outlineLevel="2">
      <c r="A319" s="384"/>
      <c r="B319" s="296">
        <f t="shared" si="8"/>
        <v>20</v>
      </c>
      <c r="C319" s="86" t="s">
        <v>5868</v>
      </c>
      <c r="D319" s="119" t="s">
        <v>5869</v>
      </c>
      <c r="E319" s="119" t="s">
        <v>2766</v>
      </c>
      <c r="F319" s="119" t="s">
        <v>4634</v>
      </c>
      <c r="G319" s="119" t="s">
        <v>5727</v>
      </c>
      <c r="H319" s="755"/>
      <c r="I319" s="755"/>
      <c r="J319" s="119"/>
      <c r="K319" s="32"/>
      <c r="L319" s="79">
        <v>42036</v>
      </c>
      <c r="M319" s="58">
        <v>42231</v>
      </c>
      <c r="N319" t="str">
        <f t="shared" si="9"/>
        <v/>
      </c>
    </row>
    <row r="320" spans="1:14" outlineLevel="2">
      <c r="A320" s="384"/>
      <c r="B320" s="296">
        <f t="shared" si="8"/>
        <v>20</v>
      </c>
      <c r="C320" s="86" t="s">
        <v>5870</v>
      </c>
      <c r="D320" s="119" t="s">
        <v>5871</v>
      </c>
      <c r="E320" s="119" t="s">
        <v>2766</v>
      </c>
      <c r="F320" s="119" t="s">
        <v>4634</v>
      </c>
      <c r="G320" s="119" t="s">
        <v>5727</v>
      </c>
      <c r="H320" s="755"/>
      <c r="I320" s="755"/>
      <c r="J320" s="119"/>
      <c r="K320" s="32"/>
      <c r="L320" s="79">
        <v>42036</v>
      </c>
      <c r="M320" s="58">
        <v>42231</v>
      </c>
      <c r="N320" t="str">
        <f t="shared" si="9"/>
        <v/>
      </c>
    </row>
    <row r="321" spans="1:14" outlineLevel="2">
      <c r="A321" s="384"/>
      <c r="B321" s="296">
        <f t="shared" si="8"/>
        <v>20</v>
      </c>
      <c r="C321" s="86" t="s">
        <v>5872</v>
      </c>
      <c r="D321" s="119" t="s">
        <v>5873</v>
      </c>
      <c r="E321" s="119" t="s">
        <v>2766</v>
      </c>
      <c r="F321" s="119" t="s">
        <v>4634</v>
      </c>
      <c r="G321" s="119" t="s">
        <v>5727</v>
      </c>
      <c r="H321" s="755"/>
      <c r="I321" s="755"/>
      <c r="J321" s="119"/>
      <c r="K321" s="32"/>
      <c r="L321" s="79">
        <v>42036</v>
      </c>
      <c r="M321" s="58">
        <v>42231</v>
      </c>
      <c r="N321" t="str">
        <f t="shared" si="9"/>
        <v/>
      </c>
    </row>
    <row r="322" spans="1:14" outlineLevel="2">
      <c r="A322" s="384"/>
      <c r="B322" s="296">
        <f t="shared" ref="B322:B385" si="10">IF(A322&gt;0,A322,B321)</f>
        <v>20</v>
      </c>
      <c r="C322" s="86" t="s">
        <v>5874</v>
      </c>
      <c r="D322" s="119" t="s">
        <v>5875</v>
      </c>
      <c r="E322" s="119" t="s">
        <v>2766</v>
      </c>
      <c r="F322" s="119" t="s">
        <v>4634</v>
      </c>
      <c r="G322" s="119" t="s">
        <v>5727</v>
      </c>
      <c r="H322" s="755"/>
      <c r="I322" s="755"/>
      <c r="J322" s="119"/>
      <c r="K322" s="32"/>
      <c r="L322" s="79">
        <v>42036</v>
      </c>
      <c r="M322" s="58">
        <v>42231</v>
      </c>
      <c r="N322" t="str">
        <f t="shared" si="9"/>
        <v/>
      </c>
    </row>
    <row r="323" spans="1:14" outlineLevel="2">
      <c r="A323" s="384"/>
      <c r="B323" s="296">
        <f t="shared" si="10"/>
        <v>20</v>
      </c>
      <c r="C323" s="86" t="s">
        <v>5876</v>
      </c>
      <c r="D323" s="119" t="s">
        <v>5877</v>
      </c>
      <c r="E323" s="119" t="s">
        <v>2766</v>
      </c>
      <c r="F323" s="119" t="s">
        <v>4634</v>
      </c>
      <c r="G323" s="119" t="s">
        <v>5727</v>
      </c>
      <c r="H323" s="755"/>
      <c r="I323" s="755"/>
      <c r="J323" s="119"/>
      <c r="K323" s="32"/>
      <c r="L323" s="79">
        <v>42036</v>
      </c>
      <c r="M323" s="58">
        <v>42231</v>
      </c>
      <c r="N323" t="str">
        <f t="shared" ref="N323:N386" si="11">IF(D323="NA","",IF(COUNTIF($D$3:$D$8511,D323)&gt;1,"DUPLICATE",""))</f>
        <v/>
      </c>
    </row>
    <row r="324" spans="1:14" outlineLevel="2">
      <c r="A324" s="384"/>
      <c r="B324" s="296">
        <f t="shared" si="10"/>
        <v>20</v>
      </c>
      <c r="C324" s="86" t="s">
        <v>5878</v>
      </c>
      <c r="D324" s="119" t="s">
        <v>5879</v>
      </c>
      <c r="E324" s="119" t="s">
        <v>2766</v>
      </c>
      <c r="F324" s="119" t="s">
        <v>4634</v>
      </c>
      <c r="G324" s="119" t="s">
        <v>5727</v>
      </c>
      <c r="H324" s="755"/>
      <c r="I324" s="755"/>
      <c r="J324" s="119"/>
      <c r="K324" s="32"/>
      <c r="L324" s="79">
        <v>42036</v>
      </c>
      <c r="M324" s="58">
        <v>42231</v>
      </c>
      <c r="N324" t="str">
        <f t="shared" si="11"/>
        <v/>
      </c>
    </row>
    <row r="325" spans="1:14" outlineLevel="2">
      <c r="A325" s="384"/>
      <c r="B325" s="296">
        <f t="shared" si="10"/>
        <v>20</v>
      </c>
      <c r="C325" s="86" t="s">
        <v>5880</v>
      </c>
      <c r="D325" s="119" t="s">
        <v>5881</v>
      </c>
      <c r="E325" s="119" t="s">
        <v>2766</v>
      </c>
      <c r="F325" s="119" t="s">
        <v>4634</v>
      </c>
      <c r="G325" s="119" t="s">
        <v>5727</v>
      </c>
      <c r="H325" s="755"/>
      <c r="I325" s="755"/>
      <c r="J325" s="119"/>
      <c r="K325" s="32"/>
      <c r="L325" s="79">
        <v>42036</v>
      </c>
      <c r="M325" s="58">
        <v>42231</v>
      </c>
      <c r="N325" t="str">
        <f t="shared" si="11"/>
        <v/>
      </c>
    </row>
    <row r="326" spans="1:14" outlineLevel="2">
      <c r="A326" s="384"/>
      <c r="B326" s="296">
        <f t="shared" si="10"/>
        <v>20</v>
      </c>
      <c r="C326" s="86" t="s">
        <v>5882</v>
      </c>
      <c r="D326" s="119" t="s">
        <v>5988</v>
      </c>
      <c r="E326" s="119" t="s">
        <v>2766</v>
      </c>
      <c r="F326" s="119" t="s">
        <v>4634</v>
      </c>
      <c r="G326" s="119" t="s">
        <v>5727</v>
      </c>
      <c r="H326" s="755"/>
      <c r="I326" s="755"/>
      <c r="J326" s="119"/>
      <c r="K326" s="32"/>
      <c r="L326" s="79">
        <v>42036</v>
      </c>
      <c r="M326" s="58">
        <v>42231</v>
      </c>
      <c r="N326" t="str">
        <f t="shared" si="11"/>
        <v/>
      </c>
    </row>
    <row r="327" spans="1:14" outlineLevel="2">
      <c r="A327" s="384"/>
      <c r="B327" s="296">
        <f t="shared" si="10"/>
        <v>20</v>
      </c>
      <c r="C327" s="86" t="s">
        <v>5883</v>
      </c>
      <c r="D327" s="119" t="s">
        <v>3384</v>
      </c>
      <c r="E327" s="119" t="s">
        <v>1145</v>
      </c>
      <c r="F327" s="119" t="s">
        <v>4634</v>
      </c>
      <c r="G327" s="119" t="s">
        <v>5727</v>
      </c>
      <c r="H327" s="755"/>
      <c r="I327" s="755"/>
      <c r="J327" s="119"/>
      <c r="K327" s="32"/>
      <c r="L327" s="79">
        <v>42036</v>
      </c>
      <c r="M327" s="58">
        <v>42401</v>
      </c>
      <c r="N327" t="str">
        <f t="shared" si="11"/>
        <v>DUPLICATE</v>
      </c>
    </row>
    <row r="328" spans="1:14" outlineLevel="2">
      <c r="A328" s="384"/>
      <c r="B328" s="296">
        <f t="shared" si="10"/>
        <v>20</v>
      </c>
      <c r="C328" s="86" t="s">
        <v>5884</v>
      </c>
      <c r="D328" s="119" t="s">
        <v>3115</v>
      </c>
      <c r="E328" s="119" t="s">
        <v>1145</v>
      </c>
      <c r="F328" s="119" t="s">
        <v>4634</v>
      </c>
      <c r="G328" s="119" t="s">
        <v>5727</v>
      </c>
      <c r="H328" s="755"/>
      <c r="I328" s="755"/>
      <c r="J328" s="119"/>
      <c r="K328" s="32"/>
      <c r="L328" s="79">
        <v>42036</v>
      </c>
      <c r="M328" s="58">
        <v>42401</v>
      </c>
      <c r="N328" t="str">
        <f t="shared" si="11"/>
        <v>DUPLICATE</v>
      </c>
    </row>
    <row r="329" spans="1:14" outlineLevel="2">
      <c r="A329" s="384"/>
      <c r="B329" s="296">
        <f t="shared" si="10"/>
        <v>20</v>
      </c>
      <c r="C329" s="86" t="s">
        <v>5885</v>
      </c>
      <c r="D329" s="119" t="s">
        <v>5886</v>
      </c>
      <c r="E329" s="119" t="s">
        <v>2766</v>
      </c>
      <c r="F329" s="119" t="s">
        <v>4634</v>
      </c>
      <c r="G329" s="119" t="s">
        <v>5727</v>
      </c>
      <c r="H329" s="755"/>
      <c r="I329" s="755"/>
      <c r="J329" s="119"/>
      <c r="K329" s="32"/>
      <c r="L329" s="79">
        <v>42036</v>
      </c>
      <c r="M329" s="58">
        <v>42231</v>
      </c>
      <c r="N329" t="str">
        <f t="shared" si="11"/>
        <v/>
      </c>
    </row>
    <row r="330" spans="1:14" outlineLevel="2">
      <c r="A330" s="384"/>
      <c r="B330" s="296">
        <f t="shared" si="10"/>
        <v>20</v>
      </c>
      <c r="C330" s="86" t="s">
        <v>5887</v>
      </c>
      <c r="D330" s="119" t="s">
        <v>5888</v>
      </c>
      <c r="E330" s="119" t="s">
        <v>2766</v>
      </c>
      <c r="F330" s="119" t="s">
        <v>4634</v>
      </c>
      <c r="G330" s="119" t="s">
        <v>5727</v>
      </c>
      <c r="H330" s="755"/>
      <c r="I330" s="755"/>
      <c r="J330" s="119"/>
      <c r="K330" s="32"/>
      <c r="L330" s="79">
        <v>42036</v>
      </c>
      <c r="M330" s="58">
        <v>42231</v>
      </c>
      <c r="N330" t="str">
        <f t="shared" si="11"/>
        <v/>
      </c>
    </row>
    <row r="331" spans="1:14" outlineLevel="2">
      <c r="A331" s="384"/>
      <c r="B331" s="296">
        <f t="shared" si="10"/>
        <v>20</v>
      </c>
      <c r="C331" s="86" t="s">
        <v>5889</v>
      </c>
      <c r="D331" s="119" t="s">
        <v>5890</v>
      </c>
      <c r="E331" s="119" t="s">
        <v>2766</v>
      </c>
      <c r="F331" s="119" t="s">
        <v>4634</v>
      </c>
      <c r="G331" s="119" t="s">
        <v>5727</v>
      </c>
      <c r="H331" s="755"/>
      <c r="I331" s="755"/>
      <c r="J331" s="119"/>
      <c r="K331" s="32"/>
      <c r="L331" s="79">
        <v>42036</v>
      </c>
      <c r="M331" s="58">
        <v>42231</v>
      </c>
      <c r="N331" t="str">
        <f t="shared" si="11"/>
        <v/>
      </c>
    </row>
    <row r="332" spans="1:14" outlineLevel="2">
      <c r="A332" s="384"/>
      <c r="B332" s="296">
        <f t="shared" si="10"/>
        <v>20</v>
      </c>
      <c r="C332" s="86" t="s">
        <v>5891</v>
      </c>
      <c r="D332" s="119" t="s">
        <v>5892</v>
      </c>
      <c r="E332" s="119" t="s">
        <v>2766</v>
      </c>
      <c r="F332" s="119" t="s">
        <v>4634</v>
      </c>
      <c r="G332" s="119" t="s">
        <v>5727</v>
      </c>
      <c r="H332" s="755"/>
      <c r="I332" s="755"/>
      <c r="J332" s="119"/>
      <c r="K332" s="32"/>
      <c r="L332" s="79">
        <v>42036</v>
      </c>
      <c r="M332" s="58">
        <v>42231</v>
      </c>
      <c r="N332" t="str">
        <f t="shared" si="11"/>
        <v/>
      </c>
    </row>
    <row r="333" spans="1:14" outlineLevel="2">
      <c r="A333" s="384"/>
      <c r="B333" s="296">
        <f t="shared" si="10"/>
        <v>20</v>
      </c>
      <c r="C333" s="86" t="s">
        <v>5893</v>
      </c>
      <c r="D333" s="119" t="s">
        <v>5989</v>
      </c>
      <c r="E333" s="119" t="s">
        <v>2766</v>
      </c>
      <c r="F333" s="119" t="s">
        <v>4634</v>
      </c>
      <c r="G333" s="119" t="s">
        <v>5727</v>
      </c>
      <c r="H333" s="755"/>
      <c r="I333" s="755"/>
      <c r="J333" s="119"/>
      <c r="K333" s="32"/>
      <c r="L333" s="79">
        <v>42036</v>
      </c>
      <c r="M333" s="58">
        <v>42231</v>
      </c>
      <c r="N333" t="str">
        <f t="shared" si="11"/>
        <v/>
      </c>
    </row>
    <row r="334" spans="1:14" outlineLevel="2">
      <c r="A334" s="384"/>
      <c r="B334" s="296">
        <f t="shared" si="10"/>
        <v>20</v>
      </c>
      <c r="C334" s="86" t="s">
        <v>5894</v>
      </c>
      <c r="D334" s="119" t="s">
        <v>5895</v>
      </c>
      <c r="E334" s="119" t="s">
        <v>2766</v>
      </c>
      <c r="F334" s="119" t="s">
        <v>4634</v>
      </c>
      <c r="G334" s="119" t="s">
        <v>5727</v>
      </c>
      <c r="H334" s="755"/>
      <c r="I334" s="755"/>
      <c r="J334" s="119"/>
      <c r="K334" s="32"/>
      <c r="L334" s="79">
        <v>42036</v>
      </c>
      <c r="M334" s="58">
        <v>42231</v>
      </c>
      <c r="N334" t="str">
        <f t="shared" si="11"/>
        <v/>
      </c>
    </row>
    <row r="335" spans="1:14" outlineLevel="2">
      <c r="A335" s="384"/>
      <c r="B335" s="296">
        <f t="shared" si="10"/>
        <v>20</v>
      </c>
      <c r="C335" s="86" t="s">
        <v>5896</v>
      </c>
      <c r="D335" s="119" t="s">
        <v>5897</v>
      </c>
      <c r="E335" s="119" t="s">
        <v>2766</v>
      </c>
      <c r="F335" s="119" t="s">
        <v>4634</v>
      </c>
      <c r="G335" s="119" t="s">
        <v>5727</v>
      </c>
      <c r="H335" s="755"/>
      <c r="I335" s="755"/>
      <c r="J335" s="119"/>
      <c r="K335" s="32"/>
      <c r="L335" s="79">
        <v>42036</v>
      </c>
      <c r="M335" s="58">
        <v>42231</v>
      </c>
      <c r="N335" t="str">
        <f t="shared" si="11"/>
        <v/>
      </c>
    </row>
    <row r="336" spans="1:14" outlineLevel="2">
      <c r="A336" s="384"/>
      <c r="B336" s="296">
        <f t="shared" si="10"/>
        <v>20</v>
      </c>
      <c r="C336" s="86" t="s">
        <v>5898</v>
      </c>
      <c r="D336" s="119" t="s">
        <v>5899</v>
      </c>
      <c r="E336" s="119" t="s">
        <v>2766</v>
      </c>
      <c r="F336" s="119" t="s">
        <v>4634</v>
      </c>
      <c r="G336" s="119" t="s">
        <v>5727</v>
      </c>
      <c r="H336" s="755"/>
      <c r="I336" s="755"/>
      <c r="J336" s="119"/>
      <c r="K336" s="32"/>
      <c r="L336" s="79">
        <v>42036</v>
      </c>
      <c r="M336" s="58">
        <v>42231</v>
      </c>
      <c r="N336" t="str">
        <f t="shared" si="11"/>
        <v/>
      </c>
    </row>
    <row r="337" spans="1:14" outlineLevel="2">
      <c r="A337" s="384"/>
      <c r="B337" s="296">
        <f t="shared" si="10"/>
        <v>20</v>
      </c>
      <c r="C337" s="86" t="s">
        <v>5900</v>
      </c>
      <c r="D337" s="119" t="s">
        <v>5901</v>
      </c>
      <c r="E337" s="119" t="s">
        <v>2766</v>
      </c>
      <c r="F337" s="119" t="s">
        <v>4634</v>
      </c>
      <c r="G337" s="119" t="s">
        <v>5727</v>
      </c>
      <c r="H337" s="755"/>
      <c r="I337" s="755"/>
      <c r="J337" s="119"/>
      <c r="K337" s="32"/>
      <c r="L337" s="79">
        <v>42036</v>
      </c>
      <c r="M337" s="58">
        <v>42231</v>
      </c>
      <c r="N337" t="str">
        <f t="shared" si="11"/>
        <v/>
      </c>
    </row>
    <row r="338" spans="1:14" outlineLevel="2">
      <c r="A338" s="384"/>
      <c r="B338" s="296">
        <f t="shared" si="10"/>
        <v>20</v>
      </c>
      <c r="C338" s="86" t="s">
        <v>5902</v>
      </c>
      <c r="D338" s="119" t="s">
        <v>5903</v>
      </c>
      <c r="E338" s="119" t="s">
        <v>2766</v>
      </c>
      <c r="F338" s="119" t="s">
        <v>4634</v>
      </c>
      <c r="G338" s="119" t="s">
        <v>5727</v>
      </c>
      <c r="H338" s="755"/>
      <c r="I338" s="755"/>
      <c r="J338" s="119"/>
      <c r="K338" s="32"/>
      <c r="L338" s="79">
        <v>42036</v>
      </c>
      <c r="M338" s="58">
        <v>42231</v>
      </c>
      <c r="N338" t="str">
        <f t="shared" si="11"/>
        <v/>
      </c>
    </row>
    <row r="339" spans="1:14" outlineLevel="2">
      <c r="A339" s="384"/>
      <c r="B339" s="296">
        <f t="shared" si="10"/>
        <v>20</v>
      </c>
      <c r="C339" s="86" t="s">
        <v>5904</v>
      </c>
      <c r="D339" s="119" t="s">
        <v>5905</v>
      </c>
      <c r="E339" s="119" t="s">
        <v>2766</v>
      </c>
      <c r="F339" s="119" t="s">
        <v>4634</v>
      </c>
      <c r="G339" s="119" t="s">
        <v>5727</v>
      </c>
      <c r="H339" s="755"/>
      <c r="I339" s="755"/>
      <c r="J339" s="119"/>
      <c r="K339" s="32"/>
      <c r="L339" s="79">
        <v>42036</v>
      </c>
      <c r="M339" s="58">
        <v>42231</v>
      </c>
      <c r="N339" t="str">
        <f t="shared" si="11"/>
        <v/>
      </c>
    </row>
    <row r="340" spans="1:14" outlineLevel="2">
      <c r="A340" s="384"/>
      <c r="B340" s="296">
        <f t="shared" si="10"/>
        <v>20</v>
      </c>
      <c r="C340" s="86" t="s">
        <v>5906</v>
      </c>
      <c r="D340" s="119" t="s">
        <v>289</v>
      </c>
      <c r="E340" s="119" t="s">
        <v>1145</v>
      </c>
      <c r="F340" s="119" t="s">
        <v>4634</v>
      </c>
      <c r="G340" s="119" t="s">
        <v>5727</v>
      </c>
      <c r="H340" s="755"/>
      <c r="I340" s="755"/>
      <c r="J340" s="119"/>
      <c r="K340" s="32"/>
      <c r="L340" s="79">
        <v>42036</v>
      </c>
      <c r="M340" s="58">
        <v>42401</v>
      </c>
      <c r="N340" t="str">
        <f t="shared" si="11"/>
        <v>DUPLICATE</v>
      </c>
    </row>
    <row r="341" spans="1:14" outlineLevel="2">
      <c r="A341" s="384"/>
      <c r="B341" s="296">
        <f t="shared" si="10"/>
        <v>20</v>
      </c>
      <c r="C341" s="86" t="s">
        <v>5907</v>
      </c>
      <c r="D341" s="119" t="s">
        <v>5908</v>
      </c>
      <c r="E341" s="119" t="s">
        <v>2766</v>
      </c>
      <c r="F341" s="119" t="s">
        <v>4634</v>
      </c>
      <c r="G341" s="119" t="s">
        <v>5727</v>
      </c>
      <c r="H341" s="755"/>
      <c r="I341" s="755"/>
      <c r="J341" s="119"/>
      <c r="K341" s="32"/>
      <c r="L341" s="79">
        <v>42036</v>
      </c>
      <c r="M341" s="58">
        <v>42231</v>
      </c>
      <c r="N341" t="str">
        <f t="shared" si="11"/>
        <v/>
      </c>
    </row>
    <row r="342" spans="1:14" outlineLevel="2">
      <c r="A342" s="384"/>
      <c r="B342" s="296">
        <f t="shared" si="10"/>
        <v>20</v>
      </c>
      <c r="C342" s="86" t="s">
        <v>5909</v>
      </c>
      <c r="D342" s="119" t="s">
        <v>5910</v>
      </c>
      <c r="E342" s="119" t="s">
        <v>2766</v>
      </c>
      <c r="F342" s="119" t="s">
        <v>4634</v>
      </c>
      <c r="G342" s="119" t="s">
        <v>5727</v>
      </c>
      <c r="H342" s="755"/>
      <c r="I342" s="755"/>
      <c r="J342" s="119"/>
      <c r="K342" s="32"/>
      <c r="L342" s="79">
        <v>42036</v>
      </c>
      <c r="M342" s="58">
        <v>42231</v>
      </c>
      <c r="N342" t="str">
        <f t="shared" si="11"/>
        <v/>
      </c>
    </row>
    <row r="343" spans="1:14" outlineLevel="2">
      <c r="A343" s="384"/>
      <c r="B343" s="296">
        <f t="shared" si="10"/>
        <v>20</v>
      </c>
      <c r="C343" s="86" t="s">
        <v>5911</v>
      </c>
      <c r="D343" s="119" t="s">
        <v>5912</v>
      </c>
      <c r="E343" s="119" t="s">
        <v>2766</v>
      </c>
      <c r="F343" s="119" t="s">
        <v>4634</v>
      </c>
      <c r="G343" s="119" t="s">
        <v>5727</v>
      </c>
      <c r="H343" s="755"/>
      <c r="I343" s="755"/>
      <c r="J343" s="119"/>
      <c r="K343" s="32"/>
      <c r="L343" s="79">
        <v>42036</v>
      </c>
      <c r="M343" s="58">
        <v>42231</v>
      </c>
      <c r="N343" t="str">
        <f t="shared" si="11"/>
        <v/>
      </c>
    </row>
    <row r="344" spans="1:14" outlineLevel="2">
      <c r="A344" s="384"/>
      <c r="B344" s="296">
        <f t="shared" si="10"/>
        <v>20</v>
      </c>
      <c r="C344" s="86" t="s">
        <v>5913</v>
      </c>
      <c r="D344" s="119" t="s">
        <v>5914</v>
      </c>
      <c r="E344" s="119" t="s">
        <v>2766</v>
      </c>
      <c r="F344" s="119" t="s">
        <v>4634</v>
      </c>
      <c r="G344" s="119" t="s">
        <v>5727</v>
      </c>
      <c r="H344" s="755"/>
      <c r="I344" s="755"/>
      <c r="J344" s="119"/>
      <c r="K344" s="32"/>
      <c r="L344" s="79">
        <v>42036</v>
      </c>
      <c r="M344" s="58">
        <v>42231</v>
      </c>
      <c r="N344" t="str">
        <f t="shared" si="11"/>
        <v/>
      </c>
    </row>
    <row r="345" spans="1:14" outlineLevel="2">
      <c r="A345" s="384"/>
      <c r="B345" s="296">
        <f t="shared" si="10"/>
        <v>20</v>
      </c>
      <c r="C345" s="86" t="s">
        <v>5915</v>
      </c>
      <c r="D345" s="119" t="s">
        <v>5916</v>
      </c>
      <c r="E345" s="119" t="s">
        <v>2766</v>
      </c>
      <c r="F345" s="119" t="s">
        <v>4634</v>
      </c>
      <c r="G345" s="119" t="s">
        <v>5727</v>
      </c>
      <c r="H345" s="755"/>
      <c r="I345" s="755"/>
      <c r="J345" s="119"/>
      <c r="K345" s="32"/>
      <c r="L345" s="79">
        <v>42036</v>
      </c>
      <c r="M345" s="58">
        <v>42231</v>
      </c>
      <c r="N345" t="str">
        <f t="shared" si="11"/>
        <v/>
      </c>
    </row>
    <row r="346" spans="1:14" outlineLevel="2">
      <c r="A346" s="384"/>
      <c r="B346" s="296">
        <f t="shared" si="10"/>
        <v>20</v>
      </c>
      <c r="C346" s="86" t="s">
        <v>5917</v>
      </c>
      <c r="D346" s="119" t="s">
        <v>5918</v>
      </c>
      <c r="E346" s="119" t="s">
        <v>2766</v>
      </c>
      <c r="F346" s="119" t="s">
        <v>4634</v>
      </c>
      <c r="G346" s="119" t="s">
        <v>5727</v>
      </c>
      <c r="H346" s="755"/>
      <c r="I346" s="755"/>
      <c r="J346" s="119"/>
      <c r="K346" s="32"/>
      <c r="L346" s="79">
        <v>42036</v>
      </c>
      <c r="M346" s="58">
        <v>42231</v>
      </c>
      <c r="N346" t="str">
        <f t="shared" si="11"/>
        <v/>
      </c>
    </row>
    <row r="347" spans="1:14" outlineLevel="2">
      <c r="A347" s="384"/>
      <c r="B347" s="296">
        <f t="shared" si="10"/>
        <v>20</v>
      </c>
      <c r="C347" s="86" t="s">
        <v>5919</v>
      </c>
      <c r="D347" s="119" t="s">
        <v>5920</v>
      </c>
      <c r="E347" s="119" t="s">
        <v>2766</v>
      </c>
      <c r="F347" s="119" t="s">
        <v>4634</v>
      </c>
      <c r="G347" s="119" t="s">
        <v>5727</v>
      </c>
      <c r="H347" s="755"/>
      <c r="I347" s="755"/>
      <c r="J347" s="119"/>
      <c r="K347" s="32"/>
      <c r="L347" s="79">
        <v>42036</v>
      </c>
      <c r="M347" s="58">
        <v>42231</v>
      </c>
      <c r="N347" t="str">
        <f t="shared" si="11"/>
        <v/>
      </c>
    </row>
    <row r="348" spans="1:14" outlineLevel="2">
      <c r="A348" s="384"/>
      <c r="B348" s="296">
        <f t="shared" si="10"/>
        <v>20</v>
      </c>
      <c r="C348" s="86" t="s">
        <v>5921</v>
      </c>
      <c r="D348" s="119" t="s">
        <v>6093</v>
      </c>
      <c r="E348" s="119" t="s">
        <v>2766</v>
      </c>
      <c r="F348" s="119" t="s">
        <v>4634</v>
      </c>
      <c r="G348" s="119" t="s">
        <v>5727</v>
      </c>
      <c r="H348" s="755"/>
      <c r="I348" s="755"/>
      <c r="J348" s="119"/>
      <c r="K348" s="32"/>
      <c r="L348" s="79">
        <v>42036</v>
      </c>
      <c r="M348" s="58">
        <v>42231</v>
      </c>
      <c r="N348" t="str">
        <f t="shared" si="11"/>
        <v/>
      </c>
    </row>
    <row r="349" spans="1:14" outlineLevel="2">
      <c r="A349" s="384"/>
      <c r="B349" s="296">
        <f t="shared" si="10"/>
        <v>20</v>
      </c>
      <c r="C349" s="86" t="s">
        <v>5922</v>
      </c>
      <c r="D349" s="119" t="s">
        <v>5923</v>
      </c>
      <c r="E349" s="119" t="s">
        <v>2766</v>
      </c>
      <c r="F349" s="119" t="s">
        <v>4634</v>
      </c>
      <c r="G349" s="119" t="s">
        <v>5727</v>
      </c>
      <c r="H349" s="755"/>
      <c r="I349" s="755"/>
      <c r="J349" s="119"/>
      <c r="K349" s="32"/>
      <c r="L349" s="79">
        <v>42036</v>
      </c>
      <c r="M349" s="58">
        <v>42231</v>
      </c>
      <c r="N349" t="str">
        <f t="shared" si="11"/>
        <v/>
      </c>
    </row>
    <row r="350" spans="1:14" outlineLevel="2">
      <c r="A350" s="384"/>
      <c r="B350" s="296">
        <f t="shared" si="10"/>
        <v>20</v>
      </c>
      <c r="C350" s="86" t="s">
        <v>5924</v>
      </c>
      <c r="D350" s="119" t="s">
        <v>5925</v>
      </c>
      <c r="E350" s="119" t="s">
        <v>2766</v>
      </c>
      <c r="F350" s="119" t="s">
        <v>4634</v>
      </c>
      <c r="G350" s="119" t="s">
        <v>5727</v>
      </c>
      <c r="H350" s="755"/>
      <c r="I350" s="755"/>
      <c r="J350" s="119"/>
      <c r="K350" s="32"/>
      <c r="L350" s="79">
        <v>42036</v>
      </c>
      <c r="M350" s="58">
        <v>42231</v>
      </c>
      <c r="N350" t="str">
        <f t="shared" si="11"/>
        <v/>
      </c>
    </row>
    <row r="351" spans="1:14" outlineLevel="2">
      <c r="A351" s="384"/>
      <c r="B351" s="296">
        <f t="shared" si="10"/>
        <v>20</v>
      </c>
      <c r="C351" s="86" t="s">
        <v>5926</v>
      </c>
      <c r="D351" s="119" t="s">
        <v>5927</v>
      </c>
      <c r="E351" s="119" t="s">
        <v>2766</v>
      </c>
      <c r="F351" s="119" t="s">
        <v>4634</v>
      </c>
      <c r="G351" s="119" t="s">
        <v>5727</v>
      </c>
      <c r="H351" s="755"/>
      <c r="I351" s="755"/>
      <c r="J351" s="119"/>
      <c r="K351" s="32"/>
      <c r="L351" s="79">
        <v>42036</v>
      </c>
      <c r="M351" s="58">
        <v>42231</v>
      </c>
      <c r="N351" t="str">
        <f t="shared" si="11"/>
        <v/>
      </c>
    </row>
    <row r="352" spans="1:14" outlineLevel="2">
      <c r="A352" s="384"/>
      <c r="B352" s="296">
        <f t="shared" si="10"/>
        <v>20</v>
      </c>
      <c r="C352" s="86" t="s">
        <v>5928</v>
      </c>
      <c r="D352" s="119" t="s">
        <v>5929</v>
      </c>
      <c r="E352" s="119" t="s">
        <v>2766</v>
      </c>
      <c r="F352" s="119" t="s">
        <v>4634</v>
      </c>
      <c r="G352" s="119" t="s">
        <v>5727</v>
      </c>
      <c r="H352" s="755"/>
      <c r="I352" s="755"/>
      <c r="J352" s="119"/>
      <c r="K352" s="32"/>
      <c r="L352" s="79">
        <v>42036</v>
      </c>
      <c r="M352" s="58">
        <v>42231</v>
      </c>
      <c r="N352" t="str">
        <f t="shared" si="11"/>
        <v/>
      </c>
    </row>
    <row r="353" spans="1:14" outlineLevel="2">
      <c r="A353" s="384"/>
      <c r="B353" s="296">
        <f t="shared" si="10"/>
        <v>20</v>
      </c>
      <c r="C353" s="86" t="s">
        <v>5930</v>
      </c>
      <c r="D353" s="119" t="s">
        <v>5931</v>
      </c>
      <c r="E353" s="119" t="s">
        <v>2766</v>
      </c>
      <c r="F353" s="119" t="s">
        <v>4634</v>
      </c>
      <c r="G353" s="119" t="s">
        <v>5727</v>
      </c>
      <c r="H353" s="755"/>
      <c r="I353" s="755"/>
      <c r="J353" s="119"/>
      <c r="K353" s="32"/>
      <c r="L353" s="79">
        <v>42036</v>
      </c>
      <c r="M353" s="58">
        <v>42231</v>
      </c>
      <c r="N353" t="str">
        <f t="shared" si="11"/>
        <v/>
      </c>
    </row>
    <row r="354" spans="1:14" outlineLevel="2">
      <c r="A354" s="384"/>
      <c r="B354" s="296">
        <f t="shared" si="10"/>
        <v>20</v>
      </c>
      <c r="C354" s="86" t="s">
        <v>5932</v>
      </c>
      <c r="D354" s="119" t="s">
        <v>5933</v>
      </c>
      <c r="E354" s="119" t="s">
        <v>2766</v>
      </c>
      <c r="F354" s="119" t="s">
        <v>4634</v>
      </c>
      <c r="G354" s="119" t="s">
        <v>5727</v>
      </c>
      <c r="H354" s="755"/>
      <c r="I354" s="755"/>
      <c r="J354" s="119"/>
      <c r="K354" s="32"/>
      <c r="L354" s="79">
        <v>42036</v>
      </c>
      <c r="M354" s="58">
        <v>42231</v>
      </c>
      <c r="N354" t="str">
        <f t="shared" si="11"/>
        <v/>
      </c>
    </row>
    <row r="355" spans="1:14" outlineLevel="2">
      <c r="A355" s="384"/>
      <c r="B355" s="296">
        <f t="shared" si="10"/>
        <v>20</v>
      </c>
      <c r="C355" s="86" t="s">
        <v>5934</v>
      </c>
      <c r="D355" s="119" t="s">
        <v>5935</v>
      </c>
      <c r="E355" s="119" t="s">
        <v>2766</v>
      </c>
      <c r="F355" s="119" t="s">
        <v>4634</v>
      </c>
      <c r="G355" s="119" t="s">
        <v>5727</v>
      </c>
      <c r="H355" s="755"/>
      <c r="I355" s="755"/>
      <c r="J355" s="119"/>
      <c r="K355" s="32"/>
      <c r="L355" s="79">
        <v>42036</v>
      </c>
      <c r="M355" s="58">
        <v>42231</v>
      </c>
      <c r="N355" t="str">
        <f t="shared" si="11"/>
        <v/>
      </c>
    </row>
    <row r="356" spans="1:14" outlineLevel="2">
      <c r="A356" s="384"/>
      <c r="B356" s="296">
        <f t="shared" si="10"/>
        <v>20</v>
      </c>
      <c r="C356" s="86" t="s">
        <v>5936</v>
      </c>
      <c r="D356" s="119" t="s">
        <v>5937</v>
      </c>
      <c r="E356" s="119" t="s">
        <v>2766</v>
      </c>
      <c r="F356" s="119" t="s">
        <v>4634</v>
      </c>
      <c r="G356" s="119" t="s">
        <v>5727</v>
      </c>
      <c r="H356" s="755"/>
      <c r="I356" s="755"/>
      <c r="J356" s="119"/>
      <c r="K356" s="32"/>
      <c r="L356" s="79">
        <v>42036</v>
      </c>
      <c r="M356" s="58">
        <v>42231</v>
      </c>
      <c r="N356" t="str">
        <f t="shared" si="11"/>
        <v/>
      </c>
    </row>
    <row r="357" spans="1:14" outlineLevel="2">
      <c r="A357" s="384"/>
      <c r="B357" s="296">
        <f t="shared" si="10"/>
        <v>20</v>
      </c>
      <c r="C357" s="86" t="s">
        <v>5938</v>
      </c>
      <c r="D357" s="119" t="s">
        <v>5939</v>
      </c>
      <c r="E357" s="119" t="s">
        <v>2766</v>
      </c>
      <c r="F357" s="119" t="s">
        <v>4634</v>
      </c>
      <c r="G357" s="119" t="s">
        <v>5727</v>
      </c>
      <c r="H357" s="755"/>
      <c r="I357" s="755"/>
      <c r="J357" s="119"/>
      <c r="K357" s="32"/>
      <c r="L357" s="79">
        <v>42036</v>
      </c>
      <c r="M357" s="58">
        <v>42231</v>
      </c>
      <c r="N357" t="str">
        <f t="shared" si="11"/>
        <v/>
      </c>
    </row>
    <row r="358" spans="1:14" outlineLevel="2">
      <c r="A358" s="384"/>
      <c r="B358" s="296">
        <f t="shared" si="10"/>
        <v>20</v>
      </c>
      <c r="C358" s="86" t="s">
        <v>5940</v>
      </c>
      <c r="D358" s="119" t="s">
        <v>5941</v>
      </c>
      <c r="E358" s="119" t="s">
        <v>2766</v>
      </c>
      <c r="F358" s="119" t="s">
        <v>4634</v>
      </c>
      <c r="G358" s="119" t="s">
        <v>5727</v>
      </c>
      <c r="H358" s="755"/>
      <c r="I358" s="755"/>
      <c r="J358" s="119"/>
      <c r="K358" s="32"/>
      <c r="L358" s="79">
        <v>42036</v>
      </c>
      <c r="M358" s="58">
        <v>42231</v>
      </c>
      <c r="N358" t="str">
        <f t="shared" si="11"/>
        <v/>
      </c>
    </row>
    <row r="359" spans="1:14" outlineLevel="2">
      <c r="A359" s="384"/>
      <c r="B359" s="296">
        <f t="shared" si="10"/>
        <v>20</v>
      </c>
      <c r="C359" s="86" t="s">
        <v>5942</v>
      </c>
      <c r="D359" s="119" t="s">
        <v>5943</v>
      </c>
      <c r="E359" s="119" t="s">
        <v>2766</v>
      </c>
      <c r="F359" s="119" t="s">
        <v>4634</v>
      </c>
      <c r="G359" s="119" t="s">
        <v>5727</v>
      </c>
      <c r="H359" s="755"/>
      <c r="I359" s="755"/>
      <c r="J359" s="119"/>
      <c r="K359" s="32"/>
      <c r="L359" s="79">
        <v>42036</v>
      </c>
      <c r="M359" s="58">
        <v>42231</v>
      </c>
      <c r="N359" t="str">
        <f t="shared" si="11"/>
        <v/>
      </c>
    </row>
    <row r="360" spans="1:14" outlineLevel="2">
      <c r="A360" s="384"/>
      <c r="B360" s="296">
        <f t="shared" si="10"/>
        <v>20</v>
      </c>
      <c r="C360" s="86" t="s">
        <v>5944</v>
      </c>
      <c r="D360" s="119" t="s">
        <v>5945</v>
      </c>
      <c r="E360" s="119" t="s">
        <v>2766</v>
      </c>
      <c r="F360" s="119" t="s">
        <v>4634</v>
      </c>
      <c r="G360" s="119" t="s">
        <v>5727</v>
      </c>
      <c r="H360" s="755"/>
      <c r="I360" s="755"/>
      <c r="J360" s="119"/>
      <c r="K360" s="32"/>
      <c r="L360" s="79">
        <v>42036</v>
      </c>
      <c r="M360" s="58">
        <v>42231</v>
      </c>
      <c r="N360" t="str">
        <f t="shared" si="11"/>
        <v/>
      </c>
    </row>
    <row r="361" spans="1:14" outlineLevel="2">
      <c r="A361" s="384"/>
      <c r="B361" s="296">
        <f t="shared" si="10"/>
        <v>20</v>
      </c>
      <c r="C361" s="86" t="s">
        <v>5946</v>
      </c>
      <c r="D361" s="119" t="s">
        <v>5947</v>
      </c>
      <c r="E361" s="119" t="s">
        <v>2766</v>
      </c>
      <c r="F361" s="119" t="s">
        <v>4634</v>
      </c>
      <c r="G361" s="119" t="s">
        <v>5727</v>
      </c>
      <c r="H361" s="755"/>
      <c r="I361" s="755"/>
      <c r="J361" s="119"/>
      <c r="K361" s="32"/>
      <c r="L361" s="79">
        <v>42036</v>
      </c>
      <c r="M361" s="58">
        <v>42231</v>
      </c>
      <c r="N361" t="str">
        <f t="shared" si="11"/>
        <v/>
      </c>
    </row>
    <row r="362" spans="1:14" outlineLevel="2">
      <c r="A362" s="384"/>
      <c r="B362" s="296">
        <f t="shared" si="10"/>
        <v>20</v>
      </c>
      <c r="C362" s="86" t="s">
        <v>5948</v>
      </c>
      <c r="D362" s="119" t="s">
        <v>5949</v>
      </c>
      <c r="E362" s="119" t="s">
        <v>2766</v>
      </c>
      <c r="F362" s="119" t="s">
        <v>4634</v>
      </c>
      <c r="G362" s="119" t="s">
        <v>5727</v>
      </c>
      <c r="H362" s="755"/>
      <c r="I362" s="755"/>
      <c r="J362" s="119"/>
      <c r="K362" s="32"/>
      <c r="L362" s="79">
        <v>42036</v>
      </c>
      <c r="M362" s="58">
        <v>42231</v>
      </c>
      <c r="N362" t="str">
        <f t="shared" si="11"/>
        <v/>
      </c>
    </row>
    <row r="363" spans="1:14" ht="25.5" outlineLevel="2">
      <c r="A363" s="384"/>
      <c r="B363" s="296">
        <f t="shared" si="10"/>
        <v>20</v>
      </c>
      <c r="C363" s="86" t="s">
        <v>5950</v>
      </c>
      <c r="D363" s="107" t="s">
        <v>5951</v>
      </c>
      <c r="E363" s="107" t="s">
        <v>1145</v>
      </c>
      <c r="F363" s="107" t="s">
        <v>4634</v>
      </c>
      <c r="G363" s="107" t="s">
        <v>5302</v>
      </c>
      <c r="H363" s="756"/>
      <c r="I363" s="756"/>
      <c r="J363" s="107"/>
      <c r="K363" s="65"/>
      <c r="L363" s="79">
        <v>42036</v>
      </c>
      <c r="M363" s="58">
        <v>42401</v>
      </c>
      <c r="N363" t="str">
        <f t="shared" si="11"/>
        <v/>
      </c>
    </row>
    <row r="364" spans="1:14" ht="25.5" outlineLevel="1">
      <c r="A364" s="384">
        <v>21</v>
      </c>
      <c r="B364" s="296">
        <f t="shared" si="10"/>
        <v>21</v>
      </c>
      <c r="C364" s="17" t="s">
        <v>676</v>
      </c>
      <c r="D364" s="33"/>
      <c r="E364" s="33" t="s">
        <v>2759</v>
      </c>
      <c r="F364" s="33" t="s">
        <v>4772</v>
      </c>
      <c r="G364" s="33" t="s">
        <v>1071</v>
      </c>
      <c r="H364" s="752"/>
      <c r="I364" s="752"/>
      <c r="J364" s="33" t="s">
        <v>212</v>
      </c>
      <c r="K364" s="334">
        <v>0.01</v>
      </c>
      <c r="L364" s="57">
        <v>38362</v>
      </c>
      <c r="M364" s="57">
        <v>41671</v>
      </c>
      <c r="N364" t="str">
        <f t="shared" si="11"/>
        <v/>
      </c>
    </row>
    <row r="365" spans="1:14" outlineLevel="2">
      <c r="A365" s="384"/>
      <c r="B365" s="296">
        <f t="shared" si="10"/>
        <v>21</v>
      </c>
      <c r="C365" s="86" t="s">
        <v>4108</v>
      </c>
      <c r="D365" s="335" t="s">
        <v>4109</v>
      </c>
      <c r="E365" s="331" t="s">
        <v>2759</v>
      </c>
      <c r="F365" s="335" t="s">
        <v>4578</v>
      </c>
      <c r="G365" s="313"/>
      <c r="H365" s="754"/>
      <c r="I365" s="757"/>
      <c r="J365" s="35"/>
      <c r="K365" s="73"/>
      <c r="L365" s="115">
        <v>38362</v>
      </c>
      <c r="M365" s="315"/>
      <c r="N365" t="str">
        <f t="shared" si="11"/>
        <v/>
      </c>
    </row>
    <row r="366" spans="1:14" ht="25.5" outlineLevel="2">
      <c r="A366" s="384"/>
      <c r="B366" s="296">
        <f t="shared" si="10"/>
        <v>21</v>
      </c>
      <c r="C366" s="86" t="s">
        <v>2845</v>
      </c>
      <c r="D366" s="331" t="s">
        <v>4118</v>
      </c>
      <c r="E366" s="119" t="s">
        <v>2759</v>
      </c>
      <c r="F366" s="119" t="s">
        <v>4578</v>
      </c>
      <c r="G366" s="316"/>
      <c r="H366" s="755"/>
      <c r="I366" s="757"/>
      <c r="J366" s="35"/>
      <c r="K366" s="73"/>
      <c r="L366" s="58">
        <v>38362</v>
      </c>
      <c r="M366" s="68"/>
      <c r="N366" t="str">
        <f t="shared" si="11"/>
        <v/>
      </c>
    </row>
    <row r="367" spans="1:14" ht="25.5" outlineLevel="2">
      <c r="A367" s="384"/>
      <c r="B367" s="296">
        <f t="shared" si="10"/>
        <v>21</v>
      </c>
      <c r="C367" s="86" t="s">
        <v>2842</v>
      </c>
      <c r="D367" s="331" t="s">
        <v>4120</v>
      </c>
      <c r="E367" s="119" t="s">
        <v>2759</v>
      </c>
      <c r="F367" s="119" t="s">
        <v>4578</v>
      </c>
      <c r="G367" s="316"/>
      <c r="H367" s="755"/>
      <c r="I367" s="757"/>
      <c r="J367" s="35"/>
      <c r="K367" s="73"/>
      <c r="L367" s="58">
        <v>38362</v>
      </c>
      <c r="M367" s="68"/>
      <c r="N367" t="str">
        <f t="shared" si="11"/>
        <v/>
      </c>
    </row>
    <row r="368" spans="1:14" outlineLevel="2">
      <c r="A368" s="384"/>
      <c r="B368" s="296">
        <f t="shared" si="10"/>
        <v>21</v>
      </c>
      <c r="C368" s="86" t="s">
        <v>4458</v>
      </c>
      <c r="D368" s="331" t="s">
        <v>4119</v>
      </c>
      <c r="E368" s="119" t="s">
        <v>2759</v>
      </c>
      <c r="F368" s="119" t="s">
        <v>4578</v>
      </c>
      <c r="G368" s="316"/>
      <c r="H368" s="755"/>
      <c r="I368" s="757"/>
      <c r="J368" s="35"/>
      <c r="K368" s="73"/>
      <c r="L368" s="58">
        <v>38362</v>
      </c>
      <c r="M368" s="68"/>
      <c r="N368" t="str">
        <f t="shared" si="11"/>
        <v/>
      </c>
    </row>
    <row r="369" spans="1:14" ht="25.5" outlineLevel="2">
      <c r="A369" s="384"/>
      <c r="B369" s="296">
        <f t="shared" si="10"/>
        <v>21</v>
      </c>
      <c r="C369" s="86" t="s">
        <v>2843</v>
      </c>
      <c r="D369" s="331" t="s">
        <v>4123</v>
      </c>
      <c r="E369" s="119" t="s">
        <v>2759</v>
      </c>
      <c r="F369" s="119" t="s">
        <v>4578</v>
      </c>
      <c r="G369" s="316"/>
      <c r="H369" s="755"/>
      <c r="I369" s="757"/>
      <c r="J369" s="35"/>
      <c r="K369" s="73"/>
      <c r="L369" s="58">
        <v>38362</v>
      </c>
      <c r="M369" s="68"/>
      <c r="N369" t="str">
        <f t="shared" si="11"/>
        <v/>
      </c>
    </row>
    <row r="370" spans="1:14" outlineLevel="2">
      <c r="A370" s="384"/>
      <c r="B370" s="296">
        <f t="shared" si="10"/>
        <v>21</v>
      </c>
      <c r="C370" s="86" t="s">
        <v>4459</v>
      </c>
      <c r="D370" s="331" t="s">
        <v>3169</v>
      </c>
      <c r="E370" s="331" t="s">
        <v>2759</v>
      </c>
      <c r="F370" s="331" t="s">
        <v>4578</v>
      </c>
      <c r="G370" s="316"/>
      <c r="H370" s="755"/>
      <c r="I370" s="757"/>
      <c r="J370" s="35"/>
      <c r="K370" s="73"/>
      <c r="L370" s="58">
        <v>38362</v>
      </c>
      <c r="M370" s="68"/>
      <c r="N370" t="str">
        <f t="shared" si="11"/>
        <v/>
      </c>
    </row>
    <row r="371" spans="1:14" outlineLevel="2">
      <c r="A371" s="384"/>
      <c r="B371" s="296">
        <f t="shared" si="10"/>
        <v>21</v>
      </c>
      <c r="C371" s="86" t="s">
        <v>4460</v>
      </c>
      <c r="D371" s="331" t="s">
        <v>4121</v>
      </c>
      <c r="E371" s="331" t="s">
        <v>2759</v>
      </c>
      <c r="F371" s="331" t="s">
        <v>4578</v>
      </c>
      <c r="G371" s="316"/>
      <c r="H371" s="755"/>
      <c r="I371" s="757"/>
      <c r="J371" s="35"/>
      <c r="K371" s="73"/>
      <c r="L371" s="58">
        <v>38362</v>
      </c>
      <c r="M371" s="68"/>
      <c r="N371" t="str">
        <f t="shared" si="11"/>
        <v/>
      </c>
    </row>
    <row r="372" spans="1:14" outlineLevel="2">
      <c r="A372" s="384"/>
      <c r="B372" s="296">
        <f t="shared" si="10"/>
        <v>21</v>
      </c>
      <c r="C372" s="86" t="s">
        <v>4461</v>
      </c>
      <c r="D372" s="331" t="s">
        <v>4122</v>
      </c>
      <c r="E372" s="331" t="s">
        <v>2759</v>
      </c>
      <c r="F372" s="331" t="s">
        <v>4578</v>
      </c>
      <c r="G372" s="316"/>
      <c r="H372" s="755"/>
      <c r="I372" s="757"/>
      <c r="J372" s="35"/>
      <c r="K372" s="73"/>
      <c r="L372" s="58">
        <v>38362</v>
      </c>
      <c r="M372" s="68"/>
      <c r="N372" t="str">
        <f t="shared" si="11"/>
        <v/>
      </c>
    </row>
    <row r="373" spans="1:14" outlineLevel="2">
      <c r="A373" s="384"/>
      <c r="B373" s="296">
        <f t="shared" si="10"/>
        <v>21</v>
      </c>
      <c r="C373" s="86" t="s">
        <v>4462</v>
      </c>
      <c r="D373" s="331" t="s">
        <v>4124</v>
      </c>
      <c r="E373" s="331" t="s">
        <v>2759</v>
      </c>
      <c r="F373" s="331" t="s">
        <v>4578</v>
      </c>
      <c r="G373" s="316"/>
      <c r="H373" s="755"/>
      <c r="I373" s="757"/>
      <c r="J373" s="35"/>
      <c r="K373" s="73"/>
      <c r="L373" s="58">
        <v>38362</v>
      </c>
      <c r="M373" s="68"/>
      <c r="N373" t="str">
        <f t="shared" si="11"/>
        <v/>
      </c>
    </row>
    <row r="374" spans="1:14" outlineLevel="2">
      <c r="A374" s="384"/>
      <c r="B374" s="296">
        <f t="shared" si="10"/>
        <v>21</v>
      </c>
      <c r="C374" s="86" t="s">
        <v>4463</v>
      </c>
      <c r="D374" s="331" t="s">
        <v>4125</v>
      </c>
      <c r="E374" s="331" t="s">
        <v>2759</v>
      </c>
      <c r="F374" s="331" t="s">
        <v>4578</v>
      </c>
      <c r="G374" s="316"/>
      <c r="H374" s="755"/>
      <c r="I374" s="757"/>
      <c r="J374" s="35"/>
      <c r="K374" s="73"/>
      <c r="L374" s="58">
        <v>38362</v>
      </c>
      <c r="M374" s="68"/>
      <c r="N374" t="str">
        <f t="shared" si="11"/>
        <v/>
      </c>
    </row>
    <row r="375" spans="1:14" ht="25.5" outlineLevel="2">
      <c r="A375" s="384"/>
      <c r="B375" s="296">
        <f t="shared" si="10"/>
        <v>21</v>
      </c>
      <c r="C375" s="86" t="s">
        <v>2844</v>
      </c>
      <c r="D375" s="331" t="s">
        <v>4126</v>
      </c>
      <c r="E375" s="119" t="s">
        <v>2759</v>
      </c>
      <c r="F375" s="119" t="s">
        <v>4578</v>
      </c>
      <c r="G375" s="316"/>
      <c r="H375" s="755"/>
      <c r="I375" s="757"/>
      <c r="J375" s="35"/>
      <c r="K375" s="73"/>
      <c r="L375" s="58">
        <v>38362</v>
      </c>
      <c r="M375" s="68"/>
      <c r="N375" t="str">
        <f t="shared" si="11"/>
        <v/>
      </c>
    </row>
    <row r="376" spans="1:14" outlineLevel="2">
      <c r="A376" s="384"/>
      <c r="B376" s="296">
        <f t="shared" si="10"/>
        <v>21</v>
      </c>
      <c r="C376" s="86" t="s">
        <v>4464</v>
      </c>
      <c r="D376" s="331" t="s">
        <v>4127</v>
      </c>
      <c r="E376" s="331" t="s">
        <v>2759</v>
      </c>
      <c r="F376" s="331" t="s">
        <v>4578</v>
      </c>
      <c r="G376" s="316"/>
      <c r="H376" s="755"/>
      <c r="I376" s="757"/>
      <c r="J376" s="35"/>
      <c r="K376" s="73"/>
      <c r="L376" s="58">
        <v>38362</v>
      </c>
      <c r="M376" s="68"/>
      <c r="N376" t="str">
        <f t="shared" si="11"/>
        <v/>
      </c>
    </row>
    <row r="377" spans="1:14" outlineLevel="2">
      <c r="A377" s="384"/>
      <c r="B377" s="296">
        <f t="shared" si="10"/>
        <v>21</v>
      </c>
      <c r="C377" s="86" t="s">
        <v>4465</v>
      </c>
      <c r="D377" s="331" t="s">
        <v>4128</v>
      </c>
      <c r="E377" s="331" t="s">
        <v>2759</v>
      </c>
      <c r="F377" s="331" t="s">
        <v>4578</v>
      </c>
      <c r="G377" s="316"/>
      <c r="H377" s="755"/>
      <c r="I377" s="757"/>
      <c r="J377" s="35"/>
      <c r="K377" s="73"/>
      <c r="L377" s="58">
        <v>38362</v>
      </c>
      <c r="M377" s="68"/>
      <c r="N377" t="str">
        <f t="shared" si="11"/>
        <v/>
      </c>
    </row>
    <row r="378" spans="1:14" outlineLevel="2">
      <c r="A378" s="384"/>
      <c r="B378" s="296">
        <f t="shared" si="10"/>
        <v>21</v>
      </c>
      <c r="C378" s="86" t="s">
        <v>4466</v>
      </c>
      <c r="D378" s="331" t="s">
        <v>4129</v>
      </c>
      <c r="E378" s="331" t="s">
        <v>2759</v>
      </c>
      <c r="F378" s="331" t="s">
        <v>4578</v>
      </c>
      <c r="G378" s="316"/>
      <c r="H378" s="755"/>
      <c r="I378" s="757"/>
      <c r="J378" s="35"/>
      <c r="K378" s="73"/>
      <c r="L378" s="58">
        <v>38362</v>
      </c>
      <c r="M378" s="68"/>
      <c r="N378" t="str">
        <f t="shared" si="11"/>
        <v/>
      </c>
    </row>
    <row r="379" spans="1:14" outlineLevel="2">
      <c r="A379" s="384"/>
      <c r="B379" s="296">
        <f t="shared" si="10"/>
        <v>21</v>
      </c>
      <c r="C379" s="86" t="s">
        <v>4353</v>
      </c>
      <c r="D379" s="331" t="s">
        <v>4130</v>
      </c>
      <c r="E379" s="331" t="s">
        <v>2759</v>
      </c>
      <c r="F379" s="331" t="s">
        <v>4578</v>
      </c>
      <c r="G379" s="316"/>
      <c r="H379" s="755"/>
      <c r="I379" s="757"/>
      <c r="J379" s="35"/>
      <c r="K379" s="73"/>
      <c r="L379" s="58">
        <v>38362</v>
      </c>
      <c r="M379" s="68"/>
      <c r="N379" t="str">
        <f t="shared" si="11"/>
        <v/>
      </c>
    </row>
    <row r="380" spans="1:14" outlineLevel="2">
      <c r="A380" s="384"/>
      <c r="B380" s="296">
        <f t="shared" si="10"/>
        <v>21</v>
      </c>
      <c r="C380" s="86" t="s">
        <v>4354</v>
      </c>
      <c r="D380" s="331" t="s">
        <v>4131</v>
      </c>
      <c r="E380" s="331" t="s">
        <v>2759</v>
      </c>
      <c r="F380" s="331" t="s">
        <v>4578</v>
      </c>
      <c r="G380" s="316"/>
      <c r="H380" s="755"/>
      <c r="I380" s="757"/>
      <c r="J380" s="35"/>
      <c r="K380" s="73"/>
      <c r="L380" s="58">
        <v>38362</v>
      </c>
      <c r="M380" s="68"/>
      <c r="N380" t="str">
        <f t="shared" si="11"/>
        <v/>
      </c>
    </row>
    <row r="381" spans="1:14" outlineLevel="2">
      <c r="A381" s="384"/>
      <c r="B381" s="296">
        <f t="shared" si="10"/>
        <v>21</v>
      </c>
      <c r="C381" s="86" t="s">
        <v>4355</v>
      </c>
      <c r="D381" s="331" t="s">
        <v>4132</v>
      </c>
      <c r="E381" s="331" t="s">
        <v>2759</v>
      </c>
      <c r="F381" s="331" t="s">
        <v>4578</v>
      </c>
      <c r="G381" s="316"/>
      <c r="H381" s="755"/>
      <c r="I381" s="757"/>
      <c r="J381" s="35"/>
      <c r="K381" s="73"/>
      <c r="L381" s="58">
        <v>38362</v>
      </c>
      <c r="M381" s="68"/>
      <c r="N381" t="str">
        <f t="shared" si="11"/>
        <v/>
      </c>
    </row>
    <row r="382" spans="1:14" outlineLevel="2">
      <c r="A382" s="384"/>
      <c r="B382" s="296">
        <f t="shared" si="10"/>
        <v>21</v>
      </c>
      <c r="C382" s="86" t="s">
        <v>4356</v>
      </c>
      <c r="D382" s="331" t="s">
        <v>4133</v>
      </c>
      <c r="E382" s="331" t="s">
        <v>2759</v>
      </c>
      <c r="F382" s="331" t="s">
        <v>4578</v>
      </c>
      <c r="G382" s="316"/>
      <c r="H382" s="755"/>
      <c r="I382" s="757"/>
      <c r="J382" s="35"/>
      <c r="K382" s="73"/>
      <c r="L382" s="58">
        <v>38362</v>
      </c>
      <c r="M382" s="68"/>
      <c r="N382" t="str">
        <f t="shared" si="11"/>
        <v/>
      </c>
    </row>
    <row r="383" spans="1:14" outlineLevel="2">
      <c r="A383" s="384"/>
      <c r="B383" s="296">
        <f t="shared" si="10"/>
        <v>21</v>
      </c>
      <c r="C383" s="86" t="s">
        <v>4357</v>
      </c>
      <c r="D383" s="331" t="s">
        <v>4134</v>
      </c>
      <c r="E383" s="331" t="s">
        <v>2759</v>
      </c>
      <c r="F383" s="331" t="s">
        <v>4578</v>
      </c>
      <c r="G383" s="316"/>
      <c r="H383" s="755"/>
      <c r="I383" s="757"/>
      <c r="J383" s="35"/>
      <c r="K383" s="73"/>
      <c r="L383" s="58">
        <v>38362</v>
      </c>
      <c r="M383" s="68"/>
      <c r="N383" t="str">
        <f t="shared" si="11"/>
        <v/>
      </c>
    </row>
    <row r="384" spans="1:14" outlineLevel="2">
      <c r="A384" s="384"/>
      <c r="B384" s="296">
        <f t="shared" si="10"/>
        <v>21</v>
      </c>
      <c r="C384" s="86" t="s">
        <v>2462</v>
      </c>
      <c r="D384" s="331" t="s">
        <v>4135</v>
      </c>
      <c r="E384" s="331" t="s">
        <v>2759</v>
      </c>
      <c r="F384" s="331" t="s">
        <v>4578</v>
      </c>
      <c r="G384" s="316"/>
      <c r="H384" s="755"/>
      <c r="I384" s="757"/>
      <c r="J384" s="35"/>
      <c r="K384" s="73"/>
      <c r="L384" s="58">
        <v>38362</v>
      </c>
      <c r="M384" s="68"/>
      <c r="N384" t="str">
        <f t="shared" si="11"/>
        <v/>
      </c>
    </row>
    <row r="385" spans="1:14" outlineLevel="2">
      <c r="A385" s="384"/>
      <c r="B385" s="296">
        <f t="shared" si="10"/>
        <v>21</v>
      </c>
      <c r="C385" s="86" t="s">
        <v>2463</v>
      </c>
      <c r="D385" s="331" t="s">
        <v>4136</v>
      </c>
      <c r="E385" s="331" t="s">
        <v>2759</v>
      </c>
      <c r="F385" s="331" t="s">
        <v>4578</v>
      </c>
      <c r="G385" s="316"/>
      <c r="H385" s="755"/>
      <c r="I385" s="757"/>
      <c r="J385" s="35"/>
      <c r="K385" s="73"/>
      <c r="L385" s="58">
        <v>38362</v>
      </c>
      <c r="M385" s="68"/>
      <c r="N385" t="str">
        <f t="shared" si="11"/>
        <v/>
      </c>
    </row>
    <row r="386" spans="1:14" s="108" customFormat="1" ht="51" outlineLevel="2">
      <c r="A386" s="384"/>
      <c r="B386" s="296">
        <f t="shared" ref="B386:B449" si="12">IF(A386&gt;0,A386,B385)</f>
        <v>21</v>
      </c>
      <c r="C386" s="86" t="s">
        <v>2464</v>
      </c>
      <c r="D386" s="331" t="s">
        <v>4137</v>
      </c>
      <c r="E386" s="331" t="s">
        <v>2759</v>
      </c>
      <c r="F386" s="331" t="s">
        <v>4633</v>
      </c>
      <c r="G386" s="119" t="s">
        <v>6385</v>
      </c>
      <c r="H386" s="755"/>
      <c r="I386" s="757"/>
      <c r="J386" s="35"/>
      <c r="K386" s="312"/>
      <c r="L386" s="58">
        <v>38362</v>
      </c>
      <c r="M386" s="68">
        <v>41671</v>
      </c>
      <c r="N386" t="str">
        <f t="shared" si="11"/>
        <v>DUPLICATE</v>
      </c>
    </row>
    <row r="387" spans="1:14" outlineLevel="2">
      <c r="A387" s="384"/>
      <c r="B387" s="296">
        <f t="shared" si="12"/>
        <v>21</v>
      </c>
      <c r="C387" s="86" t="s">
        <v>2465</v>
      </c>
      <c r="D387" s="331" t="s">
        <v>4138</v>
      </c>
      <c r="E387" s="331" t="s">
        <v>2759</v>
      </c>
      <c r="F387" s="331" t="s">
        <v>4578</v>
      </c>
      <c r="G387" s="316"/>
      <c r="H387" s="755"/>
      <c r="I387" s="757"/>
      <c r="J387" s="35"/>
      <c r="K387" s="73"/>
      <c r="L387" s="58">
        <v>38362</v>
      </c>
      <c r="M387" s="68"/>
      <c r="N387" t="str">
        <f t="shared" ref="N387:N450" si="13">IF(D387="NA","",IF(COUNTIF($D$3:$D$8511,D387)&gt;1,"DUPLICATE",""))</f>
        <v/>
      </c>
    </row>
    <row r="388" spans="1:14" outlineLevel="2">
      <c r="A388" s="384"/>
      <c r="B388" s="296">
        <f t="shared" si="12"/>
        <v>21</v>
      </c>
      <c r="C388" s="86" t="s">
        <v>2466</v>
      </c>
      <c r="D388" s="331" t="s">
        <v>4139</v>
      </c>
      <c r="E388" s="331" t="s">
        <v>2759</v>
      </c>
      <c r="F388" s="331" t="s">
        <v>4578</v>
      </c>
      <c r="G388" s="316"/>
      <c r="H388" s="755"/>
      <c r="I388" s="757"/>
      <c r="J388" s="35"/>
      <c r="K388" s="73"/>
      <c r="L388" s="58">
        <v>38362</v>
      </c>
      <c r="M388" s="68"/>
      <c r="N388" t="str">
        <f t="shared" si="13"/>
        <v/>
      </c>
    </row>
    <row r="389" spans="1:14" outlineLevel="2">
      <c r="A389" s="384"/>
      <c r="B389" s="296">
        <f t="shared" si="12"/>
        <v>21</v>
      </c>
      <c r="C389" s="19" t="s">
        <v>4920</v>
      </c>
      <c r="D389" s="331" t="s">
        <v>4140</v>
      </c>
      <c r="E389" s="331" t="s">
        <v>2759</v>
      </c>
      <c r="F389" s="331" t="s">
        <v>4578</v>
      </c>
      <c r="G389" s="316"/>
      <c r="H389" s="755"/>
      <c r="I389" s="757"/>
      <c r="J389" s="35"/>
      <c r="K389" s="73"/>
      <c r="L389" s="58">
        <v>38362</v>
      </c>
      <c r="M389" s="336"/>
      <c r="N389" t="str">
        <f t="shared" si="13"/>
        <v/>
      </c>
    </row>
    <row r="390" spans="1:14" outlineLevel="2">
      <c r="A390" s="384"/>
      <c r="B390" s="296">
        <f t="shared" si="12"/>
        <v>21</v>
      </c>
      <c r="C390" s="20" t="s">
        <v>2858</v>
      </c>
      <c r="D390" s="104" t="s">
        <v>2859</v>
      </c>
      <c r="E390" s="337" t="s">
        <v>2759</v>
      </c>
      <c r="F390" s="104" t="s">
        <v>4578</v>
      </c>
      <c r="G390" s="56" t="s">
        <v>2860</v>
      </c>
      <c r="H390" s="756"/>
      <c r="I390" s="757"/>
      <c r="J390" s="107"/>
      <c r="K390"/>
      <c r="L390" s="58">
        <v>40210</v>
      </c>
      <c r="M390" s="321"/>
      <c r="N390" t="str">
        <f t="shared" si="13"/>
        <v/>
      </c>
    </row>
    <row r="391" spans="1:14" ht="89.25" outlineLevel="1">
      <c r="A391" s="384">
        <v>22</v>
      </c>
      <c r="B391" s="296">
        <f t="shared" si="12"/>
        <v>22</v>
      </c>
      <c r="C391" s="31" t="s">
        <v>213</v>
      </c>
      <c r="D391" s="33"/>
      <c r="E391" s="33" t="s">
        <v>1145</v>
      </c>
      <c r="F391" s="33" t="s">
        <v>4634</v>
      </c>
      <c r="G391" s="33" t="s">
        <v>7932</v>
      </c>
      <c r="H391" s="752"/>
      <c r="I391" s="752"/>
      <c r="J391" s="38" t="s">
        <v>5233</v>
      </c>
      <c r="K391" s="309" t="s">
        <v>7931</v>
      </c>
      <c r="L391" s="57">
        <v>38362</v>
      </c>
      <c r="M391" s="57">
        <v>44228</v>
      </c>
      <c r="N391" t="str">
        <f t="shared" si="13"/>
        <v/>
      </c>
    </row>
    <row r="392" spans="1:14" outlineLevel="2">
      <c r="A392" s="384"/>
      <c r="B392" s="296">
        <f t="shared" si="12"/>
        <v>22</v>
      </c>
      <c r="C392" s="168" t="s">
        <v>213</v>
      </c>
      <c r="D392" s="33" t="s">
        <v>214</v>
      </c>
      <c r="E392" s="33" t="s">
        <v>1909</v>
      </c>
      <c r="F392" s="33" t="s">
        <v>4633</v>
      </c>
      <c r="G392" s="118" t="s">
        <v>5284</v>
      </c>
      <c r="H392" s="752"/>
      <c r="I392" s="752"/>
      <c r="J392" s="38" t="s">
        <v>5232</v>
      </c>
      <c r="K392" s="309" t="s">
        <v>5263</v>
      </c>
      <c r="L392" s="57"/>
      <c r="M392" s="57">
        <v>41671</v>
      </c>
      <c r="N392" t="str">
        <f t="shared" si="13"/>
        <v/>
      </c>
    </row>
    <row r="393" spans="1:14" ht="25.5" outlineLevel="1">
      <c r="A393" s="384">
        <v>23</v>
      </c>
      <c r="B393" s="296">
        <f t="shared" si="12"/>
        <v>23</v>
      </c>
      <c r="C393" s="194" t="s">
        <v>6323</v>
      </c>
      <c r="D393" s="46" t="s">
        <v>6324</v>
      </c>
      <c r="E393" s="33" t="s">
        <v>6951</v>
      </c>
      <c r="F393" s="33" t="s">
        <v>4634</v>
      </c>
      <c r="G393" s="33" t="s">
        <v>5300</v>
      </c>
      <c r="H393" s="752">
        <v>41872</v>
      </c>
      <c r="I393" s="758" t="s">
        <v>5235</v>
      </c>
      <c r="J393" s="276"/>
      <c r="K393" s="33"/>
      <c r="L393" s="57">
        <v>42767</v>
      </c>
      <c r="M393" s="57">
        <v>44593</v>
      </c>
      <c r="N393" t="str">
        <f t="shared" si="13"/>
        <v/>
      </c>
    </row>
    <row r="394" spans="1:14" outlineLevel="1">
      <c r="A394" s="384">
        <v>24</v>
      </c>
      <c r="B394" s="296">
        <f t="shared" si="12"/>
        <v>24</v>
      </c>
      <c r="C394" s="194" t="s">
        <v>7918</v>
      </c>
      <c r="D394" s="46" t="s">
        <v>6942</v>
      </c>
      <c r="E394" s="33" t="s">
        <v>1909</v>
      </c>
      <c r="F394" s="33" t="s">
        <v>4634</v>
      </c>
      <c r="G394" s="33" t="s">
        <v>6150</v>
      </c>
      <c r="H394" s="752"/>
      <c r="I394" s="758"/>
      <c r="J394" s="276" t="s">
        <v>6943</v>
      </c>
      <c r="K394" s="33"/>
      <c r="L394" s="57">
        <v>43862</v>
      </c>
      <c r="M394" s="57"/>
      <c r="N394" t="str">
        <f t="shared" si="13"/>
        <v/>
      </c>
    </row>
    <row r="395" spans="1:14" ht="89.25" outlineLevel="1">
      <c r="A395" s="384">
        <v>25</v>
      </c>
      <c r="B395" s="296">
        <f t="shared" si="12"/>
        <v>25</v>
      </c>
      <c r="C395" s="31" t="s">
        <v>6406</v>
      </c>
      <c r="D395" s="46" t="s">
        <v>4949</v>
      </c>
      <c r="E395" s="46" t="s">
        <v>12740</v>
      </c>
      <c r="F395" s="33" t="s">
        <v>4634</v>
      </c>
      <c r="G395" s="328" t="s">
        <v>12741</v>
      </c>
      <c r="H395" s="752"/>
      <c r="I395" s="752"/>
      <c r="J395" s="39" t="s">
        <v>4950</v>
      </c>
      <c r="K395" s="33" t="s">
        <v>12737</v>
      </c>
      <c r="L395" s="57">
        <v>39845</v>
      </c>
      <c r="M395" s="57">
        <v>45323</v>
      </c>
      <c r="N395" t="str">
        <f t="shared" si="13"/>
        <v/>
      </c>
    </row>
    <row r="396" spans="1:14" ht="25.5" outlineLevel="1">
      <c r="A396" s="384">
        <v>26</v>
      </c>
      <c r="B396" s="296">
        <f t="shared" si="12"/>
        <v>26</v>
      </c>
      <c r="C396" s="195" t="s">
        <v>6506</v>
      </c>
      <c r="D396" s="267" t="s">
        <v>6507</v>
      </c>
      <c r="E396" s="275" t="s">
        <v>1909</v>
      </c>
      <c r="F396" s="275" t="s">
        <v>1910</v>
      </c>
      <c r="G396" s="275" t="s">
        <v>6250</v>
      </c>
      <c r="H396" s="761"/>
      <c r="I396" s="761"/>
      <c r="J396" s="267" t="s">
        <v>6508</v>
      </c>
      <c r="K396" s="270"/>
      <c r="L396" s="277">
        <v>43132</v>
      </c>
      <c r="M396" s="270"/>
      <c r="N396" t="str">
        <f t="shared" si="13"/>
        <v/>
      </c>
    </row>
    <row r="397" spans="1:14" ht="25.5" outlineLevel="1">
      <c r="A397" s="384">
        <v>27</v>
      </c>
      <c r="B397" s="296">
        <f t="shared" si="12"/>
        <v>27</v>
      </c>
      <c r="C397" s="196" t="s">
        <v>6497</v>
      </c>
      <c r="D397" s="267" t="s">
        <v>6495</v>
      </c>
      <c r="E397" s="275" t="s">
        <v>1909</v>
      </c>
      <c r="F397" s="275" t="s">
        <v>1910</v>
      </c>
      <c r="G397" s="275" t="s">
        <v>6250</v>
      </c>
      <c r="H397" s="761"/>
      <c r="I397" s="761"/>
      <c r="J397" s="267" t="s">
        <v>6496</v>
      </c>
      <c r="K397" s="278"/>
      <c r="L397" s="277">
        <v>43132</v>
      </c>
      <c r="M397" s="270"/>
      <c r="N397" t="str">
        <f t="shared" si="13"/>
        <v/>
      </c>
    </row>
    <row r="398" spans="1:14" ht="25.5" outlineLevel="1">
      <c r="A398" s="384">
        <v>28</v>
      </c>
      <c r="B398" s="296">
        <f t="shared" si="12"/>
        <v>28</v>
      </c>
      <c r="C398" s="196" t="s">
        <v>12236</v>
      </c>
      <c r="D398" s="259" t="s">
        <v>12237</v>
      </c>
      <c r="E398" s="46" t="s">
        <v>12740</v>
      </c>
      <c r="F398" s="46" t="s">
        <v>4634</v>
      </c>
      <c r="G398" s="258" t="s">
        <v>5300</v>
      </c>
      <c r="H398" s="752">
        <v>44984</v>
      </c>
      <c r="I398" s="758" t="s">
        <v>5235</v>
      </c>
      <c r="J398" s="558" t="s">
        <v>12238</v>
      </c>
      <c r="K398" s="432"/>
      <c r="L398" s="433">
        <v>44774</v>
      </c>
      <c r="M398" s="559">
        <v>45323</v>
      </c>
      <c r="N398" t="str">
        <f t="shared" si="13"/>
        <v/>
      </c>
    </row>
    <row r="399" spans="1:14" ht="25.5" outlineLevel="1">
      <c r="A399" s="384">
        <v>29</v>
      </c>
      <c r="B399" s="296">
        <f t="shared" si="12"/>
        <v>29</v>
      </c>
      <c r="C399" s="31" t="s">
        <v>5278</v>
      </c>
      <c r="D399" s="46" t="s">
        <v>5277</v>
      </c>
      <c r="E399" s="46" t="s">
        <v>1909</v>
      </c>
      <c r="F399" s="46" t="s">
        <v>4634</v>
      </c>
      <c r="G399" s="54" t="s">
        <v>5279</v>
      </c>
      <c r="H399" s="752"/>
      <c r="I399" s="752"/>
      <c r="J399" s="33" t="s">
        <v>6391</v>
      </c>
      <c r="K399" s="33"/>
      <c r="L399" s="57">
        <v>41671</v>
      </c>
      <c r="M399" s="57"/>
      <c r="N399" t="str">
        <f t="shared" si="13"/>
        <v/>
      </c>
    </row>
    <row r="400" spans="1:14" ht="38.25" outlineLevel="1">
      <c r="A400" s="384">
        <v>30</v>
      </c>
      <c r="B400" s="296">
        <f t="shared" si="12"/>
        <v>30</v>
      </c>
      <c r="C400" s="194" t="s">
        <v>6305</v>
      </c>
      <c r="D400" s="46" t="s">
        <v>6306</v>
      </c>
      <c r="E400" s="33" t="s">
        <v>1909</v>
      </c>
      <c r="F400" s="33" t="s">
        <v>1910</v>
      </c>
      <c r="G400" s="33" t="s">
        <v>6252</v>
      </c>
      <c r="H400" s="752"/>
      <c r="I400" s="752"/>
      <c r="J400" s="276"/>
      <c r="K400" s="33"/>
      <c r="L400" s="57">
        <v>42767</v>
      </c>
      <c r="M400" s="57"/>
      <c r="N400" t="str">
        <f t="shared" si="13"/>
        <v/>
      </c>
    </row>
    <row r="401" spans="1:16" ht="38.25" outlineLevel="1">
      <c r="A401" s="384">
        <v>31</v>
      </c>
      <c r="B401" s="296">
        <f t="shared" si="12"/>
        <v>31</v>
      </c>
      <c r="C401" s="194" t="s">
        <v>6262</v>
      </c>
      <c r="D401" s="46" t="s">
        <v>6263</v>
      </c>
      <c r="E401" s="33" t="s">
        <v>1909</v>
      </c>
      <c r="F401" s="33" t="s">
        <v>1910</v>
      </c>
      <c r="G401" s="33" t="s">
        <v>6252</v>
      </c>
      <c r="H401" s="752"/>
      <c r="I401" s="752"/>
      <c r="J401" s="276"/>
      <c r="K401" s="33"/>
      <c r="L401" s="57">
        <v>42767</v>
      </c>
      <c r="M401" s="57"/>
      <c r="N401" t="str">
        <f t="shared" si="13"/>
        <v/>
      </c>
    </row>
    <row r="402" spans="1:16" ht="38.25" outlineLevel="1">
      <c r="A402" s="384">
        <v>32</v>
      </c>
      <c r="B402" s="296">
        <f t="shared" si="12"/>
        <v>32</v>
      </c>
      <c r="C402" s="194" t="s">
        <v>6260</v>
      </c>
      <c r="D402" s="46" t="s">
        <v>6261</v>
      </c>
      <c r="E402" s="33" t="s">
        <v>1909</v>
      </c>
      <c r="F402" s="33" t="s">
        <v>1910</v>
      </c>
      <c r="G402" s="33" t="s">
        <v>6252</v>
      </c>
      <c r="H402" s="752"/>
      <c r="I402" s="752"/>
      <c r="J402" s="276"/>
      <c r="K402" s="33"/>
      <c r="L402" s="57">
        <v>42767</v>
      </c>
      <c r="M402" s="57"/>
      <c r="N402" t="str">
        <f t="shared" si="13"/>
        <v/>
      </c>
    </row>
    <row r="403" spans="1:16" ht="38.25" outlineLevel="1">
      <c r="A403" s="384">
        <v>33</v>
      </c>
      <c r="B403" s="296">
        <f t="shared" si="12"/>
        <v>33</v>
      </c>
      <c r="C403" s="197" t="s">
        <v>6264</v>
      </c>
      <c r="D403" s="46" t="s">
        <v>6265</v>
      </c>
      <c r="E403" s="33" t="s">
        <v>1909</v>
      </c>
      <c r="F403" s="33" t="s">
        <v>1910</v>
      </c>
      <c r="G403" s="33" t="s">
        <v>6252</v>
      </c>
      <c r="H403" s="752"/>
      <c r="I403" s="752"/>
      <c r="J403" s="276"/>
      <c r="K403" s="33"/>
      <c r="L403" s="57">
        <v>42767</v>
      </c>
      <c r="M403" s="57"/>
      <c r="N403" t="str">
        <f t="shared" si="13"/>
        <v/>
      </c>
    </row>
    <row r="404" spans="1:16" ht="38.25" outlineLevel="1">
      <c r="A404" s="384">
        <v>34</v>
      </c>
      <c r="B404" s="296">
        <f t="shared" si="12"/>
        <v>34</v>
      </c>
      <c r="C404" s="194" t="s">
        <v>6266</v>
      </c>
      <c r="D404" s="46" t="s">
        <v>6267</v>
      </c>
      <c r="E404" s="33" t="s">
        <v>1909</v>
      </c>
      <c r="F404" s="33" t="s">
        <v>1910</v>
      </c>
      <c r="G404" s="33" t="s">
        <v>6252</v>
      </c>
      <c r="H404" s="752"/>
      <c r="I404" s="752"/>
      <c r="J404" s="276"/>
      <c r="K404" s="33"/>
      <c r="L404" s="57">
        <v>42767</v>
      </c>
      <c r="M404" s="57"/>
      <c r="N404" t="str">
        <f t="shared" si="13"/>
        <v/>
      </c>
    </row>
    <row r="405" spans="1:16" ht="38.25" outlineLevel="1">
      <c r="A405" s="384">
        <v>35</v>
      </c>
      <c r="B405" s="296">
        <f t="shared" si="12"/>
        <v>35</v>
      </c>
      <c r="C405" s="194" t="s">
        <v>6268</v>
      </c>
      <c r="D405" s="46" t="s">
        <v>6269</v>
      </c>
      <c r="E405" s="33" t="s">
        <v>1909</v>
      </c>
      <c r="F405" s="33" t="s">
        <v>1910</v>
      </c>
      <c r="G405" s="33" t="s">
        <v>6252</v>
      </c>
      <c r="H405" s="752"/>
      <c r="I405" s="752"/>
      <c r="J405" s="276"/>
      <c r="K405" s="33"/>
      <c r="L405" s="57">
        <v>42767</v>
      </c>
      <c r="M405" s="57"/>
      <c r="N405" t="str">
        <f t="shared" si="13"/>
        <v/>
      </c>
    </row>
    <row r="406" spans="1:16" ht="38.25" outlineLevel="1">
      <c r="A406" s="384">
        <v>36</v>
      </c>
      <c r="B406" s="296">
        <f t="shared" si="12"/>
        <v>36</v>
      </c>
      <c r="C406" s="194" t="s">
        <v>6341</v>
      </c>
      <c r="D406" s="46" t="s">
        <v>6342</v>
      </c>
      <c r="E406" s="33" t="s">
        <v>1909</v>
      </c>
      <c r="F406" s="33" t="s">
        <v>1910</v>
      </c>
      <c r="G406" s="33" t="s">
        <v>6252</v>
      </c>
      <c r="H406" s="752"/>
      <c r="I406" s="752"/>
      <c r="J406" s="276"/>
      <c r="K406" s="33"/>
      <c r="L406" s="57">
        <v>42767</v>
      </c>
      <c r="M406" s="57"/>
      <c r="N406" t="str">
        <f t="shared" si="13"/>
        <v/>
      </c>
    </row>
    <row r="407" spans="1:16" ht="51" outlineLevel="1">
      <c r="A407" s="384">
        <v>37</v>
      </c>
      <c r="B407" s="296">
        <f t="shared" si="12"/>
        <v>37</v>
      </c>
      <c r="C407" s="198" t="s">
        <v>3893</v>
      </c>
      <c r="D407" s="338"/>
      <c r="E407" s="118" t="s">
        <v>1145</v>
      </c>
      <c r="F407" s="120" t="s">
        <v>4634</v>
      </c>
      <c r="G407" s="32" t="s">
        <v>6372</v>
      </c>
      <c r="H407" s="752"/>
      <c r="I407" s="754"/>
      <c r="J407" s="120" t="s">
        <v>1713</v>
      </c>
      <c r="K407" s="339" t="s">
        <v>458</v>
      </c>
      <c r="L407" s="115">
        <v>38362</v>
      </c>
      <c r="M407" s="58">
        <v>41671</v>
      </c>
      <c r="N407" t="str">
        <f t="shared" si="13"/>
        <v/>
      </c>
      <c r="O407" s="156"/>
      <c r="P407" s="156"/>
    </row>
    <row r="408" spans="1:16" ht="51" outlineLevel="2">
      <c r="A408" s="384"/>
      <c r="B408" s="296">
        <f t="shared" si="12"/>
        <v>37</v>
      </c>
      <c r="C408" s="264" t="s">
        <v>719</v>
      </c>
      <c r="D408" s="33" t="s">
        <v>2768</v>
      </c>
      <c r="E408" s="33" t="s">
        <v>1145</v>
      </c>
      <c r="F408" s="33" t="s">
        <v>4634</v>
      </c>
      <c r="G408" s="33" t="s">
        <v>12742</v>
      </c>
      <c r="H408" s="752"/>
      <c r="I408" s="752"/>
      <c r="J408" s="33" t="s">
        <v>1737</v>
      </c>
      <c r="K408" s="309" t="s">
        <v>12743</v>
      </c>
      <c r="L408" s="57">
        <v>38362</v>
      </c>
      <c r="M408" s="57">
        <v>45323</v>
      </c>
      <c r="N408" t="str">
        <f t="shared" si="13"/>
        <v/>
      </c>
      <c r="O408" s="156"/>
      <c r="P408" s="156"/>
    </row>
    <row r="409" spans="1:16" outlineLevel="2">
      <c r="A409" s="384"/>
      <c r="B409" s="296">
        <f t="shared" si="12"/>
        <v>37</v>
      </c>
      <c r="C409" s="19" t="s">
        <v>711</v>
      </c>
      <c r="D409" s="35" t="s">
        <v>710</v>
      </c>
      <c r="E409" s="119" t="s">
        <v>1145</v>
      </c>
      <c r="F409" s="35" t="s">
        <v>4634</v>
      </c>
      <c r="G409" s="119"/>
      <c r="H409" s="755"/>
      <c r="I409" s="757"/>
      <c r="J409" s="35"/>
      <c r="K409" s="119"/>
      <c r="L409" s="58">
        <v>38362</v>
      </c>
      <c r="M409" s="297"/>
      <c r="N409" t="str">
        <f t="shared" si="13"/>
        <v/>
      </c>
      <c r="O409" s="156"/>
      <c r="P409" s="156"/>
    </row>
    <row r="410" spans="1:16" outlineLevel="2">
      <c r="A410" s="384"/>
      <c r="B410" s="296">
        <f t="shared" si="12"/>
        <v>37</v>
      </c>
      <c r="C410" s="19" t="s">
        <v>4524</v>
      </c>
      <c r="D410" s="35" t="s">
        <v>713</v>
      </c>
      <c r="E410" s="119" t="s">
        <v>1145</v>
      </c>
      <c r="F410" s="35" t="s">
        <v>4634</v>
      </c>
      <c r="G410" s="119" t="s">
        <v>6925</v>
      </c>
      <c r="H410" s="755"/>
      <c r="I410" s="757"/>
      <c r="J410" s="35"/>
      <c r="K410" s="119"/>
      <c r="L410" s="58">
        <v>38362</v>
      </c>
      <c r="M410" s="297">
        <v>43862</v>
      </c>
      <c r="N410" t="str">
        <f t="shared" si="13"/>
        <v/>
      </c>
      <c r="O410" s="156"/>
      <c r="P410" s="156"/>
    </row>
    <row r="411" spans="1:16" outlineLevel="2">
      <c r="A411" s="384"/>
      <c r="B411" s="296">
        <f t="shared" si="12"/>
        <v>37</v>
      </c>
      <c r="C411" s="19" t="s">
        <v>4522</v>
      </c>
      <c r="D411" s="35" t="s">
        <v>709</v>
      </c>
      <c r="E411" s="119" t="s">
        <v>1145</v>
      </c>
      <c r="F411" s="35" t="s">
        <v>4634</v>
      </c>
      <c r="G411" s="119" t="s">
        <v>6925</v>
      </c>
      <c r="H411" s="755"/>
      <c r="I411" s="757"/>
      <c r="J411" s="35"/>
      <c r="K411" s="119"/>
      <c r="L411" s="58">
        <v>38362</v>
      </c>
      <c r="M411" s="297">
        <v>43862</v>
      </c>
      <c r="N411" t="str">
        <f t="shared" si="13"/>
        <v/>
      </c>
      <c r="O411" s="156"/>
      <c r="P411" s="156"/>
    </row>
    <row r="412" spans="1:16" outlineLevel="2">
      <c r="A412" s="560"/>
      <c r="B412" s="414">
        <f t="shared" si="12"/>
        <v>37</v>
      </c>
      <c r="C412" s="19" t="s">
        <v>718</v>
      </c>
      <c r="D412" s="35" t="s">
        <v>717</v>
      </c>
      <c r="E412" s="119" t="s">
        <v>1145</v>
      </c>
      <c r="F412" s="35" t="s">
        <v>4634</v>
      </c>
      <c r="G412" s="119"/>
      <c r="H412" s="755"/>
      <c r="I412" s="757"/>
      <c r="J412" s="35"/>
      <c r="K412" s="119"/>
      <c r="L412" s="58">
        <v>38362</v>
      </c>
      <c r="M412" s="297"/>
      <c r="N412" t="str">
        <f t="shared" si="13"/>
        <v>DUPLICATE</v>
      </c>
      <c r="O412" s="156"/>
      <c r="P412" s="156"/>
    </row>
    <row r="413" spans="1:16" ht="51" outlineLevel="2">
      <c r="A413" s="384"/>
      <c r="B413" s="384">
        <f t="shared" si="12"/>
        <v>37</v>
      </c>
      <c r="C413" s="264" t="s">
        <v>4523</v>
      </c>
      <c r="D413" s="33" t="s">
        <v>712</v>
      </c>
      <c r="E413" s="33" t="s">
        <v>1145</v>
      </c>
      <c r="F413" s="33" t="s">
        <v>4634</v>
      </c>
      <c r="G413" s="33" t="s">
        <v>12742</v>
      </c>
      <c r="H413" s="752"/>
      <c r="I413" s="752"/>
      <c r="J413" s="33" t="s">
        <v>1737</v>
      </c>
      <c r="K413" s="309" t="s">
        <v>12743</v>
      </c>
      <c r="L413" s="57">
        <v>38362</v>
      </c>
      <c r="M413" s="57">
        <v>45323</v>
      </c>
      <c r="N413" t="str">
        <f t="shared" si="13"/>
        <v/>
      </c>
      <c r="O413" s="156"/>
      <c r="P413" s="156"/>
    </row>
    <row r="414" spans="1:16" outlineLevel="2">
      <c r="A414" s="296"/>
      <c r="B414" s="296">
        <f t="shared" si="12"/>
        <v>37</v>
      </c>
      <c r="C414" s="19" t="s">
        <v>3860</v>
      </c>
      <c r="D414" s="35" t="s">
        <v>291</v>
      </c>
      <c r="E414" s="119" t="s">
        <v>1145</v>
      </c>
      <c r="F414" s="35" t="s">
        <v>4634</v>
      </c>
      <c r="G414" s="119"/>
      <c r="H414" s="755"/>
      <c r="I414" s="757"/>
      <c r="J414" s="35"/>
      <c r="K414" s="119"/>
      <c r="L414" s="58">
        <v>38362</v>
      </c>
      <c r="M414" s="297"/>
      <c r="N414" t="str">
        <f t="shared" si="13"/>
        <v/>
      </c>
      <c r="O414" s="156"/>
      <c r="P414" s="156"/>
    </row>
    <row r="415" spans="1:16" outlineLevel="2">
      <c r="A415" s="384"/>
      <c r="B415" s="296">
        <f t="shared" si="12"/>
        <v>37</v>
      </c>
      <c r="C415" s="19" t="s">
        <v>716</v>
      </c>
      <c r="D415" s="35" t="s">
        <v>715</v>
      </c>
      <c r="E415" s="119" t="s">
        <v>1145</v>
      </c>
      <c r="F415" s="35" t="s">
        <v>4634</v>
      </c>
      <c r="G415" s="119"/>
      <c r="H415" s="755"/>
      <c r="I415" s="757"/>
      <c r="J415" s="35"/>
      <c r="K415" s="119"/>
      <c r="L415" s="58">
        <v>38362</v>
      </c>
      <c r="M415" s="297"/>
      <c r="N415" t="str">
        <f t="shared" si="13"/>
        <v/>
      </c>
      <c r="O415" s="156"/>
      <c r="P415" s="156"/>
    </row>
    <row r="416" spans="1:16" outlineLevel="2">
      <c r="A416" s="384"/>
      <c r="B416" s="296">
        <f t="shared" si="12"/>
        <v>37</v>
      </c>
      <c r="C416" s="19" t="s">
        <v>1163</v>
      </c>
      <c r="D416" s="35" t="s">
        <v>714</v>
      </c>
      <c r="E416" s="119" t="s">
        <v>1145</v>
      </c>
      <c r="F416" s="35" t="s">
        <v>4634</v>
      </c>
      <c r="G416" s="119"/>
      <c r="H416" s="755"/>
      <c r="I416" s="757"/>
      <c r="J416" s="35"/>
      <c r="K416" s="119"/>
      <c r="L416" s="58">
        <v>38362</v>
      </c>
      <c r="M416" s="297"/>
      <c r="N416" t="str">
        <f t="shared" si="13"/>
        <v/>
      </c>
      <c r="O416" s="156"/>
      <c r="P416" s="156"/>
    </row>
    <row r="417" spans="1:16" outlineLevel="2">
      <c r="A417" s="384"/>
      <c r="B417" s="296">
        <f t="shared" si="12"/>
        <v>37</v>
      </c>
      <c r="C417" s="19" t="s">
        <v>3110</v>
      </c>
      <c r="D417" s="35" t="s">
        <v>283</v>
      </c>
      <c r="E417" s="119" t="s">
        <v>1145</v>
      </c>
      <c r="F417" s="35" t="s">
        <v>4634</v>
      </c>
      <c r="G417" s="119"/>
      <c r="H417" s="755"/>
      <c r="I417" s="757"/>
      <c r="J417" s="35"/>
      <c r="K417" s="119"/>
      <c r="L417" s="58">
        <v>38362</v>
      </c>
      <c r="M417" s="297"/>
      <c r="N417" t="str">
        <f t="shared" si="13"/>
        <v/>
      </c>
      <c r="O417" s="156"/>
      <c r="P417" s="156"/>
    </row>
    <row r="418" spans="1:16" outlineLevel="2">
      <c r="A418" s="384"/>
      <c r="B418" s="296">
        <f t="shared" si="12"/>
        <v>37</v>
      </c>
      <c r="C418" s="19" t="s">
        <v>706</v>
      </c>
      <c r="D418" s="35" t="s">
        <v>3887</v>
      </c>
      <c r="E418" s="119" t="s">
        <v>1145</v>
      </c>
      <c r="F418" s="35" t="s">
        <v>4634</v>
      </c>
      <c r="G418" s="119"/>
      <c r="H418" s="755"/>
      <c r="I418" s="757"/>
      <c r="J418" s="35"/>
      <c r="K418" s="119"/>
      <c r="L418" s="58">
        <v>38362</v>
      </c>
      <c r="M418" s="297"/>
      <c r="N418" t="str">
        <f t="shared" si="13"/>
        <v/>
      </c>
      <c r="O418" s="156"/>
      <c r="P418" s="156"/>
    </row>
    <row r="419" spans="1:16" outlineLevel="2">
      <c r="A419" s="384"/>
      <c r="B419" s="296">
        <f t="shared" si="12"/>
        <v>37</v>
      </c>
      <c r="C419" s="19" t="s">
        <v>3118</v>
      </c>
      <c r="D419" s="35" t="s">
        <v>3117</v>
      </c>
      <c r="E419" s="119" t="s">
        <v>1145</v>
      </c>
      <c r="F419" s="35" t="s">
        <v>4634</v>
      </c>
      <c r="G419" s="119"/>
      <c r="H419" s="755"/>
      <c r="I419" s="757"/>
      <c r="J419" s="35"/>
      <c r="K419" s="119"/>
      <c r="L419" s="58">
        <v>38362</v>
      </c>
      <c r="M419" s="297"/>
      <c r="N419" t="str">
        <f t="shared" si="13"/>
        <v>DUPLICATE</v>
      </c>
      <c r="O419" s="156"/>
      <c r="P419" s="156"/>
    </row>
    <row r="420" spans="1:16" outlineLevel="2">
      <c r="A420" s="384"/>
      <c r="B420" s="296">
        <f t="shared" si="12"/>
        <v>37</v>
      </c>
      <c r="C420" s="19" t="s">
        <v>4393</v>
      </c>
      <c r="D420" s="35" t="s">
        <v>4392</v>
      </c>
      <c r="E420" s="119" t="s">
        <v>1145</v>
      </c>
      <c r="F420" s="35" t="s">
        <v>4634</v>
      </c>
      <c r="G420" s="119" t="s">
        <v>5297</v>
      </c>
      <c r="H420" s="755"/>
      <c r="I420" s="757"/>
      <c r="J420" s="35"/>
      <c r="K420" s="119"/>
      <c r="L420" s="58">
        <v>38362</v>
      </c>
      <c r="M420" s="297"/>
      <c r="N420" t="str">
        <f t="shared" si="13"/>
        <v>DUPLICATE</v>
      </c>
      <c r="O420" s="156"/>
      <c r="P420" s="156"/>
    </row>
    <row r="421" spans="1:16" outlineLevel="2">
      <c r="A421" s="384"/>
      <c r="B421" s="296">
        <f t="shared" si="12"/>
        <v>37</v>
      </c>
      <c r="C421" s="19" t="s">
        <v>278</v>
      </c>
      <c r="D421" s="35" t="s">
        <v>277</v>
      </c>
      <c r="E421" s="119" t="s">
        <v>1145</v>
      </c>
      <c r="F421" s="35" t="s">
        <v>4634</v>
      </c>
      <c r="G421" s="119"/>
      <c r="H421" s="755"/>
      <c r="I421" s="757"/>
      <c r="J421" s="35"/>
      <c r="K421" s="119"/>
      <c r="L421" s="58">
        <v>38362</v>
      </c>
      <c r="M421" s="297"/>
      <c r="N421" t="str">
        <f t="shared" si="13"/>
        <v>DUPLICATE</v>
      </c>
      <c r="O421" s="156"/>
      <c r="P421" s="156"/>
    </row>
    <row r="422" spans="1:16" outlineLevel="2">
      <c r="A422" s="384"/>
      <c r="B422" s="296">
        <f t="shared" si="12"/>
        <v>37</v>
      </c>
      <c r="C422" s="19" t="s">
        <v>282</v>
      </c>
      <c r="D422" s="35" t="s">
        <v>281</v>
      </c>
      <c r="E422" s="119" t="s">
        <v>1145</v>
      </c>
      <c r="F422" s="35" t="s">
        <v>4634</v>
      </c>
      <c r="G422" s="119"/>
      <c r="H422" s="755"/>
      <c r="I422" s="757"/>
      <c r="J422" s="35"/>
      <c r="K422" s="119"/>
      <c r="L422" s="58">
        <v>38362</v>
      </c>
      <c r="M422" s="297"/>
      <c r="N422" t="str">
        <f t="shared" si="13"/>
        <v>DUPLICATE</v>
      </c>
      <c r="O422" s="156"/>
      <c r="P422" s="156"/>
    </row>
    <row r="423" spans="1:16" outlineLevel="2">
      <c r="A423" s="384"/>
      <c r="B423" s="296">
        <f t="shared" si="12"/>
        <v>37</v>
      </c>
      <c r="C423" s="19" t="s">
        <v>4397</v>
      </c>
      <c r="D423" s="35" t="s">
        <v>4396</v>
      </c>
      <c r="E423" s="119" t="s">
        <v>1145</v>
      </c>
      <c r="F423" s="35" t="s">
        <v>4634</v>
      </c>
      <c r="G423" s="119"/>
      <c r="H423" s="755"/>
      <c r="I423" s="757"/>
      <c r="J423" s="35"/>
      <c r="K423" s="119"/>
      <c r="L423" s="58">
        <v>38362</v>
      </c>
      <c r="M423" s="297"/>
      <c r="N423" t="str">
        <f t="shared" si="13"/>
        <v>DUPLICATE</v>
      </c>
      <c r="O423" s="156"/>
      <c r="P423" s="156"/>
    </row>
    <row r="424" spans="1:16" outlineLevel="2">
      <c r="A424" s="384"/>
      <c r="B424" s="296">
        <f t="shared" si="12"/>
        <v>37</v>
      </c>
      <c r="C424" s="19" t="s">
        <v>3122</v>
      </c>
      <c r="D424" s="35" t="s">
        <v>3121</v>
      </c>
      <c r="E424" s="119" t="s">
        <v>1145</v>
      </c>
      <c r="F424" s="35" t="s">
        <v>4634</v>
      </c>
      <c r="G424" s="119"/>
      <c r="H424" s="755"/>
      <c r="I424" s="757"/>
      <c r="J424" s="35"/>
      <c r="K424" s="119"/>
      <c r="L424" s="58">
        <v>38362</v>
      </c>
      <c r="M424" s="297"/>
      <c r="N424" t="str">
        <f t="shared" si="13"/>
        <v>DUPLICATE</v>
      </c>
      <c r="O424" s="156"/>
      <c r="P424" s="156"/>
    </row>
    <row r="425" spans="1:16" outlineLevel="2">
      <c r="A425" s="384"/>
      <c r="B425" s="296">
        <f t="shared" si="12"/>
        <v>37</v>
      </c>
      <c r="C425" s="19" t="s">
        <v>4403</v>
      </c>
      <c r="D425" s="35" t="s">
        <v>4402</v>
      </c>
      <c r="E425" s="119" t="s">
        <v>1145</v>
      </c>
      <c r="F425" s="35" t="s">
        <v>4634</v>
      </c>
      <c r="G425" s="119"/>
      <c r="H425" s="755"/>
      <c r="I425" s="757"/>
      <c r="J425" s="35"/>
      <c r="K425" s="119"/>
      <c r="L425" s="58">
        <v>38362</v>
      </c>
      <c r="M425" s="297"/>
      <c r="N425" t="str">
        <f t="shared" si="13"/>
        <v>DUPLICATE</v>
      </c>
      <c r="O425" s="156"/>
      <c r="P425" s="156"/>
    </row>
    <row r="426" spans="1:16" outlineLevel="2">
      <c r="A426" s="384"/>
      <c r="B426" s="296">
        <f t="shared" si="12"/>
        <v>37</v>
      </c>
      <c r="C426" s="19" t="s">
        <v>288</v>
      </c>
      <c r="D426" s="35" t="s">
        <v>287</v>
      </c>
      <c r="E426" s="119" t="s">
        <v>1145</v>
      </c>
      <c r="F426" s="35" t="s">
        <v>4634</v>
      </c>
      <c r="G426" s="119"/>
      <c r="H426" s="755"/>
      <c r="I426" s="757"/>
      <c r="J426" s="35"/>
      <c r="K426" s="119"/>
      <c r="L426" s="58">
        <v>38362</v>
      </c>
      <c r="M426" s="297"/>
      <c r="N426" t="str">
        <f t="shared" si="13"/>
        <v>DUPLICATE</v>
      </c>
      <c r="O426" s="156"/>
      <c r="P426" s="156"/>
    </row>
    <row r="427" spans="1:16" outlineLevel="2">
      <c r="A427" s="384"/>
      <c r="B427" s="296">
        <f t="shared" si="12"/>
        <v>37</v>
      </c>
      <c r="C427" s="19" t="s">
        <v>4401</v>
      </c>
      <c r="D427" s="35" t="s">
        <v>4400</v>
      </c>
      <c r="E427" s="119" t="s">
        <v>1145</v>
      </c>
      <c r="F427" s="35" t="s">
        <v>4634</v>
      </c>
      <c r="G427" s="119"/>
      <c r="H427" s="755"/>
      <c r="I427" s="757"/>
      <c r="J427" s="35"/>
      <c r="K427" s="119"/>
      <c r="L427" s="58">
        <v>38362</v>
      </c>
      <c r="M427" s="297"/>
      <c r="N427" t="str">
        <f t="shared" si="13"/>
        <v>DUPLICATE</v>
      </c>
      <c r="O427" s="156"/>
      <c r="P427" s="156"/>
    </row>
    <row r="428" spans="1:16" outlineLevel="2">
      <c r="A428" s="384"/>
      <c r="B428" s="296">
        <f t="shared" si="12"/>
        <v>37</v>
      </c>
      <c r="C428" s="19" t="s">
        <v>3114</v>
      </c>
      <c r="D428" s="35" t="s">
        <v>3113</v>
      </c>
      <c r="E428" s="119" t="s">
        <v>1145</v>
      </c>
      <c r="F428" s="35" t="s">
        <v>4634</v>
      </c>
      <c r="G428" s="119"/>
      <c r="H428" s="755"/>
      <c r="I428" s="757"/>
      <c r="J428" s="35"/>
      <c r="K428" s="119"/>
      <c r="L428" s="58">
        <v>38362</v>
      </c>
      <c r="M428" s="297"/>
      <c r="N428" t="str">
        <f t="shared" si="13"/>
        <v>DUPLICATE</v>
      </c>
      <c r="O428" s="156"/>
      <c r="P428" s="156"/>
    </row>
    <row r="429" spans="1:16" outlineLevel="2">
      <c r="A429" s="384"/>
      <c r="B429" s="296">
        <f t="shared" si="12"/>
        <v>37</v>
      </c>
      <c r="C429" s="19" t="s">
        <v>3112</v>
      </c>
      <c r="D429" s="35" t="s">
        <v>3111</v>
      </c>
      <c r="E429" s="119" t="s">
        <v>1145</v>
      </c>
      <c r="F429" s="35" t="s">
        <v>4634</v>
      </c>
      <c r="G429" s="119"/>
      <c r="H429" s="755"/>
      <c r="I429" s="757"/>
      <c r="J429" s="35"/>
      <c r="K429" s="119"/>
      <c r="L429" s="58">
        <v>38362</v>
      </c>
      <c r="M429" s="297"/>
      <c r="N429" t="str">
        <f t="shared" si="13"/>
        <v>DUPLICATE</v>
      </c>
      <c r="O429" s="156"/>
      <c r="P429" s="156"/>
    </row>
    <row r="430" spans="1:16" outlineLevel="2">
      <c r="A430" s="384"/>
      <c r="B430" s="296">
        <f t="shared" si="12"/>
        <v>37</v>
      </c>
      <c r="C430" s="19" t="s">
        <v>3362</v>
      </c>
      <c r="D430" s="35" t="s">
        <v>4391</v>
      </c>
      <c r="E430" s="119" t="s">
        <v>1145</v>
      </c>
      <c r="F430" s="35" t="s">
        <v>4634</v>
      </c>
      <c r="G430" s="119"/>
      <c r="H430" s="755"/>
      <c r="I430" s="757"/>
      <c r="J430" s="35"/>
      <c r="K430" s="119"/>
      <c r="L430" s="58">
        <v>38362</v>
      </c>
      <c r="M430" s="297"/>
      <c r="N430" t="str">
        <f t="shared" si="13"/>
        <v>DUPLICATE</v>
      </c>
      <c r="O430" s="156"/>
      <c r="P430" s="156"/>
    </row>
    <row r="431" spans="1:16" outlineLevel="2">
      <c r="A431" s="384"/>
      <c r="B431" s="296">
        <f t="shared" si="12"/>
        <v>37</v>
      </c>
      <c r="C431" s="19" t="s">
        <v>3120</v>
      </c>
      <c r="D431" s="35" t="s">
        <v>3119</v>
      </c>
      <c r="E431" s="119" t="s">
        <v>1145</v>
      </c>
      <c r="F431" s="35" t="s">
        <v>4634</v>
      </c>
      <c r="G431" s="119"/>
      <c r="H431" s="755"/>
      <c r="I431" s="757"/>
      <c r="J431" s="35"/>
      <c r="K431" s="119"/>
      <c r="L431" s="58">
        <v>38362</v>
      </c>
      <c r="M431" s="297"/>
      <c r="N431" t="str">
        <f t="shared" si="13"/>
        <v>DUPLICATE</v>
      </c>
      <c r="O431" s="156"/>
      <c r="P431" s="156"/>
    </row>
    <row r="432" spans="1:16" outlineLevel="2">
      <c r="A432" s="384"/>
      <c r="B432" s="296">
        <f t="shared" si="12"/>
        <v>37</v>
      </c>
      <c r="C432" s="19" t="s">
        <v>4388</v>
      </c>
      <c r="D432" s="35" t="s">
        <v>4387</v>
      </c>
      <c r="E432" s="119" t="s">
        <v>1145</v>
      </c>
      <c r="F432" s="35" t="s">
        <v>4634</v>
      </c>
      <c r="G432" s="119"/>
      <c r="H432" s="755"/>
      <c r="I432" s="757"/>
      <c r="J432" s="35"/>
      <c r="K432" s="119"/>
      <c r="L432" s="58">
        <v>38362</v>
      </c>
      <c r="M432" s="297"/>
      <c r="N432" t="str">
        <f t="shared" si="13"/>
        <v>DUPLICATE</v>
      </c>
      <c r="O432" s="156"/>
      <c r="P432" s="156"/>
    </row>
    <row r="433" spans="1:25" outlineLevel="2">
      <c r="A433" s="384"/>
      <c r="B433" s="296">
        <f t="shared" si="12"/>
        <v>37</v>
      </c>
      <c r="C433" s="19" t="s">
        <v>3124</v>
      </c>
      <c r="D433" s="35" t="s">
        <v>3123</v>
      </c>
      <c r="E433" s="119" t="s">
        <v>1145</v>
      </c>
      <c r="F433" s="35" t="s">
        <v>4634</v>
      </c>
      <c r="G433" s="119"/>
      <c r="H433" s="755"/>
      <c r="I433" s="757"/>
      <c r="J433" s="35"/>
      <c r="K433" s="119"/>
      <c r="L433" s="58">
        <v>38362</v>
      </c>
      <c r="M433" s="297"/>
      <c r="N433" t="str">
        <f t="shared" si="13"/>
        <v>DUPLICATE</v>
      </c>
      <c r="O433" s="156"/>
      <c r="P433" s="156"/>
    </row>
    <row r="434" spans="1:25" outlineLevel="2">
      <c r="A434" s="384"/>
      <c r="B434" s="296">
        <f t="shared" si="12"/>
        <v>37</v>
      </c>
      <c r="C434" s="19" t="s">
        <v>280</v>
      </c>
      <c r="D434" s="35" t="s">
        <v>279</v>
      </c>
      <c r="E434" s="119" t="s">
        <v>1145</v>
      </c>
      <c r="F434" s="35" t="s">
        <v>4634</v>
      </c>
      <c r="G434" s="119"/>
      <c r="H434" s="755"/>
      <c r="I434" s="757"/>
      <c r="J434" s="35"/>
      <c r="K434" s="119"/>
      <c r="L434" s="58">
        <v>38362</v>
      </c>
      <c r="M434" s="297"/>
      <c r="N434" t="str">
        <f t="shared" si="13"/>
        <v>DUPLICATE</v>
      </c>
      <c r="O434" s="156"/>
      <c r="P434" s="156"/>
    </row>
    <row r="435" spans="1:25" outlineLevel="2">
      <c r="A435" s="384"/>
      <c r="B435" s="296">
        <f t="shared" si="12"/>
        <v>37</v>
      </c>
      <c r="C435" s="19" t="s">
        <v>3385</v>
      </c>
      <c r="D435" s="35" t="s">
        <v>3384</v>
      </c>
      <c r="E435" s="119" t="s">
        <v>1145</v>
      </c>
      <c r="F435" s="35" t="s">
        <v>4634</v>
      </c>
      <c r="G435" s="119" t="s">
        <v>5297</v>
      </c>
      <c r="H435" s="755"/>
      <c r="I435" s="757"/>
      <c r="J435" s="35"/>
      <c r="K435" s="119"/>
      <c r="L435" s="58">
        <v>38362</v>
      </c>
      <c r="M435" s="297"/>
      <c r="N435" t="str">
        <f t="shared" si="13"/>
        <v>DUPLICATE</v>
      </c>
      <c r="O435" s="156"/>
      <c r="P435" s="156"/>
    </row>
    <row r="436" spans="1:25" outlineLevel="2">
      <c r="A436" s="384"/>
      <c r="B436" s="296">
        <f t="shared" si="12"/>
        <v>37</v>
      </c>
      <c r="C436" s="19" t="s">
        <v>3116</v>
      </c>
      <c r="D436" s="35" t="s">
        <v>3115</v>
      </c>
      <c r="E436" s="119" t="s">
        <v>1145</v>
      </c>
      <c r="F436" s="35" t="s">
        <v>4634</v>
      </c>
      <c r="G436" s="119"/>
      <c r="H436" s="755"/>
      <c r="I436" s="757"/>
      <c r="J436" s="35"/>
      <c r="K436" s="119"/>
      <c r="L436" s="58">
        <v>38362</v>
      </c>
      <c r="M436" s="297"/>
      <c r="N436" t="str">
        <f t="shared" si="13"/>
        <v>DUPLICATE</v>
      </c>
      <c r="O436" s="156"/>
      <c r="P436" s="156"/>
    </row>
    <row r="437" spans="1:25" outlineLevel="2">
      <c r="A437" s="384"/>
      <c r="B437" s="296">
        <f t="shared" si="12"/>
        <v>37</v>
      </c>
      <c r="C437" s="19" t="s">
        <v>290</v>
      </c>
      <c r="D437" s="35" t="s">
        <v>289</v>
      </c>
      <c r="E437" s="119" t="s">
        <v>1145</v>
      </c>
      <c r="F437" s="35" t="s">
        <v>4634</v>
      </c>
      <c r="G437" s="119"/>
      <c r="H437" s="755"/>
      <c r="I437" s="757"/>
      <c r="J437" s="35"/>
      <c r="K437" s="119"/>
      <c r="L437" s="58">
        <v>38362</v>
      </c>
      <c r="M437" s="297"/>
      <c r="N437" t="str">
        <f t="shared" si="13"/>
        <v>DUPLICATE</v>
      </c>
      <c r="O437" s="156"/>
      <c r="P437" s="156"/>
    </row>
    <row r="438" spans="1:25" outlineLevel="2">
      <c r="A438" s="384"/>
      <c r="B438" s="296">
        <f t="shared" si="12"/>
        <v>37</v>
      </c>
      <c r="C438" s="407" t="s">
        <v>4390</v>
      </c>
      <c r="D438" s="35" t="s">
        <v>4389</v>
      </c>
      <c r="E438" s="119" t="s">
        <v>1145</v>
      </c>
      <c r="F438" s="35" t="s">
        <v>4634</v>
      </c>
      <c r="G438" s="119"/>
      <c r="H438" s="755"/>
      <c r="I438" s="757"/>
      <c r="J438" s="35"/>
      <c r="K438" s="119"/>
      <c r="L438" s="58">
        <v>38362</v>
      </c>
      <c r="M438" s="297"/>
      <c r="N438" t="str">
        <f t="shared" si="13"/>
        <v/>
      </c>
      <c r="O438" s="156"/>
      <c r="P438" s="156"/>
    </row>
    <row r="439" spans="1:25" ht="25.5" outlineLevel="2">
      <c r="A439" s="384"/>
      <c r="B439" s="296">
        <f t="shared" si="12"/>
        <v>37</v>
      </c>
      <c r="C439" s="19" t="s">
        <v>4399</v>
      </c>
      <c r="D439" s="35" t="s">
        <v>4398</v>
      </c>
      <c r="E439" s="119" t="s">
        <v>1145</v>
      </c>
      <c r="F439" s="35" t="s">
        <v>4634</v>
      </c>
      <c r="G439" s="119"/>
      <c r="H439" s="755"/>
      <c r="I439" s="757"/>
      <c r="J439" s="35"/>
      <c r="K439" s="119"/>
      <c r="L439" s="58">
        <v>38362</v>
      </c>
      <c r="M439" s="297"/>
      <c r="N439" t="str">
        <f t="shared" si="13"/>
        <v>DUPLICATE</v>
      </c>
      <c r="O439" s="156"/>
      <c r="P439" s="156"/>
    </row>
    <row r="440" spans="1:25" outlineLevel="2">
      <c r="A440" s="384"/>
      <c r="B440" s="296">
        <f t="shared" si="12"/>
        <v>37</v>
      </c>
      <c r="C440" s="19" t="s">
        <v>1755</v>
      </c>
      <c r="D440" s="35" t="s">
        <v>3886</v>
      </c>
      <c r="E440" s="119" t="s">
        <v>1145</v>
      </c>
      <c r="F440" s="35" t="s">
        <v>4634</v>
      </c>
      <c r="G440" s="119"/>
      <c r="H440" s="755"/>
      <c r="I440" s="757"/>
      <c r="J440" s="35"/>
      <c r="K440" s="119"/>
      <c r="L440" s="58">
        <v>38362</v>
      </c>
      <c r="M440" s="297"/>
      <c r="N440" t="str">
        <f t="shared" si="13"/>
        <v>DUPLICATE</v>
      </c>
      <c r="O440" s="156"/>
      <c r="P440" s="156"/>
    </row>
    <row r="441" spans="1:25" ht="43.7" customHeight="1" outlineLevel="2">
      <c r="A441" s="384"/>
      <c r="B441" s="296">
        <f t="shared" si="12"/>
        <v>37</v>
      </c>
      <c r="C441" s="19" t="s">
        <v>3863</v>
      </c>
      <c r="D441" s="35" t="s">
        <v>3862</v>
      </c>
      <c r="E441" s="119" t="s">
        <v>1145</v>
      </c>
      <c r="F441" s="35" t="s">
        <v>4634</v>
      </c>
      <c r="G441" s="119"/>
      <c r="H441" s="755"/>
      <c r="I441" s="757"/>
      <c r="J441" s="35"/>
      <c r="K441" s="119"/>
      <c r="L441" s="58">
        <v>38362</v>
      </c>
      <c r="M441" s="297"/>
      <c r="N441" t="str">
        <f t="shared" si="13"/>
        <v>DUPLICATE</v>
      </c>
      <c r="O441" s="156"/>
      <c r="P441" s="156"/>
    </row>
    <row r="442" spans="1:25" outlineLevel="2">
      <c r="A442" s="384"/>
      <c r="B442" s="296">
        <f t="shared" si="12"/>
        <v>37</v>
      </c>
      <c r="C442" s="19" t="s">
        <v>764</v>
      </c>
      <c r="D442" s="119" t="s">
        <v>765</v>
      </c>
      <c r="E442" s="37" t="s">
        <v>1145</v>
      </c>
      <c r="F442" s="331" t="s">
        <v>4634</v>
      </c>
      <c r="G442" s="119"/>
      <c r="H442" s="755"/>
      <c r="I442" s="757"/>
      <c r="J442" s="35"/>
      <c r="K442" s="119"/>
      <c r="L442" s="58">
        <v>41671</v>
      </c>
      <c r="M442" s="297"/>
      <c r="N442" t="str">
        <f t="shared" si="13"/>
        <v/>
      </c>
      <c r="O442" s="156"/>
      <c r="P442" s="156"/>
    </row>
    <row r="443" spans="1:25" outlineLevel="2">
      <c r="A443" s="384"/>
      <c r="B443" s="296">
        <f t="shared" si="12"/>
        <v>37</v>
      </c>
      <c r="C443" s="19" t="s">
        <v>766</v>
      </c>
      <c r="D443" s="119" t="s">
        <v>767</v>
      </c>
      <c r="E443" s="37" t="s">
        <v>1145</v>
      </c>
      <c r="F443" s="331" t="s">
        <v>4634</v>
      </c>
      <c r="G443" s="119"/>
      <c r="H443" s="755"/>
      <c r="I443" s="757"/>
      <c r="J443" s="35"/>
      <c r="K443" s="119"/>
      <c r="L443" s="58">
        <v>41671</v>
      </c>
      <c r="M443" s="297"/>
      <c r="N443" t="str">
        <f t="shared" si="13"/>
        <v/>
      </c>
      <c r="O443" s="156"/>
      <c r="P443" s="156"/>
    </row>
    <row r="444" spans="1:25" outlineLevel="2">
      <c r="A444" s="384"/>
      <c r="B444" s="296">
        <f t="shared" si="12"/>
        <v>37</v>
      </c>
      <c r="C444" s="19" t="s">
        <v>768</v>
      </c>
      <c r="D444" s="119" t="s">
        <v>769</v>
      </c>
      <c r="E444" s="37" t="s">
        <v>1145</v>
      </c>
      <c r="F444" s="331" t="s">
        <v>4634</v>
      </c>
      <c r="G444" s="119"/>
      <c r="H444" s="755"/>
      <c r="I444" s="757"/>
      <c r="J444" s="35"/>
      <c r="K444" s="119"/>
      <c r="L444" s="58">
        <v>41671</v>
      </c>
      <c r="M444" s="297"/>
      <c r="N444" t="str">
        <f t="shared" si="13"/>
        <v/>
      </c>
      <c r="O444" s="156"/>
      <c r="P444" s="156"/>
    </row>
    <row r="445" spans="1:25" outlineLevel="2">
      <c r="A445" s="384"/>
      <c r="B445" s="296">
        <f t="shared" si="12"/>
        <v>37</v>
      </c>
      <c r="C445" s="19" t="s">
        <v>12744</v>
      </c>
      <c r="D445" s="35"/>
      <c r="E445" s="119" t="s">
        <v>1145</v>
      </c>
      <c r="F445" s="35" t="s">
        <v>4634</v>
      </c>
      <c r="G445" s="119"/>
      <c r="H445" s="755"/>
      <c r="I445" s="757"/>
      <c r="J445" s="35"/>
      <c r="K445" s="119"/>
      <c r="L445" s="58">
        <v>39845</v>
      </c>
      <c r="M445" s="297">
        <v>45323</v>
      </c>
      <c r="N445" t="str">
        <f t="shared" si="13"/>
        <v/>
      </c>
      <c r="O445" s="156"/>
      <c r="P445" s="156"/>
    </row>
    <row r="446" spans="1:25" s="23" customFormat="1" outlineLevel="2">
      <c r="A446" s="384"/>
      <c r="B446" s="296">
        <f t="shared" si="12"/>
        <v>37</v>
      </c>
      <c r="C446" s="19" t="s">
        <v>4521</v>
      </c>
      <c r="D446" s="119" t="s">
        <v>3861</v>
      </c>
      <c r="E446" s="119" t="s">
        <v>1145</v>
      </c>
      <c r="F446" s="119" t="s">
        <v>4634</v>
      </c>
      <c r="G446" s="119"/>
      <c r="H446" s="756"/>
      <c r="I446" s="755"/>
      <c r="J446" s="32"/>
      <c r="K446" s="119"/>
      <c r="L446" s="58">
        <v>38362</v>
      </c>
      <c r="M446" s="58"/>
      <c r="N446" t="str">
        <f t="shared" si="13"/>
        <v/>
      </c>
      <c r="O446" s="156"/>
      <c r="P446" s="156"/>
      <c r="Q446"/>
      <c r="R446"/>
      <c r="S446"/>
      <c r="T446"/>
      <c r="U446"/>
      <c r="V446"/>
      <c r="W446"/>
      <c r="X446"/>
      <c r="Y446"/>
    </row>
    <row r="447" spans="1:25" ht="38.25" outlineLevel="1">
      <c r="A447" s="390">
        <v>38</v>
      </c>
      <c r="B447" s="296">
        <f t="shared" si="12"/>
        <v>38</v>
      </c>
      <c r="C447" s="31" t="s">
        <v>6358</v>
      </c>
      <c r="D447" s="33" t="s">
        <v>5604</v>
      </c>
      <c r="E447" s="39" t="s">
        <v>1909</v>
      </c>
      <c r="F447" s="33" t="s">
        <v>1910</v>
      </c>
      <c r="G447" s="33" t="s">
        <v>6252</v>
      </c>
      <c r="H447" s="752"/>
      <c r="I447" s="752"/>
      <c r="J447" s="276"/>
      <c r="K447" s="33"/>
      <c r="L447" s="57">
        <v>42767</v>
      </c>
      <c r="M447" s="57"/>
      <c r="N447" t="str">
        <f t="shared" si="13"/>
        <v>DUPLICATE</v>
      </c>
      <c r="O447" s="156"/>
      <c r="P447" s="156"/>
    </row>
    <row r="448" spans="1:25" ht="38.25" outlineLevel="1">
      <c r="A448" s="384">
        <v>39</v>
      </c>
      <c r="B448" s="296">
        <f t="shared" si="12"/>
        <v>39</v>
      </c>
      <c r="C448" s="194" t="s">
        <v>6303</v>
      </c>
      <c r="D448" s="46" t="s">
        <v>6304</v>
      </c>
      <c r="E448" s="33" t="s">
        <v>1909</v>
      </c>
      <c r="F448" s="33" t="s">
        <v>1910</v>
      </c>
      <c r="G448" s="33" t="s">
        <v>6252</v>
      </c>
      <c r="H448" s="752"/>
      <c r="I448" s="752"/>
      <c r="J448" s="276"/>
      <c r="K448" s="33"/>
      <c r="L448" s="57">
        <v>42767</v>
      </c>
      <c r="M448" s="57"/>
      <c r="N448" t="str">
        <f t="shared" si="13"/>
        <v/>
      </c>
      <c r="O448" s="156"/>
      <c r="P448" s="156"/>
    </row>
    <row r="449" spans="1:16" outlineLevel="1">
      <c r="A449" s="390">
        <v>40</v>
      </c>
      <c r="B449" s="296">
        <f t="shared" si="12"/>
        <v>40</v>
      </c>
      <c r="C449" s="252" t="s">
        <v>6784</v>
      </c>
      <c r="D449" s="46" t="s">
        <v>6785</v>
      </c>
      <c r="E449" s="39" t="s">
        <v>1909</v>
      </c>
      <c r="F449" s="33" t="s">
        <v>1910</v>
      </c>
      <c r="G449" s="33" t="s">
        <v>6774</v>
      </c>
      <c r="H449" s="752"/>
      <c r="I449" s="752"/>
      <c r="J449" s="276" t="s">
        <v>6786</v>
      </c>
      <c r="K449" s="33"/>
      <c r="L449" s="57">
        <v>43497</v>
      </c>
      <c r="M449" s="57"/>
      <c r="N449" t="str">
        <f t="shared" si="13"/>
        <v/>
      </c>
      <c r="O449" s="156"/>
      <c r="P449" s="156"/>
    </row>
    <row r="450" spans="1:16" ht="38.25" outlineLevel="1">
      <c r="A450" s="384">
        <v>41</v>
      </c>
      <c r="B450" s="296">
        <f>IF(A450&gt;0,A450,B449)</f>
        <v>41</v>
      </c>
      <c r="C450" s="31" t="s">
        <v>6356</v>
      </c>
      <c r="D450" s="33" t="s">
        <v>5502</v>
      </c>
      <c r="E450" s="39" t="s">
        <v>1909</v>
      </c>
      <c r="F450" s="33" t="s">
        <v>1910</v>
      </c>
      <c r="G450" s="33" t="s">
        <v>6252</v>
      </c>
      <c r="H450" s="752"/>
      <c r="I450" s="752"/>
      <c r="J450" s="276"/>
      <c r="K450" s="33"/>
      <c r="L450" s="57">
        <v>42767</v>
      </c>
      <c r="M450" s="57"/>
      <c r="N450" t="str">
        <f t="shared" si="13"/>
        <v>DUPLICATE</v>
      </c>
      <c r="O450" s="156"/>
      <c r="P450" s="156"/>
    </row>
    <row r="451" spans="1:16" ht="38.25" outlineLevel="1">
      <c r="A451" s="390">
        <v>42</v>
      </c>
      <c r="B451" s="296">
        <f>IF(A451&gt;0,A451,B450)</f>
        <v>42</v>
      </c>
      <c r="C451" s="31" t="s">
        <v>1111</v>
      </c>
      <c r="D451" s="46" t="s">
        <v>2570</v>
      </c>
      <c r="E451" s="46" t="s">
        <v>2759</v>
      </c>
      <c r="F451" s="46" t="s">
        <v>4578</v>
      </c>
      <c r="G451" s="33" t="s">
        <v>6367</v>
      </c>
      <c r="H451" s="752"/>
      <c r="I451" s="752"/>
      <c r="J451" s="39" t="s">
        <v>38</v>
      </c>
      <c r="K451" s="47" t="s">
        <v>12734</v>
      </c>
      <c r="L451" s="311">
        <v>39845</v>
      </c>
      <c r="M451" s="311"/>
      <c r="N451" t="str">
        <f t="shared" ref="N451:N514" si="14">IF(D451="NA","",IF(COUNTIF($D$3:$D$8511,D451)&gt;1,"DUPLICATE",""))</f>
        <v/>
      </c>
    </row>
    <row r="452" spans="1:16" ht="38.25" outlineLevel="1">
      <c r="A452" s="384">
        <v>43</v>
      </c>
      <c r="B452" s="296">
        <f t="shared" ref="B452:B492" si="15">IF(A452&gt;0,A452,B451)</f>
        <v>43</v>
      </c>
      <c r="C452" s="194" t="s">
        <v>6277</v>
      </c>
      <c r="D452" s="46" t="s">
        <v>6278</v>
      </c>
      <c r="E452" s="33" t="s">
        <v>1909</v>
      </c>
      <c r="F452" s="33" t="s">
        <v>1910</v>
      </c>
      <c r="G452" s="33" t="s">
        <v>6252</v>
      </c>
      <c r="H452" s="752"/>
      <c r="I452" s="752"/>
      <c r="J452" s="276"/>
      <c r="K452" s="33"/>
      <c r="L452" s="57">
        <v>42767</v>
      </c>
      <c r="M452" s="57"/>
      <c r="N452" t="str">
        <f t="shared" si="14"/>
        <v/>
      </c>
    </row>
    <row r="453" spans="1:16" outlineLevel="1">
      <c r="A453" s="390">
        <v>44</v>
      </c>
      <c r="B453" s="296">
        <f t="shared" si="15"/>
        <v>44</v>
      </c>
      <c r="C453" s="31" t="s">
        <v>7956</v>
      </c>
      <c r="D453" s="46" t="s">
        <v>7957</v>
      </c>
      <c r="E453" s="33" t="s">
        <v>1909</v>
      </c>
      <c r="F453" s="33" t="s">
        <v>4634</v>
      </c>
      <c r="G453" s="33" t="s">
        <v>6150</v>
      </c>
      <c r="H453" s="752"/>
      <c r="I453" s="752"/>
      <c r="J453" s="38"/>
      <c r="K453" s="33"/>
      <c r="L453" s="57">
        <v>44593</v>
      </c>
      <c r="M453" s="57"/>
      <c r="N453" t="str">
        <f t="shared" si="14"/>
        <v/>
      </c>
    </row>
    <row r="454" spans="1:16" outlineLevel="1">
      <c r="A454" s="384">
        <v>45</v>
      </c>
      <c r="B454" s="296">
        <f t="shared" si="15"/>
        <v>45</v>
      </c>
      <c r="C454" s="31" t="s">
        <v>3894</v>
      </c>
      <c r="D454" s="33"/>
      <c r="E454" s="33" t="s">
        <v>2759</v>
      </c>
      <c r="F454" s="33" t="s">
        <v>4578</v>
      </c>
      <c r="G454" s="33" t="s">
        <v>1071</v>
      </c>
      <c r="H454" s="752"/>
      <c r="I454" s="752"/>
      <c r="J454" s="38" t="s">
        <v>4771</v>
      </c>
      <c r="K454" s="33"/>
      <c r="L454" s="57">
        <v>38362</v>
      </c>
      <c r="M454" s="57">
        <v>42036</v>
      </c>
      <c r="N454" t="str">
        <f t="shared" si="14"/>
        <v/>
      </c>
    </row>
    <row r="455" spans="1:16" outlineLevel="2">
      <c r="A455" s="384"/>
      <c r="B455" s="296">
        <f t="shared" si="15"/>
        <v>45</v>
      </c>
      <c r="C455" s="199" t="s">
        <v>4753</v>
      </c>
      <c r="D455" s="75" t="s">
        <v>4752</v>
      </c>
      <c r="E455" s="75" t="s">
        <v>2759</v>
      </c>
      <c r="F455" s="118" t="s">
        <v>4578</v>
      </c>
      <c r="G455" s="118"/>
      <c r="H455" s="754"/>
      <c r="I455" s="754"/>
      <c r="J455" s="120"/>
      <c r="K455" s="74"/>
      <c r="L455" s="115">
        <v>38362</v>
      </c>
      <c r="M455" s="115"/>
      <c r="N455" t="str">
        <f t="shared" si="14"/>
        <v/>
      </c>
    </row>
    <row r="456" spans="1:16" outlineLevel="2">
      <c r="A456" s="384"/>
      <c r="B456" s="296">
        <f t="shared" si="15"/>
        <v>45</v>
      </c>
      <c r="C456" s="86" t="s">
        <v>2485</v>
      </c>
      <c r="D456" s="62" t="s">
        <v>2484</v>
      </c>
      <c r="E456" s="62" t="s">
        <v>2759</v>
      </c>
      <c r="F456" s="119" t="s">
        <v>4578</v>
      </c>
      <c r="G456" s="119"/>
      <c r="H456" s="755"/>
      <c r="I456" s="755"/>
      <c r="J456" s="32"/>
      <c r="K456" s="35"/>
      <c r="L456" s="58">
        <v>38362</v>
      </c>
      <c r="M456" s="58"/>
      <c r="N456" t="str">
        <f t="shared" si="14"/>
        <v/>
      </c>
    </row>
    <row r="457" spans="1:16" outlineLevel="2">
      <c r="A457" s="384"/>
      <c r="B457" s="296">
        <f t="shared" si="15"/>
        <v>45</v>
      </c>
      <c r="C457" s="86" t="s">
        <v>2129</v>
      </c>
      <c r="D457" s="62" t="s">
        <v>2128</v>
      </c>
      <c r="E457" s="62" t="s">
        <v>2759</v>
      </c>
      <c r="F457" s="119" t="s">
        <v>4578</v>
      </c>
      <c r="G457" s="119"/>
      <c r="H457" s="755"/>
      <c r="I457" s="755"/>
      <c r="J457" s="32"/>
      <c r="K457" s="35"/>
      <c r="L457" s="58">
        <v>38362</v>
      </c>
      <c r="M457" s="58"/>
      <c r="N457" t="str">
        <f t="shared" si="14"/>
        <v/>
      </c>
    </row>
    <row r="458" spans="1:16" outlineLevel="2">
      <c r="A458" s="384"/>
      <c r="B458" s="296">
        <f t="shared" si="15"/>
        <v>45</v>
      </c>
      <c r="C458" s="86" t="s">
        <v>4751</v>
      </c>
      <c r="D458" s="62" t="s">
        <v>4750</v>
      </c>
      <c r="E458" s="62" t="s">
        <v>2759</v>
      </c>
      <c r="F458" s="119" t="s">
        <v>4578</v>
      </c>
      <c r="G458" s="119"/>
      <c r="H458" s="755"/>
      <c r="I458" s="755"/>
      <c r="J458" s="32"/>
      <c r="K458" s="35"/>
      <c r="L458" s="58">
        <v>38362</v>
      </c>
      <c r="M458" s="58"/>
      <c r="N458" t="str">
        <f t="shared" si="14"/>
        <v/>
      </c>
    </row>
    <row r="459" spans="1:16" outlineLevel="2">
      <c r="A459" s="384"/>
      <c r="B459" s="296">
        <f t="shared" si="15"/>
        <v>45</v>
      </c>
      <c r="C459" s="86" t="s">
        <v>4747</v>
      </c>
      <c r="D459" s="62" t="s">
        <v>4746</v>
      </c>
      <c r="E459" s="62" t="s">
        <v>2759</v>
      </c>
      <c r="F459" s="119" t="s">
        <v>4578</v>
      </c>
      <c r="G459" s="119"/>
      <c r="H459" s="755"/>
      <c r="I459" s="755"/>
      <c r="J459" s="32"/>
      <c r="K459" s="35"/>
      <c r="L459" s="58">
        <v>38362</v>
      </c>
      <c r="M459" s="58"/>
      <c r="N459" t="str">
        <f t="shared" si="14"/>
        <v/>
      </c>
    </row>
    <row r="460" spans="1:16" outlineLevel="2">
      <c r="A460" s="384"/>
      <c r="B460" s="296">
        <f t="shared" si="15"/>
        <v>45</v>
      </c>
      <c r="C460" s="86" t="s">
        <v>4749</v>
      </c>
      <c r="D460" s="62" t="s">
        <v>4748</v>
      </c>
      <c r="E460" s="62" t="s">
        <v>2759</v>
      </c>
      <c r="F460" s="119" t="s">
        <v>4578</v>
      </c>
      <c r="G460" s="119"/>
      <c r="H460" s="755"/>
      <c r="I460" s="755"/>
      <c r="J460" s="32"/>
      <c r="K460" s="35"/>
      <c r="L460" s="58">
        <v>38362</v>
      </c>
      <c r="M460" s="58"/>
      <c r="N460" t="str">
        <f t="shared" si="14"/>
        <v/>
      </c>
    </row>
    <row r="461" spans="1:16" outlineLevel="2">
      <c r="A461" s="384"/>
      <c r="B461" s="296">
        <f t="shared" si="15"/>
        <v>45</v>
      </c>
      <c r="C461" s="86" t="s">
        <v>4011</v>
      </c>
      <c r="D461" s="62" t="s">
        <v>4010</v>
      </c>
      <c r="E461" s="62" t="s">
        <v>2759</v>
      </c>
      <c r="F461" s="119" t="s">
        <v>4578</v>
      </c>
      <c r="G461" s="119"/>
      <c r="H461" s="755"/>
      <c r="I461" s="755"/>
      <c r="J461" s="32"/>
      <c r="K461" s="35"/>
      <c r="L461" s="58">
        <v>38362</v>
      </c>
      <c r="M461" s="58"/>
      <c r="N461" t="str">
        <f t="shared" si="14"/>
        <v/>
      </c>
    </row>
    <row r="462" spans="1:16" outlineLevel="2">
      <c r="A462" s="384"/>
      <c r="B462" s="296">
        <f t="shared" si="15"/>
        <v>45</v>
      </c>
      <c r="C462" s="86" t="s">
        <v>4745</v>
      </c>
      <c r="D462" s="62" t="s">
        <v>4744</v>
      </c>
      <c r="E462" s="62" t="s">
        <v>2759</v>
      </c>
      <c r="F462" s="119" t="s">
        <v>4578</v>
      </c>
      <c r="G462" s="119"/>
      <c r="H462" s="755"/>
      <c r="I462" s="755"/>
      <c r="J462" s="32"/>
      <c r="K462" s="35"/>
      <c r="L462" s="58">
        <v>38362</v>
      </c>
      <c r="M462" s="58"/>
      <c r="N462" t="str">
        <f t="shared" si="14"/>
        <v/>
      </c>
    </row>
    <row r="463" spans="1:16" outlineLevel="2">
      <c r="A463" s="384"/>
      <c r="B463" s="296">
        <f t="shared" si="15"/>
        <v>45</v>
      </c>
      <c r="C463" s="86" t="s">
        <v>2131</v>
      </c>
      <c r="D463" s="62" t="s">
        <v>2130</v>
      </c>
      <c r="E463" s="62" t="s">
        <v>2759</v>
      </c>
      <c r="F463" s="119" t="s">
        <v>4578</v>
      </c>
      <c r="G463" s="119"/>
      <c r="H463" s="755"/>
      <c r="I463" s="755"/>
      <c r="J463" s="32"/>
      <c r="K463" s="35"/>
      <c r="L463" s="58">
        <v>38362</v>
      </c>
      <c r="M463" s="58"/>
      <c r="N463" t="str">
        <f t="shared" si="14"/>
        <v/>
      </c>
    </row>
    <row r="464" spans="1:16" outlineLevel="2">
      <c r="A464" s="384"/>
      <c r="B464" s="296">
        <f t="shared" si="15"/>
        <v>45</v>
      </c>
      <c r="C464" s="86" t="s">
        <v>207</v>
      </c>
      <c r="D464" s="62" t="s">
        <v>206</v>
      </c>
      <c r="E464" s="62" t="s">
        <v>2759</v>
      </c>
      <c r="F464" s="119" t="s">
        <v>4578</v>
      </c>
      <c r="G464" s="119"/>
      <c r="H464" s="755"/>
      <c r="I464" s="755"/>
      <c r="J464" s="32"/>
      <c r="K464" s="35"/>
      <c r="L464" s="58">
        <v>38362</v>
      </c>
      <c r="M464" s="58"/>
      <c r="N464" t="str">
        <f t="shared" si="14"/>
        <v/>
      </c>
    </row>
    <row r="465" spans="1:14" outlineLevel="2">
      <c r="A465" s="384"/>
      <c r="B465" s="296">
        <f t="shared" si="15"/>
        <v>45</v>
      </c>
      <c r="C465" s="86" t="s">
        <v>4759</v>
      </c>
      <c r="D465" s="62" t="s">
        <v>4758</v>
      </c>
      <c r="E465" s="62" t="s">
        <v>2759</v>
      </c>
      <c r="F465" s="119" t="s">
        <v>4578</v>
      </c>
      <c r="G465" s="119"/>
      <c r="H465" s="755"/>
      <c r="I465" s="755"/>
      <c r="J465" s="32"/>
      <c r="K465" s="35"/>
      <c r="L465" s="58">
        <v>38362</v>
      </c>
      <c r="M465" s="58"/>
      <c r="N465" t="str">
        <f t="shared" si="14"/>
        <v/>
      </c>
    </row>
    <row r="466" spans="1:14" outlineLevel="2">
      <c r="A466" s="384"/>
      <c r="B466" s="296">
        <f t="shared" si="15"/>
        <v>45</v>
      </c>
      <c r="C466" s="86" t="s">
        <v>4759</v>
      </c>
      <c r="D466" s="62" t="s">
        <v>2127</v>
      </c>
      <c r="E466" s="62" t="s">
        <v>2759</v>
      </c>
      <c r="F466" s="119" t="s">
        <v>4578</v>
      </c>
      <c r="G466" s="119"/>
      <c r="H466" s="755"/>
      <c r="I466" s="755"/>
      <c r="J466" s="32"/>
      <c r="K466" s="35"/>
      <c r="L466" s="58">
        <v>38362</v>
      </c>
      <c r="M466" s="58"/>
      <c r="N466" t="str">
        <f t="shared" si="14"/>
        <v/>
      </c>
    </row>
    <row r="467" spans="1:14" outlineLevel="2">
      <c r="A467" s="384"/>
      <c r="B467" s="296">
        <f t="shared" si="15"/>
        <v>45</v>
      </c>
      <c r="C467" s="86" t="s">
        <v>2133</v>
      </c>
      <c r="D467" s="62" t="s">
        <v>2132</v>
      </c>
      <c r="E467" s="62" t="s">
        <v>2759</v>
      </c>
      <c r="F467" s="119" t="s">
        <v>4578</v>
      </c>
      <c r="G467" s="119"/>
      <c r="H467" s="755"/>
      <c r="I467" s="755"/>
      <c r="J467" s="32"/>
      <c r="K467" s="35"/>
      <c r="L467" s="58">
        <v>38362</v>
      </c>
      <c r="M467" s="58"/>
      <c r="N467" t="str">
        <f t="shared" si="14"/>
        <v/>
      </c>
    </row>
    <row r="468" spans="1:14" outlineLevel="2">
      <c r="A468" s="384"/>
      <c r="B468" s="296">
        <f t="shared" si="15"/>
        <v>45</v>
      </c>
      <c r="C468" s="86" t="s">
        <v>465</v>
      </c>
      <c r="D468" s="62" t="s">
        <v>464</v>
      </c>
      <c r="E468" s="62" t="s">
        <v>2759</v>
      </c>
      <c r="F468" s="119" t="s">
        <v>4578</v>
      </c>
      <c r="G468" s="119"/>
      <c r="H468" s="755"/>
      <c r="I468" s="755"/>
      <c r="J468" s="32"/>
      <c r="K468" s="35"/>
      <c r="L468" s="58">
        <v>38362</v>
      </c>
      <c r="M468" s="58"/>
      <c r="N468" t="str">
        <f t="shared" si="14"/>
        <v/>
      </c>
    </row>
    <row r="469" spans="1:14" outlineLevel="2">
      <c r="A469" s="384"/>
      <c r="B469" s="296">
        <f t="shared" si="15"/>
        <v>45</v>
      </c>
      <c r="C469" s="86" t="s">
        <v>4743</v>
      </c>
      <c r="D469" s="62" t="s">
        <v>4016</v>
      </c>
      <c r="E469" s="62" t="s">
        <v>2759</v>
      </c>
      <c r="F469" s="119" t="s">
        <v>4578</v>
      </c>
      <c r="G469" s="119"/>
      <c r="H469" s="755"/>
      <c r="I469" s="755"/>
      <c r="J469" s="32"/>
      <c r="K469" s="35"/>
      <c r="L469" s="58">
        <v>38362</v>
      </c>
      <c r="M469" s="58"/>
      <c r="N469" t="str">
        <f t="shared" si="14"/>
        <v/>
      </c>
    </row>
    <row r="470" spans="1:14" outlineLevel="2">
      <c r="A470" s="384"/>
      <c r="B470" s="296">
        <f t="shared" si="15"/>
        <v>45</v>
      </c>
      <c r="C470" s="86" t="s">
        <v>4743</v>
      </c>
      <c r="D470" s="62" t="s">
        <v>2134</v>
      </c>
      <c r="E470" s="62" t="s">
        <v>2759</v>
      </c>
      <c r="F470" s="119" t="s">
        <v>4578</v>
      </c>
      <c r="G470" s="119"/>
      <c r="H470" s="755"/>
      <c r="I470" s="755"/>
      <c r="J470" s="32"/>
      <c r="K470" s="35"/>
      <c r="L470" s="58">
        <v>38362</v>
      </c>
      <c r="M470" s="58"/>
      <c r="N470" t="str">
        <f t="shared" si="14"/>
        <v/>
      </c>
    </row>
    <row r="471" spans="1:14" outlineLevel="2">
      <c r="A471" s="384"/>
      <c r="B471" s="296">
        <f t="shared" si="15"/>
        <v>45</v>
      </c>
      <c r="C471" s="86" t="s">
        <v>4761</v>
      </c>
      <c r="D471" s="62" t="s">
        <v>4760</v>
      </c>
      <c r="E471" s="62" t="s">
        <v>2759</v>
      </c>
      <c r="F471" s="119" t="s">
        <v>4578</v>
      </c>
      <c r="G471" s="119"/>
      <c r="H471" s="755"/>
      <c r="I471" s="755"/>
      <c r="J471" s="32"/>
      <c r="K471" s="35"/>
      <c r="L471" s="58">
        <v>38362</v>
      </c>
      <c r="M471" s="58"/>
      <c r="N471" t="str">
        <f t="shared" si="14"/>
        <v/>
      </c>
    </row>
    <row r="472" spans="1:14" outlineLevel="2">
      <c r="A472" s="384"/>
      <c r="B472" s="296">
        <f t="shared" si="15"/>
        <v>45</v>
      </c>
      <c r="C472" s="86" t="s">
        <v>2136</v>
      </c>
      <c r="D472" s="62" t="s">
        <v>2135</v>
      </c>
      <c r="E472" s="62" t="s">
        <v>2759</v>
      </c>
      <c r="F472" s="119" t="s">
        <v>4578</v>
      </c>
      <c r="G472" s="119"/>
      <c r="H472" s="755"/>
      <c r="I472" s="755"/>
      <c r="J472" s="32"/>
      <c r="K472" s="35"/>
      <c r="L472" s="58">
        <v>38362</v>
      </c>
      <c r="M472" s="58"/>
      <c r="N472" t="str">
        <f t="shared" si="14"/>
        <v/>
      </c>
    </row>
    <row r="473" spans="1:14" outlineLevel="2">
      <c r="A473" s="384"/>
      <c r="B473" s="296">
        <f t="shared" si="15"/>
        <v>45</v>
      </c>
      <c r="C473" s="86" t="s">
        <v>4755</v>
      </c>
      <c r="D473" s="62" t="s">
        <v>4754</v>
      </c>
      <c r="E473" s="62" t="s">
        <v>2759</v>
      </c>
      <c r="F473" s="119" t="s">
        <v>4578</v>
      </c>
      <c r="G473" s="119"/>
      <c r="H473" s="755"/>
      <c r="I473" s="755"/>
      <c r="J473" s="32"/>
      <c r="K473" s="35"/>
      <c r="L473" s="58">
        <v>38362</v>
      </c>
      <c r="M473" s="58"/>
      <c r="N473" t="str">
        <f t="shared" si="14"/>
        <v/>
      </c>
    </row>
    <row r="474" spans="1:14" outlineLevel="2">
      <c r="A474" s="384"/>
      <c r="B474" s="296">
        <f t="shared" si="15"/>
        <v>45</v>
      </c>
      <c r="C474" s="86" t="s">
        <v>4757</v>
      </c>
      <c r="D474" s="62" t="s">
        <v>4756</v>
      </c>
      <c r="E474" s="62" t="s">
        <v>2759</v>
      </c>
      <c r="F474" s="119" t="s">
        <v>4578</v>
      </c>
      <c r="G474" s="119"/>
      <c r="H474" s="755"/>
      <c r="I474" s="755"/>
      <c r="J474" s="32"/>
      <c r="K474" s="35"/>
      <c r="L474" s="58">
        <v>38362</v>
      </c>
      <c r="M474" s="58"/>
      <c r="N474" t="str">
        <f t="shared" si="14"/>
        <v/>
      </c>
    </row>
    <row r="475" spans="1:14" outlineLevel="2">
      <c r="A475" s="384"/>
      <c r="B475" s="296">
        <f t="shared" si="15"/>
        <v>45</v>
      </c>
      <c r="C475" s="86" t="s">
        <v>2477</v>
      </c>
      <c r="D475" s="62" t="s">
        <v>2476</v>
      </c>
      <c r="E475" s="62" t="s">
        <v>2759</v>
      </c>
      <c r="F475" s="119" t="s">
        <v>4578</v>
      </c>
      <c r="G475" s="119"/>
      <c r="H475" s="755"/>
      <c r="I475" s="755"/>
      <c r="J475" s="32"/>
      <c r="K475" s="35"/>
      <c r="L475" s="58">
        <v>38362</v>
      </c>
      <c r="M475" s="58"/>
      <c r="N475" t="str">
        <f t="shared" si="14"/>
        <v/>
      </c>
    </row>
    <row r="476" spans="1:14" outlineLevel="2">
      <c r="A476" s="384"/>
      <c r="B476" s="296">
        <f t="shared" si="15"/>
        <v>45</v>
      </c>
      <c r="C476" s="86" t="s">
        <v>469</v>
      </c>
      <c r="D476" s="62" t="s">
        <v>468</v>
      </c>
      <c r="E476" s="62" t="s">
        <v>2759</v>
      </c>
      <c r="F476" s="119" t="s">
        <v>4578</v>
      </c>
      <c r="G476" s="119"/>
      <c r="H476" s="755"/>
      <c r="I476" s="755"/>
      <c r="J476" s="32"/>
      <c r="K476" s="35"/>
      <c r="L476" s="58">
        <v>38362</v>
      </c>
      <c r="M476" s="58"/>
      <c r="N476" t="str">
        <f t="shared" si="14"/>
        <v/>
      </c>
    </row>
    <row r="477" spans="1:14" outlineLevel="2">
      <c r="A477" s="384"/>
      <c r="B477" s="296">
        <f t="shared" si="15"/>
        <v>45</v>
      </c>
      <c r="C477" s="86" t="s">
        <v>467</v>
      </c>
      <c r="D477" s="62" t="s">
        <v>466</v>
      </c>
      <c r="E477" s="62" t="s">
        <v>2759</v>
      </c>
      <c r="F477" s="119" t="s">
        <v>4578</v>
      </c>
      <c r="G477" s="119"/>
      <c r="H477" s="755"/>
      <c r="I477" s="755"/>
      <c r="J477" s="32"/>
      <c r="K477" s="35"/>
      <c r="L477" s="58">
        <v>38362</v>
      </c>
      <c r="M477" s="58"/>
      <c r="N477" t="str">
        <f t="shared" si="14"/>
        <v/>
      </c>
    </row>
    <row r="478" spans="1:14" outlineLevel="2">
      <c r="A478" s="384"/>
      <c r="B478" s="296">
        <f t="shared" si="15"/>
        <v>45</v>
      </c>
      <c r="C478" s="86" t="s">
        <v>4013</v>
      </c>
      <c r="D478" s="62" t="s">
        <v>4012</v>
      </c>
      <c r="E478" s="62" t="s">
        <v>2759</v>
      </c>
      <c r="F478" s="119" t="s">
        <v>4578</v>
      </c>
      <c r="G478" s="119"/>
      <c r="H478" s="755"/>
      <c r="I478" s="755"/>
      <c r="J478" s="32"/>
      <c r="K478" s="35"/>
      <c r="L478" s="58">
        <v>38362</v>
      </c>
      <c r="M478" s="58"/>
      <c r="N478" t="str">
        <f t="shared" si="14"/>
        <v>DUPLICATE</v>
      </c>
    </row>
    <row r="479" spans="1:14" outlineLevel="2">
      <c r="A479" s="384"/>
      <c r="B479" s="296">
        <f t="shared" si="15"/>
        <v>45</v>
      </c>
      <c r="C479" s="86" t="s">
        <v>518</v>
      </c>
      <c r="D479" s="62" t="s">
        <v>517</v>
      </c>
      <c r="E479" s="62" t="s">
        <v>2759</v>
      </c>
      <c r="F479" s="119" t="s">
        <v>4578</v>
      </c>
      <c r="G479" s="119"/>
      <c r="H479" s="755"/>
      <c r="I479" s="755"/>
      <c r="J479" s="32"/>
      <c r="K479" s="35"/>
      <c r="L479" s="58">
        <v>38362</v>
      </c>
      <c r="M479" s="58"/>
      <c r="N479" t="str">
        <f t="shared" si="14"/>
        <v/>
      </c>
    </row>
    <row r="480" spans="1:14" outlineLevel="2">
      <c r="A480" s="384"/>
      <c r="B480" s="296">
        <f t="shared" si="15"/>
        <v>45</v>
      </c>
      <c r="C480" s="86" t="s">
        <v>2138</v>
      </c>
      <c r="D480" s="62" t="s">
        <v>2137</v>
      </c>
      <c r="E480" s="62" t="s">
        <v>2759</v>
      </c>
      <c r="F480" s="119" t="s">
        <v>4578</v>
      </c>
      <c r="G480" s="119"/>
      <c r="H480" s="755"/>
      <c r="I480" s="755"/>
      <c r="J480" s="32"/>
      <c r="K480" s="35"/>
      <c r="L480" s="58">
        <v>38362</v>
      </c>
      <c r="M480" s="58"/>
      <c r="N480" t="str">
        <f t="shared" si="14"/>
        <v/>
      </c>
    </row>
    <row r="481" spans="1:14" outlineLevel="2">
      <c r="A481" s="384"/>
      <c r="B481" s="296">
        <f t="shared" si="15"/>
        <v>45</v>
      </c>
      <c r="C481" s="86" t="s">
        <v>2479</v>
      </c>
      <c r="D481" s="62" t="s">
        <v>2478</v>
      </c>
      <c r="E481" s="62" t="s">
        <v>2759</v>
      </c>
      <c r="F481" s="119" t="s">
        <v>4578</v>
      </c>
      <c r="G481" s="119"/>
      <c r="H481" s="755"/>
      <c r="I481" s="755"/>
      <c r="J481" s="32"/>
      <c r="K481" s="35"/>
      <c r="L481" s="58">
        <v>38362</v>
      </c>
      <c r="M481" s="58"/>
      <c r="N481" t="str">
        <f t="shared" si="14"/>
        <v/>
      </c>
    </row>
    <row r="482" spans="1:14" outlineLevel="2">
      <c r="A482" s="384"/>
      <c r="B482" s="296">
        <f t="shared" si="15"/>
        <v>45</v>
      </c>
      <c r="C482" s="86" t="s">
        <v>4015</v>
      </c>
      <c r="D482" s="62" t="s">
        <v>4014</v>
      </c>
      <c r="E482" s="62" t="s">
        <v>2759</v>
      </c>
      <c r="F482" s="119" t="s">
        <v>4578</v>
      </c>
      <c r="G482" s="119"/>
      <c r="H482" s="755"/>
      <c r="I482" s="755"/>
      <c r="J482" s="32"/>
      <c r="K482" s="35"/>
      <c r="L482" s="58">
        <v>38362</v>
      </c>
      <c r="M482" s="58"/>
      <c r="N482" t="str">
        <f t="shared" si="14"/>
        <v/>
      </c>
    </row>
    <row r="483" spans="1:14" outlineLevel="2">
      <c r="A483" s="384"/>
      <c r="B483" s="296">
        <f t="shared" si="15"/>
        <v>45</v>
      </c>
      <c r="C483" s="86" t="s">
        <v>202</v>
      </c>
      <c r="D483" s="62" t="s">
        <v>2490</v>
      </c>
      <c r="E483" s="62" t="s">
        <v>2759</v>
      </c>
      <c r="F483" s="119" t="s">
        <v>4578</v>
      </c>
      <c r="G483" s="119"/>
      <c r="H483" s="755"/>
      <c r="I483" s="755"/>
      <c r="J483" s="32"/>
      <c r="K483" s="35"/>
      <c r="L483" s="58">
        <v>38362</v>
      </c>
      <c r="M483" s="58"/>
      <c r="N483" t="str">
        <f t="shared" si="14"/>
        <v/>
      </c>
    </row>
    <row r="484" spans="1:14" outlineLevel="2">
      <c r="A484" s="384"/>
      <c r="B484" s="296">
        <f t="shared" si="15"/>
        <v>45</v>
      </c>
      <c r="C484" s="86" t="s">
        <v>202</v>
      </c>
      <c r="D484" s="62" t="s">
        <v>205</v>
      </c>
      <c r="E484" s="62" t="s">
        <v>2759</v>
      </c>
      <c r="F484" s="119" t="s">
        <v>4578</v>
      </c>
      <c r="G484" s="119"/>
      <c r="H484" s="755"/>
      <c r="I484" s="755"/>
      <c r="J484" s="32"/>
      <c r="K484" s="35"/>
      <c r="L484" s="58">
        <v>38362</v>
      </c>
      <c r="M484" s="58"/>
      <c r="N484" t="str">
        <f t="shared" si="14"/>
        <v/>
      </c>
    </row>
    <row r="485" spans="1:14" outlineLevel="2">
      <c r="A485" s="384"/>
      <c r="B485" s="296">
        <f t="shared" si="15"/>
        <v>45</v>
      </c>
      <c r="C485" s="86" t="s">
        <v>4009</v>
      </c>
      <c r="D485" s="62" t="s">
        <v>3847</v>
      </c>
      <c r="E485" s="62" t="s">
        <v>2759</v>
      </c>
      <c r="F485" s="119" t="s">
        <v>4578</v>
      </c>
      <c r="G485" s="119"/>
      <c r="H485" s="755"/>
      <c r="I485" s="755"/>
      <c r="J485" s="32"/>
      <c r="K485" s="35"/>
      <c r="L485" s="58">
        <v>38362</v>
      </c>
      <c r="M485" s="58"/>
      <c r="N485" t="str">
        <f t="shared" si="14"/>
        <v/>
      </c>
    </row>
    <row r="486" spans="1:14" outlineLevel="2">
      <c r="A486" s="384"/>
      <c r="B486" s="296">
        <f t="shared" si="15"/>
        <v>45</v>
      </c>
      <c r="C486" s="86" t="s">
        <v>209</v>
      </c>
      <c r="D486" s="62" t="s">
        <v>208</v>
      </c>
      <c r="E486" s="62" t="s">
        <v>2759</v>
      </c>
      <c r="F486" s="119" t="s">
        <v>4578</v>
      </c>
      <c r="G486" s="119"/>
      <c r="H486" s="755"/>
      <c r="I486" s="755"/>
      <c r="J486" s="32"/>
      <c r="K486" s="35"/>
      <c r="L486" s="58">
        <v>38362</v>
      </c>
      <c r="M486" s="58"/>
      <c r="N486" t="str">
        <f t="shared" si="14"/>
        <v/>
      </c>
    </row>
    <row r="487" spans="1:14" outlineLevel="2">
      <c r="A487" s="384"/>
      <c r="B487" s="296">
        <f t="shared" si="15"/>
        <v>45</v>
      </c>
      <c r="C487" s="86" t="s">
        <v>2483</v>
      </c>
      <c r="D487" s="62" t="s">
        <v>2482</v>
      </c>
      <c r="E487" s="62" t="s">
        <v>2759</v>
      </c>
      <c r="F487" s="119" t="s">
        <v>4578</v>
      </c>
      <c r="G487" s="119"/>
      <c r="H487" s="755"/>
      <c r="I487" s="755"/>
      <c r="J487" s="32"/>
      <c r="K487" s="35"/>
      <c r="L487" s="58">
        <v>38362</v>
      </c>
      <c r="M487" s="58"/>
      <c r="N487" t="str">
        <f t="shared" si="14"/>
        <v/>
      </c>
    </row>
    <row r="488" spans="1:14" outlineLevel="2">
      <c r="A488" s="384"/>
      <c r="B488" s="296">
        <f t="shared" si="15"/>
        <v>45</v>
      </c>
      <c r="C488" s="86" t="s">
        <v>2489</v>
      </c>
      <c r="D488" s="62" t="s">
        <v>2488</v>
      </c>
      <c r="E488" s="62" t="s">
        <v>2759</v>
      </c>
      <c r="F488" s="119" t="s">
        <v>4578</v>
      </c>
      <c r="G488" s="119"/>
      <c r="H488" s="755"/>
      <c r="I488" s="755"/>
      <c r="J488" s="32"/>
      <c r="K488" s="35"/>
      <c r="L488" s="58">
        <v>38362</v>
      </c>
      <c r="M488" s="58"/>
      <c r="N488" t="str">
        <f t="shared" si="14"/>
        <v/>
      </c>
    </row>
    <row r="489" spans="1:14" outlineLevel="2">
      <c r="A489" s="384"/>
      <c r="B489" s="296">
        <f t="shared" si="15"/>
        <v>45</v>
      </c>
      <c r="C489" s="86" t="s">
        <v>204</v>
      </c>
      <c r="D489" s="62" t="s">
        <v>203</v>
      </c>
      <c r="E489" s="62" t="s">
        <v>2759</v>
      </c>
      <c r="F489" s="119" t="s">
        <v>4578</v>
      </c>
      <c r="G489" s="119"/>
      <c r="H489" s="755"/>
      <c r="I489" s="755"/>
      <c r="J489" s="32"/>
      <c r="K489" s="35"/>
      <c r="L489" s="58">
        <v>38362</v>
      </c>
      <c r="M489" s="58"/>
      <c r="N489" t="str">
        <f t="shared" si="14"/>
        <v/>
      </c>
    </row>
    <row r="490" spans="1:14" outlineLevel="2">
      <c r="A490" s="384"/>
      <c r="B490" s="296">
        <f t="shared" si="15"/>
        <v>45</v>
      </c>
      <c r="C490" s="86" t="s">
        <v>2481</v>
      </c>
      <c r="D490" s="62" t="s">
        <v>2480</v>
      </c>
      <c r="E490" s="62" t="s">
        <v>2759</v>
      </c>
      <c r="F490" s="119" t="s">
        <v>4578</v>
      </c>
      <c r="G490" s="119"/>
      <c r="H490" s="755"/>
      <c r="I490" s="755"/>
      <c r="J490" s="32"/>
      <c r="K490" s="35"/>
      <c r="L490" s="58">
        <v>38362</v>
      </c>
      <c r="M490" s="58"/>
      <c r="N490" t="str">
        <f t="shared" si="14"/>
        <v/>
      </c>
    </row>
    <row r="491" spans="1:14" outlineLevel="2">
      <c r="A491" s="384"/>
      <c r="B491" s="296">
        <f t="shared" si="15"/>
        <v>45</v>
      </c>
      <c r="C491" s="86" t="s">
        <v>2487</v>
      </c>
      <c r="D491" s="62" t="s">
        <v>2486</v>
      </c>
      <c r="E491" s="62" t="s">
        <v>2759</v>
      </c>
      <c r="F491" s="119" t="s">
        <v>4578</v>
      </c>
      <c r="G491" s="119"/>
      <c r="H491" s="755"/>
      <c r="I491" s="755"/>
      <c r="J491" s="32"/>
      <c r="K491" s="35"/>
      <c r="L491" s="58">
        <v>38362</v>
      </c>
      <c r="M491" s="58"/>
      <c r="N491" t="str">
        <f t="shared" si="14"/>
        <v/>
      </c>
    </row>
    <row r="492" spans="1:14" outlineLevel="2">
      <c r="A492" s="384"/>
      <c r="B492" s="296">
        <f t="shared" si="15"/>
        <v>45</v>
      </c>
      <c r="C492" s="211" t="s">
        <v>2126</v>
      </c>
      <c r="D492" s="64" t="s">
        <v>470</v>
      </c>
      <c r="E492" s="107" t="s">
        <v>2759</v>
      </c>
      <c r="F492" s="107" t="s">
        <v>4578</v>
      </c>
      <c r="G492" s="107"/>
      <c r="H492" s="756"/>
      <c r="I492" s="756"/>
      <c r="J492" s="65"/>
      <c r="K492" s="333"/>
      <c r="L492" s="133">
        <v>38362</v>
      </c>
      <c r="M492" s="133"/>
      <c r="N492" t="str">
        <f t="shared" si="14"/>
        <v/>
      </c>
    </row>
    <row r="493" spans="1:14" ht="102" outlineLevel="1">
      <c r="A493" s="384">
        <v>46</v>
      </c>
      <c r="B493" s="296">
        <f>IF(A493&gt;0,A493,B492)</f>
        <v>46</v>
      </c>
      <c r="C493" s="31" t="s">
        <v>4997</v>
      </c>
      <c r="D493" s="186"/>
      <c r="E493" s="107" t="s">
        <v>2766</v>
      </c>
      <c r="F493" s="107" t="s">
        <v>4634</v>
      </c>
      <c r="G493" s="107" t="s">
        <v>5692</v>
      </c>
      <c r="H493" s="762">
        <v>42795</v>
      </c>
      <c r="I493" s="756" t="s">
        <v>6361</v>
      </c>
      <c r="J493" s="333" t="s">
        <v>1960</v>
      </c>
      <c r="K493" s="33" t="s">
        <v>12739</v>
      </c>
      <c r="L493" s="57">
        <v>41859</v>
      </c>
      <c r="M493" s="133">
        <v>45323</v>
      </c>
      <c r="N493" t="str">
        <f t="shared" si="14"/>
        <v/>
      </c>
    </row>
    <row r="494" spans="1:14" ht="37.5" customHeight="1" outlineLevel="2">
      <c r="A494" s="384"/>
      <c r="B494" s="296">
        <f t="shared" ref="B494:B557" si="16">IF(A494&gt;0,A494,B493)</f>
        <v>46</v>
      </c>
      <c r="C494" s="264" t="s">
        <v>5423</v>
      </c>
      <c r="D494" s="33" t="s">
        <v>5593</v>
      </c>
      <c r="E494" s="55" t="s">
        <v>2766</v>
      </c>
      <c r="F494" s="33" t="s">
        <v>4634</v>
      </c>
      <c r="G494" s="33" t="s">
        <v>12800</v>
      </c>
      <c r="H494" s="763">
        <v>42795</v>
      </c>
      <c r="I494" s="755"/>
      <c r="J494" s="118"/>
      <c r="K494" s="62"/>
      <c r="L494" s="115"/>
      <c r="M494" s="133">
        <v>45323</v>
      </c>
      <c r="N494" t="str">
        <f t="shared" si="14"/>
        <v/>
      </c>
    </row>
    <row r="495" spans="1:14" ht="38.25" outlineLevel="2">
      <c r="A495" s="384"/>
      <c r="B495" s="296">
        <f t="shared" si="16"/>
        <v>46</v>
      </c>
      <c r="C495" s="264" t="s">
        <v>5443</v>
      </c>
      <c r="D495" s="33" t="s">
        <v>5613</v>
      </c>
      <c r="E495" s="55" t="s">
        <v>2766</v>
      </c>
      <c r="F495" s="33" t="s">
        <v>4634</v>
      </c>
      <c r="G495" s="33" t="s">
        <v>12801</v>
      </c>
      <c r="H495" s="763">
        <v>42795</v>
      </c>
      <c r="I495" s="755"/>
      <c r="J495" s="32"/>
      <c r="K495" s="62"/>
      <c r="L495" s="115"/>
      <c r="M495" s="133">
        <v>45323</v>
      </c>
      <c r="N495" t="str">
        <f t="shared" si="14"/>
        <v/>
      </c>
    </row>
    <row r="496" spans="1:14" ht="38.25" outlineLevel="2">
      <c r="A496" s="384"/>
      <c r="B496" s="296">
        <f t="shared" si="16"/>
        <v>46</v>
      </c>
      <c r="C496" s="264" t="s">
        <v>5374</v>
      </c>
      <c r="D496" s="33" t="s">
        <v>4141</v>
      </c>
      <c r="E496" s="55" t="s">
        <v>2766</v>
      </c>
      <c r="F496" s="33" t="s">
        <v>4634</v>
      </c>
      <c r="G496" s="33" t="s">
        <v>12802</v>
      </c>
      <c r="H496" s="763">
        <v>42795</v>
      </c>
      <c r="I496" s="755"/>
      <c r="J496" s="32"/>
      <c r="K496" s="62"/>
      <c r="L496" s="115"/>
      <c r="M496" s="133">
        <v>45323</v>
      </c>
      <c r="N496" t="str">
        <f t="shared" si="14"/>
        <v/>
      </c>
    </row>
    <row r="497" spans="1:14" ht="38.25" outlineLevel="2">
      <c r="A497" s="384"/>
      <c r="B497" s="296">
        <f t="shared" si="16"/>
        <v>46</v>
      </c>
      <c r="C497" s="264" t="s">
        <v>5384</v>
      </c>
      <c r="D497" s="33" t="s">
        <v>5554</v>
      </c>
      <c r="E497" s="55" t="s">
        <v>2766</v>
      </c>
      <c r="F497" s="33" t="s">
        <v>4634</v>
      </c>
      <c r="G497" s="33" t="s">
        <v>12801</v>
      </c>
      <c r="H497" s="763">
        <v>42795</v>
      </c>
      <c r="I497" s="755"/>
      <c r="J497" s="32"/>
      <c r="K497" s="62"/>
      <c r="L497" s="115"/>
      <c r="M497" s="133">
        <v>45323</v>
      </c>
      <c r="N497" t="str">
        <f t="shared" si="14"/>
        <v/>
      </c>
    </row>
    <row r="498" spans="1:14" ht="38.25" outlineLevel="2">
      <c r="A498" s="384"/>
      <c r="B498" s="296">
        <f t="shared" si="16"/>
        <v>46</v>
      </c>
      <c r="C498" s="264" t="s">
        <v>5404</v>
      </c>
      <c r="D498" s="33" t="s">
        <v>5574</v>
      </c>
      <c r="E498" s="55" t="s">
        <v>2766</v>
      </c>
      <c r="F498" s="33" t="s">
        <v>4634</v>
      </c>
      <c r="G498" s="33" t="s">
        <v>12803</v>
      </c>
      <c r="H498" s="763">
        <v>42795</v>
      </c>
      <c r="I498" s="755"/>
      <c r="J498" s="32"/>
      <c r="K498" s="62"/>
      <c r="L498" s="115"/>
      <c r="M498" s="133">
        <v>45323</v>
      </c>
      <c r="N498" t="str">
        <f t="shared" si="14"/>
        <v/>
      </c>
    </row>
    <row r="499" spans="1:14" ht="38.25" outlineLevel="2">
      <c r="A499" s="384"/>
      <c r="B499" s="296">
        <f t="shared" si="16"/>
        <v>46</v>
      </c>
      <c r="C499" s="264" t="s">
        <v>5405</v>
      </c>
      <c r="D499" s="33" t="s">
        <v>5575</v>
      </c>
      <c r="E499" s="55" t="s">
        <v>2766</v>
      </c>
      <c r="F499" s="33" t="s">
        <v>4634</v>
      </c>
      <c r="G499" s="33" t="s">
        <v>12803</v>
      </c>
      <c r="H499" s="763">
        <v>42795</v>
      </c>
      <c r="I499" s="755"/>
      <c r="J499" s="32"/>
      <c r="K499" s="62"/>
      <c r="L499" s="115"/>
      <c r="M499" s="133">
        <v>45323</v>
      </c>
      <c r="N499" t="str">
        <f t="shared" si="14"/>
        <v/>
      </c>
    </row>
    <row r="500" spans="1:14" ht="38.25" outlineLevel="2">
      <c r="A500" s="384"/>
      <c r="B500" s="296">
        <f t="shared" si="16"/>
        <v>46</v>
      </c>
      <c r="C500" s="264" t="s">
        <v>7951</v>
      </c>
      <c r="D500" s="33" t="s">
        <v>7952</v>
      </c>
      <c r="E500" s="642" t="s">
        <v>2766</v>
      </c>
      <c r="F500" s="33" t="s">
        <v>4634</v>
      </c>
      <c r="G500" s="33" t="s">
        <v>12804</v>
      </c>
      <c r="H500" s="763"/>
      <c r="I500" s="755"/>
      <c r="J500" s="32"/>
      <c r="K500" s="62"/>
      <c r="L500" s="115">
        <v>44593</v>
      </c>
      <c r="M500" s="641">
        <v>45689</v>
      </c>
      <c r="N500" t="str">
        <f t="shared" si="14"/>
        <v/>
      </c>
    </row>
    <row r="501" spans="1:14" ht="38.25" outlineLevel="2">
      <c r="A501" s="384"/>
      <c r="B501" s="296">
        <f t="shared" si="16"/>
        <v>46</v>
      </c>
      <c r="C501" s="264" t="s">
        <v>5964</v>
      </c>
      <c r="D501" s="33" t="s">
        <v>5965</v>
      </c>
      <c r="E501" s="55" t="s">
        <v>2766</v>
      </c>
      <c r="F501" s="33" t="s">
        <v>4634</v>
      </c>
      <c r="G501" s="33" t="s">
        <v>12801</v>
      </c>
      <c r="H501" s="763">
        <v>42795</v>
      </c>
      <c r="I501" s="755"/>
      <c r="J501" s="32"/>
      <c r="K501" s="62"/>
      <c r="L501" s="115">
        <v>42036</v>
      </c>
      <c r="M501" s="133">
        <v>45323</v>
      </c>
      <c r="N501" t="str">
        <f t="shared" si="14"/>
        <v/>
      </c>
    </row>
    <row r="502" spans="1:14" ht="38.25" outlineLevel="2">
      <c r="A502" s="384"/>
      <c r="B502" s="296">
        <f t="shared" si="16"/>
        <v>46</v>
      </c>
      <c r="C502" s="264" t="s">
        <v>6106</v>
      </c>
      <c r="D502" s="33" t="s">
        <v>6107</v>
      </c>
      <c r="E502" s="55" t="s">
        <v>2766</v>
      </c>
      <c r="F502" s="33" t="s">
        <v>4634</v>
      </c>
      <c r="G502" s="33" t="s">
        <v>12805</v>
      </c>
      <c r="H502" s="763" t="s">
        <v>6132</v>
      </c>
      <c r="I502" s="755"/>
      <c r="J502" s="32"/>
      <c r="K502" s="62"/>
      <c r="L502" s="115">
        <v>42401</v>
      </c>
      <c r="M502" s="133">
        <v>45323</v>
      </c>
      <c r="N502" t="str">
        <f t="shared" si="14"/>
        <v/>
      </c>
    </row>
    <row r="503" spans="1:14" ht="38.25" outlineLevel="2">
      <c r="A503" s="384"/>
      <c r="B503" s="296">
        <f t="shared" si="16"/>
        <v>46</v>
      </c>
      <c r="C503" s="264" t="s">
        <v>5438</v>
      </c>
      <c r="D503" s="33" t="s">
        <v>5608</v>
      </c>
      <c r="E503" s="55" t="s">
        <v>2766</v>
      </c>
      <c r="F503" s="33" t="s">
        <v>4634</v>
      </c>
      <c r="G503" s="33" t="s">
        <v>12805</v>
      </c>
      <c r="H503" s="763" t="s">
        <v>6132</v>
      </c>
      <c r="I503" s="755"/>
      <c r="J503" s="32"/>
      <c r="K503" s="62"/>
      <c r="L503" s="115"/>
      <c r="M503" s="133">
        <v>45323</v>
      </c>
      <c r="N503" t="str">
        <f t="shared" si="14"/>
        <v/>
      </c>
    </row>
    <row r="504" spans="1:14" ht="38.25" outlineLevel="2">
      <c r="A504" s="384"/>
      <c r="B504" s="296">
        <f t="shared" si="16"/>
        <v>46</v>
      </c>
      <c r="C504" s="264" t="s">
        <v>5387</v>
      </c>
      <c r="D504" s="33" t="s">
        <v>5557</v>
      </c>
      <c r="E504" s="55" t="s">
        <v>2766</v>
      </c>
      <c r="F504" s="33" t="s">
        <v>4634</v>
      </c>
      <c r="G504" s="33" t="s">
        <v>12806</v>
      </c>
      <c r="H504" s="763" t="s">
        <v>6132</v>
      </c>
      <c r="I504" s="755"/>
      <c r="J504" s="32"/>
      <c r="K504" s="62"/>
      <c r="L504" s="115"/>
      <c r="M504" s="133">
        <v>45323</v>
      </c>
      <c r="N504" t="str">
        <f t="shared" si="14"/>
        <v/>
      </c>
    </row>
    <row r="505" spans="1:14" ht="38.25" outlineLevel="2">
      <c r="A505" s="384"/>
      <c r="B505" s="296">
        <f t="shared" si="16"/>
        <v>46</v>
      </c>
      <c r="C505" s="264" t="s">
        <v>5389</v>
      </c>
      <c r="D505" s="33" t="s">
        <v>5559</v>
      </c>
      <c r="E505" s="55" t="s">
        <v>2766</v>
      </c>
      <c r="F505" s="33" t="s">
        <v>4634</v>
      </c>
      <c r="G505" s="33" t="s">
        <v>12801</v>
      </c>
      <c r="H505" s="763">
        <v>42795</v>
      </c>
      <c r="I505" s="755"/>
      <c r="J505" s="32"/>
      <c r="K505" s="62"/>
      <c r="L505" s="115"/>
      <c r="M505" s="133">
        <v>45323</v>
      </c>
      <c r="N505" t="str">
        <f t="shared" si="14"/>
        <v/>
      </c>
    </row>
    <row r="506" spans="1:14" ht="38.25" outlineLevel="2">
      <c r="A506" s="384"/>
      <c r="B506" s="296">
        <f t="shared" si="16"/>
        <v>46</v>
      </c>
      <c r="C506" s="264" t="s">
        <v>5401</v>
      </c>
      <c r="D506" s="33" t="s">
        <v>5571</v>
      </c>
      <c r="E506" s="55" t="s">
        <v>2766</v>
      </c>
      <c r="F506" s="33" t="s">
        <v>4634</v>
      </c>
      <c r="G506" s="33" t="s">
        <v>12805</v>
      </c>
      <c r="H506" s="763" t="s">
        <v>6132</v>
      </c>
      <c r="I506" s="755"/>
      <c r="J506" s="32"/>
      <c r="K506" s="62"/>
      <c r="L506" s="115"/>
      <c r="M506" s="133">
        <v>45323</v>
      </c>
      <c r="N506" t="str">
        <f t="shared" si="14"/>
        <v/>
      </c>
    </row>
    <row r="507" spans="1:14" ht="38.25" outlineLevel="2">
      <c r="A507" s="384"/>
      <c r="B507" s="296">
        <f t="shared" si="16"/>
        <v>46</v>
      </c>
      <c r="C507" s="264" t="s">
        <v>5332</v>
      </c>
      <c r="D507" s="33" t="s">
        <v>5505</v>
      </c>
      <c r="E507" s="55" t="s">
        <v>2766</v>
      </c>
      <c r="F507" s="33" t="s">
        <v>4634</v>
      </c>
      <c r="G507" s="33" t="s">
        <v>12805</v>
      </c>
      <c r="H507" s="763" t="s">
        <v>6132</v>
      </c>
      <c r="I507" s="755"/>
      <c r="J507" s="32"/>
      <c r="K507" s="62"/>
      <c r="L507" s="115"/>
      <c r="M507" s="133">
        <v>45323</v>
      </c>
      <c r="N507" t="str">
        <f t="shared" si="14"/>
        <v/>
      </c>
    </row>
    <row r="508" spans="1:14" ht="38.25" outlineLevel="2">
      <c r="A508" s="384"/>
      <c r="B508" s="296">
        <f t="shared" si="16"/>
        <v>46</v>
      </c>
      <c r="C508" s="264" t="s">
        <v>5379</v>
      </c>
      <c r="D508" s="33" t="s">
        <v>4696</v>
      </c>
      <c r="E508" s="55" t="s">
        <v>2766</v>
      </c>
      <c r="F508" s="33" t="s">
        <v>4634</v>
      </c>
      <c r="G508" s="33" t="s">
        <v>12805</v>
      </c>
      <c r="H508" s="763" t="s">
        <v>6132</v>
      </c>
      <c r="I508" s="755"/>
      <c r="J508" s="32"/>
      <c r="K508" s="62"/>
      <c r="L508" s="115"/>
      <c r="M508" s="133">
        <v>45323</v>
      </c>
      <c r="N508" t="str">
        <f t="shared" si="14"/>
        <v/>
      </c>
    </row>
    <row r="509" spans="1:14" ht="38.25" outlineLevel="2">
      <c r="A509" s="384"/>
      <c r="B509" s="296">
        <f t="shared" si="16"/>
        <v>46</v>
      </c>
      <c r="C509" s="264" t="s">
        <v>5468</v>
      </c>
      <c r="D509" s="33" t="s">
        <v>5637</v>
      </c>
      <c r="E509" s="642" t="s">
        <v>2766</v>
      </c>
      <c r="F509" s="33" t="s">
        <v>4634</v>
      </c>
      <c r="G509" s="33" t="s">
        <v>12807</v>
      </c>
      <c r="H509" s="764"/>
      <c r="I509" s="755"/>
      <c r="J509" s="32"/>
      <c r="K509" s="62"/>
      <c r="L509" s="115"/>
      <c r="M509" s="641">
        <v>45689</v>
      </c>
      <c r="N509" t="str">
        <f t="shared" si="14"/>
        <v/>
      </c>
    </row>
    <row r="510" spans="1:14" ht="38.25" outlineLevel="2">
      <c r="A510" s="384"/>
      <c r="B510" s="296">
        <f t="shared" si="16"/>
        <v>46</v>
      </c>
      <c r="C510" s="264" t="s">
        <v>5966</v>
      </c>
      <c r="D510" s="33" t="s">
        <v>5967</v>
      </c>
      <c r="E510" s="55" t="s">
        <v>2766</v>
      </c>
      <c r="F510" s="33" t="s">
        <v>4634</v>
      </c>
      <c r="G510" s="33" t="s">
        <v>12803</v>
      </c>
      <c r="H510" s="762">
        <v>42795</v>
      </c>
      <c r="I510" s="755"/>
      <c r="J510" s="32"/>
      <c r="K510" s="62"/>
      <c r="L510" s="115">
        <v>41897</v>
      </c>
      <c r="M510" s="133">
        <v>45323</v>
      </c>
      <c r="N510" t="str">
        <f t="shared" si="14"/>
        <v/>
      </c>
    </row>
    <row r="511" spans="1:14" ht="38.25" outlineLevel="2">
      <c r="A511" s="384"/>
      <c r="B511" s="296">
        <f t="shared" si="16"/>
        <v>46</v>
      </c>
      <c r="C511" s="264" t="s">
        <v>5454</v>
      </c>
      <c r="D511" s="33" t="s">
        <v>5624</v>
      </c>
      <c r="E511" s="55" t="s">
        <v>12848</v>
      </c>
      <c r="F511" s="33" t="s">
        <v>4634</v>
      </c>
      <c r="G511" s="33" t="s">
        <v>12852</v>
      </c>
      <c r="H511" s="765" t="s">
        <v>14022</v>
      </c>
      <c r="I511" s="755"/>
      <c r="J511" s="32"/>
      <c r="K511" s="62"/>
      <c r="L511" s="115"/>
      <c r="M511" s="133">
        <v>45505</v>
      </c>
      <c r="N511" t="str">
        <f t="shared" si="14"/>
        <v/>
      </c>
    </row>
    <row r="512" spans="1:14" ht="38.25" outlineLevel="2">
      <c r="A512" s="384"/>
      <c r="B512" s="296">
        <f t="shared" si="16"/>
        <v>46</v>
      </c>
      <c r="C512" s="264" t="s">
        <v>5353</v>
      </c>
      <c r="D512" s="33" t="s">
        <v>2857</v>
      </c>
      <c r="E512" s="55" t="s">
        <v>2766</v>
      </c>
      <c r="F512" s="33" t="s">
        <v>4634</v>
      </c>
      <c r="G512" s="33" t="s">
        <v>12805</v>
      </c>
      <c r="H512" s="764" t="s">
        <v>6132</v>
      </c>
      <c r="I512" s="755"/>
      <c r="J512" s="32"/>
      <c r="K512" s="62"/>
      <c r="L512" s="115"/>
      <c r="M512" s="133">
        <v>45323</v>
      </c>
      <c r="N512" t="str">
        <f t="shared" si="14"/>
        <v/>
      </c>
    </row>
    <row r="513" spans="1:14" ht="38.25" outlineLevel="2">
      <c r="A513" s="384"/>
      <c r="B513" s="296">
        <f t="shared" si="16"/>
        <v>46</v>
      </c>
      <c r="C513" s="264" t="s">
        <v>5492</v>
      </c>
      <c r="D513" s="33" t="s">
        <v>5662</v>
      </c>
      <c r="E513" s="55" t="s">
        <v>1909</v>
      </c>
      <c r="F513" s="33" t="s">
        <v>4634</v>
      </c>
      <c r="G513" s="33" t="s">
        <v>12745</v>
      </c>
      <c r="H513" s="766" t="s">
        <v>6963</v>
      </c>
      <c r="I513" s="755"/>
      <c r="J513" s="32"/>
      <c r="K513" s="62"/>
      <c r="L513" s="115"/>
      <c r="M513" s="133">
        <v>45323</v>
      </c>
      <c r="N513" t="str">
        <f t="shared" si="14"/>
        <v/>
      </c>
    </row>
    <row r="514" spans="1:14" ht="38.25" outlineLevel="2">
      <c r="A514" s="549"/>
      <c r="B514" s="296">
        <f t="shared" si="16"/>
        <v>46</v>
      </c>
      <c r="C514" s="533" t="s">
        <v>5493</v>
      </c>
      <c r="D514" s="534" t="s">
        <v>5663</v>
      </c>
      <c r="E514" s="535" t="s">
        <v>1909</v>
      </c>
      <c r="F514" s="534" t="s">
        <v>4634</v>
      </c>
      <c r="G514" s="33" t="s">
        <v>12316</v>
      </c>
      <c r="H514" s="767"/>
      <c r="I514" s="768"/>
      <c r="J514" s="403"/>
      <c r="K514" s="536"/>
      <c r="L514" s="537"/>
      <c r="M514" s="538">
        <v>41897</v>
      </c>
      <c r="N514" t="str">
        <f t="shared" si="14"/>
        <v/>
      </c>
    </row>
    <row r="515" spans="1:14" ht="38.25" outlineLevel="2">
      <c r="A515" s="384"/>
      <c r="B515" s="296">
        <f t="shared" si="16"/>
        <v>46</v>
      </c>
      <c r="C515" s="264" t="s">
        <v>5386</v>
      </c>
      <c r="D515" s="33" t="s">
        <v>5556</v>
      </c>
      <c r="E515" s="55" t="s">
        <v>2766</v>
      </c>
      <c r="F515" s="33" t="s">
        <v>4634</v>
      </c>
      <c r="G515" s="33" t="s">
        <v>12801</v>
      </c>
      <c r="H515" s="763">
        <v>42795</v>
      </c>
      <c r="I515" s="755"/>
      <c r="J515" s="32"/>
      <c r="K515" s="62"/>
      <c r="L515" s="115"/>
      <c r="M515" s="133">
        <v>45323</v>
      </c>
      <c r="N515" t="str">
        <f t="shared" ref="N515:N578" si="17">IF(D515="NA","",IF(COUNTIF($D$3:$D$8511,D515)&gt;1,"DUPLICATE",""))</f>
        <v/>
      </c>
    </row>
    <row r="516" spans="1:14" ht="38.25" outlineLevel="2">
      <c r="A516" s="384"/>
      <c r="B516" s="296">
        <f t="shared" si="16"/>
        <v>46</v>
      </c>
      <c r="C516" s="264" t="s">
        <v>5363</v>
      </c>
      <c r="D516" s="33" t="s">
        <v>5534</v>
      </c>
      <c r="E516" s="55" t="s">
        <v>2766</v>
      </c>
      <c r="F516" s="33" t="s">
        <v>4634</v>
      </c>
      <c r="G516" s="33" t="s">
        <v>12801</v>
      </c>
      <c r="H516" s="762">
        <v>42795</v>
      </c>
      <c r="I516" s="755"/>
      <c r="J516" s="32"/>
      <c r="K516" s="62"/>
      <c r="L516" s="115"/>
      <c r="M516" s="133">
        <v>45323</v>
      </c>
      <c r="N516" t="str">
        <f t="shared" si="17"/>
        <v/>
      </c>
    </row>
    <row r="517" spans="1:14" outlineLevel="2">
      <c r="A517" s="549"/>
      <c r="B517" s="296">
        <f t="shared" si="16"/>
        <v>46</v>
      </c>
      <c r="C517" s="533" t="s">
        <v>5184</v>
      </c>
      <c r="D517" s="539" t="s">
        <v>5185</v>
      </c>
      <c r="E517" s="534" t="s">
        <v>1145</v>
      </c>
      <c r="F517" s="534" t="s">
        <v>4634</v>
      </c>
      <c r="G517" s="33" t="s">
        <v>5691</v>
      </c>
      <c r="H517" s="766"/>
      <c r="I517" s="768"/>
      <c r="J517" s="403"/>
      <c r="K517" s="536"/>
      <c r="L517" s="537"/>
      <c r="M517" s="538">
        <v>41897</v>
      </c>
      <c r="N517" t="str">
        <f t="shared" si="17"/>
        <v/>
      </c>
    </row>
    <row r="518" spans="1:14" ht="38.25" outlineLevel="2">
      <c r="A518" s="384"/>
      <c r="B518" s="296">
        <f t="shared" si="16"/>
        <v>46</v>
      </c>
      <c r="C518" s="264" t="s">
        <v>6926</v>
      </c>
      <c r="D518" s="46" t="s">
        <v>6927</v>
      </c>
      <c r="E518" s="642" t="s">
        <v>2766</v>
      </c>
      <c r="F518" s="33" t="s">
        <v>4634</v>
      </c>
      <c r="G518" s="33" t="s">
        <v>12808</v>
      </c>
      <c r="H518" s="769"/>
      <c r="I518" s="755"/>
      <c r="J518" s="32" t="s">
        <v>6928</v>
      </c>
      <c r="K518" s="62"/>
      <c r="L518" s="115">
        <v>43862</v>
      </c>
      <c r="M518" s="641">
        <v>45689</v>
      </c>
      <c r="N518" t="str">
        <f t="shared" si="17"/>
        <v/>
      </c>
    </row>
    <row r="519" spans="1:14" ht="38.25" outlineLevel="2">
      <c r="A519" s="384"/>
      <c r="B519" s="296">
        <f t="shared" si="16"/>
        <v>46</v>
      </c>
      <c r="C519" s="264" t="s">
        <v>5677</v>
      </c>
      <c r="D519" s="46" t="s">
        <v>5678</v>
      </c>
      <c r="E519" s="33" t="s">
        <v>2766</v>
      </c>
      <c r="F519" s="33" t="s">
        <v>4634</v>
      </c>
      <c r="G519" s="33" t="s">
        <v>12809</v>
      </c>
      <c r="H519" s="764" t="s">
        <v>6956</v>
      </c>
      <c r="I519" s="755"/>
      <c r="J519" s="32"/>
      <c r="K519" s="62"/>
      <c r="L519" s="115">
        <v>41897</v>
      </c>
      <c r="M519" s="133">
        <v>45323</v>
      </c>
      <c r="N519" t="str">
        <f t="shared" si="17"/>
        <v/>
      </c>
    </row>
    <row r="520" spans="1:14" ht="38.25" outlineLevel="2">
      <c r="A520" s="384"/>
      <c r="B520" s="296">
        <f t="shared" si="16"/>
        <v>46</v>
      </c>
      <c r="C520" s="264" t="s">
        <v>5359</v>
      </c>
      <c r="D520" s="33" t="s">
        <v>5530</v>
      </c>
      <c r="E520" s="55" t="s">
        <v>2766</v>
      </c>
      <c r="F520" s="33" t="s">
        <v>4634</v>
      </c>
      <c r="G520" s="33" t="s">
        <v>12800</v>
      </c>
      <c r="H520" s="763">
        <v>42795</v>
      </c>
      <c r="I520" s="755"/>
      <c r="J520" s="32"/>
      <c r="K520" s="62"/>
      <c r="L520" s="115"/>
      <c r="M520" s="133">
        <v>45323</v>
      </c>
      <c r="N520" t="str">
        <f t="shared" si="17"/>
        <v/>
      </c>
    </row>
    <row r="521" spans="1:14" ht="38.25" outlineLevel="2">
      <c r="A521" s="384"/>
      <c r="B521" s="296">
        <f t="shared" si="16"/>
        <v>46</v>
      </c>
      <c r="C521" s="264" t="s">
        <v>5412</v>
      </c>
      <c r="D521" s="33" t="s">
        <v>5582</v>
      </c>
      <c r="E521" s="55" t="s">
        <v>2766</v>
      </c>
      <c r="F521" s="33" t="s">
        <v>4634</v>
      </c>
      <c r="G521" s="33" t="s">
        <v>12802</v>
      </c>
      <c r="H521" s="763" t="s">
        <v>6963</v>
      </c>
      <c r="I521" s="755"/>
      <c r="J521" s="32"/>
      <c r="K521" s="62"/>
      <c r="L521" s="115"/>
      <c r="M521" s="133">
        <v>45323</v>
      </c>
      <c r="N521" t="str">
        <f t="shared" si="17"/>
        <v/>
      </c>
    </row>
    <row r="522" spans="1:14" ht="38.25" outlineLevel="2">
      <c r="A522" s="384"/>
      <c r="B522" s="296">
        <f t="shared" si="16"/>
        <v>46</v>
      </c>
      <c r="C522" s="264" t="s">
        <v>6104</v>
      </c>
      <c r="D522" s="33" t="s">
        <v>6105</v>
      </c>
      <c r="E522" s="55" t="s">
        <v>2766</v>
      </c>
      <c r="F522" s="33" t="s">
        <v>4634</v>
      </c>
      <c r="G522" s="33" t="s">
        <v>12802</v>
      </c>
      <c r="H522" s="763">
        <v>43796</v>
      </c>
      <c r="I522" s="755"/>
      <c r="J522" s="32"/>
      <c r="K522" s="62"/>
      <c r="L522" s="115">
        <v>42401</v>
      </c>
      <c r="M522" s="133">
        <v>45323</v>
      </c>
      <c r="N522" t="str">
        <f t="shared" si="17"/>
        <v/>
      </c>
    </row>
    <row r="523" spans="1:14" ht="38.25" outlineLevel="2">
      <c r="A523" s="384"/>
      <c r="B523" s="296">
        <f t="shared" si="16"/>
        <v>46</v>
      </c>
      <c r="C523" s="264" t="s">
        <v>5413</v>
      </c>
      <c r="D523" s="33" t="s">
        <v>5583</v>
      </c>
      <c r="E523" s="55" t="s">
        <v>2766</v>
      </c>
      <c r="F523" s="33" t="s">
        <v>4634</v>
      </c>
      <c r="G523" s="33" t="s">
        <v>12803</v>
      </c>
      <c r="H523" s="763">
        <v>42795</v>
      </c>
      <c r="I523" s="755"/>
      <c r="J523" s="32"/>
      <c r="K523" s="62"/>
      <c r="L523" s="115"/>
      <c r="M523" s="133">
        <v>45323</v>
      </c>
      <c r="N523" t="str">
        <f t="shared" si="17"/>
        <v/>
      </c>
    </row>
    <row r="524" spans="1:14" ht="38.25" outlineLevel="2">
      <c r="A524" s="384"/>
      <c r="B524" s="296">
        <f t="shared" si="16"/>
        <v>46</v>
      </c>
      <c r="C524" s="264" t="s">
        <v>5396</v>
      </c>
      <c r="D524" s="33" t="s">
        <v>5566</v>
      </c>
      <c r="E524" s="55" t="s">
        <v>2766</v>
      </c>
      <c r="F524" s="33" t="s">
        <v>4634</v>
      </c>
      <c r="G524" s="33" t="s">
        <v>12805</v>
      </c>
      <c r="H524" s="763" t="s">
        <v>6132</v>
      </c>
      <c r="I524" s="755"/>
      <c r="J524" s="32"/>
      <c r="K524" s="62"/>
      <c r="L524" s="115"/>
      <c r="M524" s="133">
        <v>45323</v>
      </c>
      <c r="N524" t="str">
        <f t="shared" si="17"/>
        <v/>
      </c>
    </row>
    <row r="525" spans="1:14" ht="38.25" outlineLevel="2">
      <c r="A525" s="549"/>
      <c r="B525" s="296">
        <f t="shared" si="16"/>
        <v>46</v>
      </c>
      <c r="C525" s="533" t="s">
        <v>5430</v>
      </c>
      <c r="D525" s="534" t="s">
        <v>5600</v>
      </c>
      <c r="E525" s="535" t="s">
        <v>2766</v>
      </c>
      <c r="F525" s="534" t="s">
        <v>4634</v>
      </c>
      <c r="G525" s="33" t="s">
        <v>12317</v>
      </c>
      <c r="H525" s="770" t="s">
        <v>6134</v>
      </c>
      <c r="I525" s="768"/>
      <c r="J525" s="403"/>
      <c r="K525" s="536"/>
      <c r="L525" s="537"/>
      <c r="M525" s="538">
        <v>42767</v>
      </c>
      <c r="N525" t="str">
        <f t="shared" si="17"/>
        <v/>
      </c>
    </row>
    <row r="526" spans="1:14" ht="38.25" outlineLevel="2">
      <c r="A526" s="549"/>
      <c r="B526" s="296">
        <f t="shared" si="16"/>
        <v>46</v>
      </c>
      <c r="C526" s="533" t="s">
        <v>5434</v>
      </c>
      <c r="D526" s="534" t="s">
        <v>5604</v>
      </c>
      <c r="E526" s="534" t="s">
        <v>2766</v>
      </c>
      <c r="F526" s="534" t="s">
        <v>4634</v>
      </c>
      <c r="G526" s="33" t="s">
        <v>12317</v>
      </c>
      <c r="H526" s="770" t="s">
        <v>6134</v>
      </c>
      <c r="I526" s="768"/>
      <c r="J526" s="403"/>
      <c r="K526" s="536"/>
      <c r="L526" s="537"/>
      <c r="M526" s="538">
        <v>42767</v>
      </c>
      <c r="N526" t="str">
        <f t="shared" si="17"/>
        <v>DUPLICATE</v>
      </c>
    </row>
    <row r="527" spans="1:14" ht="38.25" outlineLevel="2">
      <c r="A527" s="549"/>
      <c r="B527" s="296">
        <f t="shared" si="16"/>
        <v>46</v>
      </c>
      <c r="C527" s="533" t="s">
        <v>5328</v>
      </c>
      <c r="D527" s="534" t="s">
        <v>5502</v>
      </c>
      <c r="E527" s="534" t="s">
        <v>2766</v>
      </c>
      <c r="F527" s="534" t="s">
        <v>4634</v>
      </c>
      <c r="G527" s="33" t="s">
        <v>12317</v>
      </c>
      <c r="H527" s="770" t="s">
        <v>6134</v>
      </c>
      <c r="I527" s="768"/>
      <c r="J527" s="403"/>
      <c r="K527" s="536"/>
      <c r="L527" s="537"/>
      <c r="M527" s="538">
        <v>41897</v>
      </c>
      <c r="N527" t="str">
        <f t="shared" si="17"/>
        <v>DUPLICATE</v>
      </c>
    </row>
    <row r="528" spans="1:14" ht="38.25" outlineLevel="2">
      <c r="A528" s="384"/>
      <c r="B528" s="296">
        <f t="shared" si="16"/>
        <v>46</v>
      </c>
      <c r="C528" s="264" t="s">
        <v>5398</v>
      </c>
      <c r="D528" s="33" t="s">
        <v>5568</v>
      </c>
      <c r="E528" s="55" t="s">
        <v>2766</v>
      </c>
      <c r="F528" s="33" t="s">
        <v>4634</v>
      </c>
      <c r="G528" s="33" t="s">
        <v>12801</v>
      </c>
      <c r="H528" s="763">
        <v>42795</v>
      </c>
      <c r="I528" s="755"/>
      <c r="J528" s="32"/>
      <c r="K528" s="62"/>
      <c r="L528" s="115"/>
      <c r="M528" s="133">
        <v>45323</v>
      </c>
      <c r="N528" t="str">
        <f t="shared" si="17"/>
        <v/>
      </c>
    </row>
    <row r="529" spans="1:14" ht="38.25" outlineLevel="2">
      <c r="A529" s="549"/>
      <c r="B529" s="296">
        <f t="shared" si="16"/>
        <v>46</v>
      </c>
      <c r="C529" s="533" t="s">
        <v>5433</v>
      </c>
      <c r="D529" s="534" t="s">
        <v>5603</v>
      </c>
      <c r="E529" s="534" t="s">
        <v>2766</v>
      </c>
      <c r="F529" s="534" t="s">
        <v>4634</v>
      </c>
      <c r="G529" s="33" t="s">
        <v>12317</v>
      </c>
      <c r="H529" s="770" t="s">
        <v>6134</v>
      </c>
      <c r="I529" s="768"/>
      <c r="J529" s="403"/>
      <c r="K529" s="536"/>
      <c r="L529" s="537"/>
      <c r="M529" s="538">
        <v>42767</v>
      </c>
      <c r="N529" t="str">
        <f t="shared" si="17"/>
        <v/>
      </c>
    </row>
    <row r="530" spans="1:14" ht="38.25" outlineLevel="2">
      <c r="A530" s="549"/>
      <c r="B530" s="296">
        <f t="shared" si="16"/>
        <v>46</v>
      </c>
      <c r="C530" s="533" t="s">
        <v>5446</v>
      </c>
      <c r="D530" s="534" t="s">
        <v>5616</v>
      </c>
      <c r="E530" s="534" t="s">
        <v>2766</v>
      </c>
      <c r="F530" s="534" t="s">
        <v>4634</v>
      </c>
      <c r="G530" s="33" t="s">
        <v>12317</v>
      </c>
      <c r="H530" s="770" t="s">
        <v>6134</v>
      </c>
      <c r="I530" s="768"/>
      <c r="J530" s="403"/>
      <c r="K530" s="536"/>
      <c r="L530" s="537"/>
      <c r="M530" s="538">
        <v>42767</v>
      </c>
      <c r="N530" t="str">
        <f t="shared" si="17"/>
        <v/>
      </c>
    </row>
    <row r="531" spans="1:14" ht="38.25" outlineLevel="2">
      <c r="A531" s="549"/>
      <c r="B531" s="296">
        <f t="shared" si="16"/>
        <v>46</v>
      </c>
      <c r="C531" s="533" t="s">
        <v>5442</v>
      </c>
      <c r="D531" s="534" t="s">
        <v>5612</v>
      </c>
      <c r="E531" s="534" t="s">
        <v>2766</v>
      </c>
      <c r="F531" s="534" t="s">
        <v>4634</v>
      </c>
      <c r="G531" s="33" t="s">
        <v>12317</v>
      </c>
      <c r="H531" s="770" t="s">
        <v>6134</v>
      </c>
      <c r="I531" s="768"/>
      <c r="J531" s="403"/>
      <c r="K531" s="536"/>
      <c r="L531" s="537"/>
      <c r="M531" s="538">
        <v>42767</v>
      </c>
      <c r="N531" t="str">
        <f t="shared" si="17"/>
        <v/>
      </c>
    </row>
    <row r="532" spans="1:14" ht="38.25" outlineLevel="2">
      <c r="A532" s="384"/>
      <c r="B532" s="296">
        <f t="shared" si="16"/>
        <v>46</v>
      </c>
      <c r="C532" s="264" t="s">
        <v>6111</v>
      </c>
      <c r="D532" s="33" t="s">
        <v>6112</v>
      </c>
      <c r="E532" s="33" t="s">
        <v>2766</v>
      </c>
      <c r="F532" s="33" t="s">
        <v>4634</v>
      </c>
      <c r="G532" s="33" t="s">
        <v>12801</v>
      </c>
      <c r="H532" s="763">
        <v>42795</v>
      </c>
      <c r="I532" s="755"/>
      <c r="J532" s="32"/>
      <c r="K532" s="62"/>
      <c r="L532" s="115">
        <v>42401</v>
      </c>
      <c r="M532" s="133">
        <v>45323</v>
      </c>
      <c r="N532" t="str">
        <f t="shared" si="17"/>
        <v/>
      </c>
    </row>
    <row r="533" spans="1:14" ht="38.25" outlineLevel="2">
      <c r="A533" s="384"/>
      <c r="B533" s="296">
        <f t="shared" si="16"/>
        <v>46</v>
      </c>
      <c r="C533" s="264" t="s">
        <v>5483</v>
      </c>
      <c r="D533" s="33" t="s">
        <v>5653</v>
      </c>
      <c r="E533" s="55" t="s">
        <v>12867</v>
      </c>
      <c r="F533" s="33" t="s">
        <v>4634</v>
      </c>
      <c r="G533" s="33" t="s">
        <v>14025</v>
      </c>
      <c r="H533" s="771" t="s">
        <v>6131</v>
      </c>
      <c r="I533" s="755"/>
      <c r="J533" s="32"/>
      <c r="K533" s="62"/>
      <c r="L533" s="115"/>
      <c r="M533" s="641">
        <v>45689</v>
      </c>
      <c r="N533" t="str">
        <f t="shared" si="17"/>
        <v/>
      </c>
    </row>
    <row r="534" spans="1:14" ht="38.25" outlineLevel="2">
      <c r="A534" s="384"/>
      <c r="B534" s="296">
        <f t="shared" si="16"/>
        <v>46</v>
      </c>
      <c r="C534" s="264" t="s">
        <v>5426</v>
      </c>
      <c r="D534" s="33" t="s">
        <v>5596</v>
      </c>
      <c r="E534" s="55" t="s">
        <v>2766</v>
      </c>
      <c r="F534" s="33" t="s">
        <v>4634</v>
      </c>
      <c r="G534" s="33" t="s">
        <v>12801</v>
      </c>
      <c r="H534" s="763">
        <v>42795</v>
      </c>
      <c r="I534" s="755"/>
      <c r="J534" s="32"/>
      <c r="K534" s="62"/>
      <c r="L534" s="115"/>
      <c r="M534" s="133">
        <v>45323</v>
      </c>
      <c r="N534" t="str">
        <f t="shared" si="17"/>
        <v/>
      </c>
    </row>
    <row r="535" spans="1:14" ht="38.25" outlineLevel="2">
      <c r="A535" s="384"/>
      <c r="B535" s="296">
        <f t="shared" si="16"/>
        <v>46</v>
      </c>
      <c r="C535" s="264" t="s">
        <v>5324</v>
      </c>
      <c r="D535" s="33" t="s">
        <v>120</v>
      </c>
      <c r="E535" s="55" t="s">
        <v>1145</v>
      </c>
      <c r="F535" s="33" t="s">
        <v>4634</v>
      </c>
      <c r="G535" s="33" t="s">
        <v>12800</v>
      </c>
      <c r="H535" s="763">
        <v>42795</v>
      </c>
      <c r="I535" s="755"/>
      <c r="J535" s="32"/>
      <c r="K535" s="62"/>
      <c r="L535" s="115"/>
      <c r="M535" s="133">
        <v>45323</v>
      </c>
      <c r="N535" t="str">
        <f t="shared" si="17"/>
        <v>DUPLICATE</v>
      </c>
    </row>
    <row r="536" spans="1:14" ht="38.25" outlineLevel="2">
      <c r="A536" s="384"/>
      <c r="B536" s="296">
        <f t="shared" si="16"/>
        <v>46</v>
      </c>
      <c r="C536" s="264" t="s">
        <v>5390</v>
      </c>
      <c r="D536" s="33" t="s">
        <v>5560</v>
      </c>
      <c r="E536" s="55" t="s">
        <v>2766</v>
      </c>
      <c r="F536" s="33" t="s">
        <v>4634</v>
      </c>
      <c r="G536" s="33" t="s">
        <v>12801</v>
      </c>
      <c r="H536" s="763">
        <v>42795</v>
      </c>
      <c r="I536" s="755"/>
      <c r="J536" s="32"/>
      <c r="K536" s="62"/>
      <c r="L536" s="115"/>
      <c r="M536" s="133">
        <v>45323</v>
      </c>
      <c r="N536" t="str">
        <f t="shared" si="17"/>
        <v/>
      </c>
    </row>
    <row r="537" spans="1:14" ht="38.25" outlineLevel="2">
      <c r="A537" s="549"/>
      <c r="B537" s="296">
        <f t="shared" si="16"/>
        <v>46</v>
      </c>
      <c r="C537" s="533" t="s">
        <v>5326</v>
      </c>
      <c r="D537" s="534" t="s">
        <v>5676</v>
      </c>
      <c r="E537" s="535" t="s">
        <v>2766</v>
      </c>
      <c r="F537" s="534" t="s">
        <v>4634</v>
      </c>
      <c r="G537" s="33" t="s">
        <v>12317</v>
      </c>
      <c r="H537" s="770" t="s">
        <v>6134</v>
      </c>
      <c r="I537" s="768"/>
      <c r="J537" s="403"/>
      <c r="K537" s="536"/>
      <c r="L537" s="537"/>
      <c r="M537" s="538">
        <v>44593</v>
      </c>
      <c r="N537" t="str">
        <f t="shared" si="17"/>
        <v>DUPLICATE</v>
      </c>
    </row>
    <row r="538" spans="1:14" ht="38.25" outlineLevel="2">
      <c r="A538" s="549"/>
      <c r="B538" s="296">
        <f t="shared" si="16"/>
        <v>46</v>
      </c>
      <c r="C538" s="533" t="s">
        <v>5674</v>
      </c>
      <c r="D538" s="534" t="s">
        <v>5675</v>
      </c>
      <c r="E538" s="535" t="s">
        <v>2766</v>
      </c>
      <c r="F538" s="534" t="s">
        <v>4634</v>
      </c>
      <c r="G538" s="33" t="s">
        <v>12318</v>
      </c>
      <c r="H538" s="770" t="s">
        <v>6132</v>
      </c>
      <c r="I538" s="768"/>
      <c r="J538" s="403"/>
      <c r="K538" s="536"/>
      <c r="L538" s="537"/>
      <c r="M538" s="538">
        <v>41897</v>
      </c>
      <c r="N538" t="str">
        <f t="shared" si="17"/>
        <v>DUPLICATE</v>
      </c>
    </row>
    <row r="539" spans="1:14" ht="38.25" outlineLevel="2">
      <c r="A539" s="384"/>
      <c r="B539" s="296">
        <f t="shared" si="16"/>
        <v>46</v>
      </c>
      <c r="C539" s="264" t="s">
        <v>5400</v>
      </c>
      <c r="D539" s="33" t="s">
        <v>5570</v>
      </c>
      <c r="E539" s="55" t="s">
        <v>2766</v>
      </c>
      <c r="F539" s="33" t="s">
        <v>4634</v>
      </c>
      <c r="G539" s="33" t="s">
        <v>12801</v>
      </c>
      <c r="H539" s="763">
        <v>42795</v>
      </c>
      <c r="I539" s="755"/>
      <c r="J539" s="32"/>
      <c r="K539" s="62"/>
      <c r="L539" s="115"/>
      <c r="M539" s="133">
        <v>45323</v>
      </c>
      <c r="N539" t="str">
        <f t="shared" si="17"/>
        <v/>
      </c>
    </row>
    <row r="540" spans="1:14" ht="38.25" outlineLevel="2">
      <c r="A540" s="384"/>
      <c r="B540" s="296">
        <f t="shared" si="16"/>
        <v>46</v>
      </c>
      <c r="C540" s="264" t="s">
        <v>5968</v>
      </c>
      <c r="D540" s="33" t="s">
        <v>5969</v>
      </c>
      <c r="E540" s="55" t="s">
        <v>2766</v>
      </c>
      <c r="F540" s="33" t="s">
        <v>4634</v>
      </c>
      <c r="G540" s="33" t="s">
        <v>12805</v>
      </c>
      <c r="H540" s="763" t="s">
        <v>12239</v>
      </c>
      <c r="I540" s="755"/>
      <c r="J540" s="32"/>
      <c r="K540" s="62"/>
      <c r="L540" s="115">
        <v>42036</v>
      </c>
      <c r="M540" s="133">
        <v>45323</v>
      </c>
      <c r="N540" t="str">
        <f t="shared" si="17"/>
        <v/>
      </c>
    </row>
    <row r="541" spans="1:14" ht="38.25" outlineLevel="2">
      <c r="A541" s="384"/>
      <c r="B541" s="296">
        <f t="shared" si="16"/>
        <v>46</v>
      </c>
      <c r="C541" s="264" t="s">
        <v>5368</v>
      </c>
      <c r="D541" s="33" t="s">
        <v>5539</v>
      </c>
      <c r="E541" s="55" t="s">
        <v>2766</v>
      </c>
      <c r="F541" s="33" t="s">
        <v>4634</v>
      </c>
      <c r="G541" s="33" t="s">
        <v>12805</v>
      </c>
      <c r="H541" s="763" t="s">
        <v>6132</v>
      </c>
      <c r="I541" s="755"/>
      <c r="J541" s="32"/>
      <c r="K541" s="62"/>
      <c r="L541" s="115"/>
      <c r="M541" s="133">
        <v>45323</v>
      </c>
      <c r="N541" t="str">
        <f t="shared" si="17"/>
        <v/>
      </c>
    </row>
    <row r="542" spans="1:14" ht="38.25" outlineLevel="2">
      <c r="A542" s="549"/>
      <c r="B542" s="296">
        <f t="shared" si="16"/>
        <v>46</v>
      </c>
      <c r="C542" s="533" t="s">
        <v>5393</v>
      </c>
      <c r="D542" s="534" t="s">
        <v>5563</v>
      </c>
      <c r="E542" s="535" t="s">
        <v>2766</v>
      </c>
      <c r="F542" s="534" t="s">
        <v>4634</v>
      </c>
      <c r="G542" s="33" t="s">
        <v>12317</v>
      </c>
      <c r="H542" s="770" t="s">
        <v>6134</v>
      </c>
      <c r="I542" s="768"/>
      <c r="J542" s="403"/>
      <c r="K542" s="536"/>
      <c r="L542" s="537"/>
      <c r="M542" s="538">
        <v>41897</v>
      </c>
      <c r="N542" t="str">
        <f t="shared" si="17"/>
        <v/>
      </c>
    </row>
    <row r="543" spans="1:14" ht="38.25" outlineLevel="2">
      <c r="A543" s="549"/>
      <c r="B543" s="296">
        <f t="shared" si="16"/>
        <v>46</v>
      </c>
      <c r="C543" s="533" t="s">
        <v>5356</v>
      </c>
      <c r="D543" s="534" t="s">
        <v>5527</v>
      </c>
      <c r="E543" s="535" t="s">
        <v>2766</v>
      </c>
      <c r="F543" s="534" t="s">
        <v>4634</v>
      </c>
      <c r="G543" s="33" t="s">
        <v>12317</v>
      </c>
      <c r="H543" s="770" t="s">
        <v>6134</v>
      </c>
      <c r="I543" s="768"/>
      <c r="J543" s="403"/>
      <c r="K543" s="536"/>
      <c r="L543" s="537"/>
      <c r="M543" s="538">
        <v>41897</v>
      </c>
      <c r="N543" t="str">
        <f t="shared" si="17"/>
        <v/>
      </c>
    </row>
    <row r="544" spans="1:14" ht="38.25" outlineLevel="2">
      <c r="A544" s="384"/>
      <c r="B544" s="296">
        <f t="shared" si="16"/>
        <v>46</v>
      </c>
      <c r="C544" s="264" t="s">
        <v>5464</v>
      </c>
      <c r="D544" s="33" t="s">
        <v>5633</v>
      </c>
      <c r="E544" s="55" t="s">
        <v>2766</v>
      </c>
      <c r="F544" s="33" t="s">
        <v>4634</v>
      </c>
      <c r="G544" s="33" t="s">
        <v>12810</v>
      </c>
      <c r="H544" s="772" t="s">
        <v>12746</v>
      </c>
      <c r="I544" s="755"/>
      <c r="J544" s="32"/>
      <c r="K544" s="62"/>
      <c r="L544" s="115"/>
      <c r="M544" s="133">
        <v>45323</v>
      </c>
      <c r="N544" t="str">
        <f t="shared" si="17"/>
        <v/>
      </c>
    </row>
    <row r="545" spans="1:14" ht="38.25" outlineLevel="2">
      <c r="A545" s="549"/>
      <c r="B545" s="296">
        <f t="shared" si="16"/>
        <v>46</v>
      </c>
      <c r="C545" s="533" t="s">
        <v>5432</v>
      </c>
      <c r="D545" s="534" t="s">
        <v>5602</v>
      </c>
      <c r="E545" s="534" t="s">
        <v>2766</v>
      </c>
      <c r="F545" s="534" t="s">
        <v>4634</v>
      </c>
      <c r="G545" s="33" t="s">
        <v>12317</v>
      </c>
      <c r="H545" s="770" t="s">
        <v>6134</v>
      </c>
      <c r="I545" s="768"/>
      <c r="J545" s="403"/>
      <c r="K545" s="536"/>
      <c r="L545" s="537"/>
      <c r="M545" s="538">
        <v>42767</v>
      </c>
      <c r="N545" t="str">
        <f t="shared" si="17"/>
        <v/>
      </c>
    </row>
    <row r="546" spans="1:14" ht="38.25" outlineLevel="2">
      <c r="A546" s="549"/>
      <c r="B546" s="296">
        <f t="shared" si="16"/>
        <v>46</v>
      </c>
      <c r="C546" s="533" t="s">
        <v>5425</v>
      </c>
      <c r="D546" s="534" t="s">
        <v>5595</v>
      </c>
      <c r="E546" s="535" t="s">
        <v>2766</v>
      </c>
      <c r="F546" s="534" t="s">
        <v>4634</v>
      </c>
      <c r="G546" s="33" t="s">
        <v>12317</v>
      </c>
      <c r="H546" s="770" t="s">
        <v>6134</v>
      </c>
      <c r="I546" s="768"/>
      <c r="J546" s="403"/>
      <c r="K546" s="536"/>
      <c r="L546" s="537"/>
      <c r="M546" s="538">
        <v>41897</v>
      </c>
      <c r="N546" t="str">
        <f t="shared" si="17"/>
        <v/>
      </c>
    </row>
    <row r="547" spans="1:14" ht="38.25" outlineLevel="2">
      <c r="A547" s="549"/>
      <c r="B547" s="296">
        <f t="shared" si="16"/>
        <v>46</v>
      </c>
      <c r="C547" s="533" t="s">
        <v>5365</v>
      </c>
      <c r="D547" s="534" t="s">
        <v>5536</v>
      </c>
      <c r="E547" s="535" t="s">
        <v>2766</v>
      </c>
      <c r="F547" s="534" t="s">
        <v>4634</v>
      </c>
      <c r="G547" s="33" t="s">
        <v>12318</v>
      </c>
      <c r="H547" s="770" t="s">
        <v>6132</v>
      </c>
      <c r="I547" s="768"/>
      <c r="J547" s="403"/>
      <c r="K547" s="536"/>
      <c r="L547" s="537"/>
      <c r="M547" s="538">
        <v>41897</v>
      </c>
      <c r="N547" t="str">
        <f t="shared" si="17"/>
        <v/>
      </c>
    </row>
    <row r="548" spans="1:14" ht="38.25" outlineLevel="2">
      <c r="A548" s="384"/>
      <c r="B548" s="296">
        <f t="shared" si="16"/>
        <v>46</v>
      </c>
      <c r="C548" s="264" t="s">
        <v>5472</v>
      </c>
      <c r="D548" s="33" t="s">
        <v>5641</v>
      </c>
      <c r="E548" s="642" t="s">
        <v>2766</v>
      </c>
      <c r="F548" s="33" t="s">
        <v>4634</v>
      </c>
      <c r="G548" s="33" t="s">
        <v>12811</v>
      </c>
      <c r="H548" s="764"/>
      <c r="I548" s="755"/>
      <c r="J548" s="32"/>
      <c r="K548" s="62"/>
      <c r="L548" s="115"/>
      <c r="M548" s="641">
        <v>45689</v>
      </c>
      <c r="N548" t="str">
        <f t="shared" si="17"/>
        <v/>
      </c>
    </row>
    <row r="549" spans="1:14" ht="38.25" outlineLevel="2">
      <c r="A549" s="549"/>
      <c r="B549" s="296">
        <f t="shared" si="16"/>
        <v>46</v>
      </c>
      <c r="C549" s="533" t="s">
        <v>5355</v>
      </c>
      <c r="D549" s="534" t="s">
        <v>5526</v>
      </c>
      <c r="E549" s="535" t="s">
        <v>2766</v>
      </c>
      <c r="F549" s="534" t="s">
        <v>4634</v>
      </c>
      <c r="G549" s="33" t="s">
        <v>12317</v>
      </c>
      <c r="H549" s="770" t="s">
        <v>6134</v>
      </c>
      <c r="I549" s="768"/>
      <c r="J549" s="403"/>
      <c r="K549" s="536"/>
      <c r="L549" s="537"/>
      <c r="M549" s="538">
        <v>41897</v>
      </c>
      <c r="N549" t="str">
        <f t="shared" si="17"/>
        <v/>
      </c>
    </row>
    <row r="550" spans="1:14" ht="38.25" outlineLevel="2">
      <c r="A550" s="384"/>
      <c r="B550" s="296">
        <f t="shared" si="16"/>
        <v>46</v>
      </c>
      <c r="C550" s="264" t="s">
        <v>5378</v>
      </c>
      <c r="D550" s="33" t="s">
        <v>5549</v>
      </c>
      <c r="E550" s="55" t="s">
        <v>2766</v>
      </c>
      <c r="F550" s="33" t="s">
        <v>4634</v>
      </c>
      <c r="G550" s="33" t="s">
        <v>12805</v>
      </c>
      <c r="H550" s="763" t="s">
        <v>6132</v>
      </c>
      <c r="I550" s="755"/>
      <c r="J550" s="32"/>
      <c r="K550" s="62"/>
      <c r="L550" s="115"/>
      <c r="M550" s="133">
        <v>45323</v>
      </c>
      <c r="N550" t="str">
        <f t="shared" si="17"/>
        <v/>
      </c>
    </row>
    <row r="551" spans="1:14" ht="38.25" outlineLevel="2">
      <c r="A551" s="384"/>
      <c r="B551" s="296">
        <f t="shared" si="16"/>
        <v>46</v>
      </c>
      <c r="C551" s="264" t="s">
        <v>5323</v>
      </c>
      <c r="D551" s="33" t="s">
        <v>3079</v>
      </c>
      <c r="E551" s="55" t="s">
        <v>2766</v>
      </c>
      <c r="F551" s="33" t="s">
        <v>4634</v>
      </c>
      <c r="G551" s="33" t="s">
        <v>12800</v>
      </c>
      <c r="H551" s="763">
        <v>42795</v>
      </c>
      <c r="I551" s="755"/>
      <c r="J551" s="32"/>
      <c r="K551" s="62"/>
      <c r="L551" s="115"/>
      <c r="M551" s="133">
        <v>45323</v>
      </c>
      <c r="N551" t="str">
        <f t="shared" si="17"/>
        <v>DUPLICATE</v>
      </c>
    </row>
    <row r="552" spans="1:14" ht="38.25" outlineLevel="2">
      <c r="A552" s="384"/>
      <c r="B552" s="296">
        <f t="shared" si="16"/>
        <v>46</v>
      </c>
      <c r="C552" s="264" t="s">
        <v>5333</v>
      </c>
      <c r="D552" s="33" t="s">
        <v>5506</v>
      </c>
      <c r="E552" s="55" t="s">
        <v>1145</v>
      </c>
      <c r="F552" s="33" t="s">
        <v>4634</v>
      </c>
      <c r="G552" s="33" t="s">
        <v>12747</v>
      </c>
      <c r="H552" s="763" t="s">
        <v>6132</v>
      </c>
      <c r="I552" s="755"/>
      <c r="J552" s="32"/>
      <c r="K552" s="62"/>
      <c r="L552" s="115"/>
      <c r="M552" s="133">
        <v>45323</v>
      </c>
      <c r="N552" t="str">
        <f t="shared" si="17"/>
        <v/>
      </c>
    </row>
    <row r="553" spans="1:14" ht="38.25" outlineLevel="2">
      <c r="A553" s="384"/>
      <c r="B553" s="296">
        <f t="shared" si="16"/>
        <v>46</v>
      </c>
      <c r="C553" s="264" t="s">
        <v>5479</v>
      </c>
      <c r="D553" s="33" t="s">
        <v>5649</v>
      </c>
      <c r="E553" s="55" t="s">
        <v>12740</v>
      </c>
      <c r="F553" s="33" t="s">
        <v>4634</v>
      </c>
      <c r="G553" s="33" t="s">
        <v>12800</v>
      </c>
      <c r="H553" s="764"/>
      <c r="I553" s="755"/>
      <c r="J553" s="32"/>
      <c r="K553" s="62"/>
      <c r="L553" s="115"/>
      <c r="M553" s="133">
        <v>45323</v>
      </c>
      <c r="N553" t="str">
        <f t="shared" si="17"/>
        <v/>
      </c>
    </row>
    <row r="554" spans="1:14" ht="38.25" outlineLevel="2">
      <c r="A554" s="384"/>
      <c r="B554" s="296">
        <f t="shared" si="16"/>
        <v>46</v>
      </c>
      <c r="C554" s="264" t="s">
        <v>5414</v>
      </c>
      <c r="D554" s="33" t="s">
        <v>5584</v>
      </c>
      <c r="E554" s="55" t="s">
        <v>2766</v>
      </c>
      <c r="F554" s="33" t="s">
        <v>4634</v>
      </c>
      <c r="G554" s="33" t="s">
        <v>12803</v>
      </c>
      <c r="H554" s="762">
        <v>42795</v>
      </c>
      <c r="I554" s="755"/>
      <c r="J554" s="32"/>
      <c r="K554" s="62"/>
      <c r="L554" s="115"/>
      <c r="M554" s="133">
        <v>45323</v>
      </c>
      <c r="N554" t="str">
        <f t="shared" si="17"/>
        <v/>
      </c>
    </row>
    <row r="555" spans="1:14" ht="38.25" outlineLevel="2">
      <c r="A555" s="384"/>
      <c r="B555" s="296">
        <f t="shared" si="16"/>
        <v>46</v>
      </c>
      <c r="C555" s="264" t="s">
        <v>6159</v>
      </c>
      <c r="D555" s="33" t="s">
        <v>3356</v>
      </c>
      <c r="E555" s="642" t="s">
        <v>2766</v>
      </c>
      <c r="F555" s="33" t="s">
        <v>4634</v>
      </c>
      <c r="G555" s="33" t="s">
        <v>12804</v>
      </c>
      <c r="H555" s="762"/>
      <c r="I555" s="755"/>
      <c r="J555" s="32"/>
      <c r="K555" s="62"/>
      <c r="L555" s="115">
        <v>42597</v>
      </c>
      <c r="M555" s="641">
        <v>45689</v>
      </c>
      <c r="N555" t="str">
        <f t="shared" si="17"/>
        <v>DUPLICATE</v>
      </c>
    </row>
    <row r="556" spans="1:14" ht="38.25" outlineLevel="2">
      <c r="A556" s="384"/>
      <c r="B556" s="296">
        <f t="shared" si="16"/>
        <v>46</v>
      </c>
      <c r="C556" s="264" t="s">
        <v>5465</v>
      </c>
      <c r="D556" s="33" t="s">
        <v>5634</v>
      </c>
      <c r="E556" s="642" t="s">
        <v>2766</v>
      </c>
      <c r="F556" s="33" t="s">
        <v>4634</v>
      </c>
      <c r="G556" s="33" t="s">
        <v>12804</v>
      </c>
      <c r="H556" s="764"/>
      <c r="I556" s="755"/>
      <c r="J556" s="32"/>
      <c r="K556" s="62"/>
      <c r="L556" s="115"/>
      <c r="M556" s="641">
        <v>45689</v>
      </c>
      <c r="N556" t="str">
        <f t="shared" si="17"/>
        <v/>
      </c>
    </row>
    <row r="557" spans="1:14" ht="38.25" outlineLevel="2">
      <c r="A557" s="384"/>
      <c r="B557" s="296">
        <f t="shared" si="16"/>
        <v>46</v>
      </c>
      <c r="C557" s="264" t="s">
        <v>5467</v>
      </c>
      <c r="D557" s="33" t="s">
        <v>5636</v>
      </c>
      <c r="E557" s="642" t="s">
        <v>2766</v>
      </c>
      <c r="F557" s="33" t="s">
        <v>4634</v>
      </c>
      <c r="G557" s="33" t="s">
        <v>12804</v>
      </c>
      <c r="H557" s="764"/>
      <c r="I557" s="755"/>
      <c r="J557" s="32"/>
      <c r="K557" s="62"/>
      <c r="L557" s="115"/>
      <c r="M557" s="641">
        <v>45689</v>
      </c>
      <c r="N557" t="str">
        <f t="shared" si="17"/>
        <v/>
      </c>
    </row>
    <row r="558" spans="1:14" ht="38.25" outlineLevel="2">
      <c r="A558" s="384"/>
      <c r="B558" s="296">
        <f t="shared" ref="B558:B621" si="18">IF(A558&gt;0,A558,B557)</f>
        <v>46</v>
      </c>
      <c r="C558" s="264" t="s">
        <v>5456</v>
      </c>
      <c r="D558" s="33" t="s">
        <v>5626</v>
      </c>
      <c r="E558" s="642" t="s">
        <v>2766</v>
      </c>
      <c r="F558" s="33" t="s">
        <v>4634</v>
      </c>
      <c r="G558" s="33" t="s">
        <v>12804</v>
      </c>
      <c r="H558" s="769"/>
      <c r="I558" s="755"/>
      <c r="J558" s="32"/>
      <c r="K558" s="62"/>
      <c r="L558" s="115"/>
      <c r="M558" s="641">
        <v>45689</v>
      </c>
      <c r="N558" t="str">
        <f t="shared" si="17"/>
        <v/>
      </c>
    </row>
    <row r="559" spans="1:14" ht="38.25" outlineLevel="2">
      <c r="A559" s="384"/>
      <c r="B559" s="296">
        <f t="shared" si="18"/>
        <v>46</v>
      </c>
      <c r="C559" s="264" t="s">
        <v>5344</v>
      </c>
      <c r="D559" s="33" t="s">
        <v>5517</v>
      </c>
      <c r="E559" s="55" t="s">
        <v>2766</v>
      </c>
      <c r="F559" s="33" t="s">
        <v>4634</v>
      </c>
      <c r="G559" s="33" t="s">
        <v>12800</v>
      </c>
      <c r="H559" s="762">
        <v>42795</v>
      </c>
      <c r="I559" s="755"/>
      <c r="J559" s="32"/>
      <c r="K559" s="62"/>
      <c r="L559" s="115"/>
      <c r="M559" s="133">
        <v>45323</v>
      </c>
      <c r="N559" t="str">
        <f t="shared" si="17"/>
        <v/>
      </c>
    </row>
    <row r="560" spans="1:14" ht="38.25" outlineLevel="2">
      <c r="A560" s="384"/>
      <c r="B560" s="296">
        <f t="shared" si="18"/>
        <v>46</v>
      </c>
      <c r="C560" s="458" t="s">
        <v>6160</v>
      </c>
      <c r="D560" s="118" t="s">
        <v>6161</v>
      </c>
      <c r="E560" s="82" t="s">
        <v>2766</v>
      </c>
      <c r="F560" s="118" t="s">
        <v>4634</v>
      </c>
      <c r="G560" s="33" t="s">
        <v>12800</v>
      </c>
      <c r="H560" s="773" t="s">
        <v>6162</v>
      </c>
      <c r="I560" s="755"/>
      <c r="J560" s="32"/>
      <c r="K560" s="62"/>
      <c r="L560" s="115">
        <v>42597</v>
      </c>
      <c r="M560" s="58">
        <v>45323</v>
      </c>
      <c r="N560" t="str">
        <f t="shared" si="17"/>
        <v/>
      </c>
    </row>
    <row r="561" spans="1:14" ht="38.450000000000003" customHeight="1" outlineLevel="2">
      <c r="A561" s="384"/>
      <c r="B561" s="296">
        <f t="shared" si="18"/>
        <v>46</v>
      </c>
      <c r="C561" s="264" t="s">
        <v>5455</v>
      </c>
      <c r="D561" s="33" t="s">
        <v>5625</v>
      </c>
      <c r="E561" s="642" t="s">
        <v>2766</v>
      </c>
      <c r="F561" s="33" t="s">
        <v>4634</v>
      </c>
      <c r="G561" s="33" t="s">
        <v>12804</v>
      </c>
      <c r="H561" s="764" t="s">
        <v>6131</v>
      </c>
      <c r="I561" s="752"/>
      <c r="J561" s="33"/>
      <c r="K561" s="260" t="s">
        <v>12748</v>
      </c>
      <c r="L561" s="57"/>
      <c r="M561" s="643">
        <v>45689</v>
      </c>
      <c r="N561" t="str">
        <f t="shared" si="17"/>
        <v/>
      </c>
    </row>
    <row r="562" spans="1:14" ht="38.25" outlineLevel="2">
      <c r="A562" s="549"/>
      <c r="B562" s="296">
        <f t="shared" si="18"/>
        <v>46</v>
      </c>
      <c r="C562" s="152" t="s">
        <v>5419</v>
      </c>
      <c r="D562" s="545" t="s">
        <v>5589</v>
      </c>
      <c r="E562" s="546" t="s">
        <v>2766</v>
      </c>
      <c r="F562" s="545" t="s">
        <v>4634</v>
      </c>
      <c r="G562" s="107" t="s">
        <v>12318</v>
      </c>
      <c r="H562" s="774" t="s">
        <v>6132</v>
      </c>
      <c r="I562" s="768"/>
      <c r="J562" s="403"/>
      <c r="K562" s="536"/>
      <c r="L562" s="404"/>
      <c r="M562" s="538">
        <v>41897</v>
      </c>
      <c r="N562" t="str">
        <f t="shared" si="17"/>
        <v/>
      </c>
    </row>
    <row r="563" spans="1:14" ht="38.25" outlineLevel="2">
      <c r="A563" s="384"/>
      <c r="B563" s="296">
        <f t="shared" si="18"/>
        <v>46</v>
      </c>
      <c r="C563" s="264" t="s">
        <v>5444</v>
      </c>
      <c r="D563" s="33" t="s">
        <v>5614</v>
      </c>
      <c r="E563" s="55" t="s">
        <v>2766</v>
      </c>
      <c r="F563" s="33" t="s">
        <v>4634</v>
      </c>
      <c r="G563" s="33" t="s">
        <v>12805</v>
      </c>
      <c r="H563" s="764" t="s">
        <v>6132</v>
      </c>
      <c r="I563" s="755"/>
      <c r="J563" s="32"/>
      <c r="K563" s="62"/>
      <c r="L563" s="115"/>
      <c r="M563" s="133">
        <v>45323</v>
      </c>
      <c r="N563" t="str">
        <f t="shared" si="17"/>
        <v/>
      </c>
    </row>
    <row r="564" spans="1:14" ht="38.25" outlineLevel="2">
      <c r="A564" s="384"/>
      <c r="B564" s="296">
        <f t="shared" si="18"/>
        <v>46</v>
      </c>
      <c r="C564" s="264" t="s">
        <v>5422</v>
      </c>
      <c r="D564" s="33" t="s">
        <v>5592</v>
      </c>
      <c r="E564" s="55" t="s">
        <v>2766</v>
      </c>
      <c r="F564" s="33" t="s">
        <v>4634</v>
      </c>
      <c r="G564" s="33" t="s">
        <v>12749</v>
      </c>
      <c r="H564" s="764" t="s">
        <v>12750</v>
      </c>
      <c r="I564" s="755"/>
      <c r="J564" s="32"/>
      <c r="K564" s="62"/>
      <c r="L564" s="115"/>
      <c r="M564" s="133">
        <v>45323</v>
      </c>
      <c r="N564" t="str">
        <f t="shared" si="17"/>
        <v/>
      </c>
    </row>
    <row r="565" spans="1:14" ht="38.25" outlineLevel="2">
      <c r="A565" s="384"/>
      <c r="B565" s="296">
        <f t="shared" si="18"/>
        <v>46</v>
      </c>
      <c r="C565" s="264" t="s">
        <v>5364</v>
      </c>
      <c r="D565" s="33" t="s">
        <v>5535</v>
      </c>
      <c r="E565" s="55" t="s">
        <v>2766</v>
      </c>
      <c r="F565" s="33" t="s">
        <v>4634</v>
      </c>
      <c r="G565" s="33" t="s">
        <v>12800</v>
      </c>
      <c r="H565" s="762">
        <v>42795</v>
      </c>
      <c r="I565" s="755"/>
      <c r="J565" s="32"/>
      <c r="K565" s="62"/>
      <c r="L565" s="115"/>
      <c r="M565" s="133">
        <v>45323</v>
      </c>
      <c r="N565" t="str">
        <f t="shared" si="17"/>
        <v/>
      </c>
    </row>
    <row r="566" spans="1:14" ht="38.25" outlineLevel="2">
      <c r="A566" s="384"/>
      <c r="B566" s="296">
        <f t="shared" si="18"/>
        <v>46</v>
      </c>
      <c r="C566" s="264" t="s">
        <v>5481</v>
      </c>
      <c r="D566" s="33" t="s">
        <v>5651</v>
      </c>
      <c r="E566" s="55" t="s">
        <v>12740</v>
      </c>
      <c r="F566" s="33" t="s">
        <v>4634</v>
      </c>
      <c r="G566" s="33" t="s">
        <v>12800</v>
      </c>
      <c r="H566" s="769"/>
      <c r="I566" s="755"/>
      <c r="J566" s="32"/>
      <c r="K566" s="62"/>
      <c r="L566" s="115"/>
      <c r="M566" s="133">
        <v>45323</v>
      </c>
      <c r="N566" t="str">
        <f t="shared" si="17"/>
        <v/>
      </c>
    </row>
    <row r="567" spans="1:14" ht="38.25" outlineLevel="2">
      <c r="A567" s="549"/>
      <c r="B567" s="296">
        <f t="shared" si="18"/>
        <v>46</v>
      </c>
      <c r="C567" s="533" t="s">
        <v>5372</v>
      </c>
      <c r="D567" s="534" t="s">
        <v>5543</v>
      </c>
      <c r="E567" s="535" t="s">
        <v>2766</v>
      </c>
      <c r="F567" s="534" t="s">
        <v>4634</v>
      </c>
      <c r="G567" s="33" t="s">
        <v>12318</v>
      </c>
      <c r="H567" s="766" t="s">
        <v>6132</v>
      </c>
      <c r="I567" s="768"/>
      <c r="J567" s="403"/>
      <c r="K567" s="536"/>
      <c r="L567" s="537"/>
      <c r="M567" s="538">
        <v>41897</v>
      </c>
      <c r="N567" t="str">
        <f t="shared" si="17"/>
        <v/>
      </c>
    </row>
    <row r="568" spans="1:14" ht="38.25" outlineLevel="2">
      <c r="A568" s="384"/>
      <c r="B568" s="296">
        <f t="shared" si="18"/>
        <v>46</v>
      </c>
      <c r="C568" s="264" t="s">
        <v>5500</v>
      </c>
      <c r="D568" s="33" t="s">
        <v>5669</v>
      </c>
      <c r="E568" s="642" t="s">
        <v>2766</v>
      </c>
      <c r="F568" s="33" t="s">
        <v>4634</v>
      </c>
      <c r="G568" s="33" t="s">
        <v>12804</v>
      </c>
      <c r="H568" s="769" t="s">
        <v>6131</v>
      </c>
      <c r="I568" s="755"/>
      <c r="J568" s="32"/>
      <c r="K568" s="62"/>
      <c r="L568" s="115"/>
      <c r="M568" s="643">
        <v>45689</v>
      </c>
      <c r="N568" t="str">
        <f t="shared" si="17"/>
        <v/>
      </c>
    </row>
    <row r="569" spans="1:14" ht="38.25" outlineLevel="2">
      <c r="A569" s="549"/>
      <c r="B569" s="296">
        <f t="shared" si="18"/>
        <v>46</v>
      </c>
      <c r="C569" s="533" t="s">
        <v>5445</v>
      </c>
      <c r="D569" s="534" t="s">
        <v>5615</v>
      </c>
      <c r="E569" s="534" t="s">
        <v>2766</v>
      </c>
      <c r="F569" s="534" t="s">
        <v>4634</v>
      </c>
      <c r="G569" s="33" t="s">
        <v>12317</v>
      </c>
      <c r="H569" s="770" t="s">
        <v>6134</v>
      </c>
      <c r="I569" s="768"/>
      <c r="J569" s="403"/>
      <c r="K569" s="536"/>
      <c r="L569" s="537"/>
      <c r="M569" s="538">
        <v>42767</v>
      </c>
      <c r="N569" t="str">
        <f t="shared" si="17"/>
        <v/>
      </c>
    </row>
    <row r="570" spans="1:14" ht="38.25" outlineLevel="2">
      <c r="A570" s="384"/>
      <c r="B570" s="296">
        <f t="shared" si="18"/>
        <v>46</v>
      </c>
      <c r="C570" s="264" t="s">
        <v>5357</v>
      </c>
      <c r="D570" s="33" t="s">
        <v>5528</v>
      </c>
      <c r="E570" s="55" t="s">
        <v>2766</v>
      </c>
      <c r="F570" s="33" t="s">
        <v>4634</v>
      </c>
      <c r="G570" s="33" t="s">
        <v>12800</v>
      </c>
      <c r="H570" s="763">
        <v>42795</v>
      </c>
      <c r="I570" s="755"/>
      <c r="J570" s="32"/>
      <c r="K570" s="62"/>
      <c r="L570" s="115"/>
      <c r="M570" s="133">
        <v>45323</v>
      </c>
      <c r="N570" t="str">
        <f t="shared" si="17"/>
        <v/>
      </c>
    </row>
    <row r="571" spans="1:14" ht="38.25" outlineLevel="2">
      <c r="A571" s="384"/>
      <c r="B571" s="296">
        <f t="shared" si="18"/>
        <v>46</v>
      </c>
      <c r="C571" s="264" t="s">
        <v>5325</v>
      </c>
      <c r="D571" s="33" t="s">
        <v>1093</v>
      </c>
      <c r="E571" s="55" t="s">
        <v>2766</v>
      </c>
      <c r="F571" s="33" t="s">
        <v>4634</v>
      </c>
      <c r="G571" s="33" t="s">
        <v>12800</v>
      </c>
      <c r="H571" s="762">
        <v>42795</v>
      </c>
      <c r="I571" s="755"/>
      <c r="J571" s="32"/>
      <c r="K571" s="62"/>
      <c r="L571" s="115"/>
      <c r="M571" s="133">
        <v>45323</v>
      </c>
      <c r="N571" t="str">
        <f t="shared" si="17"/>
        <v>DUPLICATE</v>
      </c>
    </row>
    <row r="572" spans="1:14" ht="38.25" outlineLevel="2">
      <c r="A572" s="384"/>
      <c r="B572" s="296">
        <f t="shared" si="18"/>
        <v>46</v>
      </c>
      <c r="C572" s="264" t="s">
        <v>5453</v>
      </c>
      <c r="D572" s="33" t="s">
        <v>5623</v>
      </c>
      <c r="E572" s="55" t="s">
        <v>12740</v>
      </c>
      <c r="F572" s="33" t="s">
        <v>4634</v>
      </c>
      <c r="G572" s="33" t="s">
        <v>12800</v>
      </c>
      <c r="H572" s="764"/>
      <c r="I572" s="755"/>
      <c r="J572" s="32"/>
      <c r="K572" s="62"/>
      <c r="L572" s="115"/>
      <c r="M572" s="133">
        <v>45323</v>
      </c>
      <c r="N572" t="str">
        <f t="shared" si="17"/>
        <v/>
      </c>
    </row>
    <row r="573" spans="1:14" ht="38.25" outlineLevel="2">
      <c r="A573" s="384"/>
      <c r="B573" s="296">
        <f t="shared" si="18"/>
        <v>46</v>
      </c>
      <c r="C573" s="264" t="s">
        <v>5480</v>
      </c>
      <c r="D573" s="33" t="s">
        <v>5650</v>
      </c>
      <c r="E573" s="55" t="s">
        <v>2766</v>
      </c>
      <c r="F573" s="33" t="s">
        <v>4634</v>
      </c>
      <c r="G573" s="33" t="s">
        <v>12812</v>
      </c>
      <c r="H573" s="764" t="s">
        <v>6392</v>
      </c>
      <c r="I573" s="755"/>
      <c r="J573" s="32"/>
      <c r="K573" s="62"/>
      <c r="L573" s="115"/>
      <c r="M573" s="133">
        <v>45323</v>
      </c>
      <c r="N573" t="str">
        <f t="shared" si="17"/>
        <v/>
      </c>
    </row>
    <row r="574" spans="1:14" ht="38.25" outlineLevel="2">
      <c r="A574" s="384"/>
      <c r="B574" s="296">
        <f t="shared" si="18"/>
        <v>46</v>
      </c>
      <c r="C574" s="264" t="s">
        <v>5362</v>
      </c>
      <c r="D574" s="33" t="s">
        <v>5533</v>
      </c>
      <c r="E574" s="55" t="s">
        <v>2766</v>
      </c>
      <c r="F574" s="33" t="s">
        <v>4634</v>
      </c>
      <c r="G574" s="33" t="s">
        <v>12805</v>
      </c>
      <c r="H574" s="764" t="s">
        <v>6132</v>
      </c>
      <c r="I574" s="755"/>
      <c r="J574" s="32"/>
      <c r="K574" s="62"/>
      <c r="L574" s="115"/>
      <c r="M574" s="133">
        <v>45323</v>
      </c>
      <c r="N574" t="str">
        <f t="shared" si="17"/>
        <v/>
      </c>
    </row>
    <row r="575" spans="1:14" ht="38.25" outlineLevel="2">
      <c r="A575" s="384"/>
      <c r="B575" s="296">
        <f t="shared" si="18"/>
        <v>46</v>
      </c>
      <c r="C575" s="264" t="s">
        <v>5339</v>
      </c>
      <c r="D575" s="33" t="s">
        <v>5512</v>
      </c>
      <c r="E575" s="55" t="s">
        <v>2766</v>
      </c>
      <c r="F575" s="33" t="s">
        <v>4634</v>
      </c>
      <c r="G575" s="33" t="s">
        <v>12800</v>
      </c>
      <c r="H575" s="763">
        <v>42795</v>
      </c>
      <c r="I575" s="755"/>
      <c r="J575" s="32"/>
      <c r="K575" s="62"/>
      <c r="L575" s="115"/>
      <c r="M575" s="133">
        <v>45323</v>
      </c>
      <c r="N575" t="str">
        <f t="shared" si="17"/>
        <v/>
      </c>
    </row>
    <row r="576" spans="1:14" ht="38.25" outlineLevel="2">
      <c r="A576" s="549"/>
      <c r="B576" s="296">
        <f t="shared" si="18"/>
        <v>46</v>
      </c>
      <c r="C576" s="533" t="s">
        <v>5436</v>
      </c>
      <c r="D576" s="534" t="s">
        <v>5606</v>
      </c>
      <c r="E576" s="534" t="s">
        <v>2766</v>
      </c>
      <c r="F576" s="534" t="s">
        <v>4634</v>
      </c>
      <c r="G576" s="33" t="s">
        <v>12317</v>
      </c>
      <c r="H576" s="770" t="s">
        <v>6134</v>
      </c>
      <c r="I576" s="768"/>
      <c r="J576" s="403"/>
      <c r="K576" s="536"/>
      <c r="L576" s="537"/>
      <c r="M576" s="538">
        <v>42767</v>
      </c>
      <c r="N576" t="str">
        <f t="shared" si="17"/>
        <v/>
      </c>
    </row>
    <row r="577" spans="1:14" ht="38.25" outlineLevel="2">
      <c r="A577" s="549"/>
      <c r="B577" s="296">
        <f t="shared" si="18"/>
        <v>46</v>
      </c>
      <c r="C577" s="533" t="s">
        <v>5369</v>
      </c>
      <c r="D577" s="534" t="s">
        <v>5540</v>
      </c>
      <c r="E577" s="535" t="s">
        <v>2766</v>
      </c>
      <c r="F577" s="534" t="s">
        <v>4634</v>
      </c>
      <c r="G577" s="33" t="s">
        <v>12318</v>
      </c>
      <c r="H577" s="766" t="s">
        <v>6132</v>
      </c>
      <c r="I577" s="768"/>
      <c r="J577" s="403"/>
      <c r="K577" s="536"/>
      <c r="L577" s="537"/>
      <c r="M577" s="538">
        <v>41897</v>
      </c>
      <c r="N577" t="str">
        <f t="shared" si="17"/>
        <v/>
      </c>
    </row>
    <row r="578" spans="1:14" ht="38.25" outlineLevel="2">
      <c r="A578" s="384"/>
      <c r="B578" s="296">
        <f t="shared" si="18"/>
        <v>46</v>
      </c>
      <c r="C578" s="264" t="s">
        <v>5424</v>
      </c>
      <c r="D578" s="33" t="s">
        <v>5594</v>
      </c>
      <c r="E578" s="55" t="s">
        <v>2766</v>
      </c>
      <c r="F578" s="33" t="s">
        <v>4634</v>
      </c>
      <c r="G578" s="33" t="s">
        <v>12813</v>
      </c>
      <c r="H578" s="763">
        <v>42795</v>
      </c>
      <c r="I578" s="755"/>
      <c r="J578" s="32"/>
      <c r="K578" s="62"/>
      <c r="L578" s="115"/>
      <c r="M578" s="133">
        <v>45323</v>
      </c>
      <c r="N578" t="str">
        <f t="shared" si="17"/>
        <v/>
      </c>
    </row>
    <row r="579" spans="1:14" ht="38.25" outlineLevel="2">
      <c r="A579" s="549"/>
      <c r="B579" s="296">
        <f t="shared" si="18"/>
        <v>46</v>
      </c>
      <c r="C579" s="533" t="s">
        <v>5440</v>
      </c>
      <c r="D579" s="534" t="s">
        <v>5610</v>
      </c>
      <c r="E579" s="535" t="s">
        <v>2766</v>
      </c>
      <c r="F579" s="534" t="s">
        <v>4634</v>
      </c>
      <c r="G579" s="33" t="s">
        <v>12317</v>
      </c>
      <c r="H579" s="770" t="s">
        <v>6134</v>
      </c>
      <c r="I579" s="768"/>
      <c r="J579" s="403"/>
      <c r="K579" s="536"/>
      <c r="L579" s="537"/>
      <c r="M579" s="538">
        <v>42767</v>
      </c>
      <c r="N579" t="str">
        <f t="shared" ref="N579:N642" si="19">IF(D579="NA","",IF(COUNTIF($D$3:$D$8511,D579)&gt;1,"DUPLICATE",""))</f>
        <v/>
      </c>
    </row>
    <row r="580" spans="1:14" outlineLevel="2">
      <c r="A580" s="549"/>
      <c r="B580" s="296">
        <f t="shared" si="18"/>
        <v>46</v>
      </c>
      <c r="C580" s="533" t="s">
        <v>2853</v>
      </c>
      <c r="D580" s="534" t="s">
        <v>2856</v>
      </c>
      <c r="E580" s="539" t="s">
        <v>1145</v>
      </c>
      <c r="F580" s="534" t="s">
        <v>4634</v>
      </c>
      <c r="G580" s="47" t="s">
        <v>5688</v>
      </c>
      <c r="H580" s="766"/>
      <c r="I580" s="768"/>
      <c r="J580" s="403"/>
      <c r="K580" s="540">
        <v>9.9999999999999995E-8</v>
      </c>
      <c r="L580" s="537"/>
      <c r="M580" s="538">
        <v>42231</v>
      </c>
      <c r="N580" t="str">
        <f t="shared" si="19"/>
        <v/>
      </c>
    </row>
    <row r="581" spans="1:14" ht="38.25" outlineLevel="2">
      <c r="A581" s="384"/>
      <c r="B581" s="296">
        <f t="shared" si="18"/>
        <v>46</v>
      </c>
      <c r="C581" s="264" t="s">
        <v>5491</v>
      </c>
      <c r="D581" s="33" t="s">
        <v>5661</v>
      </c>
      <c r="E581" s="642" t="s">
        <v>2766</v>
      </c>
      <c r="F581" s="33" t="s">
        <v>4634</v>
      </c>
      <c r="G581" s="33" t="s">
        <v>12807</v>
      </c>
      <c r="H581" s="764"/>
      <c r="I581" s="755"/>
      <c r="J581" s="32"/>
      <c r="K581" s="62"/>
      <c r="L581" s="115"/>
      <c r="M581" s="641">
        <v>45689</v>
      </c>
      <c r="N581" t="str">
        <f t="shared" si="19"/>
        <v/>
      </c>
    </row>
    <row r="582" spans="1:14" ht="38.25" outlineLevel="2">
      <c r="A582" s="384"/>
      <c r="B582" s="296">
        <f t="shared" si="18"/>
        <v>46</v>
      </c>
      <c r="C582" s="264" t="s">
        <v>5496</v>
      </c>
      <c r="D582" s="33" t="s">
        <v>5666</v>
      </c>
      <c r="E582" s="642" t="s">
        <v>2766</v>
      </c>
      <c r="F582" s="33" t="s">
        <v>4634</v>
      </c>
      <c r="G582" s="33" t="s">
        <v>12811</v>
      </c>
      <c r="H582" s="769"/>
      <c r="I582" s="755"/>
      <c r="J582" s="32"/>
      <c r="K582" s="62"/>
      <c r="L582" s="115"/>
      <c r="M582" s="641">
        <v>45689</v>
      </c>
      <c r="N582" t="str">
        <f t="shared" si="19"/>
        <v/>
      </c>
    </row>
    <row r="583" spans="1:14" ht="38.25" outlineLevel="2">
      <c r="A583" s="384"/>
      <c r="B583" s="296">
        <f t="shared" si="18"/>
        <v>46</v>
      </c>
      <c r="C583" s="264" t="s">
        <v>1562</v>
      </c>
      <c r="D583" s="33" t="s">
        <v>1563</v>
      </c>
      <c r="E583" s="55" t="s">
        <v>2766</v>
      </c>
      <c r="F583" s="33" t="s">
        <v>4634</v>
      </c>
      <c r="G583" s="33" t="s">
        <v>12801</v>
      </c>
      <c r="H583" s="763">
        <v>42795</v>
      </c>
      <c r="I583" s="755"/>
      <c r="J583" s="32"/>
      <c r="K583" s="62"/>
      <c r="L583" s="115"/>
      <c r="M583" s="133">
        <v>45323</v>
      </c>
      <c r="N583" t="str">
        <f t="shared" si="19"/>
        <v>DUPLICATE</v>
      </c>
    </row>
    <row r="584" spans="1:14" ht="38.25" outlineLevel="2">
      <c r="A584" s="384"/>
      <c r="B584" s="296">
        <f t="shared" si="18"/>
        <v>46</v>
      </c>
      <c r="C584" s="264" t="s">
        <v>5348</v>
      </c>
      <c r="D584" s="33" t="s">
        <v>5521</v>
      </c>
      <c r="E584" s="55" t="s">
        <v>2766</v>
      </c>
      <c r="F584" s="33" t="s">
        <v>4634</v>
      </c>
      <c r="G584" s="33" t="s">
        <v>12801</v>
      </c>
      <c r="H584" s="763">
        <v>42795</v>
      </c>
      <c r="I584" s="755"/>
      <c r="J584" s="32"/>
      <c r="K584" s="62"/>
      <c r="L584" s="115"/>
      <c r="M584" s="133">
        <v>45323</v>
      </c>
      <c r="N584" t="str">
        <f t="shared" si="19"/>
        <v/>
      </c>
    </row>
    <row r="585" spans="1:14" ht="38.25" outlineLevel="2">
      <c r="A585" s="384"/>
      <c r="B585" s="296">
        <f t="shared" si="18"/>
        <v>46</v>
      </c>
      <c r="C585" s="264" t="s">
        <v>5439</v>
      </c>
      <c r="D585" s="33" t="s">
        <v>5609</v>
      </c>
      <c r="E585" s="55" t="s">
        <v>2766</v>
      </c>
      <c r="F585" s="33" t="s">
        <v>4634</v>
      </c>
      <c r="G585" s="33" t="s">
        <v>12801</v>
      </c>
      <c r="H585" s="763">
        <v>42795</v>
      </c>
      <c r="I585" s="755"/>
      <c r="J585" s="32"/>
      <c r="K585" s="62"/>
      <c r="L585" s="115"/>
      <c r="M585" s="133">
        <v>45323</v>
      </c>
      <c r="N585" t="str">
        <f t="shared" si="19"/>
        <v/>
      </c>
    </row>
    <row r="586" spans="1:14" ht="38.25" outlineLevel="2">
      <c r="A586" s="384"/>
      <c r="B586" s="296">
        <f t="shared" si="18"/>
        <v>46</v>
      </c>
      <c r="C586" s="264" t="s">
        <v>6108</v>
      </c>
      <c r="D586" s="33" t="s">
        <v>6109</v>
      </c>
      <c r="E586" s="55" t="s">
        <v>2766</v>
      </c>
      <c r="F586" s="33" t="s">
        <v>4634</v>
      </c>
      <c r="G586" s="33" t="s">
        <v>12801</v>
      </c>
      <c r="H586" s="763">
        <v>42795</v>
      </c>
      <c r="I586" s="755"/>
      <c r="J586" s="32"/>
      <c r="K586" s="62"/>
      <c r="L586" s="115">
        <v>42401</v>
      </c>
      <c r="M586" s="133">
        <v>45323</v>
      </c>
      <c r="N586" t="str">
        <f t="shared" si="19"/>
        <v/>
      </c>
    </row>
    <row r="587" spans="1:14" ht="38.25" outlineLevel="2">
      <c r="A587" s="384"/>
      <c r="B587" s="296">
        <f t="shared" si="18"/>
        <v>46</v>
      </c>
      <c r="C587" s="264" t="s">
        <v>5342</v>
      </c>
      <c r="D587" s="33" t="s">
        <v>5515</v>
      </c>
      <c r="E587" s="55" t="s">
        <v>2766</v>
      </c>
      <c r="F587" s="33" t="s">
        <v>4634</v>
      </c>
      <c r="G587" s="33" t="s">
        <v>12811</v>
      </c>
      <c r="H587" s="775" t="s">
        <v>6131</v>
      </c>
      <c r="I587" s="755"/>
      <c r="J587" s="32"/>
      <c r="K587" s="62"/>
      <c r="L587" s="115"/>
      <c r="M587" s="133">
        <v>45323</v>
      </c>
      <c r="N587" t="str">
        <f t="shared" si="19"/>
        <v/>
      </c>
    </row>
    <row r="588" spans="1:14" s="156" customFormat="1" ht="39.950000000000003" customHeight="1" outlineLevel="2">
      <c r="A588" s="390"/>
      <c r="B588" s="296">
        <f t="shared" si="18"/>
        <v>46</v>
      </c>
      <c r="C588" s="264" t="s">
        <v>5452</v>
      </c>
      <c r="D588" s="33" t="s">
        <v>5622</v>
      </c>
      <c r="E588" s="70" t="s">
        <v>2766</v>
      </c>
      <c r="F588" s="33" t="s">
        <v>4634</v>
      </c>
      <c r="G588" s="33" t="s">
        <v>12805</v>
      </c>
      <c r="H588" s="764" t="s">
        <v>6132</v>
      </c>
      <c r="I588" s="755"/>
      <c r="J588" s="32"/>
      <c r="K588" s="62"/>
      <c r="L588" s="115"/>
      <c r="M588" s="133">
        <v>45323</v>
      </c>
      <c r="N588" t="str">
        <f t="shared" si="19"/>
        <v>DUPLICATE</v>
      </c>
    </row>
    <row r="589" spans="1:14" ht="38.25" outlineLevel="2">
      <c r="A589" s="549"/>
      <c r="B589" s="296">
        <f t="shared" si="18"/>
        <v>46</v>
      </c>
      <c r="C589" s="533" t="s">
        <v>5671</v>
      </c>
      <c r="D589" s="534" t="s">
        <v>371</v>
      </c>
      <c r="E589" s="535" t="s">
        <v>2766</v>
      </c>
      <c r="F589" s="534" t="s">
        <v>4634</v>
      </c>
      <c r="G589" s="33" t="s">
        <v>12318</v>
      </c>
      <c r="H589" s="766" t="s">
        <v>6132</v>
      </c>
      <c r="I589" s="768"/>
      <c r="J589" s="403"/>
      <c r="K589" s="536"/>
      <c r="L589" s="537"/>
      <c r="M589" s="538">
        <v>41897</v>
      </c>
      <c r="N589" t="str">
        <f t="shared" si="19"/>
        <v>DUPLICATE</v>
      </c>
    </row>
    <row r="590" spans="1:14" ht="38.25" outlineLevel="2">
      <c r="A590" s="384"/>
      <c r="B590" s="296">
        <f t="shared" si="18"/>
        <v>46</v>
      </c>
      <c r="C590" s="264" t="s">
        <v>5673</v>
      </c>
      <c r="D590" s="33" t="s">
        <v>1126</v>
      </c>
      <c r="E590" s="55" t="s">
        <v>2766</v>
      </c>
      <c r="F590" s="33" t="s">
        <v>4634</v>
      </c>
      <c r="G590" s="33" t="s">
        <v>14026</v>
      </c>
      <c r="H590" s="764" t="s">
        <v>14027</v>
      </c>
      <c r="I590" s="755"/>
      <c r="J590" s="32"/>
      <c r="K590" s="62"/>
      <c r="L590" s="115"/>
      <c r="M590" s="641">
        <v>45689</v>
      </c>
      <c r="N590" t="str">
        <f t="shared" si="19"/>
        <v>DUPLICATE</v>
      </c>
    </row>
    <row r="591" spans="1:14" ht="38.25" outlineLevel="2">
      <c r="A591" s="549"/>
      <c r="B591" s="296">
        <f t="shared" si="18"/>
        <v>46</v>
      </c>
      <c r="C591" s="533" t="s">
        <v>5672</v>
      </c>
      <c r="D591" s="534" t="s">
        <v>5305</v>
      </c>
      <c r="E591" s="535" t="s">
        <v>2766</v>
      </c>
      <c r="F591" s="534" t="s">
        <v>4634</v>
      </c>
      <c r="G591" s="33" t="s">
        <v>12318</v>
      </c>
      <c r="H591" s="766" t="s">
        <v>6132</v>
      </c>
      <c r="I591" s="768"/>
      <c r="J591" s="403"/>
      <c r="K591" s="536"/>
      <c r="L591" s="537"/>
      <c r="M591" s="538">
        <v>41897</v>
      </c>
      <c r="N591" t="str">
        <f t="shared" si="19"/>
        <v>DUPLICATE</v>
      </c>
    </row>
    <row r="592" spans="1:14" ht="38.25" outlineLevel="2">
      <c r="A592" s="46"/>
      <c r="B592" s="104">
        <f t="shared" si="18"/>
        <v>46</v>
      </c>
      <c r="C592" s="264" t="s">
        <v>5459</v>
      </c>
      <c r="D592" s="33" t="s">
        <v>745</v>
      </c>
      <c r="E592" s="642" t="s">
        <v>2766</v>
      </c>
      <c r="F592" s="33" t="s">
        <v>4634</v>
      </c>
      <c r="G592" s="33" t="s">
        <v>13249</v>
      </c>
      <c r="H592" s="769"/>
      <c r="I592" s="755"/>
      <c r="J592" s="32"/>
      <c r="K592" s="62"/>
      <c r="L592" s="115"/>
      <c r="M592" s="641">
        <v>45689</v>
      </c>
      <c r="N592" t="str">
        <f t="shared" si="19"/>
        <v/>
      </c>
    </row>
    <row r="593" spans="1:14" ht="38.25" outlineLevel="2">
      <c r="A593" s="549"/>
      <c r="B593" s="296">
        <f t="shared" si="18"/>
        <v>46</v>
      </c>
      <c r="C593" s="533" t="s">
        <v>5397</v>
      </c>
      <c r="D593" s="534" t="s">
        <v>5567</v>
      </c>
      <c r="E593" s="535" t="s">
        <v>2766</v>
      </c>
      <c r="F593" s="534" t="s">
        <v>4634</v>
      </c>
      <c r="G593" s="33" t="s">
        <v>12317</v>
      </c>
      <c r="H593" s="766" t="s">
        <v>6134</v>
      </c>
      <c r="I593" s="768"/>
      <c r="J593" s="403"/>
      <c r="K593" s="536"/>
      <c r="L593" s="537"/>
      <c r="M593" s="538">
        <v>41897</v>
      </c>
      <c r="N593" t="str">
        <f t="shared" si="19"/>
        <v/>
      </c>
    </row>
    <row r="594" spans="1:14" ht="38.25" outlineLevel="2">
      <c r="A594" s="384"/>
      <c r="B594" s="296">
        <f t="shared" si="18"/>
        <v>46</v>
      </c>
      <c r="C594" s="264" t="s">
        <v>5371</v>
      </c>
      <c r="D594" s="33" t="s">
        <v>5542</v>
      </c>
      <c r="E594" s="55" t="s">
        <v>2766</v>
      </c>
      <c r="F594" s="33" t="s">
        <v>4634</v>
      </c>
      <c r="G594" s="33" t="s">
        <v>12801</v>
      </c>
      <c r="H594" s="763">
        <v>42795</v>
      </c>
      <c r="I594" s="755"/>
      <c r="J594" s="32"/>
      <c r="K594" s="62"/>
      <c r="L594" s="115"/>
      <c r="M594" s="133">
        <v>45323</v>
      </c>
      <c r="N594" t="str">
        <f t="shared" si="19"/>
        <v/>
      </c>
    </row>
    <row r="595" spans="1:14" ht="38.25" outlineLevel="2">
      <c r="A595" s="384"/>
      <c r="B595" s="296">
        <f t="shared" si="18"/>
        <v>46</v>
      </c>
      <c r="C595" s="264" t="s">
        <v>5367</v>
      </c>
      <c r="D595" s="33" t="s">
        <v>5538</v>
      </c>
      <c r="E595" s="55" t="s">
        <v>2766</v>
      </c>
      <c r="F595" s="33" t="s">
        <v>4634</v>
      </c>
      <c r="G595" s="33" t="s">
        <v>12800</v>
      </c>
      <c r="H595" s="762">
        <v>42795</v>
      </c>
      <c r="I595" s="755"/>
      <c r="J595" s="32"/>
      <c r="K595" s="62"/>
      <c r="L595" s="115"/>
      <c r="M595" s="133">
        <v>45323</v>
      </c>
      <c r="N595" t="str">
        <f t="shared" si="19"/>
        <v/>
      </c>
    </row>
    <row r="596" spans="1:14" ht="38.25" outlineLevel="2">
      <c r="A596" s="384"/>
      <c r="B596" s="296">
        <f t="shared" si="18"/>
        <v>46</v>
      </c>
      <c r="C596" s="264" t="s">
        <v>6121</v>
      </c>
      <c r="D596" s="33" t="s">
        <v>6110</v>
      </c>
      <c r="E596" s="55" t="s">
        <v>2766</v>
      </c>
      <c r="F596" s="33" t="s">
        <v>4634</v>
      </c>
      <c r="G596" s="33" t="s">
        <v>12801</v>
      </c>
      <c r="H596" s="763">
        <v>42795</v>
      </c>
      <c r="I596" s="755"/>
      <c r="J596" s="32"/>
      <c r="K596" s="62"/>
      <c r="L596" s="115">
        <v>42401</v>
      </c>
      <c r="M596" s="133">
        <v>45323</v>
      </c>
      <c r="N596" t="str">
        <f t="shared" si="19"/>
        <v/>
      </c>
    </row>
    <row r="597" spans="1:14" ht="38.25" outlineLevel="2">
      <c r="A597" s="384"/>
      <c r="B597" s="296">
        <f t="shared" si="18"/>
        <v>46</v>
      </c>
      <c r="C597" s="264" t="s">
        <v>5484</v>
      </c>
      <c r="D597" s="33" t="s">
        <v>5654</v>
      </c>
      <c r="E597" s="642" t="s">
        <v>2766</v>
      </c>
      <c r="F597" s="33" t="s">
        <v>4634</v>
      </c>
      <c r="G597" s="33" t="s">
        <v>12804</v>
      </c>
      <c r="H597" s="764" t="s">
        <v>12751</v>
      </c>
      <c r="I597" s="755"/>
      <c r="J597" s="32"/>
      <c r="K597" s="62"/>
      <c r="L597" s="115"/>
      <c r="M597" s="641">
        <v>45689</v>
      </c>
      <c r="N597" t="str">
        <f t="shared" si="19"/>
        <v/>
      </c>
    </row>
    <row r="598" spans="1:14" ht="38.25" outlineLevel="2">
      <c r="A598" s="384"/>
      <c r="B598" s="296">
        <f t="shared" si="18"/>
        <v>46</v>
      </c>
      <c r="C598" s="264" t="s">
        <v>5361</v>
      </c>
      <c r="D598" s="33" t="s">
        <v>5532</v>
      </c>
      <c r="E598" s="55" t="s">
        <v>2766</v>
      </c>
      <c r="F598" s="33" t="s">
        <v>4634</v>
      </c>
      <c r="G598" s="33" t="s">
        <v>12800</v>
      </c>
      <c r="H598" s="762">
        <v>42795</v>
      </c>
      <c r="I598" s="755"/>
      <c r="J598" s="32"/>
      <c r="K598" s="62"/>
      <c r="L598" s="115"/>
      <c r="M598" s="133">
        <v>45323</v>
      </c>
      <c r="N598" t="str">
        <f t="shared" si="19"/>
        <v/>
      </c>
    </row>
    <row r="599" spans="1:14" ht="38.25" outlineLevel="2">
      <c r="A599" s="384"/>
      <c r="B599" s="296">
        <f t="shared" si="18"/>
        <v>46</v>
      </c>
      <c r="C599" s="264" t="s">
        <v>5470</v>
      </c>
      <c r="D599" s="33" t="s">
        <v>5639</v>
      </c>
      <c r="E599" s="55" t="s">
        <v>12848</v>
      </c>
      <c r="F599" s="33" t="s">
        <v>4634</v>
      </c>
      <c r="G599" s="33" t="s">
        <v>12851</v>
      </c>
      <c r="H599" s="769"/>
      <c r="I599" s="755"/>
      <c r="J599" s="32"/>
      <c r="K599" s="62"/>
      <c r="L599" s="115"/>
      <c r="M599" s="133">
        <v>45505</v>
      </c>
      <c r="N599" t="str">
        <f t="shared" si="19"/>
        <v/>
      </c>
    </row>
    <row r="600" spans="1:14" ht="38.25" outlineLevel="2">
      <c r="A600" s="384"/>
      <c r="B600" s="296">
        <f t="shared" si="18"/>
        <v>46</v>
      </c>
      <c r="C600" s="264" t="s">
        <v>5366</v>
      </c>
      <c r="D600" s="33" t="s">
        <v>5537</v>
      </c>
      <c r="E600" s="55" t="s">
        <v>2766</v>
      </c>
      <c r="F600" s="33" t="s">
        <v>4634</v>
      </c>
      <c r="G600" s="33" t="s">
        <v>12800</v>
      </c>
      <c r="H600" s="762">
        <v>42795</v>
      </c>
      <c r="I600" s="755"/>
      <c r="J600" s="32"/>
      <c r="K600" s="62"/>
      <c r="L600" s="115"/>
      <c r="M600" s="133">
        <v>45323</v>
      </c>
      <c r="N600" t="str">
        <f t="shared" si="19"/>
        <v/>
      </c>
    </row>
    <row r="601" spans="1:14" ht="38.25" outlineLevel="2">
      <c r="A601" s="384"/>
      <c r="B601" s="296">
        <f t="shared" si="18"/>
        <v>46</v>
      </c>
      <c r="C601" s="264" t="s">
        <v>6102</v>
      </c>
      <c r="D601" s="33" t="s">
        <v>6103</v>
      </c>
      <c r="E601" s="642" t="s">
        <v>2766</v>
      </c>
      <c r="F601" s="33" t="s">
        <v>4634</v>
      </c>
      <c r="G601" s="33" t="s">
        <v>12807</v>
      </c>
      <c r="H601" s="776"/>
      <c r="I601" s="755"/>
      <c r="J601" s="32"/>
      <c r="K601" s="62"/>
      <c r="L601" s="115">
        <v>42401</v>
      </c>
      <c r="M601" s="641">
        <v>45689</v>
      </c>
      <c r="N601" t="str">
        <f t="shared" si="19"/>
        <v/>
      </c>
    </row>
    <row r="602" spans="1:14" ht="38.25" outlineLevel="2">
      <c r="A602" s="384"/>
      <c r="B602" s="296">
        <f t="shared" si="18"/>
        <v>46</v>
      </c>
      <c r="C602" s="264" t="s">
        <v>5485</v>
      </c>
      <c r="D602" s="33" t="s">
        <v>5655</v>
      </c>
      <c r="E602" s="55" t="s">
        <v>12740</v>
      </c>
      <c r="F602" s="33" t="s">
        <v>4634</v>
      </c>
      <c r="G602" s="33" t="s">
        <v>12800</v>
      </c>
      <c r="H602" s="769"/>
      <c r="I602" s="755"/>
      <c r="J602" s="32"/>
      <c r="K602" s="62"/>
      <c r="L602" s="115"/>
      <c r="M602" s="133">
        <v>45323</v>
      </c>
      <c r="N602" t="str">
        <f t="shared" si="19"/>
        <v/>
      </c>
    </row>
    <row r="603" spans="1:14" ht="38.25" outlineLevel="2">
      <c r="A603" s="384"/>
      <c r="B603" s="296">
        <f t="shared" si="18"/>
        <v>46</v>
      </c>
      <c r="C603" s="264" t="s">
        <v>5380</v>
      </c>
      <c r="D603" s="33" t="s">
        <v>5550</v>
      </c>
      <c r="E603" s="55" t="s">
        <v>2766</v>
      </c>
      <c r="F603" s="33" t="s">
        <v>4634</v>
      </c>
      <c r="G603" s="33" t="s">
        <v>12805</v>
      </c>
      <c r="H603" s="764" t="s">
        <v>6132</v>
      </c>
      <c r="I603" s="755"/>
      <c r="J603" s="32"/>
      <c r="K603" s="62"/>
      <c r="L603" s="115"/>
      <c r="M603" s="133">
        <v>45323</v>
      </c>
      <c r="N603" t="str">
        <f t="shared" si="19"/>
        <v/>
      </c>
    </row>
    <row r="604" spans="1:14" ht="38.25" outlineLevel="2">
      <c r="A604" s="384"/>
      <c r="B604" s="296">
        <f t="shared" si="18"/>
        <v>46</v>
      </c>
      <c r="C604" s="264" t="s">
        <v>5475</v>
      </c>
      <c r="D604" s="33" t="s">
        <v>5644</v>
      </c>
      <c r="E604" s="642" t="s">
        <v>2766</v>
      </c>
      <c r="F604" s="33" t="s">
        <v>4634</v>
      </c>
      <c r="G604" s="33" t="s">
        <v>12807</v>
      </c>
      <c r="H604" s="769"/>
      <c r="I604" s="755"/>
      <c r="J604" s="32"/>
      <c r="K604" s="62"/>
      <c r="L604" s="115"/>
      <c r="M604" s="641">
        <v>45689</v>
      </c>
      <c r="N604" t="str">
        <f t="shared" si="19"/>
        <v/>
      </c>
    </row>
    <row r="605" spans="1:14" ht="38.25" outlineLevel="2">
      <c r="A605" s="384"/>
      <c r="B605" s="296">
        <f t="shared" si="18"/>
        <v>46</v>
      </c>
      <c r="C605" s="264" t="s">
        <v>218</v>
      </c>
      <c r="D605" s="33" t="s">
        <v>219</v>
      </c>
      <c r="E605" s="55" t="s">
        <v>2766</v>
      </c>
      <c r="F605" s="33" t="s">
        <v>4634</v>
      </c>
      <c r="G605" s="33" t="s">
        <v>12801</v>
      </c>
      <c r="H605" s="763">
        <v>42795</v>
      </c>
      <c r="I605" s="755"/>
      <c r="J605" s="32"/>
      <c r="K605" s="62"/>
      <c r="L605" s="115"/>
      <c r="M605" s="133">
        <v>45323</v>
      </c>
      <c r="N605" t="str">
        <f t="shared" si="19"/>
        <v>DUPLICATE</v>
      </c>
    </row>
    <row r="606" spans="1:14" ht="38.25" outlineLevel="2">
      <c r="A606" s="384"/>
      <c r="B606" s="296">
        <f t="shared" si="18"/>
        <v>46</v>
      </c>
      <c r="C606" s="264" t="s">
        <v>5329</v>
      </c>
      <c r="D606" s="33" t="s">
        <v>5503</v>
      </c>
      <c r="E606" s="55" t="s">
        <v>2766</v>
      </c>
      <c r="F606" s="33" t="s">
        <v>4634</v>
      </c>
      <c r="G606" s="33" t="s">
        <v>12805</v>
      </c>
      <c r="H606" s="764" t="s">
        <v>6132</v>
      </c>
      <c r="I606" s="755"/>
      <c r="J606" s="32"/>
      <c r="K606" s="62"/>
      <c r="L606" s="115"/>
      <c r="M606" s="133">
        <v>45323</v>
      </c>
      <c r="N606" t="str">
        <f t="shared" si="19"/>
        <v>DUPLICATE</v>
      </c>
    </row>
    <row r="607" spans="1:14" ht="38.25" outlineLevel="2">
      <c r="A607" s="384"/>
      <c r="B607" s="296">
        <f t="shared" si="18"/>
        <v>46</v>
      </c>
      <c r="C607" s="264" t="s">
        <v>5411</v>
      </c>
      <c r="D607" s="33" t="s">
        <v>5581</v>
      </c>
      <c r="E607" s="55" t="s">
        <v>2766</v>
      </c>
      <c r="F607" s="33" t="s">
        <v>4634</v>
      </c>
      <c r="G607" s="33" t="s">
        <v>12800</v>
      </c>
      <c r="H607" s="763">
        <v>42795</v>
      </c>
      <c r="I607" s="755"/>
      <c r="J607" s="32"/>
      <c r="K607" s="62"/>
      <c r="L607" s="115"/>
      <c r="M607" s="133">
        <v>45323</v>
      </c>
      <c r="N607" t="str">
        <f t="shared" si="19"/>
        <v/>
      </c>
    </row>
    <row r="608" spans="1:14" ht="38.25" outlineLevel="2">
      <c r="A608" s="384"/>
      <c r="B608" s="296">
        <f t="shared" si="18"/>
        <v>46</v>
      </c>
      <c r="C608" s="264" t="s">
        <v>5383</v>
      </c>
      <c r="D608" s="33" t="s">
        <v>5553</v>
      </c>
      <c r="E608" s="55" t="s">
        <v>2766</v>
      </c>
      <c r="F608" s="33" t="s">
        <v>4634</v>
      </c>
      <c r="G608" s="33" t="s">
        <v>12317</v>
      </c>
      <c r="H608" s="763" t="s">
        <v>6134</v>
      </c>
      <c r="I608" s="755"/>
      <c r="J608" s="32"/>
      <c r="K608" s="62"/>
      <c r="L608" s="115"/>
      <c r="M608" s="133">
        <v>45323</v>
      </c>
      <c r="N608" t="str">
        <f t="shared" si="19"/>
        <v/>
      </c>
    </row>
    <row r="609" spans="1:14" ht="38.25" outlineLevel="2">
      <c r="A609" s="384"/>
      <c r="B609" s="296">
        <f t="shared" si="18"/>
        <v>46</v>
      </c>
      <c r="C609" s="264" t="s">
        <v>5347</v>
      </c>
      <c r="D609" s="33" t="s">
        <v>5520</v>
      </c>
      <c r="E609" s="55" t="s">
        <v>2766</v>
      </c>
      <c r="F609" s="33" t="s">
        <v>4634</v>
      </c>
      <c r="G609" s="33" t="s">
        <v>12809</v>
      </c>
      <c r="H609" s="763" t="s">
        <v>6133</v>
      </c>
      <c r="I609" s="755"/>
      <c r="J609" s="32"/>
      <c r="K609" s="62"/>
      <c r="L609" s="115"/>
      <c r="M609" s="133">
        <v>45323</v>
      </c>
      <c r="N609" t="str">
        <f t="shared" si="19"/>
        <v/>
      </c>
    </row>
    <row r="610" spans="1:14" ht="38.25" outlineLevel="2">
      <c r="A610" s="384"/>
      <c r="B610" s="296">
        <f t="shared" si="18"/>
        <v>46</v>
      </c>
      <c r="C610" s="449" t="s">
        <v>6114</v>
      </c>
      <c r="D610" s="46" t="s">
        <v>6115</v>
      </c>
      <c r="E610" s="46" t="s">
        <v>2766</v>
      </c>
      <c r="F610" s="46" t="s">
        <v>4634</v>
      </c>
      <c r="G610" s="33" t="s">
        <v>12800</v>
      </c>
      <c r="H610" s="763" t="s">
        <v>6148</v>
      </c>
      <c r="I610" s="755"/>
      <c r="J610" s="32"/>
      <c r="K610" s="62"/>
      <c r="L610" s="115">
        <v>42401</v>
      </c>
      <c r="M610" s="133">
        <v>45323</v>
      </c>
      <c r="N610" t="str">
        <f t="shared" si="19"/>
        <v/>
      </c>
    </row>
    <row r="611" spans="1:14" ht="38.25" outlineLevel="2">
      <c r="A611" s="549"/>
      <c r="B611" s="296">
        <f t="shared" si="18"/>
        <v>46</v>
      </c>
      <c r="C611" s="533" t="s">
        <v>5416</v>
      </c>
      <c r="D611" s="534" t="s">
        <v>5586</v>
      </c>
      <c r="E611" s="541" t="s">
        <v>2766</v>
      </c>
      <c r="F611" s="534" t="s">
        <v>4634</v>
      </c>
      <c r="G611" s="33" t="s">
        <v>12317</v>
      </c>
      <c r="H611" s="770" t="s">
        <v>6134</v>
      </c>
      <c r="I611" s="768"/>
      <c r="J611" s="403"/>
      <c r="K611" s="536"/>
      <c r="L611" s="537"/>
      <c r="M611" s="538">
        <v>41897</v>
      </c>
      <c r="N611" t="str">
        <f t="shared" si="19"/>
        <v/>
      </c>
    </row>
    <row r="612" spans="1:14" ht="38.25" outlineLevel="2">
      <c r="A612" s="384"/>
      <c r="B612" s="296">
        <f t="shared" si="18"/>
        <v>46</v>
      </c>
      <c r="C612" s="264" t="s">
        <v>5385</v>
      </c>
      <c r="D612" s="33" t="s">
        <v>5555</v>
      </c>
      <c r="E612" s="55" t="s">
        <v>2766</v>
      </c>
      <c r="F612" s="33" t="s">
        <v>4634</v>
      </c>
      <c r="G612" s="33" t="s">
        <v>12801</v>
      </c>
      <c r="H612" s="763">
        <v>42795</v>
      </c>
      <c r="I612" s="755"/>
      <c r="J612" s="32"/>
      <c r="K612" s="62"/>
      <c r="L612" s="115"/>
      <c r="M612" s="133">
        <v>45323</v>
      </c>
      <c r="N612" t="str">
        <f t="shared" si="19"/>
        <v/>
      </c>
    </row>
    <row r="613" spans="1:14" ht="38.25" outlineLevel="2">
      <c r="A613" s="384"/>
      <c r="B613" s="296">
        <f t="shared" si="18"/>
        <v>46</v>
      </c>
      <c r="C613" s="264" t="s">
        <v>5373</v>
      </c>
      <c r="D613" s="33" t="s">
        <v>5544</v>
      </c>
      <c r="E613" s="55" t="s">
        <v>2766</v>
      </c>
      <c r="F613" s="33" t="s">
        <v>4634</v>
      </c>
      <c r="G613" s="33" t="s">
        <v>12800</v>
      </c>
      <c r="H613" s="763">
        <v>42795</v>
      </c>
      <c r="I613" s="755"/>
      <c r="J613" s="32"/>
      <c r="K613" s="62"/>
      <c r="L613" s="115"/>
      <c r="M613" s="133">
        <v>45323</v>
      </c>
      <c r="N613" t="str">
        <f t="shared" si="19"/>
        <v/>
      </c>
    </row>
    <row r="614" spans="1:14" ht="38.25" outlineLevel="2">
      <c r="A614" s="549"/>
      <c r="B614" s="296">
        <f t="shared" si="18"/>
        <v>46</v>
      </c>
      <c r="C614" s="533" t="s">
        <v>5971</v>
      </c>
      <c r="D614" s="534" t="s">
        <v>5972</v>
      </c>
      <c r="E614" s="535" t="s">
        <v>2766</v>
      </c>
      <c r="F614" s="534" t="s">
        <v>4634</v>
      </c>
      <c r="G614" s="33" t="s">
        <v>12317</v>
      </c>
      <c r="H614" s="770" t="s">
        <v>6132</v>
      </c>
      <c r="I614" s="768"/>
      <c r="J614" s="403"/>
      <c r="K614" s="536"/>
      <c r="L614" s="537"/>
      <c r="M614" s="538">
        <v>44228</v>
      </c>
      <c r="N614" t="str">
        <f t="shared" si="19"/>
        <v/>
      </c>
    </row>
    <row r="615" spans="1:14" ht="38.25" outlineLevel="2">
      <c r="A615" s="384"/>
      <c r="B615" s="296">
        <f t="shared" si="18"/>
        <v>46</v>
      </c>
      <c r="C615" s="264" t="s">
        <v>5973</v>
      </c>
      <c r="D615" s="33" t="s">
        <v>5974</v>
      </c>
      <c r="E615" s="55" t="s">
        <v>2766</v>
      </c>
      <c r="F615" s="33" t="s">
        <v>4634</v>
      </c>
      <c r="G615" s="33" t="s">
        <v>12810</v>
      </c>
      <c r="H615" s="763">
        <v>42795</v>
      </c>
      <c r="I615" s="755"/>
      <c r="J615" s="32"/>
      <c r="K615" s="62"/>
      <c r="L615" s="115"/>
      <c r="M615" s="133">
        <v>45323</v>
      </c>
      <c r="N615" t="str">
        <f t="shared" si="19"/>
        <v/>
      </c>
    </row>
    <row r="616" spans="1:14" ht="38.25" outlineLevel="2">
      <c r="A616" s="384"/>
      <c r="B616" s="296">
        <f t="shared" si="18"/>
        <v>46</v>
      </c>
      <c r="C616" s="264" t="s">
        <v>5334</v>
      </c>
      <c r="D616" s="33" t="s">
        <v>5507</v>
      </c>
      <c r="E616" s="55" t="s">
        <v>2766</v>
      </c>
      <c r="F616" s="33" t="s">
        <v>4634</v>
      </c>
      <c r="G616" s="33" t="s">
        <v>12800</v>
      </c>
      <c r="H616" s="763">
        <v>42795</v>
      </c>
      <c r="I616" s="755"/>
      <c r="J616" s="32"/>
      <c r="K616" s="62"/>
      <c r="L616" s="115"/>
      <c r="M616" s="133">
        <v>45323</v>
      </c>
      <c r="N616" t="str">
        <f t="shared" si="19"/>
        <v/>
      </c>
    </row>
    <row r="617" spans="1:14" ht="38.25" outlineLevel="2">
      <c r="A617" s="549"/>
      <c r="B617" s="296">
        <f t="shared" si="18"/>
        <v>46</v>
      </c>
      <c r="C617" s="533" t="s">
        <v>5345</v>
      </c>
      <c r="D617" s="534" t="s">
        <v>5518</v>
      </c>
      <c r="E617" s="535" t="s">
        <v>2766</v>
      </c>
      <c r="F617" s="534" t="s">
        <v>4634</v>
      </c>
      <c r="G617" s="33" t="s">
        <v>12317</v>
      </c>
      <c r="H617" s="770" t="s">
        <v>6134</v>
      </c>
      <c r="I617" s="768"/>
      <c r="J617" s="403"/>
      <c r="K617" s="536"/>
      <c r="L617" s="537"/>
      <c r="M617" s="538">
        <v>41897</v>
      </c>
      <c r="N617" t="str">
        <f t="shared" si="19"/>
        <v/>
      </c>
    </row>
    <row r="618" spans="1:14" ht="38.25" outlineLevel="2">
      <c r="A618" s="384"/>
      <c r="B618" s="296">
        <f t="shared" si="18"/>
        <v>46</v>
      </c>
      <c r="C618" s="264" t="s">
        <v>5360</v>
      </c>
      <c r="D618" s="33" t="s">
        <v>5531</v>
      </c>
      <c r="E618" s="55" t="s">
        <v>2766</v>
      </c>
      <c r="F618" s="33" t="s">
        <v>4634</v>
      </c>
      <c r="G618" s="33" t="s">
        <v>12800</v>
      </c>
      <c r="H618" s="763">
        <v>42795</v>
      </c>
      <c r="I618" s="755"/>
      <c r="J618" s="32"/>
      <c r="K618" s="62"/>
      <c r="L618" s="115"/>
      <c r="M618" s="133">
        <v>45323</v>
      </c>
      <c r="N618" t="str">
        <f t="shared" si="19"/>
        <v/>
      </c>
    </row>
    <row r="619" spans="1:14" ht="38.25" outlineLevel="2">
      <c r="A619" s="384"/>
      <c r="B619" s="296">
        <f t="shared" si="18"/>
        <v>46</v>
      </c>
      <c r="C619" s="264" t="s">
        <v>5407</v>
      </c>
      <c r="D619" s="33" t="s">
        <v>5577</v>
      </c>
      <c r="E619" s="55" t="s">
        <v>2766</v>
      </c>
      <c r="F619" s="33" t="s">
        <v>4634</v>
      </c>
      <c r="G619" s="33" t="s">
        <v>12809</v>
      </c>
      <c r="H619" s="763" t="s">
        <v>6133</v>
      </c>
      <c r="I619" s="755"/>
      <c r="J619" s="32"/>
      <c r="K619" s="62"/>
      <c r="L619" s="115"/>
      <c r="M619" s="133">
        <v>45323</v>
      </c>
      <c r="N619" t="str">
        <f t="shared" si="19"/>
        <v/>
      </c>
    </row>
    <row r="620" spans="1:14" ht="38.25" outlineLevel="2">
      <c r="A620" s="384"/>
      <c r="B620" s="296">
        <f t="shared" si="18"/>
        <v>46</v>
      </c>
      <c r="C620" s="264" t="s">
        <v>5381</v>
      </c>
      <c r="D620" s="33" t="s">
        <v>5551</v>
      </c>
      <c r="E620" s="55" t="s">
        <v>2766</v>
      </c>
      <c r="F620" s="33" t="s">
        <v>4634</v>
      </c>
      <c r="G620" s="33" t="s">
        <v>12801</v>
      </c>
      <c r="H620" s="762">
        <v>42795</v>
      </c>
      <c r="I620" s="755"/>
      <c r="J620" s="32"/>
      <c r="K620" s="62"/>
      <c r="L620" s="115"/>
      <c r="M620" s="133">
        <v>45323</v>
      </c>
      <c r="N620" t="str">
        <f t="shared" si="19"/>
        <v/>
      </c>
    </row>
    <row r="621" spans="1:14" ht="38.25" outlineLevel="2">
      <c r="A621" s="384"/>
      <c r="B621" s="296">
        <f t="shared" si="18"/>
        <v>46</v>
      </c>
      <c r="C621" s="264" t="s">
        <v>5458</v>
      </c>
      <c r="D621" s="33" t="s">
        <v>5628</v>
      </c>
      <c r="E621" s="55" t="s">
        <v>2766</v>
      </c>
      <c r="F621" s="33" t="s">
        <v>4634</v>
      </c>
      <c r="G621" s="33" t="s">
        <v>12801</v>
      </c>
      <c r="H621" s="769" t="s">
        <v>12240</v>
      </c>
      <c r="I621" s="755"/>
      <c r="J621" s="32"/>
      <c r="K621" s="62"/>
      <c r="L621" s="115"/>
      <c r="M621" s="133">
        <v>45323</v>
      </c>
      <c r="N621" t="str">
        <f t="shared" si="19"/>
        <v/>
      </c>
    </row>
    <row r="622" spans="1:14" ht="38.25" outlineLevel="2">
      <c r="A622" s="384"/>
      <c r="B622" s="296">
        <f t="shared" ref="B622:B685" si="20">IF(A622&gt;0,A622,B621)</f>
        <v>46</v>
      </c>
      <c r="C622" s="264" t="s">
        <v>5428</v>
      </c>
      <c r="D622" s="33" t="s">
        <v>5598</v>
      </c>
      <c r="E622" s="55" t="s">
        <v>2766</v>
      </c>
      <c r="F622" s="33" t="s">
        <v>4634</v>
      </c>
      <c r="G622" s="33" t="s">
        <v>12801</v>
      </c>
      <c r="H622" s="763">
        <v>42795</v>
      </c>
      <c r="I622" s="755"/>
      <c r="J622" s="32"/>
      <c r="K622" s="62"/>
      <c r="L622" s="115"/>
      <c r="M622" s="133">
        <v>45323</v>
      </c>
      <c r="N622" t="str">
        <f t="shared" si="19"/>
        <v/>
      </c>
    </row>
    <row r="623" spans="1:14" ht="38.25" outlineLevel="2">
      <c r="A623" s="549"/>
      <c r="B623" s="296">
        <f t="shared" si="20"/>
        <v>46</v>
      </c>
      <c r="C623" s="533" t="s">
        <v>5435</v>
      </c>
      <c r="D623" s="534" t="s">
        <v>5605</v>
      </c>
      <c r="E623" s="535" t="s">
        <v>2766</v>
      </c>
      <c r="F623" s="534" t="s">
        <v>4634</v>
      </c>
      <c r="G623" s="33" t="s">
        <v>12317</v>
      </c>
      <c r="H623" s="770" t="s">
        <v>6134</v>
      </c>
      <c r="I623" s="768"/>
      <c r="J623" s="403"/>
      <c r="K623" s="536"/>
      <c r="L623" s="537"/>
      <c r="M623" s="538">
        <v>42767</v>
      </c>
      <c r="N623" t="str">
        <f t="shared" si="19"/>
        <v>DUPLICATE</v>
      </c>
    </row>
    <row r="624" spans="1:14" ht="38.25" outlineLevel="2">
      <c r="A624" s="384"/>
      <c r="B624" s="296">
        <f t="shared" si="20"/>
        <v>46</v>
      </c>
      <c r="C624" s="264" t="s">
        <v>5388</v>
      </c>
      <c r="D624" s="33" t="s">
        <v>5558</v>
      </c>
      <c r="E624" s="55" t="s">
        <v>2766</v>
      </c>
      <c r="F624" s="33" t="s">
        <v>4634</v>
      </c>
      <c r="G624" s="33" t="s">
        <v>14028</v>
      </c>
      <c r="H624" s="763" t="s">
        <v>12868</v>
      </c>
      <c r="I624" s="755"/>
      <c r="J624" s="32"/>
      <c r="K624" s="62"/>
      <c r="L624" s="115"/>
      <c r="M624" s="641">
        <v>45689</v>
      </c>
      <c r="N624" t="str">
        <f t="shared" si="19"/>
        <v/>
      </c>
    </row>
    <row r="625" spans="1:14" ht="38.25" outlineLevel="2">
      <c r="A625" s="384"/>
      <c r="B625" s="296">
        <f t="shared" si="20"/>
        <v>46</v>
      </c>
      <c r="C625" s="264" t="s">
        <v>5418</v>
      </c>
      <c r="D625" s="33" t="s">
        <v>5588</v>
      </c>
      <c r="E625" s="55" t="s">
        <v>2766</v>
      </c>
      <c r="F625" s="33" t="s">
        <v>4634</v>
      </c>
      <c r="G625" s="33" t="s">
        <v>12801</v>
      </c>
      <c r="H625" s="763">
        <v>42795</v>
      </c>
      <c r="I625" s="755"/>
      <c r="J625" s="32"/>
      <c r="K625" s="62"/>
      <c r="L625" s="115"/>
      <c r="M625" s="133">
        <v>45323</v>
      </c>
      <c r="N625" t="str">
        <f t="shared" si="19"/>
        <v/>
      </c>
    </row>
    <row r="626" spans="1:14" ht="38.25" outlineLevel="2">
      <c r="A626" s="384"/>
      <c r="B626" s="296">
        <f t="shared" si="20"/>
        <v>46</v>
      </c>
      <c r="C626" s="264" t="s">
        <v>5441</v>
      </c>
      <c r="D626" s="33" t="s">
        <v>5611</v>
      </c>
      <c r="E626" s="55" t="s">
        <v>2766</v>
      </c>
      <c r="F626" s="33" t="s">
        <v>4634</v>
      </c>
      <c r="G626" s="33" t="s">
        <v>12801</v>
      </c>
      <c r="H626" s="763">
        <v>42795</v>
      </c>
      <c r="I626" s="755"/>
      <c r="J626" s="32"/>
      <c r="K626" s="62"/>
      <c r="L626" s="115"/>
      <c r="M626" s="133">
        <v>45323</v>
      </c>
      <c r="N626" t="str">
        <f t="shared" si="19"/>
        <v/>
      </c>
    </row>
    <row r="627" spans="1:14" ht="38.25" outlineLevel="2">
      <c r="A627" s="384"/>
      <c r="B627" s="296">
        <f t="shared" si="20"/>
        <v>46</v>
      </c>
      <c r="C627" s="264" t="s">
        <v>5358</v>
      </c>
      <c r="D627" s="33" t="s">
        <v>5529</v>
      </c>
      <c r="E627" s="55" t="s">
        <v>2766</v>
      </c>
      <c r="F627" s="33" t="s">
        <v>4634</v>
      </c>
      <c r="G627" s="33" t="s">
        <v>12801</v>
      </c>
      <c r="H627" s="763">
        <v>42795</v>
      </c>
      <c r="I627" s="755"/>
      <c r="J627" s="32"/>
      <c r="K627" s="62"/>
      <c r="L627" s="115"/>
      <c r="M627" s="133">
        <v>45323</v>
      </c>
      <c r="N627" t="str">
        <f t="shared" si="19"/>
        <v/>
      </c>
    </row>
    <row r="628" spans="1:14" ht="38.25" outlineLevel="2">
      <c r="A628" s="384"/>
      <c r="B628" s="296">
        <f t="shared" si="20"/>
        <v>46</v>
      </c>
      <c r="C628" s="264" t="s">
        <v>5340</v>
      </c>
      <c r="D628" s="33" t="s">
        <v>5513</v>
      </c>
      <c r="E628" s="55" t="s">
        <v>2766</v>
      </c>
      <c r="F628" s="33" t="s">
        <v>4634</v>
      </c>
      <c r="G628" s="33" t="s">
        <v>12800</v>
      </c>
      <c r="H628" s="763">
        <v>42795</v>
      </c>
      <c r="I628" s="755"/>
      <c r="J628" s="32"/>
      <c r="K628" s="62"/>
      <c r="L628" s="115"/>
      <c r="M628" s="133">
        <v>45323</v>
      </c>
      <c r="N628" t="str">
        <f t="shared" si="19"/>
        <v/>
      </c>
    </row>
    <row r="629" spans="1:14" ht="38.25" outlineLevel="2">
      <c r="A629" s="384"/>
      <c r="B629" s="296">
        <f t="shared" si="20"/>
        <v>46</v>
      </c>
      <c r="C629" s="264" t="s">
        <v>5415</v>
      </c>
      <c r="D629" s="33" t="s">
        <v>5585</v>
      </c>
      <c r="E629" s="55" t="s">
        <v>2766</v>
      </c>
      <c r="F629" s="33" t="s">
        <v>4634</v>
      </c>
      <c r="G629" s="33" t="s">
        <v>12813</v>
      </c>
      <c r="H629" s="762">
        <v>42795</v>
      </c>
      <c r="I629" s="755"/>
      <c r="J629" s="32"/>
      <c r="K629" s="62"/>
      <c r="L629" s="115"/>
      <c r="M629" s="133">
        <v>45323</v>
      </c>
      <c r="N629" t="str">
        <f t="shared" si="19"/>
        <v/>
      </c>
    </row>
    <row r="630" spans="1:14" ht="38.25" outlineLevel="2">
      <c r="A630" s="549"/>
      <c r="B630" s="296">
        <f t="shared" si="20"/>
        <v>46</v>
      </c>
      <c r="C630" s="533" t="s">
        <v>5477</v>
      </c>
      <c r="D630" s="534" t="s">
        <v>5646</v>
      </c>
      <c r="E630" s="535" t="s">
        <v>1909</v>
      </c>
      <c r="F630" s="534" t="s">
        <v>4634</v>
      </c>
      <c r="G630" s="33" t="s">
        <v>12316</v>
      </c>
      <c r="H630" s="767"/>
      <c r="I630" s="768"/>
      <c r="J630" s="403"/>
      <c r="K630" s="536"/>
      <c r="L630" s="537"/>
      <c r="M630" s="538">
        <v>41897</v>
      </c>
      <c r="N630" t="str">
        <f t="shared" si="19"/>
        <v/>
      </c>
    </row>
    <row r="631" spans="1:14" ht="38.25" outlineLevel="2">
      <c r="A631" s="384"/>
      <c r="B631" s="296">
        <f t="shared" si="20"/>
        <v>46</v>
      </c>
      <c r="C631" s="264" t="s">
        <v>5420</v>
      </c>
      <c r="D631" s="33" t="s">
        <v>5590</v>
      </c>
      <c r="E631" s="55" t="s">
        <v>2766</v>
      </c>
      <c r="F631" s="33" t="s">
        <v>4634</v>
      </c>
      <c r="G631" s="33" t="s">
        <v>12805</v>
      </c>
      <c r="H631" s="763" t="s">
        <v>6132</v>
      </c>
      <c r="I631" s="755"/>
      <c r="J631" s="32"/>
      <c r="K631" s="62"/>
      <c r="L631" s="115"/>
      <c r="M631" s="133">
        <v>45323</v>
      </c>
      <c r="N631" t="str">
        <f t="shared" si="19"/>
        <v/>
      </c>
    </row>
    <row r="632" spans="1:14" ht="38.25" outlineLevel="2">
      <c r="A632" s="384"/>
      <c r="B632" s="296">
        <f t="shared" si="20"/>
        <v>46</v>
      </c>
      <c r="C632" s="264" t="s">
        <v>5395</v>
      </c>
      <c r="D632" s="33" t="s">
        <v>5565</v>
      </c>
      <c r="E632" s="55" t="s">
        <v>2766</v>
      </c>
      <c r="F632" s="33" t="s">
        <v>4634</v>
      </c>
      <c r="G632" s="33" t="s">
        <v>12800</v>
      </c>
      <c r="H632" s="762">
        <v>42795</v>
      </c>
      <c r="I632" s="755"/>
      <c r="J632" s="32"/>
      <c r="K632" s="62"/>
      <c r="L632" s="115"/>
      <c r="M632" s="133">
        <v>45323</v>
      </c>
      <c r="N632" t="str">
        <f t="shared" si="19"/>
        <v/>
      </c>
    </row>
    <row r="633" spans="1:14" ht="38.25" outlineLevel="2">
      <c r="A633" s="384"/>
      <c r="B633" s="296">
        <f t="shared" si="20"/>
        <v>46</v>
      </c>
      <c r="C633" s="264" t="s">
        <v>5490</v>
      </c>
      <c r="D633" s="33" t="s">
        <v>5660</v>
      </c>
      <c r="E633" s="642" t="s">
        <v>2766</v>
      </c>
      <c r="F633" s="33" t="s">
        <v>4634</v>
      </c>
      <c r="G633" s="33" t="s">
        <v>12807</v>
      </c>
      <c r="H633" s="764"/>
      <c r="I633" s="755"/>
      <c r="J633" s="32"/>
      <c r="K633" s="62"/>
      <c r="L633" s="115"/>
      <c r="M633" s="641">
        <v>45689</v>
      </c>
      <c r="N633" t="str">
        <f t="shared" si="19"/>
        <v/>
      </c>
    </row>
    <row r="634" spans="1:14" ht="38.25" outlineLevel="2">
      <c r="A634" s="384"/>
      <c r="B634" s="296">
        <f t="shared" si="20"/>
        <v>46</v>
      </c>
      <c r="C634" s="264" t="s">
        <v>5469</v>
      </c>
      <c r="D634" s="33" t="s">
        <v>5638</v>
      </c>
      <c r="E634" s="55" t="s">
        <v>2766</v>
      </c>
      <c r="F634" s="33" t="s">
        <v>4634</v>
      </c>
      <c r="G634" s="33" t="s">
        <v>12813</v>
      </c>
      <c r="H634" s="763" t="s">
        <v>6393</v>
      </c>
      <c r="I634" s="755"/>
      <c r="J634" s="32"/>
      <c r="K634" s="62"/>
      <c r="L634" s="115"/>
      <c r="M634" s="133">
        <v>45323</v>
      </c>
      <c r="N634" t="str">
        <f t="shared" si="19"/>
        <v/>
      </c>
    </row>
    <row r="635" spans="1:14" ht="38.25" outlineLevel="2">
      <c r="A635" s="384"/>
      <c r="B635" s="296">
        <f t="shared" si="20"/>
        <v>46</v>
      </c>
      <c r="C635" s="264" t="s">
        <v>5421</v>
      </c>
      <c r="D635" s="33" t="s">
        <v>5591</v>
      </c>
      <c r="E635" s="55" t="s">
        <v>2766</v>
      </c>
      <c r="F635" s="33" t="s">
        <v>4634</v>
      </c>
      <c r="G635" s="33" t="s">
        <v>12805</v>
      </c>
      <c r="H635" s="763" t="s">
        <v>6132</v>
      </c>
      <c r="I635" s="755"/>
      <c r="J635" s="32"/>
      <c r="K635" s="62"/>
      <c r="L635" s="115"/>
      <c r="M635" s="133">
        <v>45323</v>
      </c>
      <c r="N635" t="str">
        <f t="shared" si="19"/>
        <v/>
      </c>
    </row>
    <row r="636" spans="1:14" ht="38.25" outlineLevel="2">
      <c r="A636" s="384"/>
      <c r="B636" s="296">
        <f t="shared" si="20"/>
        <v>46</v>
      </c>
      <c r="C636" s="264" t="s">
        <v>5686</v>
      </c>
      <c r="D636" s="33" t="s">
        <v>5687</v>
      </c>
      <c r="E636" s="55" t="s">
        <v>2766</v>
      </c>
      <c r="F636" s="33" t="s">
        <v>4634</v>
      </c>
      <c r="G636" s="33" t="s">
        <v>12801</v>
      </c>
      <c r="H636" s="762">
        <v>43224</v>
      </c>
      <c r="I636" s="755"/>
      <c r="J636" s="32"/>
      <c r="K636" s="62"/>
      <c r="L636" s="115"/>
      <c r="M636" s="133">
        <v>45323</v>
      </c>
      <c r="N636" t="str">
        <f t="shared" si="19"/>
        <v/>
      </c>
    </row>
    <row r="637" spans="1:14" ht="38.25" outlineLevel="2">
      <c r="A637" s="384"/>
      <c r="B637" s="296">
        <f t="shared" si="20"/>
        <v>46</v>
      </c>
      <c r="C637" s="264" t="s">
        <v>5498</v>
      </c>
      <c r="D637" s="33" t="s">
        <v>5668</v>
      </c>
      <c r="E637" s="642" t="s">
        <v>2766</v>
      </c>
      <c r="F637" s="33" t="s">
        <v>4634</v>
      </c>
      <c r="G637" s="33" t="s">
        <v>12811</v>
      </c>
      <c r="H637" s="764"/>
      <c r="I637" s="755"/>
      <c r="J637" s="32"/>
      <c r="K637" s="62"/>
      <c r="L637" s="115"/>
      <c r="M637" s="641">
        <v>45689</v>
      </c>
      <c r="N637" t="str">
        <f t="shared" si="19"/>
        <v/>
      </c>
    </row>
    <row r="638" spans="1:14" ht="38.25" outlineLevel="2">
      <c r="A638" s="384"/>
      <c r="B638" s="296">
        <f t="shared" si="20"/>
        <v>46</v>
      </c>
      <c r="C638" s="264" t="s">
        <v>5684</v>
      </c>
      <c r="D638" s="33" t="s">
        <v>5685</v>
      </c>
      <c r="E638" s="55" t="s">
        <v>2766</v>
      </c>
      <c r="F638" s="33" t="s">
        <v>4634</v>
      </c>
      <c r="G638" s="33" t="s">
        <v>12801</v>
      </c>
      <c r="H638" s="762">
        <v>43224</v>
      </c>
      <c r="I638" s="755"/>
      <c r="J638" s="32"/>
      <c r="K638" s="62"/>
      <c r="L638" s="115"/>
      <c r="M638" s="133">
        <v>45323</v>
      </c>
      <c r="N638" t="str">
        <f t="shared" si="19"/>
        <v/>
      </c>
    </row>
    <row r="639" spans="1:14" ht="38.25" outlineLevel="2">
      <c r="A639" s="384"/>
      <c r="B639" s="296">
        <f t="shared" si="20"/>
        <v>46</v>
      </c>
      <c r="C639" s="264" t="s">
        <v>6352</v>
      </c>
      <c r="D639" s="46" t="s">
        <v>6353</v>
      </c>
      <c r="E639" s="55" t="s">
        <v>2766</v>
      </c>
      <c r="F639" s="46" t="s">
        <v>4634</v>
      </c>
      <c r="G639" s="33" t="s">
        <v>12801</v>
      </c>
      <c r="H639" s="764"/>
      <c r="I639" s="755"/>
      <c r="J639" s="32"/>
      <c r="K639" s="62"/>
      <c r="L639" s="115"/>
      <c r="M639" s="133">
        <v>45323</v>
      </c>
      <c r="N639" t="str">
        <f t="shared" si="19"/>
        <v/>
      </c>
    </row>
    <row r="640" spans="1:14" ht="38.25" outlineLevel="2">
      <c r="A640" s="384"/>
      <c r="B640" s="296">
        <f t="shared" si="20"/>
        <v>46</v>
      </c>
      <c r="C640" s="264" t="s">
        <v>5451</v>
      </c>
      <c r="D640" s="33" t="s">
        <v>5621</v>
      </c>
      <c r="E640" s="55" t="s">
        <v>2766</v>
      </c>
      <c r="F640" s="33" t="s">
        <v>4634</v>
      </c>
      <c r="G640" s="33" t="s">
        <v>12806</v>
      </c>
      <c r="H640" s="763" t="s">
        <v>6132</v>
      </c>
      <c r="I640" s="755"/>
      <c r="J640" s="32"/>
      <c r="K640" s="62"/>
      <c r="L640" s="115"/>
      <c r="M640" s="133">
        <v>45323</v>
      </c>
      <c r="N640" t="str">
        <f t="shared" si="19"/>
        <v/>
      </c>
    </row>
    <row r="641" spans="1:14" ht="38.25" outlineLevel="2">
      <c r="A641" s="549"/>
      <c r="B641" s="296">
        <f t="shared" si="20"/>
        <v>46</v>
      </c>
      <c r="C641" s="533" t="s">
        <v>5399</v>
      </c>
      <c r="D641" s="534" t="s">
        <v>5569</v>
      </c>
      <c r="E641" s="535" t="s">
        <v>2766</v>
      </c>
      <c r="F641" s="534" t="s">
        <v>4634</v>
      </c>
      <c r="G641" s="33" t="s">
        <v>12318</v>
      </c>
      <c r="H641" s="770" t="s">
        <v>6132</v>
      </c>
      <c r="I641" s="768"/>
      <c r="J641" s="403"/>
      <c r="K641" s="536"/>
      <c r="L641" s="537"/>
      <c r="M641" s="538">
        <v>41897</v>
      </c>
      <c r="N641" t="str">
        <f t="shared" si="19"/>
        <v/>
      </c>
    </row>
    <row r="642" spans="1:14" ht="38.25" outlineLevel="2">
      <c r="A642" s="384"/>
      <c r="B642" s="296">
        <f t="shared" si="20"/>
        <v>46</v>
      </c>
      <c r="C642" s="264" t="s">
        <v>5495</v>
      </c>
      <c r="D642" s="33" t="s">
        <v>5665</v>
      </c>
      <c r="E642" s="55" t="s">
        <v>2766</v>
      </c>
      <c r="F642" s="33" t="s">
        <v>4634</v>
      </c>
      <c r="G642" s="33" t="s">
        <v>12801</v>
      </c>
      <c r="H642" s="764" t="s">
        <v>6165</v>
      </c>
      <c r="I642" s="755"/>
      <c r="J642" s="32"/>
      <c r="K642" s="62"/>
      <c r="L642" s="115"/>
      <c r="M642" s="133">
        <v>45323</v>
      </c>
      <c r="N642" t="str">
        <f t="shared" si="19"/>
        <v/>
      </c>
    </row>
    <row r="643" spans="1:14" ht="38.25" outlineLevel="2">
      <c r="A643" s="384"/>
      <c r="B643" s="296">
        <f t="shared" si="20"/>
        <v>46</v>
      </c>
      <c r="C643" s="264" t="s">
        <v>5488</v>
      </c>
      <c r="D643" s="33" t="s">
        <v>5658</v>
      </c>
      <c r="E643" s="55" t="s">
        <v>12848</v>
      </c>
      <c r="F643" s="33" t="s">
        <v>4634</v>
      </c>
      <c r="G643" s="33" t="s">
        <v>12849</v>
      </c>
      <c r="H643" s="769" t="s">
        <v>12850</v>
      </c>
      <c r="I643" s="755"/>
      <c r="J643" s="32"/>
      <c r="K643" s="62"/>
      <c r="L643" s="115"/>
      <c r="M643" s="133">
        <v>45505</v>
      </c>
      <c r="N643" t="str">
        <f t="shared" ref="N643:N706" si="21">IF(D643="NA","",IF(COUNTIF($D$3:$D$8511,D643)&gt;1,"DUPLICATE",""))</f>
        <v/>
      </c>
    </row>
    <row r="644" spans="1:14" ht="38.25" outlineLevel="2">
      <c r="A644" s="384"/>
      <c r="B644" s="296">
        <f t="shared" si="20"/>
        <v>46</v>
      </c>
      <c r="C644" s="264" t="s">
        <v>5346</v>
      </c>
      <c r="D644" s="33" t="s">
        <v>5519</v>
      </c>
      <c r="E644" s="55" t="s">
        <v>2766</v>
      </c>
      <c r="F644" s="33" t="s">
        <v>4634</v>
      </c>
      <c r="G644" s="33" t="s">
        <v>12801</v>
      </c>
      <c r="H644" s="763">
        <v>42795</v>
      </c>
      <c r="I644" s="755"/>
      <c r="J644" s="32"/>
      <c r="K644" s="62"/>
      <c r="L644" s="115"/>
      <c r="M644" s="133">
        <v>45323</v>
      </c>
      <c r="N644" t="str">
        <f t="shared" si="21"/>
        <v/>
      </c>
    </row>
    <row r="645" spans="1:14" ht="38.25" outlineLevel="2">
      <c r="A645" s="384"/>
      <c r="B645" s="296">
        <f t="shared" si="20"/>
        <v>46</v>
      </c>
      <c r="C645" s="264" t="s">
        <v>5382</v>
      </c>
      <c r="D645" s="33" t="s">
        <v>5552</v>
      </c>
      <c r="E645" s="55" t="s">
        <v>2766</v>
      </c>
      <c r="F645" s="33" t="s">
        <v>4634</v>
      </c>
      <c r="G645" s="33" t="s">
        <v>12805</v>
      </c>
      <c r="H645" s="763" t="s">
        <v>6132</v>
      </c>
      <c r="I645" s="755"/>
      <c r="J645" s="32"/>
      <c r="K645" s="62"/>
      <c r="L645" s="115"/>
      <c r="M645" s="133">
        <v>45323</v>
      </c>
      <c r="N645" t="str">
        <f t="shared" si="21"/>
        <v/>
      </c>
    </row>
    <row r="646" spans="1:14" ht="38.25" outlineLevel="2">
      <c r="A646" s="384"/>
      <c r="B646" s="296">
        <f t="shared" si="20"/>
        <v>46</v>
      </c>
      <c r="C646" s="264" t="s">
        <v>12249</v>
      </c>
      <c r="D646" s="33" t="s">
        <v>5648</v>
      </c>
      <c r="E646" s="55" t="s">
        <v>1909</v>
      </c>
      <c r="F646" s="33" t="s">
        <v>4634</v>
      </c>
      <c r="G646" s="33" t="s">
        <v>12745</v>
      </c>
      <c r="H646" s="764"/>
      <c r="I646" s="755"/>
      <c r="J646" s="32"/>
      <c r="K646" s="62"/>
      <c r="L646" s="115"/>
      <c r="M646" s="133">
        <v>45323</v>
      </c>
      <c r="N646" t="str">
        <f t="shared" si="21"/>
        <v/>
      </c>
    </row>
    <row r="647" spans="1:14" ht="38.25" outlineLevel="2">
      <c r="A647" s="384"/>
      <c r="B647" s="296">
        <f t="shared" si="20"/>
        <v>46</v>
      </c>
      <c r="C647" s="264" t="s">
        <v>5460</v>
      </c>
      <c r="D647" s="33" t="s">
        <v>5629</v>
      </c>
      <c r="E647" s="642" t="s">
        <v>2766</v>
      </c>
      <c r="F647" s="33" t="s">
        <v>4634</v>
      </c>
      <c r="G647" s="33" t="s">
        <v>12807</v>
      </c>
      <c r="H647" s="764"/>
      <c r="I647" s="755"/>
      <c r="J647" s="32"/>
      <c r="K647" s="62"/>
      <c r="L647" s="115"/>
      <c r="M647" s="641">
        <v>45689</v>
      </c>
      <c r="N647" t="str">
        <f t="shared" si="21"/>
        <v/>
      </c>
    </row>
    <row r="648" spans="1:14" ht="38.25" outlineLevel="2">
      <c r="A648" s="384"/>
      <c r="B648" s="296">
        <f t="shared" si="20"/>
        <v>46</v>
      </c>
      <c r="C648" s="264" t="s">
        <v>5466</v>
      </c>
      <c r="D648" s="33" t="s">
        <v>5635</v>
      </c>
      <c r="E648" s="642" t="s">
        <v>2766</v>
      </c>
      <c r="F648" s="33" t="s">
        <v>4634</v>
      </c>
      <c r="G648" s="33" t="s">
        <v>12807</v>
      </c>
      <c r="H648" s="769"/>
      <c r="I648" s="755"/>
      <c r="J648" s="32"/>
      <c r="K648" s="62"/>
      <c r="L648" s="115"/>
      <c r="M648" s="641">
        <v>45689</v>
      </c>
      <c r="N648" t="str">
        <f t="shared" si="21"/>
        <v/>
      </c>
    </row>
    <row r="649" spans="1:14" ht="38.25" outlineLevel="2">
      <c r="A649" s="549"/>
      <c r="B649" s="296">
        <f t="shared" si="20"/>
        <v>46</v>
      </c>
      <c r="C649" s="533" t="s">
        <v>5975</v>
      </c>
      <c r="D649" s="534" t="s">
        <v>5976</v>
      </c>
      <c r="E649" s="535" t="s">
        <v>2766</v>
      </c>
      <c r="F649" s="534" t="s">
        <v>4634</v>
      </c>
      <c r="G649" s="33" t="s">
        <v>12317</v>
      </c>
      <c r="H649" s="770" t="s">
        <v>6134</v>
      </c>
      <c r="I649" s="768"/>
      <c r="J649" s="403"/>
      <c r="K649" s="536"/>
      <c r="L649" s="537"/>
      <c r="M649" s="538">
        <v>42767</v>
      </c>
      <c r="N649" t="str">
        <f t="shared" si="21"/>
        <v/>
      </c>
    </row>
    <row r="650" spans="1:14" ht="38.25" outlineLevel="2">
      <c r="A650" s="384"/>
      <c r="B650" s="296">
        <f t="shared" si="20"/>
        <v>46</v>
      </c>
      <c r="C650" s="264" t="s">
        <v>5410</v>
      </c>
      <c r="D650" s="33" t="s">
        <v>5580</v>
      </c>
      <c r="E650" s="55" t="s">
        <v>2766</v>
      </c>
      <c r="F650" s="33" t="s">
        <v>4634</v>
      </c>
      <c r="G650" s="33" t="s">
        <v>12803</v>
      </c>
      <c r="H650" s="763">
        <v>42795</v>
      </c>
      <c r="I650" s="755"/>
      <c r="J650" s="32"/>
      <c r="K650" s="62"/>
      <c r="L650" s="115"/>
      <c r="M650" s="133">
        <v>45323</v>
      </c>
      <c r="N650" t="str">
        <f t="shared" si="21"/>
        <v/>
      </c>
    </row>
    <row r="651" spans="1:14" ht="38.25" outlineLevel="2">
      <c r="A651" s="549"/>
      <c r="B651" s="296">
        <f t="shared" si="20"/>
        <v>46</v>
      </c>
      <c r="C651" s="533" t="s">
        <v>5449</v>
      </c>
      <c r="D651" s="534" t="s">
        <v>5619</v>
      </c>
      <c r="E651" s="535" t="s">
        <v>2766</v>
      </c>
      <c r="F651" s="534" t="s">
        <v>4634</v>
      </c>
      <c r="G651" s="33" t="s">
        <v>12317</v>
      </c>
      <c r="H651" s="770" t="s">
        <v>6134</v>
      </c>
      <c r="I651" s="768"/>
      <c r="J651" s="403"/>
      <c r="K651" s="536"/>
      <c r="L651" s="537"/>
      <c r="M651" s="538">
        <v>42767</v>
      </c>
      <c r="N651" t="str">
        <f t="shared" si="21"/>
        <v/>
      </c>
    </row>
    <row r="652" spans="1:14" ht="38.25" outlineLevel="2">
      <c r="A652" s="549"/>
      <c r="B652" s="296">
        <f t="shared" si="20"/>
        <v>46</v>
      </c>
      <c r="C652" s="533" t="s">
        <v>5408</v>
      </c>
      <c r="D652" s="534" t="s">
        <v>5578</v>
      </c>
      <c r="E652" s="535" t="s">
        <v>2766</v>
      </c>
      <c r="F652" s="534" t="s">
        <v>4634</v>
      </c>
      <c r="G652" s="33" t="s">
        <v>12317</v>
      </c>
      <c r="H652" s="770" t="s">
        <v>6134</v>
      </c>
      <c r="I652" s="768"/>
      <c r="J652" s="403"/>
      <c r="K652" s="536"/>
      <c r="L652" s="537"/>
      <c r="M652" s="538">
        <v>42597</v>
      </c>
      <c r="N652" t="str">
        <f t="shared" si="21"/>
        <v/>
      </c>
    </row>
    <row r="653" spans="1:14" ht="38.25" outlineLevel="2">
      <c r="A653" s="549"/>
      <c r="B653" s="296">
        <f t="shared" si="20"/>
        <v>46</v>
      </c>
      <c r="C653" s="533" t="s">
        <v>5352</v>
      </c>
      <c r="D653" s="534" t="s">
        <v>5525</v>
      </c>
      <c r="E653" s="535" t="s">
        <v>2766</v>
      </c>
      <c r="F653" s="534" t="s">
        <v>4634</v>
      </c>
      <c r="G653" s="33" t="s">
        <v>12318</v>
      </c>
      <c r="H653" s="770" t="s">
        <v>6132</v>
      </c>
      <c r="I653" s="768"/>
      <c r="J653" s="403"/>
      <c r="K653" s="536"/>
      <c r="L653" s="537"/>
      <c r="M653" s="538">
        <v>42125</v>
      </c>
      <c r="N653" t="str">
        <f t="shared" si="21"/>
        <v>DUPLICATE</v>
      </c>
    </row>
    <row r="654" spans="1:14" ht="38.25" outlineLevel="2">
      <c r="A654" s="549"/>
      <c r="B654" s="296">
        <f t="shared" si="20"/>
        <v>46</v>
      </c>
      <c r="C654" s="533" t="s">
        <v>5402</v>
      </c>
      <c r="D654" s="534" t="s">
        <v>5572</v>
      </c>
      <c r="E654" s="535" t="s">
        <v>2766</v>
      </c>
      <c r="F654" s="534" t="s">
        <v>4634</v>
      </c>
      <c r="G654" s="33" t="s">
        <v>12317</v>
      </c>
      <c r="H654" s="770" t="s">
        <v>6894</v>
      </c>
      <c r="I654" s="768"/>
      <c r="J654" s="403"/>
      <c r="K654" s="536"/>
      <c r="L654" s="537"/>
      <c r="M654" s="538">
        <v>43132</v>
      </c>
      <c r="N654" t="str">
        <f t="shared" si="21"/>
        <v/>
      </c>
    </row>
    <row r="655" spans="1:14" ht="38.25" outlineLevel="2">
      <c r="A655" s="549"/>
      <c r="B655" s="296">
        <f t="shared" si="20"/>
        <v>46</v>
      </c>
      <c r="C655" s="533" t="s">
        <v>5448</v>
      </c>
      <c r="D655" s="534" t="s">
        <v>5618</v>
      </c>
      <c r="E655" s="535" t="s">
        <v>2766</v>
      </c>
      <c r="F655" s="534" t="s">
        <v>4634</v>
      </c>
      <c r="G655" s="33" t="s">
        <v>12317</v>
      </c>
      <c r="H655" s="770" t="s">
        <v>6134</v>
      </c>
      <c r="I655" s="768"/>
      <c r="J655" s="403"/>
      <c r="K655" s="536"/>
      <c r="L655" s="537"/>
      <c r="M655" s="538">
        <v>42767</v>
      </c>
      <c r="N655" t="str">
        <f t="shared" si="21"/>
        <v/>
      </c>
    </row>
    <row r="656" spans="1:14" ht="38.25" outlineLevel="2">
      <c r="A656" s="549"/>
      <c r="B656" s="296">
        <f t="shared" si="20"/>
        <v>46</v>
      </c>
      <c r="C656" s="533" t="s">
        <v>5427</v>
      </c>
      <c r="D656" s="534" t="s">
        <v>5597</v>
      </c>
      <c r="E656" s="535" t="s">
        <v>2766</v>
      </c>
      <c r="F656" s="534" t="s">
        <v>4634</v>
      </c>
      <c r="G656" s="33" t="s">
        <v>12317</v>
      </c>
      <c r="H656" s="770" t="s">
        <v>6134</v>
      </c>
      <c r="I656" s="768"/>
      <c r="J656" s="403"/>
      <c r="K656" s="536"/>
      <c r="L656" s="537"/>
      <c r="M656" s="538">
        <v>42767</v>
      </c>
      <c r="N656" t="str">
        <f t="shared" si="21"/>
        <v/>
      </c>
    </row>
    <row r="657" spans="1:14" ht="38.25" outlineLevel="2">
      <c r="A657" s="549"/>
      <c r="B657" s="296">
        <f t="shared" si="20"/>
        <v>46</v>
      </c>
      <c r="C657" s="533" t="s">
        <v>5370</v>
      </c>
      <c r="D657" s="534" t="s">
        <v>5541</v>
      </c>
      <c r="E657" s="535" t="s">
        <v>2766</v>
      </c>
      <c r="F657" s="534" t="s">
        <v>4634</v>
      </c>
      <c r="G657" s="33" t="s">
        <v>12317</v>
      </c>
      <c r="H657" s="770" t="s">
        <v>6134</v>
      </c>
      <c r="I657" s="768"/>
      <c r="J657" s="403"/>
      <c r="K657" s="536"/>
      <c r="L657" s="537"/>
      <c r="M657" s="538">
        <v>42767</v>
      </c>
      <c r="N657" t="str">
        <f t="shared" si="21"/>
        <v/>
      </c>
    </row>
    <row r="658" spans="1:14" ht="38.25" outlineLevel="2">
      <c r="A658" s="549"/>
      <c r="B658" s="296">
        <f t="shared" si="20"/>
        <v>46</v>
      </c>
      <c r="C658" s="533" t="s">
        <v>5431</v>
      </c>
      <c r="D658" s="534" t="s">
        <v>5601</v>
      </c>
      <c r="E658" s="535" t="s">
        <v>2766</v>
      </c>
      <c r="F658" s="534" t="s">
        <v>4634</v>
      </c>
      <c r="G658" s="33" t="s">
        <v>12317</v>
      </c>
      <c r="H658" s="770" t="s">
        <v>6134</v>
      </c>
      <c r="I658" s="768"/>
      <c r="J658" s="403"/>
      <c r="K658" s="536"/>
      <c r="L658" s="537"/>
      <c r="M658" s="538">
        <v>42767</v>
      </c>
      <c r="N658" t="str">
        <f t="shared" si="21"/>
        <v/>
      </c>
    </row>
    <row r="659" spans="1:14" ht="38.25" outlineLevel="2">
      <c r="A659" s="549"/>
      <c r="B659" s="296">
        <f t="shared" si="20"/>
        <v>46</v>
      </c>
      <c r="C659" s="533" t="s">
        <v>5351</v>
      </c>
      <c r="D659" s="534" t="s">
        <v>5524</v>
      </c>
      <c r="E659" s="535" t="s">
        <v>2766</v>
      </c>
      <c r="F659" s="534" t="s">
        <v>4634</v>
      </c>
      <c r="G659" s="33" t="s">
        <v>12317</v>
      </c>
      <c r="H659" s="770" t="s">
        <v>6134</v>
      </c>
      <c r="I659" s="768"/>
      <c r="J659" s="403"/>
      <c r="K659" s="536"/>
      <c r="L659" s="537"/>
      <c r="M659" s="538">
        <v>42767</v>
      </c>
      <c r="N659" t="str">
        <f t="shared" si="21"/>
        <v>DUPLICATE</v>
      </c>
    </row>
    <row r="660" spans="1:14" ht="38.25" outlineLevel="2">
      <c r="A660" s="384"/>
      <c r="B660" s="296">
        <f t="shared" si="20"/>
        <v>46</v>
      </c>
      <c r="C660" s="264" t="s">
        <v>5409</v>
      </c>
      <c r="D660" s="33" t="s">
        <v>5579</v>
      </c>
      <c r="E660" s="55" t="s">
        <v>2766</v>
      </c>
      <c r="F660" s="33" t="s">
        <v>4634</v>
      </c>
      <c r="G660" s="33" t="s">
        <v>12809</v>
      </c>
      <c r="H660" s="763" t="s">
        <v>6133</v>
      </c>
      <c r="I660" s="755"/>
      <c r="J660" s="32"/>
      <c r="K660" s="62"/>
      <c r="L660" s="115"/>
      <c r="M660" s="133">
        <v>45323</v>
      </c>
      <c r="N660" t="str">
        <f t="shared" si="21"/>
        <v/>
      </c>
    </row>
    <row r="661" spans="1:14" ht="38.25" outlineLevel="2">
      <c r="A661" s="384"/>
      <c r="B661" s="296">
        <f t="shared" si="20"/>
        <v>46</v>
      </c>
      <c r="C661" s="264" t="s">
        <v>5497</v>
      </c>
      <c r="D661" s="33" t="s">
        <v>5667</v>
      </c>
      <c r="E661" s="642" t="s">
        <v>2766</v>
      </c>
      <c r="F661" s="33" t="s">
        <v>4634</v>
      </c>
      <c r="G661" s="33" t="s">
        <v>12804</v>
      </c>
      <c r="H661" s="764"/>
      <c r="I661" s="755"/>
      <c r="J661" s="32"/>
      <c r="K661" s="62"/>
      <c r="L661" s="115"/>
      <c r="M661" s="641">
        <v>45689</v>
      </c>
      <c r="N661" t="str">
        <f t="shared" si="21"/>
        <v/>
      </c>
    </row>
    <row r="662" spans="1:14" ht="38.25" outlineLevel="2">
      <c r="A662" s="549"/>
      <c r="B662" s="296">
        <f t="shared" si="20"/>
        <v>46</v>
      </c>
      <c r="C662" s="533" t="s">
        <v>5447</v>
      </c>
      <c r="D662" s="534" t="s">
        <v>5617</v>
      </c>
      <c r="E662" s="535" t="s">
        <v>2766</v>
      </c>
      <c r="F662" s="534" t="s">
        <v>4634</v>
      </c>
      <c r="G662" s="33" t="s">
        <v>12317</v>
      </c>
      <c r="H662" s="770" t="s">
        <v>6134</v>
      </c>
      <c r="I662" s="768"/>
      <c r="J662" s="403"/>
      <c r="K662" s="536"/>
      <c r="L662" s="537"/>
      <c r="M662" s="538">
        <v>42767</v>
      </c>
      <c r="N662" t="str">
        <f t="shared" si="21"/>
        <v/>
      </c>
    </row>
    <row r="663" spans="1:14" ht="38.25" outlineLevel="2">
      <c r="A663" s="549"/>
      <c r="B663" s="296">
        <f t="shared" si="20"/>
        <v>46</v>
      </c>
      <c r="C663" s="533" t="s">
        <v>5403</v>
      </c>
      <c r="D663" s="534" t="s">
        <v>5573</v>
      </c>
      <c r="E663" s="535" t="s">
        <v>2766</v>
      </c>
      <c r="F663" s="534" t="s">
        <v>4634</v>
      </c>
      <c r="G663" s="33" t="s">
        <v>12317</v>
      </c>
      <c r="H663" s="770" t="s">
        <v>6134</v>
      </c>
      <c r="I663" s="768"/>
      <c r="J663" s="403"/>
      <c r="K663" s="536"/>
      <c r="L663" s="537"/>
      <c r="M663" s="538">
        <v>41897</v>
      </c>
      <c r="N663" t="str">
        <f t="shared" si="21"/>
        <v/>
      </c>
    </row>
    <row r="664" spans="1:14" ht="38.25" outlineLevel="2">
      <c r="A664" s="549"/>
      <c r="B664" s="296">
        <f t="shared" si="20"/>
        <v>46</v>
      </c>
      <c r="C664" s="533" t="s">
        <v>5450</v>
      </c>
      <c r="D664" s="534" t="s">
        <v>5620</v>
      </c>
      <c r="E664" s="535" t="s">
        <v>2766</v>
      </c>
      <c r="F664" s="534" t="s">
        <v>4634</v>
      </c>
      <c r="G664" s="33" t="s">
        <v>12317</v>
      </c>
      <c r="H664" s="770" t="s">
        <v>6134</v>
      </c>
      <c r="I664" s="768"/>
      <c r="J664" s="403"/>
      <c r="K664" s="536"/>
      <c r="L664" s="537"/>
      <c r="M664" s="538">
        <v>42767</v>
      </c>
      <c r="N664" t="str">
        <f t="shared" si="21"/>
        <v/>
      </c>
    </row>
    <row r="665" spans="1:14" ht="38.25" outlineLevel="2">
      <c r="A665" s="549"/>
      <c r="B665" s="296">
        <f t="shared" si="20"/>
        <v>46</v>
      </c>
      <c r="C665" s="533" t="s">
        <v>5350</v>
      </c>
      <c r="D665" s="534" t="s">
        <v>5523</v>
      </c>
      <c r="E665" s="535" t="s">
        <v>2766</v>
      </c>
      <c r="F665" s="534" t="s">
        <v>4634</v>
      </c>
      <c r="G665" s="33" t="s">
        <v>12317</v>
      </c>
      <c r="H665" s="770" t="s">
        <v>6134</v>
      </c>
      <c r="I665" s="768"/>
      <c r="J665" s="403"/>
      <c r="K665" s="536"/>
      <c r="L665" s="537"/>
      <c r="M665" s="538">
        <v>42767</v>
      </c>
      <c r="N665" t="str">
        <f t="shared" si="21"/>
        <v>DUPLICATE</v>
      </c>
    </row>
    <row r="666" spans="1:14" ht="38.25" outlineLevel="2">
      <c r="A666" s="384"/>
      <c r="B666" s="296">
        <f t="shared" si="20"/>
        <v>46</v>
      </c>
      <c r="C666" s="264" t="s">
        <v>5417</v>
      </c>
      <c r="D666" s="33" t="s">
        <v>5587</v>
      </c>
      <c r="E666" s="55" t="s">
        <v>2766</v>
      </c>
      <c r="F666" s="33" t="s">
        <v>4634</v>
      </c>
      <c r="G666" s="33" t="s">
        <v>12803</v>
      </c>
      <c r="H666" s="763">
        <v>42795</v>
      </c>
      <c r="I666" s="755"/>
      <c r="J666" s="32"/>
      <c r="K666" s="62"/>
      <c r="L666" s="115"/>
      <c r="M666" s="133">
        <v>45323</v>
      </c>
      <c r="N666" t="str">
        <f t="shared" si="21"/>
        <v/>
      </c>
    </row>
    <row r="667" spans="1:14" ht="38.25" outlineLevel="2">
      <c r="A667" s="549"/>
      <c r="B667" s="296">
        <f t="shared" si="20"/>
        <v>46</v>
      </c>
      <c r="C667" s="533" t="s">
        <v>6135</v>
      </c>
      <c r="D667" s="534" t="s">
        <v>5546</v>
      </c>
      <c r="E667" s="535" t="s">
        <v>2766</v>
      </c>
      <c r="F667" s="534" t="s">
        <v>4634</v>
      </c>
      <c r="G667" s="33" t="s">
        <v>12317</v>
      </c>
      <c r="H667" s="770" t="s">
        <v>6134</v>
      </c>
      <c r="I667" s="768"/>
      <c r="J667" s="403"/>
      <c r="K667" s="536"/>
      <c r="L667" s="542"/>
      <c r="M667" s="538">
        <v>41897</v>
      </c>
      <c r="N667" t="str">
        <f t="shared" si="21"/>
        <v/>
      </c>
    </row>
    <row r="668" spans="1:14" ht="38.25" outlineLevel="2">
      <c r="A668" s="384"/>
      <c r="B668" s="296">
        <f t="shared" si="20"/>
        <v>46</v>
      </c>
      <c r="C668" s="264" t="s">
        <v>6559</v>
      </c>
      <c r="D668" s="33" t="s">
        <v>6560</v>
      </c>
      <c r="E668" s="33" t="s">
        <v>12740</v>
      </c>
      <c r="F668" s="33" t="s">
        <v>4634</v>
      </c>
      <c r="G668" s="33" t="s">
        <v>12806</v>
      </c>
      <c r="H668" s="762" t="s">
        <v>12342</v>
      </c>
      <c r="I668" s="755"/>
      <c r="J668" s="32"/>
      <c r="K668" s="62"/>
      <c r="L668" s="133">
        <v>42401</v>
      </c>
      <c r="M668" s="133">
        <v>45323</v>
      </c>
      <c r="N668" t="str">
        <f t="shared" si="21"/>
        <v/>
      </c>
    </row>
    <row r="669" spans="1:14" ht="38.25" outlineLevel="2">
      <c r="A669" s="384"/>
      <c r="B669" s="296">
        <f t="shared" si="20"/>
        <v>46</v>
      </c>
      <c r="C669" s="264" t="s">
        <v>5461</v>
      </c>
      <c r="D669" s="33" t="s">
        <v>5630</v>
      </c>
      <c r="E669" s="55" t="s">
        <v>12752</v>
      </c>
      <c r="F669" s="33" t="s">
        <v>4634</v>
      </c>
      <c r="G669" s="33" t="s">
        <v>12801</v>
      </c>
      <c r="H669" s="764"/>
      <c r="I669" s="755"/>
      <c r="J669" s="32"/>
      <c r="K669" s="62"/>
      <c r="L669" s="115"/>
      <c r="M669" s="133">
        <v>45323</v>
      </c>
      <c r="N669" t="str">
        <f t="shared" si="21"/>
        <v/>
      </c>
    </row>
    <row r="670" spans="1:14" ht="51" outlineLevel="2">
      <c r="A670" s="384"/>
      <c r="B670" s="296">
        <f t="shared" si="20"/>
        <v>46</v>
      </c>
      <c r="C670" s="264" t="s">
        <v>6354</v>
      </c>
      <c r="D670" s="46" t="s">
        <v>6355</v>
      </c>
      <c r="E670" s="642" t="s">
        <v>2766</v>
      </c>
      <c r="F670" s="46" t="s">
        <v>4634</v>
      </c>
      <c r="G670" s="33" t="s">
        <v>12811</v>
      </c>
      <c r="H670" s="764"/>
      <c r="I670" s="755"/>
      <c r="J670" s="32"/>
      <c r="K670" s="62"/>
      <c r="L670" s="115"/>
      <c r="M670" s="641">
        <v>45689</v>
      </c>
      <c r="N670" t="str">
        <f t="shared" si="21"/>
        <v/>
      </c>
    </row>
    <row r="671" spans="1:14" ht="38.25" outlineLevel="2">
      <c r="A671" s="384"/>
      <c r="B671" s="296">
        <f t="shared" si="20"/>
        <v>46</v>
      </c>
      <c r="C671" s="264" t="s">
        <v>5463</v>
      </c>
      <c r="D671" s="33" t="s">
        <v>5632</v>
      </c>
      <c r="E671" s="642" t="s">
        <v>2766</v>
      </c>
      <c r="F671" s="33" t="s">
        <v>4634</v>
      </c>
      <c r="G671" s="33" t="s">
        <v>12807</v>
      </c>
      <c r="H671" s="764"/>
      <c r="I671" s="755"/>
      <c r="J671" s="32"/>
      <c r="K671" s="62"/>
      <c r="L671" s="115"/>
      <c r="M671" s="641">
        <v>45689</v>
      </c>
      <c r="N671" t="str">
        <f t="shared" si="21"/>
        <v/>
      </c>
    </row>
    <row r="672" spans="1:14" ht="38.25" outlineLevel="2">
      <c r="A672" s="384"/>
      <c r="B672" s="296">
        <f t="shared" si="20"/>
        <v>46</v>
      </c>
      <c r="C672" s="264" t="s">
        <v>5462</v>
      </c>
      <c r="D672" s="33" t="s">
        <v>5631</v>
      </c>
      <c r="E672" s="55" t="s">
        <v>12740</v>
      </c>
      <c r="F672" s="33" t="s">
        <v>4634</v>
      </c>
      <c r="G672" s="33" t="s">
        <v>12814</v>
      </c>
      <c r="H672" s="777">
        <v>45274</v>
      </c>
      <c r="I672" s="755"/>
      <c r="J672" s="32"/>
      <c r="K672" s="62"/>
      <c r="L672" s="115"/>
      <c r="M672" s="133">
        <v>45323</v>
      </c>
      <c r="N672" t="str">
        <f t="shared" si="21"/>
        <v/>
      </c>
    </row>
    <row r="673" spans="1:14" ht="38.25" outlineLevel="2">
      <c r="A673" s="384"/>
      <c r="B673" s="296">
        <f t="shared" si="20"/>
        <v>46</v>
      </c>
      <c r="C673" s="264" t="s">
        <v>5680</v>
      </c>
      <c r="D673" s="33" t="s">
        <v>5681</v>
      </c>
      <c r="E673" s="642" t="s">
        <v>2766</v>
      </c>
      <c r="F673" s="33" t="s">
        <v>4634</v>
      </c>
      <c r="G673" s="33" t="s">
        <v>12807</v>
      </c>
      <c r="H673" s="764"/>
      <c r="I673" s="755"/>
      <c r="J673" s="32"/>
      <c r="K673" s="62"/>
      <c r="L673" s="115"/>
      <c r="M673" s="641">
        <v>45689</v>
      </c>
      <c r="N673" t="str">
        <f t="shared" si="21"/>
        <v/>
      </c>
    </row>
    <row r="674" spans="1:14" ht="38.25" outlineLevel="2">
      <c r="A674" s="384"/>
      <c r="B674" s="296">
        <f t="shared" si="20"/>
        <v>46</v>
      </c>
      <c r="C674" s="264" t="s">
        <v>6163</v>
      </c>
      <c r="D674" s="33" t="s">
        <v>6164</v>
      </c>
      <c r="E674" s="55" t="s">
        <v>2766</v>
      </c>
      <c r="F674" s="33" t="s">
        <v>4634</v>
      </c>
      <c r="G674" s="33" t="s">
        <v>12802</v>
      </c>
      <c r="H674" s="778" t="s">
        <v>7933</v>
      </c>
      <c r="I674" s="755"/>
      <c r="J674" s="32"/>
      <c r="K674" s="62"/>
      <c r="L674" s="115">
        <v>42597</v>
      </c>
      <c r="M674" s="133">
        <v>45323</v>
      </c>
      <c r="N674" t="str">
        <f t="shared" si="21"/>
        <v/>
      </c>
    </row>
    <row r="675" spans="1:14" ht="38.25" outlineLevel="2">
      <c r="A675" s="384"/>
      <c r="B675" s="296">
        <f t="shared" si="20"/>
        <v>46</v>
      </c>
      <c r="C675" s="264" t="s">
        <v>5482</v>
      </c>
      <c r="D675" s="33" t="s">
        <v>5652</v>
      </c>
      <c r="E675" s="55" t="s">
        <v>12740</v>
      </c>
      <c r="F675" s="33" t="s">
        <v>4634</v>
      </c>
      <c r="G675" s="33" t="s">
        <v>12803</v>
      </c>
      <c r="H675" s="764"/>
      <c r="I675" s="755"/>
      <c r="J675" s="32"/>
      <c r="K675" s="62"/>
      <c r="L675" s="115"/>
      <c r="M675" s="133">
        <v>45323</v>
      </c>
      <c r="N675" t="str">
        <f t="shared" si="21"/>
        <v/>
      </c>
    </row>
    <row r="676" spans="1:14" ht="38.25" outlineLevel="2">
      <c r="A676" s="384"/>
      <c r="B676" s="296">
        <f t="shared" si="20"/>
        <v>46</v>
      </c>
      <c r="C676" s="264" t="s">
        <v>5494</v>
      </c>
      <c r="D676" s="33" t="s">
        <v>5664</v>
      </c>
      <c r="E676" s="642" t="s">
        <v>2766</v>
      </c>
      <c r="F676" s="33" t="s">
        <v>4634</v>
      </c>
      <c r="G676" s="33" t="s">
        <v>12807</v>
      </c>
      <c r="H676" s="764"/>
      <c r="I676" s="755"/>
      <c r="J676" s="32"/>
      <c r="K676" s="62"/>
      <c r="L676" s="115"/>
      <c r="M676" s="641">
        <v>45689</v>
      </c>
      <c r="N676" t="str">
        <f t="shared" si="21"/>
        <v/>
      </c>
    </row>
    <row r="677" spans="1:14" ht="38.25" outlineLevel="2">
      <c r="A677" s="384"/>
      <c r="B677" s="296">
        <f t="shared" si="20"/>
        <v>46</v>
      </c>
      <c r="C677" s="264" t="s">
        <v>5682</v>
      </c>
      <c r="D677" s="33" t="s">
        <v>5683</v>
      </c>
      <c r="E677" s="55" t="s">
        <v>2766</v>
      </c>
      <c r="F677" s="33" t="s">
        <v>4634</v>
      </c>
      <c r="G677" s="33" t="s">
        <v>12805</v>
      </c>
      <c r="H677" s="763" t="s">
        <v>6132</v>
      </c>
      <c r="I677" s="755"/>
      <c r="J677" s="32"/>
      <c r="K677" s="62"/>
      <c r="L677" s="115"/>
      <c r="M677" s="133">
        <v>45323</v>
      </c>
      <c r="N677" t="str">
        <f t="shared" si="21"/>
        <v/>
      </c>
    </row>
    <row r="678" spans="1:14" ht="38.25" outlineLevel="2">
      <c r="A678" s="384"/>
      <c r="B678" s="296">
        <f t="shared" si="20"/>
        <v>46</v>
      </c>
      <c r="C678" s="264" t="s">
        <v>5391</v>
      </c>
      <c r="D678" s="33" t="s">
        <v>5561</v>
      </c>
      <c r="E678" s="55" t="s">
        <v>2766</v>
      </c>
      <c r="F678" s="33" t="s">
        <v>4634</v>
      </c>
      <c r="G678" s="33" t="s">
        <v>12801</v>
      </c>
      <c r="H678" s="762">
        <v>42795</v>
      </c>
      <c r="I678" s="755"/>
      <c r="J678" s="32"/>
      <c r="K678" s="62"/>
      <c r="L678" s="115"/>
      <c r="M678" s="133">
        <v>45323</v>
      </c>
      <c r="N678" t="str">
        <f t="shared" si="21"/>
        <v/>
      </c>
    </row>
    <row r="679" spans="1:14" ht="38.25" outlineLevel="2">
      <c r="A679" s="384"/>
      <c r="B679" s="296">
        <f t="shared" si="20"/>
        <v>46</v>
      </c>
      <c r="C679" s="264" t="s">
        <v>5473</v>
      </c>
      <c r="D679" s="33" t="s">
        <v>5642</v>
      </c>
      <c r="E679" s="55" t="s">
        <v>2766</v>
      </c>
      <c r="F679" s="33" t="s">
        <v>4634</v>
      </c>
      <c r="G679" s="33" t="s">
        <v>12805</v>
      </c>
      <c r="H679" s="769"/>
      <c r="I679" s="755"/>
      <c r="J679" s="32"/>
      <c r="K679" s="62"/>
      <c r="L679" s="115"/>
      <c r="M679" s="133">
        <v>45323</v>
      </c>
      <c r="N679" t="str">
        <f t="shared" si="21"/>
        <v/>
      </c>
    </row>
    <row r="680" spans="1:14" ht="38.25" outlineLevel="2">
      <c r="A680" s="384"/>
      <c r="B680" s="296">
        <f t="shared" si="20"/>
        <v>46</v>
      </c>
      <c r="C680" s="264" t="s">
        <v>5337</v>
      </c>
      <c r="D680" s="33" t="s">
        <v>5510</v>
      </c>
      <c r="E680" s="55" t="s">
        <v>2766</v>
      </c>
      <c r="F680" s="33" t="s">
        <v>4634</v>
      </c>
      <c r="G680" s="33" t="s">
        <v>12805</v>
      </c>
      <c r="H680" s="763" t="s">
        <v>6132</v>
      </c>
      <c r="I680" s="755"/>
      <c r="J680" s="32"/>
      <c r="K680" s="62"/>
      <c r="L680" s="115"/>
      <c r="M680" s="133">
        <v>45323</v>
      </c>
      <c r="N680" t="str">
        <f t="shared" si="21"/>
        <v/>
      </c>
    </row>
    <row r="681" spans="1:14" ht="38.25" outlineLevel="2">
      <c r="A681" s="384"/>
      <c r="B681" s="296">
        <f t="shared" si="20"/>
        <v>46</v>
      </c>
      <c r="C681" s="264" t="s">
        <v>5670</v>
      </c>
      <c r="D681" s="33" t="s">
        <v>4074</v>
      </c>
      <c r="E681" s="55" t="s">
        <v>2766</v>
      </c>
      <c r="F681" s="33" t="s">
        <v>4634</v>
      </c>
      <c r="G681" s="33" t="s">
        <v>12800</v>
      </c>
      <c r="H681" s="763">
        <v>42795</v>
      </c>
      <c r="I681" s="755"/>
      <c r="J681" s="32"/>
      <c r="K681" s="62"/>
      <c r="L681" s="115"/>
      <c r="M681" s="133">
        <v>45323</v>
      </c>
      <c r="N681" t="str">
        <f t="shared" si="21"/>
        <v>DUPLICATE</v>
      </c>
    </row>
    <row r="682" spans="1:14" ht="38.25" outlineLevel="2">
      <c r="A682" s="384"/>
      <c r="B682" s="296">
        <f t="shared" si="20"/>
        <v>46</v>
      </c>
      <c r="C682" s="264" t="s">
        <v>3522</v>
      </c>
      <c r="D682" s="33" t="s">
        <v>3523</v>
      </c>
      <c r="E682" s="55" t="s">
        <v>2766</v>
      </c>
      <c r="F682" s="33" t="s">
        <v>4634</v>
      </c>
      <c r="G682" s="33" t="s">
        <v>12800</v>
      </c>
      <c r="H682" s="762">
        <v>42795</v>
      </c>
      <c r="I682" s="755"/>
      <c r="J682" s="32"/>
      <c r="K682" s="62"/>
      <c r="L682" s="115"/>
      <c r="M682" s="133">
        <v>45323</v>
      </c>
      <c r="N682" t="str">
        <f t="shared" si="21"/>
        <v>DUPLICATE</v>
      </c>
    </row>
    <row r="683" spans="1:14" ht="38.25" outlineLevel="2">
      <c r="A683" s="384"/>
      <c r="B683" s="296">
        <f t="shared" si="20"/>
        <v>46</v>
      </c>
      <c r="C683" s="264" t="s">
        <v>5457</v>
      </c>
      <c r="D683" s="33" t="s">
        <v>5627</v>
      </c>
      <c r="E683" s="642" t="s">
        <v>2766</v>
      </c>
      <c r="F683" s="33" t="s">
        <v>4634</v>
      </c>
      <c r="G683" s="33" t="s">
        <v>12811</v>
      </c>
      <c r="H683" s="769"/>
      <c r="I683" s="755"/>
      <c r="J683" s="32"/>
      <c r="K683" s="62"/>
      <c r="L683" s="115"/>
      <c r="M683" s="641">
        <v>45689</v>
      </c>
      <c r="N683" t="str">
        <f t="shared" si="21"/>
        <v/>
      </c>
    </row>
    <row r="684" spans="1:14" ht="38.25" outlineLevel="2">
      <c r="A684" s="384"/>
      <c r="B684" s="296">
        <f t="shared" si="20"/>
        <v>46</v>
      </c>
      <c r="C684" s="264" t="s">
        <v>5394</v>
      </c>
      <c r="D684" s="33" t="s">
        <v>5564</v>
      </c>
      <c r="E684" s="55" t="s">
        <v>2766</v>
      </c>
      <c r="F684" s="33" t="s">
        <v>4634</v>
      </c>
      <c r="G684" s="33" t="s">
        <v>12805</v>
      </c>
      <c r="H684" s="763" t="s">
        <v>6132</v>
      </c>
      <c r="I684" s="755"/>
      <c r="J684" s="32"/>
      <c r="K684" s="62"/>
      <c r="L684" s="115"/>
      <c r="M684" s="133">
        <v>45323</v>
      </c>
      <c r="N684" t="str">
        <f t="shared" si="21"/>
        <v/>
      </c>
    </row>
    <row r="685" spans="1:14" ht="38.25" outlineLevel="2">
      <c r="A685" s="384"/>
      <c r="B685" s="296">
        <f t="shared" si="20"/>
        <v>46</v>
      </c>
      <c r="C685" s="264" t="s">
        <v>5341</v>
      </c>
      <c r="D685" s="33" t="s">
        <v>5514</v>
      </c>
      <c r="E685" s="55" t="s">
        <v>2766</v>
      </c>
      <c r="F685" s="33" t="s">
        <v>4634</v>
      </c>
      <c r="G685" s="33" t="s">
        <v>12801</v>
      </c>
      <c r="H685" s="763">
        <v>42795</v>
      </c>
      <c r="I685" s="755"/>
      <c r="J685" s="32"/>
      <c r="K685" s="62"/>
      <c r="L685" s="115"/>
      <c r="M685" s="133">
        <v>45323</v>
      </c>
      <c r="N685" t="str">
        <f t="shared" si="21"/>
        <v/>
      </c>
    </row>
    <row r="686" spans="1:14" ht="38.25" outlineLevel="2">
      <c r="A686" s="384"/>
      <c r="B686" s="296">
        <f t="shared" ref="B686:B713" si="22">IF(A686&gt;0,A686,B685)</f>
        <v>46</v>
      </c>
      <c r="C686" s="264" t="s">
        <v>5429</v>
      </c>
      <c r="D686" s="33" t="s">
        <v>5599</v>
      </c>
      <c r="E686" s="55" t="s">
        <v>2766</v>
      </c>
      <c r="F686" s="33" t="s">
        <v>4634</v>
      </c>
      <c r="G686" s="33" t="s">
        <v>12803</v>
      </c>
      <c r="H686" s="762">
        <v>42795</v>
      </c>
      <c r="I686" s="755"/>
      <c r="J686" s="32"/>
      <c r="K686" s="62"/>
      <c r="L686" s="115"/>
      <c r="M686" s="133">
        <v>45323</v>
      </c>
      <c r="N686" t="str">
        <f t="shared" si="21"/>
        <v/>
      </c>
    </row>
    <row r="687" spans="1:14" ht="38.25" outlineLevel="2">
      <c r="A687" s="384"/>
      <c r="B687" s="296">
        <f t="shared" si="22"/>
        <v>46</v>
      </c>
      <c r="C687" s="264" t="s">
        <v>5489</v>
      </c>
      <c r="D687" s="33" t="s">
        <v>5659</v>
      </c>
      <c r="E687" s="55" t="s">
        <v>2766</v>
      </c>
      <c r="F687" s="33" t="s">
        <v>4634</v>
      </c>
      <c r="G687" s="33" t="s">
        <v>12801</v>
      </c>
      <c r="H687" s="769" t="s">
        <v>6165</v>
      </c>
      <c r="I687" s="755"/>
      <c r="J687" s="32"/>
      <c r="K687" s="62"/>
      <c r="L687" s="115"/>
      <c r="M687" s="133">
        <v>45323</v>
      </c>
      <c r="N687" t="str">
        <f t="shared" si="21"/>
        <v/>
      </c>
    </row>
    <row r="688" spans="1:14" ht="38.25" outlineLevel="2">
      <c r="A688" s="384"/>
      <c r="B688" s="296">
        <f t="shared" si="22"/>
        <v>46</v>
      </c>
      <c r="C688" s="264" t="s">
        <v>5977</v>
      </c>
      <c r="D688" s="33" t="s">
        <v>605</v>
      </c>
      <c r="E688" s="55" t="s">
        <v>1145</v>
      </c>
      <c r="F688" s="33" t="s">
        <v>4634</v>
      </c>
      <c r="G688" s="33" t="s">
        <v>12800</v>
      </c>
      <c r="H688" s="763">
        <v>42795</v>
      </c>
      <c r="I688" s="755"/>
      <c r="J688" s="32"/>
      <c r="K688" s="62"/>
      <c r="L688" s="115">
        <v>42036</v>
      </c>
      <c r="M688" s="133">
        <v>45323</v>
      </c>
      <c r="N688" t="str">
        <f t="shared" si="21"/>
        <v>DUPLICATE</v>
      </c>
    </row>
    <row r="689" spans="1:14" s="158" customFormat="1" ht="38.25" outlineLevel="2">
      <c r="A689" s="384"/>
      <c r="B689" s="296">
        <f t="shared" si="22"/>
        <v>46</v>
      </c>
      <c r="C689" s="264" t="s">
        <v>5343</v>
      </c>
      <c r="D689" s="33" t="s">
        <v>5516</v>
      </c>
      <c r="E689" s="55" t="s">
        <v>2766</v>
      </c>
      <c r="F689" s="33" t="s">
        <v>4634</v>
      </c>
      <c r="G689" s="33" t="s">
        <v>12801</v>
      </c>
      <c r="H689" s="763">
        <v>42795</v>
      </c>
      <c r="I689" s="755"/>
      <c r="J689" s="32"/>
      <c r="K689" s="29"/>
      <c r="L689" s="57"/>
      <c r="M689" s="133">
        <v>45323</v>
      </c>
      <c r="N689" t="str">
        <f t="shared" si="21"/>
        <v/>
      </c>
    </row>
    <row r="690" spans="1:14" s="158" customFormat="1" ht="38.25" outlineLevel="2">
      <c r="A690" s="384"/>
      <c r="B690" s="296">
        <f t="shared" si="22"/>
        <v>46</v>
      </c>
      <c r="C690" s="264" t="s">
        <v>5338</v>
      </c>
      <c r="D690" s="33" t="s">
        <v>5511</v>
      </c>
      <c r="E690" s="55" t="s">
        <v>2766</v>
      </c>
      <c r="F690" s="33" t="s">
        <v>4634</v>
      </c>
      <c r="G690" s="33" t="s">
        <v>12805</v>
      </c>
      <c r="H690" s="763" t="s">
        <v>6132</v>
      </c>
      <c r="I690" s="755"/>
      <c r="J690" s="32"/>
      <c r="K690" s="73"/>
      <c r="L690" s="57"/>
      <c r="M690" s="133">
        <v>45323</v>
      </c>
      <c r="N690" t="str">
        <f t="shared" si="21"/>
        <v/>
      </c>
    </row>
    <row r="691" spans="1:14" s="158" customFormat="1" ht="38.25" outlineLevel="2">
      <c r="A691" s="384"/>
      <c r="B691" s="296">
        <f t="shared" si="22"/>
        <v>46</v>
      </c>
      <c r="C691" s="264" t="s">
        <v>5375</v>
      </c>
      <c r="D691" s="33" t="s">
        <v>5545</v>
      </c>
      <c r="E691" s="55" t="s">
        <v>2766</v>
      </c>
      <c r="F691" s="33" t="s">
        <v>4634</v>
      </c>
      <c r="G691" s="33" t="s">
        <v>12802</v>
      </c>
      <c r="H691" s="762">
        <v>42795</v>
      </c>
      <c r="I691" s="755"/>
      <c r="J691" s="32"/>
      <c r="K691" s="73"/>
      <c r="L691" s="57"/>
      <c r="M691" s="133">
        <v>45323</v>
      </c>
      <c r="N691" t="str">
        <f t="shared" si="21"/>
        <v/>
      </c>
    </row>
    <row r="692" spans="1:14" s="158" customFormat="1" ht="38.25" outlineLevel="2">
      <c r="A692" s="384"/>
      <c r="B692" s="296">
        <f t="shared" si="22"/>
        <v>46</v>
      </c>
      <c r="C692" s="264" t="s">
        <v>5471</v>
      </c>
      <c r="D692" s="33" t="s">
        <v>5640</v>
      </c>
      <c r="E692" s="642" t="s">
        <v>2766</v>
      </c>
      <c r="F692" s="33" t="s">
        <v>4634</v>
      </c>
      <c r="G692" s="33" t="s">
        <v>12816</v>
      </c>
      <c r="H692" s="763" t="s">
        <v>6131</v>
      </c>
      <c r="I692" s="755"/>
      <c r="J692" s="32"/>
      <c r="K692" s="73"/>
      <c r="L692" s="57"/>
      <c r="M692" s="641">
        <v>45689</v>
      </c>
      <c r="N692" t="str">
        <f t="shared" si="21"/>
        <v/>
      </c>
    </row>
    <row r="693" spans="1:14" s="158" customFormat="1" ht="38.25" outlineLevel="2">
      <c r="A693" s="384"/>
      <c r="B693" s="296">
        <f t="shared" si="22"/>
        <v>46</v>
      </c>
      <c r="C693" s="264" t="s">
        <v>5486</v>
      </c>
      <c r="D693" s="33" t="s">
        <v>5656</v>
      </c>
      <c r="E693" s="642" t="s">
        <v>2766</v>
      </c>
      <c r="F693" s="33" t="s">
        <v>4634</v>
      </c>
      <c r="G693" s="33" t="s">
        <v>12807</v>
      </c>
      <c r="H693" s="764"/>
      <c r="I693" s="755"/>
      <c r="J693" s="32"/>
      <c r="K693" s="73"/>
      <c r="L693" s="57"/>
      <c r="M693" s="641">
        <v>45689</v>
      </c>
      <c r="N693" t="str">
        <f t="shared" si="21"/>
        <v/>
      </c>
    </row>
    <row r="694" spans="1:14" s="158" customFormat="1" ht="38.25" outlineLevel="2">
      <c r="A694" s="384"/>
      <c r="B694" s="296">
        <f t="shared" si="22"/>
        <v>46</v>
      </c>
      <c r="C694" s="264" t="s">
        <v>5392</v>
      </c>
      <c r="D694" s="33" t="s">
        <v>5562</v>
      </c>
      <c r="E694" s="55" t="s">
        <v>2766</v>
      </c>
      <c r="F694" s="33" t="s">
        <v>4634</v>
      </c>
      <c r="G694" s="33" t="s">
        <v>12801</v>
      </c>
      <c r="H694" s="763">
        <v>42795</v>
      </c>
      <c r="I694" s="755"/>
      <c r="J694" s="32"/>
      <c r="K694" s="60"/>
      <c r="L694" s="57"/>
      <c r="M694" s="133">
        <v>45323</v>
      </c>
      <c r="N694" t="str">
        <f t="shared" si="21"/>
        <v/>
      </c>
    </row>
    <row r="695" spans="1:14" s="158" customFormat="1" ht="38.25" outlineLevel="2">
      <c r="A695" s="384"/>
      <c r="B695" s="296">
        <f t="shared" si="22"/>
        <v>46</v>
      </c>
      <c r="C695" s="264" t="s">
        <v>5349</v>
      </c>
      <c r="D695" s="33" t="s">
        <v>5522</v>
      </c>
      <c r="E695" s="55" t="s">
        <v>2766</v>
      </c>
      <c r="F695" s="33" t="s">
        <v>4634</v>
      </c>
      <c r="G695" s="33" t="s">
        <v>12801</v>
      </c>
      <c r="H695" s="762">
        <v>42795</v>
      </c>
      <c r="I695" s="755"/>
      <c r="J695" s="32"/>
      <c r="K695" s="73"/>
      <c r="L695" s="57"/>
      <c r="M695" s="133">
        <v>45323</v>
      </c>
      <c r="N695" t="str">
        <f t="shared" si="21"/>
        <v/>
      </c>
    </row>
    <row r="696" spans="1:14" s="158" customFormat="1" ht="38.25" outlineLevel="2">
      <c r="A696" s="384"/>
      <c r="B696" s="296">
        <f t="shared" si="22"/>
        <v>46</v>
      </c>
      <c r="C696" s="264" t="s">
        <v>5476</v>
      </c>
      <c r="D696" s="33" t="s">
        <v>5645</v>
      </c>
      <c r="E696" s="55" t="s">
        <v>12740</v>
      </c>
      <c r="F696" s="33" t="s">
        <v>4634</v>
      </c>
      <c r="G696" s="33" t="s">
        <v>12753</v>
      </c>
      <c r="H696" s="764"/>
      <c r="I696" s="755"/>
      <c r="J696" s="32"/>
      <c r="K696" s="73"/>
      <c r="L696" s="57"/>
      <c r="M696" s="133">
        <v>45323</v>
      </c>
      <c r="N696" t="str">
        <f t="shared" si="21"/>
        <v/>
      </c>
    </row>
    <row r="697" spans="1:14" s="158" customFormat="1" ht="38.25" outlineLevel="2">
      <c r="A697" s="384"/>
      <c r="B697" s="296">
        <f t="shared" si="22"/>
        <v>46</v>
      </c>
      <c r="C697" s="264" t="s">
        <v>5487</v>
      </c>
      <c r="D697" s="33" t="s">
        <v>5657</v>
      </c>
      <c r="E697" s="55" t="s">
        <v>12740</v>
      </c>
      <c r="F697" s="33" t="s">
        <v>4634</v>
      </c>
      <c r="G697" s="33" t="s">
        <v>12800</v>
      </c>
      <c r="H697" s="769"/>
      <c r="I697" s="755"/>
      <c r="J697" s="32"/>
      <c r="K697" s="73"/>
      <c r="L697" s="57"/>
      <c r="M697" s="133">
        <v>45323</v>
      </c>
      <c r="N697" t="str">
        <f t="shared" si="21"/>
        <v/>
      </c>
    </row>
    <row r="698" spans="1:14" s="158" customFormat="1" ht="38.25" outlineLevel="2">
      <c r="A698" s="384"/>
      <c r="B698" s="296">
        <f t="shared" si="22"/>
        <v>46</v>
      </c>
      <c r="C698" s="264" t="s">
        <v>5376</v>
      </c>
      <c r="D698" s="33" t="s">
        <v>5547</v>
      </c>
      <c r="E698" s="55" t="s">
        <v>2766</v>
      </c>
      <c r="F698" s="33" t="s">
        <v>4634</v>
      </c>
      <c r="G698" s="33" t="s">
        <v>12809</v>
      </c>
      <c r="H698" s="763">
        <v>42795</v>
      </c>
      <c r="I698" s="755"/>
      <c r="J698" s="32"/>
      <c r="K698" s="73"/>
      <c r="L698" s="57"/>
      <c r="M698" s="133">
        <v>45323</v>
      </c>
      <c r="N698" t="str">
        <f t="shared" si="21"/>
        <v/>
      </c>
    </row>
    <row r="699" spans="1:14" s="158" customFormat="1" ht="38.25" outlineLevel="2">
      <c r="A699" s="384"/>
      <c r="B699" s="296">
        <f t="shared" si="22"/>
        <v>46</v>
      </c>
      <c r="C699" s="264" t="s">
        <v>5330</v>
      </c>
      <c r="D699" s="33" t="s">
        <v>3368</v>
      </c>
      <c r="E699" s="55" t="s">
        <v>2766</v>
      </c>
      <c r="F699" s="33" t="s">
        <v>4634</v>
      </c>
      <c r="G699" s="33" t="s">
        <v>12805</v>
      </c>
      <c r="H699" s="763" t="s">
        <v>12239</v>
      </c>
      <c r="I699" s="755"/>
      <c r="J699" s="32"/>
      <c r="K699" s="73"/>
      <c r="L699" s="57"/>
      <c r="M699" s="133">
        <v>45323</v>
      </c>
      <c r="N699" t="str">
        <f t="shared" si="21"/>
        <v>DUPLICATE</v>
      </c>
    </row>
    <row r="700" spans="1:14" s="158" customFormat="1" ht="38.25" outlineLevel="2">
      <c r="A700" s="384"/>
      <c r="B700" s="296">
        <f t="shared" si="22"/>
        <v>46</v>
      </c>
      <c r="C700" s="264" t="s">
        <v>5437</v>
      </c>
      <c r="D700" s="33" t="s">
        <v>5607</v>
      </c>
      <c r="E700" s="55" t="s">
        <v>2766</v>
      </c>
      <c r="F700" s="33" t="s">
        <v>4634</v>
      </c>
      <c r="G700" s="33" t="s">
        <v>12801</v>
      </c>
      <c r="H700" s="762">
        <v>42795</v>
      </c>
      <c r="I700" s="755"/>
      <c r="J700" s="32"/>
      <c r="K700" s="73"/>
      <c r="L700" s="57"/>
      <c r="M700" s="133">
        <v>45323</v>
      </c>
      <c r="N700" t="str">
        <f t="shared" si="21"/>
        <v/>
      </c>
    </row>
    <row r="701" spans="1:14" s="158" customFormat="1" ht="38.25" outlineLevel="2">
      <c r="A701" s="384"/>
      <c r="B701" s="296">
        <f t="shared" si="22"/>
        <v>46</v>
      </c>
      <c r="C701" s="264" t="s">
        <v>5478</v>
      </c>
      <c r="D701" s="33" t="s">
        <v>5647</v>
      </c>
      <c r="E701" s="55" t="s">
        <v>12740</v>
      </c>
      <c r="F701" s="33" t="s">
        <v>4634</v>
      </c>
      <c r="G701" s="33" t="s">
        <v>12815</v>
      </c>
      <c r="H701" s="769"/>
      <c r="I701" s="755"/>
      <c r="J701" s="32"/>
      <c r="K701" s="73"/>
      <c r="L701" s="57"/>
      <c r="M701" s="133">
        <v>45323</v>
      </c>
      <c r="N701" t="str">
        <f t="shared" si="21"/>
        <v/>
      </c>
    </row>
    <row r="702" spans="1:14" s="158" customFormat="1" ht="38.25" outlineLevel="2">
      <c r="A702" s="384"/>
      <c r="B702" s="296">
        <f t="shared" si="22"/>
        <v>46</v>
      </c>
      <c r="C702" s="264" t="s">
        <v>5377</v>
      </c>
      <c r="D702" s="33" t="s">
        <v>5548</v>
      </c>
      <c r="E702" s="55" t="s">
        <v>2766</v>
      </c>
      <c r="F702" s="33" t="s">
        <v>4634</v>
      </c>
      <c r="G702" s="33" t="s">
        <v>12801</v>
      </c>
      <c r="H702" s="762">
        <v>42795</v>
      </c>
      <c r="I702" s="755"/>
      <c r="J702" s="32"/>
      <c r="K702" s="73"/>
      <c r="L702" s="57"/>
      <c r="M702" s="133">
        <v>45323</v>
      </c>
      <c r="N702" t="str">
        <f t="shared" si="21"/>
        <v/>
      </c>
    </row>
    <row r="703" spans="1:14" s="158" customFormat="1" ht="38.25" outlineLevel="2">
      <c r="A703" s="384"/>
      <c r="B703" s="296">
        <f t="shared" si="22"/>
        <v>46</v>
      </c>
      <c r="C703" s="264" t="s">
        <v>5474</v>
      </c>
      <c r="D703" s="33" t="s">
        <v>5643</v>
      </c>
      <c r="E703" s="642" t="s">
        <v>2766</v>
      </c>
      <c r="F703" s="33" t="s">
        <v>4634</v>
      </c>
      <c r="G703" s="33" t="s">
        <v>12808</v>
      </c>
      <c r="H703" s="769"/>
      <c r="I703" s="755"/>
      <c r="J703" s="32"/>
      <c r="K703" s="73"/>
      <c r="L703" s="57"/>
      <c r="M703" s="641">
        <v>45689</v>
      </c>
      <c r="N703" t="str">
        <f t="shared" si="21"/>
        <v/>
      </c>
    </row>
    <row r="704" spans="1:14" s="158" customFormat="1" ht="38.25" outlineLevel="2">
      <c r="A704" s="384"/>
      <c r="B704" s="296">
        <f t="shared" si="22"/>
        <v>46</v>
      </c>
      <c r="C704" s="264" t="s">
        <v>5406</v>
      </c>
      <c r="D704" s="33" t="s">
        <v>5576</v>
      </c>
      <c r="E704" s="55" t="s">
        <v>2766</v>
      </c>
      <c r="F704" s="33" t="s">
        <v>4634</v>
      </c>
      <c r="G704" s="33" t="s">
        <v>12801</v>
      </c>
      <c r="H704" s="763">
        <v>42795</v>
      </c>
      <c r="I704" s="755"/>
      <c r="J704" s="32"/>
      <c r="K704" s="73"/>
      <c r="L704" s="57"/>
      <c r="M704" s="133">
        <v>45323</v>
      </c>
      <c r="N704" t="str">
        <f t="shared" si="21"/>
        <v/>
      </c>
    </row>
    <row r="705" spans="1:14" s="158" customFormat="1" ht="38.25" outlineLevel="2">
      <c r="A705" s="384"/>
      <c r="B705" s="296">
        <f t="shared" si="22"/>
        <v>46</v>
      </c>
      <c r="C705" s="264" t="s">
        <v>5354</v>
      </c>
      <c r="D705" s="33" t="s">
        <v>3434</v>
      </c>
      <c r="E705" s="55" t="s">
        <v>1145</v>
      </c>
      <c r="F705" s="33" t="s">
        <v>4634</v>
      </c>
      <c r="G705" s="33" t="s">
        <v>12800</v>
      </c>
      <c r="H705" s="763">
        <v>42795</v>
      </c>
      <c r="I705" s="755"/>
      <c r="J705" s="32"/>
      <c r="K705" s="73"/>
      <c r="L705" s="57"/>
      <c r="M705" s="133">
        <v>45323</v>
      </c>
      <c r="N705" t="str">
        <f t="shared" si="21"/>
        <v>DUPLICATE</v>
      </c>
    </row>
    <row r="706" spans="1:14" s="158" customFormat="1" ht="38.25" outlineLevel="2">
      <c r="A706" s="384"/>
      <c r="B706" s="296">
        <f t="shared" si="22"/>
        <v>46</v>
      </c>
      <c r="C706" s="264" t="s">
        <v>5327</v>
      </c>
      <c r="D706" s="33" t="s">
        <v>5501</v>
      </c>
      <c r="E706" s="55" t="s">
        <v>2766</v>
      </c>
      <c r="F706" s="33" t="s">
        <v>4634</v>
      </c>
      <c r="G706" s="33" t="s">
        <v>12805</v>
      </c>
      <c r="H706" s="763" t="s">
        <v>6132</v>
      </c>
      <c r="I706" s="755"/>
      <c r="J706" s="32"/>
      <c r="K706" s="73"/>
      <c r="L706" s="57"/>
      <c r="M706" s="133">
        <v>45323</v>
      </c>
      <c r="N706" t="str">
        <f t="shared" si="21"/>
        <v/>
      </c>
    </row>
    <row r="707" spans="1:14" s="158" customFormat="1" ht="38.25" outlineLevel="2">
      <c r="A707" s="384"/>
      <c r="B707" s="296">
        <f t="shared" si="22"/>
        <v>46</v>
      </c>
      <c r="C707" s="264" t="s">
        <v>5979</v>
      </c>
      <c r="D707" s="33" t="s">
        <v>5980</v>
      </c>
      <c r="E707" s="55" t="s">
        <v>2766</v>
      </c>
      <c r="F707" s="33" t="s">
        <v>4634</v>
      </c>
      <c r="G707" s="33" t="s">
        <v>12801</v>
      </c>
      <c r="H707" s="763">
        <v>42795</v>
      </c>
      <c r="I707" s="755"/>
      <c r="J707" s="32"/>
      <c r="K707" s="73"/>
      <c r="L707" s="57">
        <v>42036</v>
      </c>
      <c r="M707" s="133">
        <v>45323</v>
      </c>
      <c r="N707" t="str">
        <f t="shared" ref="N707:N770" si="23">IF(D707="NA","",IF(COUNTIF($D$3:$D$8511,D707)&gt;1,"DUPLICATE",""))</f>
        <v/>
      </c>
    </row>
    <row r="708" spans="1:14" s="158" customFormat="1" ht="38.25" outlineLevel="2">
      <c r="A708" s="384"/>
      <c r="B708" s="296">
        <f t="shared" si="22"/>
        <v>46</v>
      </c>
      <c r="C708" s="264" t="s">
        <v>5979</v>
      </c>
      <c r="D708" s="33" t="s">
        <v>5981</v>
      </c>
      <c r="E708" s="55" t="s">
        <v>2766</v>
      </c>
      <c r="F708" s="33" t="s">
        <v>4634</v>
      </c>
      <c r="G708" s="33" t="s">
        <v>12801</v>
      </c>
      <c r="H708" s="763">
        <v>42795</v>
      </c>
      <c r="I708" s="755"/>
      <c r="J708" s="32"/>
      <c r="K708" s="73"/>
      <c r="L708" s="57">
        <v>42036</v>
      </c>
      <c r="M708" s="133">
        <v>45323</v>
      </c>
      <c r="N708" t="str">
        <f t="shared" si="23"/>
        <v/>
      </c>
    </row>
    <row r="709" spans="1:14" s="158" customFormat="1" ht="38.25" outlineLevel="2">
      <c r="A709" s="384"/>
      <c r="B709" s="296">
        <f t="shared" si="22"/>
        <v>46</v>
      </c>
      <c r="C709" s="264" t="s">
        <v>5983</v>
      </c>
      <c r="D709" s="33" t="s">
        <v>5679</v>
      </c>
      <c r="E709" s="55" t="s">
        <v>2766</v>
      </c>
      <c r="F709" s="33" t="s">
        <v>4634</v>
      </c>
      <c r="G709" s="33" t="s">
        <v>12813</v>
      </c>
      <c r="H709" s="763" t="s">
        <v>6956</v>
      </c>
      <c r="I709" s="755"/>
      <c r="J709" s="32"/>
      <c r="K709" s="73"/>
      <c r="L709" s="57">
        <v>42036</v>
      </c>
      <c r="M709" s="133">
        <v>45323</v>
      </c>
      <c r="N709" t="str">
        <f t="shared" si="23"/>
        <v/>
      </c>
    </row>
    <row r="710" spans="1:14" s="158" customFormat="1" ht="38.25" outlineLevel="2">
      <c r="A710" s="384"/>
      <c r="B710" s="296">
        <f t="shared" si="22"/>
        <v>46</v>
      </c>
      <c r="C710" s="264" t="s">
        <v>5335</v>
      </c>
      <c r="D710" s="33" t="s">
        <v>5508</v>
      </c>
      <c r="E710" s="55" t="s">
        <v>2766</v>
      </c>
      <c r="F710" s="33" t="s">
        <v>4634</v>
      </c>
      <c r="G710" s="33" t="s">
        <v>12800</v>
      </c>
      <c r="H710" s="763">
        <v>42795</v>
      </c>
      <c r="I710" s="755"/>
      <c r="J710" s="32"/>
      <c r="K710" s="73"/>
      <c r="L710" s="57"/>
      <c r="M710" s="133">
        <v>45323</v>
      </c>
      <c r="N710" t="str">
        <f t="shared" si="23"/>
        <v/>
      </c>
    </row>
    <row r="711" spans="1:14" s="158" customFormat="1" ht="38.25" outlineLevel="2">
      <c r="A711" s="384"/>
      <c r="B711" s="296">
        <f t="shared" si="22"/>
        <v>46</v>
      </c>
      <c r="C711" s="264" t="s">
        <v>5336</v>
      </c>
      <c r="D711" s="33" t="s">
        <v>5509</v>
      </c>
      <c r="E711" s="55" t="s">
        <v>2766</v>
      </c>
      <c r="F711" s="33" t="s">
        <v>4634</v>
      </c>
      <c r="G711" s="33" t="s">
        <v>12805</v>
      </c>
      <c r="H711" s="763" t="s">
        <v>6132</v>
      </c>
      <c r="I711" s="755"/>
      <c r="J711" s="32"/>
      <c r="K711" s="73"/>
      <c r="L711" s="57"/>
      <c r="M711" s="133">
        <v>45323</v>
      </c>
      <c r="N711" t="str">
        <f t="shared" si="23"/>
        <v/>
      </c>
    </row>
    <row r="712" spans="1:14" s="158" customFormat="1" ht="38.25" outlineLevel="2">
      <c r="A712" s="384"/>
      <c r="B712" s="296">
        <f t="shared" si="22"/>
        <v>46</v>
      </c>
      <c r="C712" s="264" t="s">
        <v>5331</v>
      </c>
      <c r="D712" s="33" t="s">
        <v>5504</v>
      </c>
      <c r="E712" s="55" t="s">
        <v>2766</v>
      </c>
      <c r="F712" s="33" t="s">
        <v>4634</v>
      </c>
      <c r="G712" s="33" t="s">
        <v>12805</v>
      </c>
      <c r="H712" s="762" t="s">
        <v>6132</v>
      </c>
      <c r="I712" s="757"/>
      <c r="J712" s="35"/>
      <c r="K712" s="73"/>
      <c r="L712" s="115"/>
      <c r="M712" s="133">
        <v>45323</v>
      </c>
      <c r="N712" t="str">
        <f t="shared" si="23"/>
        <v/>
      </c>
    </row>
    <row r="713" spans="1:14" s="158" customFormat="1" ht="25.5" outlineLevel="1">
      <c r="A713" s="384">
        <v>47</v>
      </c>
      <c r="B713" s="296">
        <f t="shared" si="22"/>
        <v>47</v>
      </c>
      <c r="C713" s="17" t="s">
        <v>12349</v>
      </c>
      <c r="D713" s="33" t="s">
        <v>12350</v>
      </c>
      <c r="E713" s="55" t="s">
        <v>1909</v>
      </c>
      <c r="F713" s="33" t="s">
        <v>4634</v>
      </c>
      <c r="G713" s="33" t="s">
        <v>5297</v>
      </c>
      <c r="H713" s="763"/>
      <c r="I713" s="752"/>
      <c r="J713" s="33" t="s">
        <v>12351</v>
      </c>
      <c r="K713" s="348"/>
      <c r="L713" s="115">
        <v>45323</v>
      </c>
      <c r="M713" s="133"/>
      <c r="N713" t="str">
        <f t="shared" si="23"/>
        <v/>
      </c>
    </row>
    <row r="714" spans="1:14" s="158" customFormat="1" ht="25.5" outlineLevel="1">
      <c r="A714" s="384">
        <v>48</v>
      </c>
      <c r="B714" s="296">
        <f>IF(A714&gt;0,A714,B713)</f>
        <v>48</v>
      </c>
      <c r="C714" s="17" t="s">
        <v>12256</v>
      </c>
      <c r="D714" s="33" t="s">
        <v>12257</v>
      </c>
      <c r="E714" s="55" t="s">
        <v>1909</v>
      </c>
      <c r="F714" s="430" t="s">
        <v>4634</v>
      </c>
      <c r="G714" s="430" t="s">
        <v>5297</v>
      </c>
      <c r="H714" s="762"/>
      <c r="I714" s="752"/>
      <c r="J714" s="33" t="s">
        <v>12258</v>
      </c>
      <c r="K714" s="348"/>
      <c r="L714" s="57">
        <v>44958</v>
      </c>
      <c r="M714" s="643">
        <v>45689</v>
      </c>
      <c r="N714" t="str">
        <f t="shared" si="23"/>
        <v/>
      </c>
    </row>
    <row r="715" spans="1:14" s="158" customFormat="1" outlineLevel="1">
      <c r="A715" s="384">
        <v>49</v>
      </c>
      <c r="B715" s="296">
        <f t="shared" ref="B715:B778" si="24">IF(A715&gt;0,A715,B714)</f>
        <v>49</v>
      </c>
      <c r="C715" s="17" t="s">
        <v>7943</v>
      </c>
      <c r="D715" s="33" t="s">
        <v>7944</v>
      </c>
      <c r="E715" s="55" t="s">
        <v>1909</v>
      </c>
      <c r="F715" s="33" t="s">
        <v>4634</v>
      </c>
      <c r="G715" s="33" t="s">
        <v>5297</v>
      </c>
      <c r="H715" s="762"/>
      <c r="I715" s="752"/>
      <c r="J715" s="33" t="s">
        <v>7945</v>
      </c>
      <c r="K715" s="348"/>
      <c r="L715" s="57">
        <v>44593</v>
      </c>
      <c r="M715" s="57"/>
      <c r="N715" t="str">
        <f t="shared" si="23"/>
        <v/>
      </c>
    </row>
    <row r="716" spans="1:14" ht="51" outlineLevel="1">
      <c r="A716" s="384">
        <v>50</v>
      </c>
      <c r="B716" s="296">
        <f t="shared" si="24"/>
        <v>50</v>
      </c>
      <c r="C716" s="31" t="s">
        <v>452</v>
      </c>
      <c r="D716" s="46" t="s">
        <v>453</v>
      </c>
      <c r="E716" s="46" t="s">
        <v>1145</v>
      </c>
      <c r="F716" s="383" t="s">
        <v>4634</v>
      </c>
      <c r="G716" s="33" t="s">
        <v>12754</v>
      </c>
      <c r="H716" s="752"/>
      <c r="I716" s="752"/>
      <c r="J716" s="38" t="s">
        <v>5250</v>
      </c>
      <c r="K716" s="33" t="s">
        <v>12755</v>
      </c>
      <c r="L716" s="57">
        <v>39479</v>
      </c>
      <c r="M716" s="133">
        <v>45323</v>
      </c>
      <c r="N716" t="str">
        <f t="shared" si="23"/>
        <v/>
      </c>
    </row>
    <row r="717" spans="1:14" ht="25.5" outlineLevel="1">
      <c r="A717" s="384">
        <v>51</v>
      </c>
      <c r="B717" s="296">
        <f>IF(A717&gt;0,A717,B716)</f>
        <v>51</v>
      </c>
      <c r="C717" s="188" t="s">
        <v>12834</v>
      </c>
      <c r="D717" s="104" t="s">
        <v>12835</v>
      </c>
      <c r="E717" s="104" t="s">
        <v>1909</v>
      </c>
      <c r="F717" s="379" t="s">
        <v>4634</v>
      </c>
      <c r="G717" s="107" t="s">
        <v>5297</v>
      </c>
      <c r="H717" s="752"/>
      <c r="I717" s="752"/>
      <c r="J717" s="38" t="s">
        <v>12836</v>
      </c>
      <c r="K717" s="107"/>
      <c r="L717" s="133">
        <v>45505</v>
      </c>
      <c r="M717" s="133"/>
      <c r="N717" t="str">
        <f t="shared" si="23"/>
        <v/>
      </c>
    </row>
    <row r="718" spans="1:14" ht="25.5" customHeight="1" outlineLevel="1">
      <c r="A718" s="384">
        <v>52</v>
      </c>
      <c r="B718" s="296">
        <f t="shared" si="24"/>
        <v>52</v>
      </c>
      <c r="C718" s="263" t="s">
        <v>12366</v>
      </c>
      <c r="D718" s="53"/>
      <c r="E718" s="258" t="s">
        <v>1909</v>
      </c>
      <c r="F718" s="33" t="s">
        <v>5295</v>
      </c>
      <c r="G718" s="33" t="s">
        <v>5203</v>
      </c>
      <c r="H718" s="752"/>
      <c r="I718" s="752"/>
      <c r="J718" s="38"/>
      <c r="K718" s="430" t="s">
        <v>5203</v>
      </c>
      <c r="L718" s="133">
        <v>45323</v>
      </c>
      <c r="M718" s="643">
        <v>45689</v>
      </c>
      <c r="N718" t="str">
        <f t="shared" si="23"/>
        <v/>
      </c>
    </row>
    <row r="719" spans="1:14" ht="25.5" outlineLevel="2">
      <c r="A719" s="384"/>
      <c r="B719" s="296">
        <f t="shared" si="24"/>
        <v>52</v>
      </c>
      <c r="C719" s="507" t="s">
        <v>12367</v>
      </c>
      <c r="D719" s="259" t="s">
        <v>6239</v>
      </c>
      <c r="E719" s="258" t="s">
        <v>1909</v>
      </c>
      <c r="F719" s="33" t="s">
        <v>4634</v>
      </c>
      <c r="G719" s="33" t="s">
        <v>14055</v>
      </c>
      <c r="H719" s="752"/>
      <c r="I719" s="752"/>
      <c r="J719" s="386" t="s">
        <v>6240</v>
      </c>
      <c r="K719" s="430" t="s">
        <v>13248</v>
      </c>
      <c r="L719" s="57">
        <v>42767</v>
      </c>
      <c r="M719" s="643">
        <v>45689</v>
      </c>
      <c r="N719" t="str">
        <f t="shared" si="23"/>
        <v/>
      </c>
    </row>
    <row r="720" spans="1:14" ht="25.5" outlineLevel="2">
      <c r="A720" s="384"/>
      <c r="B720" s="296">
        <f t="shared" si="24"/>
        <v>52</v>
      </c>
      <c r="C720" s="507" t="s">
        <v>12368</v>
      </c>
      <c r="D720" s="259" t="s">
        <v>6480</v>
      </c>
      <c r="E720" s="258" t="s">
        <v>1909</v>
      </c>
      <c r="F720" s="33" t="s">
        <v>4634</v>
      </c>
      <c r="G720" s="33" t="s">
        <v>14055</v>
      </c>
      <c r="H720" s="752"/>
      <c r="I720" s="752"/>
      <c r="J720" s="38"/>
      <c r="K720" s="430" t="s">
        <v>13248</v>
      </c>
      <c r="L720" s="433">
        <v>43132</v>
      </c>
      <c r="M720" s="643">
        <v>45689</v>
      </c>
      <c r="N720" t="str">
        <f t="shared" si="23"/>
        <v/>
      </c>
    </row>
    <row r="721" spans="1:14" ht="38.25" outlineLevel="2">
      <c r="A721" s="384"/>
      <c r="B721" s="296">
        <f t="shared" si="24"/>
        <v>52</v>
      </c>
      <c r="C721" s="507" t="s">
        <v>12369</v>
      </c>
      <c r="D721" s="259" t="s">
        <v>6490</v>
      </c>
      <c r="E721" s="258" t="s">
        <v>1909</v>
      </c>
      <c r="F721" s="33" t="s">
        <v>1910</v>
      </c>
      <c r="G721" s="33" t="s">
        <v>14056</v>
      </c>
      <c r="H721" s="752"/>
      <c r="I721" s="752"/>
      <c r="J721" s="259" t="s">
        <v>6491</v>
      </c>
      <c r="K721" s="430" t="s">
        <v>13248</v>
      </c>
      <c r="L721" s="433">
        <v>43132</v>
      </c>
      <c r="M721" s="643">
        <v>45689</v>
      </c>
      <c r="N721" t="str">
        <f t="shared" si="23"/>
        <v/>
      </c>
    </row>
    <row r="722" spans="1:14" ht="30" customHeight="1" outlineLevel="2">
      <c r="A722" s="384"/>
      <c r="B722" s="296">
        <f t="shared" si="24"/>
        <v>52</v>
      </c>
      <c r="C722" s="507" t="s">
        <v>12370</v>
      </c>
      <c r="D722" s="259" t="s">
        <v>12262</v>
      </c>
      <c r="E722" s="258" t="s">
        <v>1909</v>
      </c>
      <c r="F722" s="430" t="s">
        <v>4634</v>
      </c>
      <c r="G722" s="673" t="s">
        <v>14057</v>
      </c>
      <c r="H722" s="752"/>
      <c r="I722" s="752"/>
      <c r="J722" s="644" t="s">
        <v>12263</v>
      </c>
      <c r="K722" s="430" t="s">
        <v>13248</v>
      </c>
      <c r="L722" s="133">
        <v>44958</v>
      </c>
      <c r="M722" s="643">
        <v>45689</v>
      </c>
      <c r="N722" t="str">
        <f t="shared" si="23"/>
        <v/>
      </c>
    </row>
    <row r="723" spans="1:14" ht="123" customHeight="1" outlineLevel="2">
      <c r="A723" s="384"/>
      <c r="B723" s="296">
        <f>IF(A723&gt;0,A723,B722)</f>
        <v>52</v>
      </c>
      <c r="C723" s="507" t="s">
        <v>12371</v>
      </c>
      <c r="D723" s="259" t="s">
        <v>10946</v>
      </c>
      <c r="E723" s="258" t="s">
        <v>1909</v>
      </c>
      <c r="F723" s="33" t="s">
        <v>4633</v>
      </c>
      <c r="G723" s="430" t="s">
        <v>14040</v>
      </c>
      <c r="H723" s="779" t="s">
        <v>12861</v>
      </c>
      <c r="I723" s="779" t="s">
        <v>12860</v>
      </c>
      <c r="J723" s="38"/>
      <c r="K723" s="107" t="s">
        <v>12847</v>
      </c>
      <c r="L723" s="57">
        <v>42767</v>
      </c>
      <c r="M723" s="643">
        <v>45689</v>
      </c>
      <c r="N723" t="str">
        <f t="shared" si="23"/>
        <v>DUPLICATE</v>
      </c>
    </row>
    <row r="724" spans="1:14" ht="25.5" outlineLevel="1">
      <c r="A724" s="384">
        <v>53</v>
      </c>
      <c r="B724" s="296">
        <f t="shared" si="24"/>
        <v>53</v>
      </c>
      <c r="C724" s="188" t="s">
        <v>1122</v>
      </c>
      <c r="D724" s="107" t="s">
        <v>5675</v>
      </c>
      <c r="E724" s="104" t="s">
        <v>2766</v>
      </c>
      <c r="F724" s="379" t="s">
        <v>4634</v>
      </c>
      <c r="G724" s="107" t="s">
        <v>5689</v>
      </c>
      <c r="H724" s="752"/>
      <c r="I724" s="752"/>
      <c r="J724" s="38" t="s">
        <v>1121</v>
      </c>
      <c r="K724" s="107"/>
      <c r="L724" s="133">
        <v>40848</v>
      </c>
      <c r="M724" s="133">
        <v>43862</v>
      </c>
      <c r="N724" t="str">
        <f t="shared" si="23"/>
        <v>DUPLICATE</v>
      </c>
    </row>
    <row r="725" spans="1:14" ht="25.5" outlineLevel="1">
      <c r="A725" s="384">
        <v>54</v>
      </c>
      <c r="B725" s="296">
        <f t="shared" si="24"/>
        <v>54</v>
      </c>
      <c r="C725" s="188" t="s">
        <v>1122</v>
      </c>
      <c r="D725" s="107" t="s">
        <v>5676</v>
      </c>
      <c r="E725" s="104" t="s">
        <v>2766</v>
      </c>
      <c r="F725" s="379" t="s">
        <v>4634</v>
      </c>
      <c r="G725" s="107" t="s">
        <v>5689</v>
      </c>
      <c r="H725" s="752"/>
      <c r="I725" s="752"/>
      <c r="J725" s="38" t="s">
        <v>1121</v>
      </c>
      <c r="K725" s="107"/>
      <c r="L725" s="133">
        <v>40848</v>
      </c>
      <c r="M725" s="133">
        <v>43862</v>
      </c>
      <c r="N725" t="str">
        <f t="shared" si="23"/>
        <v>DUPLICATE</v>
      </c>
    </row>
    <row r="726" spans="1:14" ht="76.5" outlineLevel="1">
      <c r="A726" s="384">
        <v>55</v>
      </c>
      <c r="B726" s="296">
        <f t="shared" si="24"/>
        <v>55</v>
      </c>
      <c r="C726" s="188" t="s">
        <v>3958</v>
      </c>
      <c r="D726" s="342" t="s">
        <v>216</v>
      </c>
      <c r="E726" s="107" t="s">
        <v>2759</v>
      </c>
      <c r="F726" s="107" t="s">
        <v>4578</v>
      </c>
      <c r="G726" s="107" t="s">
        <v>1071</v>
      </c>
      <c r="H726" s="752"/>
      <c r="I726" s="756"/>
      <c r="J726" s="333" t="s">
        <v>3518</v>
      </c>
      <c r="K726" s="107"/>
      <c r="L726" s="133">
        <v>38362</v>
      </c>
      <c r="M726" s="133"/>
      <c r="N726" t="str">
        <f t="shared" si="23"/>
        <v/>
      </c>
    </row>
    <row r="727" spans="1:14" ht="17.45" customHeight="1" outlineLevel="1">
      <c r="A727" s="384">
        <v>56</v>
      </c>
      <c r="B727" s="296">
        <f t="shared" si="24"/>
        <v>56</v>
      </c>
      <c r="C727" s="645" t="s">
        <v>12855</v>
      </c>
      <c r="D727" s="646" t="s">
        <v>14023</v>
      </c>
      <c r="E727" s="430" t="s">
        <v>1909</v>
      </c>
      <c r="F727" s="430" t="s">
        <v>1910</v>
      </c>
      <c r="G727" s="430" t="s">
        <v>6774</v>
      </c>
      <c r="H727" s="752"/>
      <c r="I727" s="756"/>
      <c r="J727" s="647" t="s">
        <v>12859</v>
      </c>
      <c r="K727" s="107"/>
      <c r="L727" s="641">
        <v>45689</v>
      </c>
      <c r="M727" s="133"/>
      <c r="N727" t="str">
        <f t="shared" si="23"/>
        <v/>
      </c>
    </row>
    <row r="728" spans="1:14" ht="140.25" outlineLevel="1">
      <c r="A728" s="384">
        <v>57</v>
      </c>
      <c r="B728" s="296">
        <f>IF(A728&gt;0,A728,B727)</f>
        <v>57</v>
      </c>
      <c r="C728" s="31" t="s">
        <v>3780</v>
      </c>
      <c r="D728" s="33"/>
      <c r="E728" s="33" t="s">
        <v>2766</v>
      </c>
      <c r="F728" s="33" t="s">
        <v>4634</v>
      </c>
      <c r="G728" s="33" t="s">
        <v>12829</v>
      </c>
      <c r="H728" s="752"/>
      <c r="I728" s="752"/>
      <c r="J728" s="38" t="s">
        <v>12756</v>
      </c>
      <c r="K728" s="309" t="s">
        <v>12831</v>
      </c>
      <c r="L728" s="57">
        <v>38362</v>
      </c>
      <c r="M728" s="57">
        <v>45323</v>
      </c>
      <c r="N728" t="str">
        <f t="shared" si="23"/>
        <v/>
      </c>
    </row>
    <row r="729" spans="1:14" outlineLevel="2">
      <c r="A729" s="384"/>
      <c r="B729" s="296">
        <f t="shared" si="24"/>
        <v>57</v>
      </c>
      <c r="C729" s="199" t="s">
        <v>2777</v>
      </c>
      <c r="D729" s="118" t="s">
        <v>2776</v>
      </c>
      <c r="E729" s="344" t="s">
        <v>2766</v>
      </c>
      <c r="F729" s="37" t="s">
        <v>4634</v>
      </c>
      <c r="G729" s="316"/>
      <c r="H729" s="754"/>
      <c r="I729" s="755"/>
      <c r="J729" s="35"/>
      <c r="K729" s="29"/>
      <c r="L729" s="68">
        <v>38362</v>
      </c>
      <c r="M729" s="68"/>
      <c r="N729" t="str">
        <f t="shared" si="23"/>
        <v/>
      </c>
    </row>
    <row r="730" spans="1:14" outlineLevel="2">
      <c r="A730" s="384"/>
      <c r="B730" s="296">
        <f t="shared" si="24"/>
        <v>57</v>
      </c>
      <c r="C730" s="86" t="s">
        <v>472</v>
      </c>
      <c r="D730" s="119" t="s">
        <v>471</v>
      </c>
      <c r="E730" s="330" t="s">
        <v>2766</v>
      </c>
      <c r="F730" s="37" t="s">
        <v>4634</v>
      </c>
      <c r="G730" s="316"/>
      <c r="H730" s="755"/>
      <c r="I730" s="755"/>
      <c r="J730" s="35"/>
      <c r="K730" s="29"/>
      <c r="L730" s="68">
        <v>38362</v>
      </c>
      <c r="M730" s="68"/>
      <c r="N730" t="str">
        <f t="shared" si="23"/>
        <v/>
      </c>
    </row>
    <row r="731" spans="1:14" outlineLevel="2">
      <c r="A731" s="384"/>
      <c r="B731" s="296">
        <f t="shared" si="24"/>
        <v>57</v>
      </c>
      <c r="C731" s="86" t="s">
        <v>5219</v>
      </c>
      <c r="D731" s="119" t="s">
        <v>2796</v>
      </c>
      <c r="E731" s="330" t="s">
        <v>1145</v>
      </c>
      <c r="F731" s="37" t="s">
        <v>4634</v>
      </c>
      <c r="G731" s="316"/>
      <c r="H731" s="755"/>
      <c r="I731" s="755"/>
      <c r="J731" s="35"/>
      <c r="K731" s="29"/>
      <c r="L731" s="68">
        <v>38362</v>
      </c>
      <c r="M731" s="68">
        <v>41306</v>
      </c>
      <c r="N731" t="str">
        <f t="shared" si="23"/>
        <v>DUPLICATE</v>
      </c>
    </row>
    <row r="732" spans="1:14" outlineLevel="2">
      <c r="A732" s="384"/>
      <c r="B732" s="296">
        <f t="shared" si="24"/>
        <v>57</v>
      </c>
      <c r="C732" s="86" t="s">
        <v>1317</v>
      </c>
      <c r="D732" s="119" t="s">
        <v>2433</v>
      </c>
      <c r="E732" s="330" t="s">
        <v>1145</v>
      </c>
      <c r="F732" s="37" t="s">
        <v>4634</v>
      </c>
      <c r="G732" s="316"/>
      <c r="H732" s="755"/>
      <c r="I732" s="755"/>
      <c r="J732" s="35"/>
      <c r="K732" s="29"/>
      <c r="L732" s="68">
        <v>39845</v>
      </c>
      <c r="M732" s="68">
        <v>41306</v>
      </c>
      <c r="N732" t="str">
        <f t="shared" si="23"/>
        <v>DUPLICATE</v>
      </c>
    </row>
    <row r="733" spans="1:14" outlineLevel="2">
      <c r="A733" s="384"/>
      <c r="B733" s="296">
        <f t="shared" si="24"/>
        <v>57</v>
      </c>
      <c r="C733" s="86" t="s">
        <v>963</v>
      </c>
      <c r="D733" s="119" t="s">
        <v>962</v>
      </c>
      <c r="E733" s="330" t="s">
        <v>2766</v>
      </c>
      <c r="F733" s="37" t="s">
        <v>4634</v>
      </c>
      <c r="G733" s="316"/>
      <c r="H733" s="755"/>
      <c r="I733" s="755"/>
      <c r="J733" s="35"/>
      <c r="K733" s="29"/>
      <c r="L733" s="68">
        <v>38362</v>
      </c>
      <c r="M733" s="68"/>
      <c r="N733" t="str">
        <f t="shared" si="23"/>
        <v/>
      </c>
    </row>
    <row r="734" spans="1:14" outlineLevel="2">
      <c r="A734" s="384"/>
      <c r="B734" s="296">
        <f t="shared" si="24"/>
        <v>57</v>
      </c>
      <c r="C734" s="86" t="s">
        <v>4596</v>
      </c>
      <c r="D734" s="119" t="s">
        <v>481</v>
      </c>
      <c r="E734" s="330" t="s">
        <v>2766</v>
      </c>
      <c r="F734" s="37" t="s">
        <v>4634</v>
      </c>
      <c r="G734" s="316" t="s">
        <v>5297</v>
      </c>
      <c r="H734" s="755"/>
      <c r="I734" s="755"/>
      <c r="J734" s="35"/>
      <c r="K734" s="29"/>
      <c r="L734" s="68">
        <v>38362</v>
      </c>
      <c r="M734" s="68"/>
      <c r="N734" t="str">
        <f t="shared" si="23"/>
        <v/>
      </c>
    </row>
    <row r="735" spans="1:14" outlineLevel="2">
      <c r="A735" s="384"/>
      <c r="B735" s="296">
        <f t="shared" si="24"/>
        <v>57</v>
      </c>
      <c r="C735" s="86" t="s">
        <v>478</v>
      </c>
      <c r="D735" s="119" t="s">
        <v>477</v>
      </c>
      <c r="E735" s="330" t="s">
        <v>2766</v>
      </c>
      <c r="F735" s="37" t="s">
        <v>4634</v>
      </c>
      <c r="G735" s="316"/>
      <c r="H735" s="755"/>
      <c r="I735" s="755"/>
      <c r="J735" s="35"/>
      <c r="K735" s="29"/>
      <c r="L735" s="68">
        <v>38362</v>
      </c>
      <c r="M735" s="68"/>
      <c r="N735" t="str">
        <f t="shared" si="23"/>
        <v/>
      </c>
    </row>
    <row r="736" spans="1:14" outlineLevel="2">
      <c r="A736" s="384"/>
      <c r="B736" s="296">
        <f t="shared" si="24"/>
        <v>57</v>
      </c>
      <c r="C736" s="86" t="s">
        <v>4644</v>
      </c>
      <c r="D736" s="119" t="s">
        <v>4643</v>
      </c>
      <c r="E736" s="330" t="s">
        <v>2766</v>
      </c>
      <c r="F736" s="37" t="s">
        <v>4634</v>
      </c>
      <c r="G736" s="316"/>
      <c r="H736" s="755"/>
      <c r="I736" s="755"/>
      <c r="J736" s="35"/>
      <c r="K736" s="29"/>
      <c r="L736" s="68">
        <v>38362</v>
      </c>
      <c r="M736" s="68"/>
      <c r="N736" t="str">
        <f t="shared" si="23"/>
        <v/>
      </c>
    </row>
    <row r="737" spans="1:14" outlineLevel="2">
      <c r="A737" s="384"/>
      <c r="B737" s="296">
        <f t="shared" si="24"/>
        <v>57</v>
      </c>
      <c r="C737" s="86" t="s">
        <v>2688</v>
      </c>
      <c r="D737" s="119" t="s">
        <v>2687</v>
      </c>
      <c r="E737" s="330" t="s">
        <v>2766</v>
      </c>
      <c r="F737" s="37" t="s">
        <v>4634</v>
      </c>
      <c r="G737" s="316"/>
      <c r="H737" s="755"/>
      <c r="I737" s="755"/>
      <c r="J737" s="35"/>
      <c r="K737" s="29"/>
      <c r="L737" s="68">
        <v>38362</v>
      </c>
      <c r="M737" s="68"/>
      <c r="N737" t="str">
        <f t="shared" si="23"/>
        <v>DUPLICATE</v>
      </c>
    </row>
    <row r="738" spans="1:14" outlineLevel="2">
      <c r="A738" s="384"/>
      <c r="B738" s="296">
        <f t="shared" si="24"/>
        <v>57</v>
      </c>
      <c r="C738" s="86" t="s">
        <v>6091</v>
      </c>
      <c r="D738" s="119" t="s">
        <v>6092</v>
      </c>
      <c r="E738" s="330" t="s">
        <v>2766</v>
      </c>
      <c r="F738" s="37" t="s">
        <v>4634</v>
      </c>
      <c r="G738" s="316"/>
      <c r="H738" s="755"/>
      <c r="I738" s="755"/>
      <c r="J738" s="35"/>
      <c r="K738" s="29"/>
      <c r="L738" s="68">
        <v>42401</v>
      </c>
      <c r="M738" s="68"/>
      <c r="N738" t="str">
        <f t="shared" si="23"/>
        <v/>
      </c>
    </row>
    <row r="739" spans="1:14" outlineLevel="2">
      <c r="A739" s="384"/>
      <c r="B739" s="296">
        <f t="shared" si="24"/>
        <v>57</v>
      </c>
      <c r="C739" s="86" t="s">
        <v>4598</v>
      </c>
      <c r="D739" s="119" t="s">
        <v>4597</v>
      </c>
      <c r="E739" s="330" t="s">
        <v>2766</v>
      </c>
      <c r="F739" s="37" t="s">
        <v>4634</v>
      </c>
      <c r="G739" s="316"/>
      <c r="H739" s="755"/>
      <c r="I739" s="755"/>
      <c r="J739" s="35"/>
      <c r="K739" s="29"/>
      <c r="L739" s="68">
        <v>38362</v>
      </c>
      <c r="M739" s="68"/>
      <c r="N739" t="str">
        <f t="shared" si="23"/>
        <v/>
      </c>
    </row>
    <row r="740" spans="1:14" outlineLevel="2">
      <c r="A740" s="384"/>
      <c r="B740" s="296">
        <f t="shared" si="24"/>
        <v>57</v>
      </c>
      <c r="C740" s="86" t="s">
        <v>1027</v>
      </c>
      <c r="D740" s="119" t="s">
        <v>1026</v>
      </c>
      <c r="E740" s="330" t="s">
        <v>2766</v>
      </c>
      <c r="F740" s="37" t="s">
        <v>4634</v>
      </c>
      <c r="G740" s="316"/>
      <c r="H740" s="755"/>
      <c r="I740" s="755"/>
      <c r="J740" s="35"/>
      <c r="K740" s="29"/>
      <c r="L740" s="68">
        <v>38362</v>
      </c>
      <c r="M740" s="68"/>
      <c r="N740" t="str">
        <f t="shared" si="23"/>
        <v/>
      </c>
    </row>
    <row r="741" spans="1:14" outlineLevel="2">
      <c r="A741" s="384"/>
      <c r="B741" s="296">
        <f t="shared" si="24"/>
        <v>57</v>
      </c>
      <c r="C741" s="86" t="s">
        <v>474</v>
      </c>
      <c r="D741" s="119" t="s">
        <v>473</v>
      </c>
      <c r="E741" s="330" t="s">
        <v>2766</v>
      </c>
      <c r="F741" s="37" t="s">
        <v>4634</v>
      </c>
      <c r="G741" s="119" t="s">
        <v>5957</v>
      </c>
      <c r="H741" s="755"/>
      <c r="I741" s="755"/>
      <c r="J741" s="35"/>
      <c r="K741" s="29"/>
      <c r="L741" s="68">
        <v>38362</v>
      </c>
      <c r="M741" s="68">
        <v>43862</v>
      </c>
      <c r="N741" t="str">
        <f t="shared" si="23"/>
        <v/>
      </c>
    </row>
    <row r="742" spans="1:14" outlineLevel="2">
      <c r="A742" s="384"/>
      <c r="B742" s="296">
        <f t="shared" si="24"/>
        <v>57</v>
      </c>
      <c r="C742" s="86" t="s">
        <v>2143</v>
      </c>
      <c r="D742" s="119" t="s">
        <v>2142</v>
      </c>
      <c r="E742" s="330" t="s">
        <v>2766</v>
      </c>
      <c r="F742" s="37" t="s">
        <v>4634</v>
      </c>
      <c r="G742" s="316"/>
      <c r="H742" s="755"/>
      <c r="I742" s="755"/>
      <c r="J742" s="35"/>
      <c r="K742" s="29"/>
      <c r="L742" s="68">
        <v>38362</v>
      </c>
      <c r="M742" s="68"/>
      <c r="N742" t="str">
        <f t="shared" si="23"/>
        <v/>
      </c>
    </row>
    <row r="743" spans="1:14" outlineLevel="2">
      <c r="A743" s="384"/>
      <c r="B743" s="296">
        <f t="shared" si="24"/>
        <v>57</v>
      </c>
      <c r="C743" s="86" t="s">
        <v>2783</v>
      </c>
      <c r="D743" s="119" t="s">
        <v>2782</v>
      </c>
      <c r="E743" s="330" t="s">
        <v>2766</v>
      </c>
      <c r="F743" s="37" t="s">
        <v>4634</v>
      </c>
      <c r="G743" s="316"/>
      <c r="H743" s="755"/>
      <c r="I743" s="755"/>
      <c r="J743" s="35"/>
      <c r="K743" s="29"/>
      <c r="L743" s="68">
        <v>38362</v>
      </c>
      <c r="M743" s="68"/>
      <c r="N743" t="str">
        <f t="shared" si="23"/>
        <v/>
      </c>
    </row>
    <row r="744" spans="1:14" outlineLevel="2">
      <c r="A744" s="384"/>
      <c r="B744" s="296">
        <f t="shared" si="24"/>
        <v>57</v>
      </c>
      <c r="C744" s="86" t="s">
        <v>2141</v>
      </c>
      <c r="D744" s="119" t="s">
        <v>2140</v>
      </c>
      <c r="E744" s="330" t="s">
        <v>2766</v>
      </c>
      <c r="F744" s="37" t="s">
        <v>4634</v>
      </c>
      <c r="G744" s="316"/>
      <c r="H744" s="755"/>
      <c r="I744" s="755"/>
      <c r="J744" s="35"/>
      <c r="K744" s="29"/>
      <c r="L744" s="68">
        <v>38362</v>
      </c>
      <c r="M744" s="68"/>
      <c r="N744" t="str">
        <f t="shared" si="23"/>
        <v/>
      </c>
    </row>
    <row r="745" spans="1:14" outlineLevel="2">
      <c r="A745" s="384"/>
      <c r="B745" s="296">
        <f t="shared" si="24"/>
        <v>57</v>
      </c>
      <c r="C745" s="86" t="s">
        <v>4600</v>
      </c>
      <c r="D745" s="119" t="s">
        <v>4599</v>
      </c>
      <c r="E745" s="330" t="s">
        <v>2766</v>
      </c>
      <c r="F745" s="37" t="s">
        <v>4634</v>
      </c>
      <c r="G745" s="316"/>
      <c r="H745" s="755"/>
      <c r="I745" s="755"/>
      <c r="J745" s="35"/>
      <c r="K745" s="29"/>
      <c r="L745" s="68">
        <v>38362</v>
      </c>
      <c r="M745" s="68"/>
      <c r="N745" t="str">
        <f t="shared" si="23"/>
        <v/>
      </c>
    </row>
    <row r="746" spans="1:14" outlineLevel="2">
      <c r="A746" s="384"/>
      <c r="B746" s="296">
        <f t="shared" si="24"/>
        <v>57</v>
      </c>
      <c r="C746" s="86" t="s">
        <v>961</v>
      </c>
      <c r="D746" s="119" t="s">
        <v>960</v>
      </c>
      <c r="E746" s="330" t="s">
        <v>2766</v>
      </c>
      <c r="F746" s="37" t="s">
        <v>4634</v>
      </c>
      <c r="G746" s="316"/>
      <c r="H746" s="755"/>
      <c r="I746" s="755"/>
      <c r="J746" s="35"/>
      <c r="K746" s="29"/>
      <c r="L746" s="68">
        <v>38362</v>
      </c>
      <c r="M746" s="68"/>
      <c r="N746" t="str">
        <f t="shared" si="23"/>
        <v>DUPLICATE</v>
      </c>
    </row>
    <row r="747" spans="1:14" outlineLevel="2">
      <c r="A747" s="384"/>
      <c r="B747" s="296">
        <f t="shared" si="24"/>
        <v>57</v>
      </c>
      <c r="C747" s="86" t="s">
        <v>476</v>
      </c>
      <c r="D747" s="119" t="s">
        <v>475</v>
      </c>
      <c r="E747" s="330" t="s">
        <v>2766</v>
      </c>
      <c r="F747" s="37" t="s">
        <v>4634</v>
      </c>
      <c r="G747" s="316"/>
      <c r="H747" s="755"/>
      <c r="I747" s="755"/>
      <c r="J747" s="35"/>
      <c r="K747" s="29"/>
      <c r="L747" s="68">
        <v>38362</v>
      </c>
      <c r="M747" s="68"/>
      <c r="N747" t="str">
        <f t="shared" si="23"/>
        <v/>
      </c>
    </row>
    <row r="748" spans="1:14" outlineLevel="2">
      <c r="A748" s="384"/>
      <c r="B748" s="296">
        <f t="shared" si="24"/>
        <v>57</v>
      </c>
      <c r="C748" s="86" t="s">
        <v>4640</v>
      </c>
      <c r="D748" s="119" t="s">
        <v>4639</v>
      </c>
      <c r="E748" s="330" t="s">
        <v>2766</v>
      </c>
      <c r="F748" s="37" t="s">
        <v>4634</v>
      </c>
      <c r="G748" s="316"/>
      <c r="H748" s="755"/>
      <c r="I748" s="755"/>
      <c r="J748" s="35"/>
      <c r="K748" s="29"/>
      <c r="L748" s="68">
        <v>38362</v>
      </c>
      <c r="M748" s="68"/>
      <c r="N748" t="str">
        <f t="shared" si="23"/>
        <v/>
      </c>
    </row>
    <row r="749" spans="1:14" outlineLevel="2">
      <c r="A749" s="384"/>
      <c r="B749" s="296">
        <f t="shared" si="24"/>
        <v>57</v>
      </c>
      <c r="C749" s="86" t="s">
        <v>4266</v>
      </c>
      <c r="D749" s="119" t="s">
        <v>4607</v>
      </c>
      <c r="E749" s="330" t="s">
        <v>2766</v>
      </c>
      <c r="F749" s="37" t="s">
        <v>4634</v>
      </c>
      <c r="G749" s="316"/>
      <c r="H749" s="755"/>
      <c r="I749" s="755"/>
      <c r="J749" s="35"/>
      <c r="K749" s="29"/>
      <c r="L749" s="68">
        <v>38362</v>
      </c>
      <c r="M749" s="68"/>
      <c r="N749" t="str">
        <f t="shared" si="23"/>
        <v>DUPLICATE</v>
      </c>
    </row>
    <row r="750" spans="1:14" outlineLevel="2">
      <c r="A750" s="384"/>
      <c r="B750" s="296">
        <f t="shared" si="24"/>
        <v>57</v>
      </c>
      <c r="C750" s="86" t="s">
        <v>2642</v>
      </c>
      <c r="D750" s="119" t="s">
        <v>2641</v>
      </c>
      <c r="E750" s="330" t="s">
        <v>2766</v>
      </c>
      <c r="F750" s="37" t="s">
        <v>4634</v>
      </c>
      <c r="G750" s="316"/>
      <c r="H750" s="755"/>
      <c r="I750" s="755"/>
      <c r="J750" s="35"/>
      <c r="K750" s="29"/>
      <c r="L750" s="68">
        <v>38362</v>
      </c>
      <c r="M750" s="68"/>
      <c r="N750" t="str">
        <f t="shared" si="23"/>
        <v/>
      </c>
    </row>
    <row r="751" spans="1:14" outlineLevel="2">
      <c r="A751" s="384"/>
      <c r="B751" s="296">
        <f t="shared" si="24"/>
        <v>57</v>
      </c>
      <c r="C751" s="86" t="s">
        <v>4636</v>
      </c>
      <c r="D751" s="119" t="s">
        <v>964</v>
      </c>
      <c r="E751" s="330" t="s">
        <v>2766</v>
      </c>
      <c r="F751" s="37" t="s">
        <v>4634</v>
      </c>
      <c r="G751" s="316"/>
      <c r="H751" s="755"/>
      <c r="I751" s="755"/>
      <c r="J751" s="35"/>
      <c r="K751" s="29"/>
      <c r="L751" s="68">
        <v>38362</v>
      </c>
      <c r="M751" s="68"/>
      <c r="N751" t="str">
        <f t="shared" si="23"/>
        <v/>
      </c>
    </row>
    <row r="752" spans="1:14" outlineLevel="2">
      <c r="A752" s="384"/>
      <c r="B752" s="296">
        <f t="shared" si="24"/>
        <v>57</v>
      </c>
      <c r="C752" s="86" t="s">
        <v>4602</v>
      </c>
      <c r="D752" s="119" t="s">
        <v>4601</v>
      </c>
      <c r="E752" s="330" t="s">
        <v>2766</v>
      </c>
      <c r="F752" s="37" t="s">
        <v>4634</v>
      </c>
      <c r="G752" s="316" t="s">
        <v>5957</v>
      </c>
      <c r="H752" s="755"/>
      <c r="I752" s="755"/>
      <c r="J752" s="35"/>
      <c r="K752" s="29"/>
      <c r="L752" s="68">
        <v>38362</v>
      </c>
      <c r="M752" s="68">
        <v>42036</v>
      </c>
      <c r="N752" t="str">
        <f t="shared" si="23"/>
        <v/>
      </c>
    </row>
    <row r="753" spans="1:14" outlineLevel="2">
      <c r="A753" s="384"/>
      <c r="B753" s="296">
        <f t="shared" si="24"/>
        <v>57</v>
      </c>
      <c r="C753" s="86" t="s">
        <v>4921</v>
      </c>
      <c r="D753" s="119" t="s">
        <v>4653</v>
      </c>
      <c r="E753" s="330" t="s">
        <v>2766</v>
      </c>
      <c r="F753" s="37" t="s">
        <v>4634</v>
      </c>
      <c r="G753" s="316"/>
      <c r="H753" s="755"/>
      <c r="I753" s="755"/>
      <c r="J753" s="35"/>
      <c r="K753" s="29"/>
      <c r="L753" s="68">
        <v>38362</v>
      </c>
      <c r="M753" s="68"/>
      <c r="N753" t="str">
        <f t="shared" si="23"/>
        <v/>
      </c>
    </row>
    <row r="754" spans="1:14" outlineLevel="2">
      <c r="A754" s="384"/>
      <c r="B754" s="296">
        <f t="shared" si="24"/>
        <v>57</v>
      </c>
      <c r="C754" s="86" t="s">
        <v>957</v>
      </c>
      <c r="D754" s="119" t="s">
        <v>956</v>
      </c>
      <c r="E754" s="330" t="s">
        <v>2766</v>
      </c>
      <c r="F754" s="37" t="s">
        <v>4634</v>
      </c>
      <c r="G754" s="316"/>
      <c r="H754" s="755"/>
      <c r="I754" s="755"/>
      <c r="J754" s="35"/>
      <c r="K754" s="29"/>
      <c r="L754" s="68">
        <v>38362</v>
      </c>
      <c r="M754" s="68"/>
      <c r="N754" t="str">
        <f t="shared" si="23"/>
        <v/>
      </c>
    </row>
    <row r="755" spans="1:14" outlineLevel="2">
      <c r="A755" s="384"/>
      <c r="B755" s="296">
        <f t="shared" si="24"/>
        <v>57</v>
      </c>
      <c r="C755" s="86" t="s">
        <v>4658</v>
      </c>
      <c r="D755" s="119" t="s">
        <v>5308</v>
      </c>
      <c r="E755" s="330" t="s">
        <v>2766</v>
      </c>
      <c r="F755" s="37" t="s">
        <v>4634</v>
      </c>
      <c r="G755" s="119" t="s">
        <v>5957</v>
      </c>
      <c r="H755" s="755"/>
      <c r="I755" s="755"/>
      <c r="J755" s="35"/>
      <c r="K755" s="29"/>
      <c r="L755" s="68">
        <v>38362</v>
      </c>
      <c r="M755" s="68">
        <v>43862</v>
      </c>
      <c r="N755" t="str">
        <f t="shared" si="23"/>
        <v/>
      </c>
    </row>
    <row r="756" spans="1:14" outlineLevel="2">
      <c r="A756" s="384"/>
      <c r="B756" s="296">
        <f t="shared" si="24"/>
        <v>57</v>
      </c>
      <c r="C756" s="86" t="s">
        <v>4606</v>
      </c>
      <c r="D756" s="119" t="s">
        <v>4605</v>
      </c>
      <c r="E756" s="330" t="s">
        <v>2766</v>
      </c>
      <c r="F756" s="37" t="s">
        <v>4634</v>
      </c>
      <c r="G756" s="316"/>
      <c r="H756" s="755"/>
      <c r="I756" s="755"/>
      <c r="J756" s="35"/>
      <c r="K756" s="29"/>
      <c r="L756" s="68">
        <v>38362</v>
      </c>
      <c r="M756" s="68"/>
      <c r="N756" t="str">
        <f t="shared" si="23"/>
        <v/>
      </c>
    </row>
    <row r="757" spans="1:14" outlineLevel="2">
      <c r="A757" s="384"/>
      <c r="B757" s="296">
        <f t="shared" si="24"/>
        <v>57</v>
      </c>
      <c r="C757" s="86" t="s">
        <v>4604</v>
      </c>
      <c r="D757" s="119" t="s">
        <v>4603</v>
      </c>
      <c r="E757" s="330" t="s">
        <v>2766</v>
      </c>
      <c r="F757" s="37" t="s">
        <v>4634</v>
      </c>
      <c r="G757" s="316"/>
      <c r="H757" s="755"/>
      <c r="I757" s="755"/>
      <c r="J757" s="35"/>
      <c r="K757" s="29"/>
      <c r="L757" s="68">
        <v>38362</v>
      </c>
      <c r="M757" s="68"/>
      <c r="N757" t="str">
        <f t="shared" si="23"/>
        <v/>
      </c>
    </row>
    <row r="758" spans="1:14" outlineLevel="2">
      <c r="A758" s="384"/>
      <c r="B758" s="296">
        <f t="shared" si="24"/>
        <v>57</v>
      </c>
      <c r="C758" s="86" t="s">
        <v>1578</v>
      </c>
      <c r="D758" s="119" t="s">
        <v>2431</v>
      </c>
      <c r="E758" s="330" t="s">
        <v>2766</v>
      </c>
      <c r="F758" s="37" t="s">
        <v>4634</v>
      </c>
      <c r="G758" s="316"/>
      <c r="H758" s="755"/>
      <c r="I758" s="755"/>
      <c r="J758" s="35"/>
      <c r="K758" s="29"/>
      <c r="L758" s="68">
        <v>39845</v>
      </c>
      <c r="M758" s="68"/>
      <c r="N758" t="str">
        <f t="shared" si="23"/>
        <v/>
      </c>
    </row>
    <row r="759" spans="1:14" outlineLevel="2">
      <c r="A759" s="384"/>
      <c r="B759" s="296">
        <f t="shared" si="24"/>
        <v>57</v>
      </c>
      <c r="C759" s="86" t="s">
        <v>1581</v>
      </c>
      <c r="D759" s="119" t="s">
        <v>2432</v>
      </c>
      <c r="E759" s="330" t="s">
        <v>2766</v>
      </c>
      <c r="F759" s="37" t="s">
        <v>4634</v>
      </c>
      <c r="G759" s="316"/>
      <c r="H759" s="755"/>
      <c r="I759" s="755"/>
      <c r="J759" s="35"/>
      <c r="K759" s="29"/>
      <c r="L759" s="68">
        <v>39845</v>
      </c>
      <c r="M759" s="68"/>
      <c r="N759" t="str">
        <f t="shared" si="23"/>
        <v>DUPLICATE</v>
      </c>
    </row>
    <row r="760" spans="1:14" outlineLevel="2">
      <c r="A760" s="384"/>
      <c r="B760" s="296">
        <f t="shared" si="24"/>
        <v>57</v>
      </c>
      <c r="C760" s="86" t="s">
        <v>3476</v>
      </c>
      <c r="D760" s="119" t="s">
        <v>3475</v>
      </c>
      <c r="E760" s="330" t="s">
        <v>2766</v>
      </c>
      <c r="F760" s="37" t="s">
        <v>4634</v>
      </c>
      <c r="G760" s="316"/>
      <c r="H760" s="755"/>
      <c r="I760" s="755"/>
      <c r="J760" s="35"/>
      <c r="K760" s="29"/>
      <c r="L760" s="68">
        <v>38362</v>
      </c>
      <c r="M760" s="68"/>
      <c r="N760" t="str">
        <f t="shared" si="23"/>
        <v>DUPLICATE</v>
      </c>
    </row>
    <row r="761" spans="1:14" outlineLevel="2">
      <c r="A761" s="384"/>
      <c r="B761" s="296">
        <f t="shared" si="24"/>
        <v>57</v>
      </c>
      <c r="C761" s="86" t="s">
        <v>2754</v>
      </c>
      <c r="D761" s="119" t="s">
        <v>3140</v>
      </c>
      <c r="E761" s="330" t="s">
        <v>2766</v>
      </c>
      <c r="F761" s="37" t="s">
        <v>4634</v>
      </c>
      <c r="G761" s="316"/>
      <c r="H761" s="755"/>
      <c r="I761" s="755"/>
      <c r="J761" s="35"/>
      <c r="K761" s="29"/>
      <c r="L761" s="68">
        <v>38362</v>
      </c>
      <c r="M761" s="68"/>
      <c r="N761" t="str">
        <f t="shared" si="23"/>
        <v/>
      </c>
    </row>
    <row r="762" spans="1:14" outlineLevel="2">
      <c r="A762" s="384"/>
      <c r="B762" s="296">
        <f t="shared" si="24"/>
        <v>57</v>
      </c>
      <c r="C762" s="86" t="s">
        <v>2785</v>
      </c>
      <c r="D762" s="119" t="s">
        <v>2784</v>
      </c>
      <c r="E762" s="330" t="s">
        <v>2766</v>
      </c>
      <c r="F762" s="37" t="s">
        <v>4634</v>
      </c>
      <c r="G762" s="316"/>
      <c r="H762" s="755"/>
      <c r="I762" s="755"/>
      <c r="J762" s="35"/>
      <c r="K762" s="29"/>
      <c r="L762" s="68">
        <v>38362</v>
      </c>
      <c r="M762" s="68"/>
      <c r="N762" t="str">
        <f t="shared" si="23"/>
        <v/>
      </c>
    </row>
    <row r="763" spans="1:14" ht="25.5" outlineLevel="2">
      <c r="A763" s="384"/>
      <c r="B763" s="296">
        <f t="shared" si="24"/>
        <v>57</v>
      </c>
      <c r="C763" s="86" t="s">
        <v>577</v>
      </c>
      <c r="D763" s="119" t="s">
        <v>2139</v>
      </c>
      <c r="E763" s="330" t="s">
        <v>2766</v>
      </c>
      <c r="F763" s="37" t="s">
        <v>4634</v>
      </c>
      <c r="G763" s="119" t="s">
        <v>5957</v>
      </c>
      <c r="H763" s="755"/>
      <c r="I763" s="755"/>
      <c r="J763" s="35"/>
      <c r="K763" s="29"/>
      <c r="L763" s="68">
        <v>38362</v>
      </c>
      <c r="M763" s="68">
        <v>43862</v>
      </c>
      <c r="N763" t="str">
        <f t="shared" si="23"/>
        <v/>
      </c>
    </row>
    <row r="764" spans="1:14" ht="25.5" outlineLevel="2">
      <c r="A764" s="384"/>
      <c r="B764" s="296">
        <f t="shared" si="24"/>
        <v>57</v>
      </c>
      <c r="C764" s="86" t="s">
        <v>578</v>
      </c>
      <c r="D764" s="119" t="s">
        <v>1119</v>
      </c>
      <c r="E764" s="330" t="s">
        <v>2766</v>
      </c>
      <c r="F764" s="37" t="s">
        <v>4634</v>
      </c>
      <c r="G764" s="119" t="s">
        <v>5957</v>
      </c>
      <c r="H764" s="755"/>
      <c r="I764" s="755"/>
      <c r="J764" s="35"/>
      <c r="K764" s="29"/>
      <c r="L764" s="68">
        <v>38362</v>
      </c>
      <c r="M764" s="68">
        <v>43862</v>
      </c>
      <c r="N764" t="str">
        <f t="shared" si="23"/>
        <v/>
      </c>
    </row>
    <row r="765" spans="1:14" outlineLevel="2">
      <c r="A765" s="384"/>
      <c r="B765" s="296">
        <f t="shared" si="24"/>
        <v>57</v>
      </c>
      <c r="C765" s="86" t="s">
        <v>1019</v>
      </c>
      <c r="D765" s="119" t="s">
        <v>1018</v>
      </c>
      <c r="E765" s="330" t="s">
        <v>2766</v>
      </c>
      <c r="F765" s="37" t="s">
        <v>4634</v>
      </c>
      <c r="G765" s="316" t="s">
        <v>5297</v>
      </c>
      <c r="H765" s="755"/>
      <c r="I765" s="755"/>
      <c r="J765" s="35"/>
      <c r="K765" s="29"/>
      <c r="L765" s="68">
        <v>38362</v>
      </c>
      <c r="M765" s="68"/>
      <c r="N765" t="str">
        <f t="shared" si="23"/>
        <v/>
      </c>
    </row>
    <row r="766" spans="1:14" ht="25.5" outlineLevel="2">
      <c r="A766" s="384"/>
      <c r="B766" s="296">
        <f t="shared" si="24"/>
        <v>57</v>
      </c>
      <c r="C766" s="86" t="s">
        <v>2146</v>
      </c>
      <c r="D766" s="119" t="s">
        <v>2145</v>
      </c>
      <c r="E766" s="32" t="s">
        <v>2766</v>
      </c>
      <c r="F766" s="35" t="s">
        <v>4634</v>
      </c>
      <c r="G766" s="316"/>
      <c r="H766" s="755"/>
      <c r="I766" s="755"/>
      <c r="J766" s="35"/>
      <c r="K766" s="29"/>
      <c r="L766" s="68">
        <v>38362</v>
      </c>
      <c r="M766" s="68"/>
      <c r="N766" t="str">
        <f t="shared" si="23"/>
        <v/>
      </c>
    </row>
    <row r="767" spans="1:14" ht="25.5" outlineLevel="2">
      <c r="A767" s="384"/>
      <c r="B767" s="296">
        <f t="shared" si="24"/>
        <v>57</v>
      </c>
      <c r="C767" s="86" t="s">
        <v>1118</v>
      </c>
      <c r="D767" s="119" t="s">
        <v>1117</v>
      </c>
      <c r="E767" s="32" t="s">
        <v>2766</v>
      </c>
      <c r="F767" s="35" t="s">
        <v>4634</v>
      </c>
      <c r="G767" s="316"/>
      <c r="H767" s="755"/>
      <c r="I767" s="755"/>
      <c r="J767" s="35"/>
      <c r="K767" s="29"/>
      <c r="L767" s="68">
        <v>38362</v>
      </c>
      <c r="M767" s="68"/>
      <c r="N767" t="str">
        <f t="shared" si="23"/>
        <v/>
      </c>
    </row>
    <row r="768" spans="1:14" outlineLevel="2">
      <c r="A768" s="384"/>
      <c r="B768" s="296">
        <f t="shared" si="24"/>
        <v>57</v>
      </c>
      <c r="C768" s="86" t="s">
        <v>2779</v>
      </c>
      <c r="D768" s="119" t="s">
        <v>2778</v>
      </c>
      <c r="E768" s="330" t="s">
        <v>2766</v>
      </c>
      <c r="F768" s="37" t="s">
        <v>4634</v>
      </c>
      <c r="G768" s="316"/>
      <c r="H768" s="755"/>
      <c r="I768" s="755"/>
      <c r="J768" s="35"/>
      <c r="K768" s="29"/>
      <c r="L768" s="68">
        <v>38362</v>
      </c>
      <c r="M768" s="68"/>
      <c r="N768" t="str">
        <f t="shared" si="23"/>
        <v/>
      </c>
    </row>
    <row r="769" spans="1:14" outlineLevel="2">
      <c r="A769" s="384"/>
      <c r="B769" s="296">
        <f t="shared" si="24"/>
        <v>57</v>
      </c>
      <c r="C769" s="86" t="s">
        <v>2775</v>
      </c>
      <c r="D769" s="119" t="s">
        <v>2774</v>
      </c>
      <c r="E769" s="330" t="s">
        <v>2766</v>
      </c>
      <c r="F769" s="37" t="s">
        <v>4634</v>
      </c>
      <c r="G769" s="316"/>
      <c r="H769" s="755"/>
      <c r="I769" s="755"/>
      <c r="J769" s="35"/>
      <c r="K769" s="29"/>
      <c r="L769" s="68">
        <v>38362</v>
      </c>
      <c r="M769" s="68"/>
      <c r="N769" t="str">
        <f t="shared" si="23"/>
        <v/>
      </c>
    </row>
    <row r="770" spans="1:14" outlineLevel="2">
      <c r="A770" s="384"/>
      <c r="B770" s="296">
        <f t="shared" si="24"/>
        <v>57</v>
      </c>
      <c r="C770" s="86" t="s">
        <v>4652</v>
      </c>
      <c r="D770" s="119" t="s">
        <v>4651</v>
      </c>
      <c r="E770" s="330" t="s">
        <v>2766</v>
      </c>
      <c r="F770" s="37" t="s">
        <v>4634</v>
      </c>
      <c r="G770" s="316"/>
      <c r="H770" s="755"/>
      <c r="I770" s="755"/>
      <c r="J770" s="35"/>
      <c r="K770" s="29"/>
      <c r="L770" s="68">
        <v>38362</v>
      </c>
      <c r="M770" s="68"/>
      <c r="N770" t="str">
        <f t="shared" si="23"/>
        <v/>
      </c>
    </row>
    <row r="771" spans="1:14" outlineLevel="2">
      <c r="A771" s="384"/>
      <c r="B771" s="296">
        <f t="shared" si="24"/>
        <v>57</v>
      </c>
      <c r="C771" s="86" t="s">
        <v>1023</v>
      </c>
      <c r="D771" s="119" t="s">
        <v>1022</v>
      </c>
      <c r="E771" s="330" t="s">
        <v>2766</v>
      </c>
      <c r="F771" s="37" t="s">
        <v>4634</v>
      </c>
      <c r="G771" s="316"/>
      <c r="H771" s="755"/>
      <c r="I771" s="755"/>
      <c r="J771" s="35"/>
      <c r="K771" s="29"/>
      <c r="L771" s="68">
        <v>38362</v>
      </c>
      <c r="M771" s="68"/>
      <c r="N771" t="str">
        <f t="shared" ref="N771:N834" si="25">IF(D771="NA","",IF(COUNTIF($D$3:$D$8511,D771)&gt;1,"DUPLICATE",""))</f>
        <v>DUPLICATE</v>
      </c>
    </row>
    <row r="772" spans="1:14" ht="25.5" outlineLevel="2">
      <c r="A772" s="384"/>
      <c r="B772" s="296">
        <f t="shared" si="24"/>
        <v>57</v>
      </c>
      <c r="C772" s="86" t="s">
        <v>2148</v>
      </c>
      <c r="D772" s="119" t="s">
        <v>2147</v>
      </c>
      <c r="E772" s="32" t="s">
        <v>2766</v>
      </c>
      <c r="F772" s="35" t="s">
        <v>4634</v>
      </c>
      <c r="G772" s="316"/>
      <c r="H772" s="755"/>
      <c r="I772" s="755"/>
      <c r="J772" s="35"/>
      <c r="K772" s="29"/>
      <c r="L772" s="68">
        <v>38362</v>
      </c>
      <c r="M772" s="68"/>
      <c r="N772" t="str">
        <f t="shared" si="25"/>
        <v>DUPLICATE</v>
      </c>
    </row>
    <row r="773" spans="1:14" ht="25.5" outlineLevel="2">
      <c r="A773" s="384"/>
      <c r="B773" s="296">
        <f t="shared" si="24"/>
        <v>57</v>
      </c>
      <c r="C773" s="86" t="s">
        <v>2150</v>
      </c>
      <c r="D773" s="119" t="s">
        <v>2149</v>
      </c>
      <c r="E773" s="32" t="s">
        <v>2766</v>
      </c>
      <c r="F773" s="35" t="s">
        <v>4634</v>
      </c>
      <c r="G773" s="316"/>
      <c r="H773" s="755"/>
      <c r="I773" s="755"/>
      <c r="J773" s="35"/>
      <c r="K773" s="29"/>
      <c r="L773" s="68">
        <v>38362</v>
      </c>
      <c r="M773" s="68"/>
      <c r="N773" t="str">
        <f t="shared" si="25"/>
        <v>DUPLICATE</v>
      </c>
    </row>
    <row r="774" spans="1:14" ht="25.5" outlineLevel="2">
      <c r="A774" s="384"/>
      <c r="B774" s="296">
        <f t="shared" si="24"/>
        <v>57</v>
      </c>
      <c r="C774" s="86" t="s">
        <v>2152</v>
      </c>
      <c r="D774" s="119" t="s">
        <v>2151</v>
      </c>
      <c r="E774" s="32" t="s">
        <v>2766</v>
      </c>
      <c r="F774" s="35" t="s">
        <v>4634</v>
      </c>
      <c r="G774" s="316"/>
      <c r="H774" s="755"/>
      <c r="I774" s="755"/>
      <c r="J774" s="35"/>
      <c r="K774" s="29"/>
      <c r="L774" s="68">
        <v>38362</v>
      </c>
      <c r="M774" s="68"/>
      <c r="N774" t="str">
        <f t="shared" si="25"/>
        <v>DUPLICATE</v>
      </c>
    </row>
    <row r="775" spans="1:14" ht="25.5" outlineLevel="2">
      <c r="A775" s="384"/>
      <c r="B775" s="296">
        <f t="shared" si="24"/>
        <v>57</v>
      </c>
      <c r="C775" s="86" t="s">
        <v>2154</v>
      </c>
      <c r="D775" s="119" t="s">
        <v>2153</v>
      </c>
      <c r="E775" s="32" t="s">
        <v>2766</v>
      </c>
      <c r="F775" s="35" t="s">
        <v>4634</v>
      </c>
      <c r="G775" s="316"/>
      <c r="H775" s="755"/>
      <c r="I775" s="755"/>
      <c r="J775" s="35"/>
      <c r="K775" s="29"/>
      <c r="L775" s="68">
        <v>38362</v>
      </c>
      <c r="M775" s="68"/>
      <c r="N775" t="str">
        <f t="shared" si="25"/>
        <v>DUPLICATE</v>
      </c>
    </row>
    <row r="776" spans="1:14" ht="25.5" outlineLevel="2">
      <c r="A776" s="384"/>
      <c r="B776" s="296">
        <f t="shared" si="24"/>
        <v>57</v>
      </c>
      <c r="C776" s="86" t="s">
        <v>2156</v>
      </c>
      <c r="D776" s="119" t="s">
        <v>2155</v>
      </c>
      <c r="E776" s="32" t="s">
        <v>2766</v>
      </c>
      <c r="F776" s="35" t="s">
        <v>4634</v>
      </c>
      <c r="G776" s="316"/>
      <c r="H776" s="755"/>
      <c r="I776" s="755"/>
      <c r="J776" s="35"/>
      <c r="K776" s="29"/>
      <c r="L776" s="68">
        <v>38362</v>
      </c>
      <c r="M776" s="68"/>
      <c r="N776" t="str">
        <f t="shared" si="25"/>
        <v>DUPLICATE</v>
      </c>
    </row>
    <row r="777" spans="1:14" outlineLevel="2">
      <c r="A777" s="384"/>
      <c r="B777" s="296">
        <f t="shared" si="24"/>
        <v>57</v>
      </c>
      <c r="C777" s="86" t="s">
        <v>2795</v>
      </c>
      <c r="D777" s="119" t="s">
        <v>2794</v>
      </c>
      <c r="E777" s="330" t="s">
        <v>1145</v>
      </c>
      <c r="F777" s="37" t="s">
        <v>4634</v>
      </c>
      <c r="G777" s="316"/>
      <c r="H777" s="755"/>
      <c r="I777" s="755"/>
      <c r="J777" s="35"/>
      <c r="K777" s="29"/>
      <c r="L777" s="68">
        <v>38362</v>
      </c>
      <c r="M777" s="68">
        <v>41306</v>
      </c>
      <c r="N777" t="str">
        <f t="shared" si="25"/>
        <v>DUPLICATE</v>
      </c>
    </row>
    <row r="778" spans="1:14" outlineLevel="2">
      <c r="A778" s="384"/>
      <c r="B778" s="296">
        <f t="shared" si="24"/>
        <v>57</v>
      </c>
      <c r="C778" s="86" t="s">
        <v>2789</v>
      </c>
      <c r="D778" s="119" t="s">
        <v>2788</v>
      </c>
      <c r="E778" s="330" t="s">
        <v>2766</v>
      </c>
      <c r="F778" s="37" t="s">
        <v>4634</v>
      </c>
      <c r="G778" s="316"/>
      <c r="H778" s="755"/>
      <c r="I778" s="755"/>
      <c r="J778" s="35"/>
      <c r="K778" s="29"/>
      <c r="L778" s="68">
        <v>38362</v>
      </c>
      <c r="M778" s="68"/>
      <c r="N778" t="str">
        <f t="shared" si="25"/>
        <v>DUPLICATE</v>
      </c>
    </row>
    <row r="779" spans="1:14" outlineLevel="2">
      <c r="A779" s="384"/>
      <c r="B779" s="296">
        <f t="shared" ref="B779:B842" si="26">IF(A779&gt;0,A779,B778)</f>
        <v>57</v>
      </c>
      <c r="C779" s="86" t="s">
        <v>480</v>
      </c>
      <c r="D779" s="119" t="s">
        <v>479</v>
      </c>
      <c r="E779" s="330" t="s">
        <v>2766</v>
      </c>
      <c r="F779" s="37" t="s">
        <v>4634</v>
      </c>
      <c r="G779" s="316"/>
      <c r="H779" s="755"/>
      <c r="I779" s="755"/>
      <c r="J779" s="35"/>
      <c r="K779" s="29"/>
      <c r="L779" s="68">
        <v>38362</v>
      </c>
      <c r="M779" s="68"/>
      <c r="N779" t="str">
        <f t="shared" si="25"/>
        <v>DUPLICATE</v>
      </c>
    </row>
    <row r="780" spans="1:14" outlineLevel="2">
      <c r="A780" s="384"/>
      <c r="B780" s="296">
        <f t="shared" si="26"/>
        <v>57</v>
      </c>
      <c r="C780" s="86" t="s">
        <v>2787</v>
      </c>
      <c r="D780" s="119" t="s">
        <v>2786</v>
      </c>
      <c r="E780" s="330" t="s">
        <v>2766</v>
      </c>
      <c r="F780" s="37" t="s">
        <v>4634</v>
      </c>
      <c r="G780" s="316"/>
      <c r="H780" s="755"/>
      <c r="I780" s="755"/>
      <c r="J780" s="35"/>
      <c r="K780" s="29"/>
      <c r="L780" s="68">
        <v>38362</v>
      </c>
      <c r="M780" s="68"/>
      <c r="N780" t="str">
        <f t="shared" si="25"/>
        <v>DUPLICATE</v>
      </c>
    </row>
    <row r="781" spans="1:14" outlineLevel="2">
      <c r="A781" s="384"/>
      <c r="B781" s="296">
        <f t="shared" si="26"/>
        <v>57</v>
      </c>
      <c r="C781" s="86" t="s">
        <v>2769</v>
      </c>
      <c r="D781" s="119" t="s">
        <v>1120</v>
      </c>
      <c r="E781" s="330" t="s">
        <v>2766</v>
      </c>
      <c r="F781" s="37" t="s">
        <v>4634</v>
      </c>
      <c r="G781" s="316"/>
      <c r="H781" s="755"/>
      <c r="I781" s="755"/>
      <c r="J781" s="35"/>
      <c r="K781" s="29"/>
      <c r="L781" s="68">
        <v>38362</v>
      </c>
      <c r="M781" s="68"/>
      <c r="N781" t="str">
        <f t="shared" si="25"/>
        <v>DUPLICATE</v>
      </c>
    </row>
    <row r="782" spans="1:14" outlineLevel="2">
      <c r="A782" s="384"/>
      <c r="B782" s="296">
        <f t="shared" si="26"/>
        <v>57</v>
      </c>
      <c r="C782" s="86" t="s">
        <v>3474</v>
      </c>
      <c r="D782" s="119" t="s">
        <v>4659</v>
      </c>
      <c r="E782" s="330" t="s">
        <v>2766</v>
      </c>
      <c r="F782" s="37" t="s">
        <v>4634</v>
      </c>
      <c r="G782" s="316"/>
      <c r="H782" s="755"/>
      <c r="I782" s="755"/>
      <c r="J782" s="35"/>
      <c r="K782" s="29"/>
      <c r="L782" s="68">
        <v>38362</v>
      </c>
      <c r="M782" s="68"/>
      <c r="N782" t="str">
        <f t="shared" si="25"/>
        <v/>
      </c>
    </row>
    <row r="783" spans="1:14" outlineLevel="2">
      <c r="A783" s="384"/>
      <c r="B783" s="296">
        <f t="shared" si="26"/>
        <v>57</v>
      </c>
      <c r="C783" s="86" t="s">
        <v>959</v>
      </c>
      <c r="D783" s="119" t="s">
        <v>958</v>
      </c>
      <c r="E783" s="330" t="s">
        <v>2766</v>
      </c>
      <c r="F783" s="37" t="s">
        <v>4634</v>
      </c>
      <c r="G783" s="316"/>
      <c r="H783" s="755"/>
      <c r="I783" s="755"/>
      <c r="J783" s="35"/>
      <c r="K783" s="29"/>
      <c r="L783" s="68">
        <v>38362</v>
      </c>
      <c r="M783" s="68"/>
      <c r="N783" t="str">
        <f t="shared" si="25"/>
        <v/>
      </c>
    </row>
    <row r="784" spans="1:14" ht="25.5" outlineLevel="2">
      <c r="A784" s="384"/>
      <c r="B784" s="296">
        <f t="shared" si="26"/>
        <v>57</v>
      </c>
      <c r="C784" s="86" t="s">
        <v>2144</v>
      </c>
      <c r="D784" s="119" t="s">
        <v>6546</v>
      </c>
      <c r="E784" s="330" t="s">
        <v>2766</v>
      </c>
      <c r="F784" s="37" t="s">
        <v>4634</v>
      </c>
      <c r="G784" s="119" t="s">
        <v>5957</v>
      </c>
      <c r="H784" s="755"/>
      <c r="I784" s="755"/>
      <c r="J784" s="269" t="s">
        <v>6501</v>
      </c>
      <c r="K784" s="29"/>
      <c r="L784" s="68">
        <v>38362</v>
      </c>
      <c r="M784" s="68">
        <v>43862</v>
      </c>
      <c r="N784" t="str">
        <f t="shared" si="25"/>
        <v/>
      </c>
    </row>
    <row r="785" spans="1:14" outlineLevel="2">
      <c r="A785" s="384"/>
      <c r="B785" s="296">
        <f t="shared" si="26"/>
        <v>57</v>
      </c>
      <c r="C785" s="86" t="s">
        <v>4268</v>
      </c>
      <c r="D785" s="119" t="s">
        <v>4267</v>
      </c>
      <c r="E785" s="330" t="s">
        <v>2766</v>
      </c>
      <c r="F785" s="37" t="s">
        <v>4634</v>
      </c>
      <c r="G785" s="316" t="s">
        <v>6149</v>
      </c>
      <c r="H785" s="755"/>
      <c r="I785" s="755"/>
      <c r="J785" s="35"/>
      <c r="K785" s="29"/>
      <c r="L785" s="68">
        <v>38362</v>
      </c>
      <c r="M785" s="68">
        <v>43497</v>
      </c>
      <c r="N785" t="str">
        <f t="shared" si="25"/>
        <v/>
      </c>
    </row>
    <row r="786" spans="1:14" outlineLevel="2">
      <c r="A786" s="384"/>
      <c r="B786" s="296">
        <f t="shared" si="26"/>
        <v>57</v>
      </c>
      <c r="C786" s="86" t="s">
        <v>1021</v>
      </c>
      <c r="D786" s="119" t="s">
        <v>1020</v>
      </c>
      <c r="E786" s="330" t="s">
        <v>2766</v>
      </c>
      <c r="F786" s="37" t="s">
        <v>4634</v>
      </c>
      <c r="G786" s="316" t="s">
        <v>5297</v>
      </c>
      <c r="H786" s="755"/>
      <c r="I786" s="755"/>
      <c r="J786" s="35"/>
      <c r="K786" s="29"/>
      <c r="L786" s="68">
        <v>38362</v>
      </c>
      <c r="M786" s="68"/>
      <c r="N786" t="str">
        <f t="shared" si="25"/>
        <v/>
      </c>
    </row>
    <row r="787" spans="1:14" outlineLevel="2">
      <c r="A787" s="384"/>
      <c r="B787" s="296">
        <f t="shared" si="26"/>
        <v>57</v>
      </c>
      <c r="C787" s="86" t="s">
        <v>1033</v>
      </c>
      <c r="D787" s="119" t="s">
        <v>1032</v>
      </c>
      <c r="E787" s="330" t="s">
        <v>2766</v>
      </c>
      <c r="F787" s="37" t="s">
        <v>4634</v>
      </c>
      <c r="G787" s="316"/>
      <c r="H787" s="755"/>
      <c r="I787" s="755"/>
      <c r="J787" s="35"/>
      <c r="K787" s="29"/>
      <c r="L787" s="68">
        <v>38362</v>
      </c>
      <c r="M787" s="68"/>
      <c r="N787" t="str">
        <f t="shared" si="25"/>
        <v/>
      </c>
    </row>
    <row r="788" spans="1:14" outlineLevel="2">
      <c r="A788" s="384"/>
      <c r="B788" s="296">
        <f t="shared" si="26"/>
        <v>57</v>
      </c>
      <c r="C788" s="86" t="s">
        <v>2791</v>
      </c>
      <c r="D788" s="119" t="s">
        <v>2790</v>
      </c>
      <c r="E788" s="330" t="s">
        <v>2766</v>
      </c>
      <c r="F788" s="37" t="s">
        <v>4634</v>
      </c>
      <c r="G788" s="316"/>
      <c r="H788" s="755"/>
      <c r="I788" s="755"/>
      <c r="J788" s="35"/>
      <c r="K788" s="29"/>
      <c r="L788" s="68">
        <v>38362</v>
      </c>
      <c r="M788" s="68"/>
      <c r="N788" t="str">
        <f t="shared" si="25"/>
        <v/>
      </c>
    </row>
    <row r="789" spans="1:14" outlineLevel="2">
      <c r="A789" s="384"/>
      <c r="B789" s="296">
        <f t="shared" si="26"/>
        <v>57</v>
      </c>
      <c r="C789" s="86" t="s">
        <v>1025</v>
      </c>
      <c r="D789" s="119" t="s">
        <v>1024</v>
      </c>
      <c r="E789" s="330" t="s">
        <v>2766</v>
      </c>
      <c r="F789" s="37" t="s">
        <v>4634</v>
      </c>
      <c r="G789" s="316"/>
      <c r="H789" s="755"/>
      <c r="I789" s="755"/>
      <c r="J789" s="35"/>
      <c r="K789" s="29"/>
      <c r="L789" s="68">
        <v>38362</v>
      </c>
      <c r="M789" s="68"/>
      <c r="N789" t="str">
        <f t="shared" si="25"/>
        <v/>
      </c>
    </row>
    <row r="790" spans="1:14" outlineLevel="2">
      <c r="A790" s="384"/>
      <c r="B790" s="296">
        <f t="shared" si="26"/>
        <v>57</v>
      </c>
      <c r="C790" s="86" t="s">
        <v>2773</v>
      </c>
      <c r="D790" s="119" t="s">
        <v>2772</v>
      </c>
      <c r="E790" s="330" t="s">
        <v>2766</v>
      </c>
      <c r="F790" s="37" t="s">
        <v>4634</v>
      </c>
      <c r="G790" s="316"/>
      <c r="H790" s="755"/>
      <c r="I790" s="755"/>
      <c r="J790" s="35"/>
      <c r="K790" s="29"/>
      <c r="L790" s="68">
        <v>38362</v>
      </c>
      <c r="M790" s="68"/>
      <c r="N790" t="str">
        <f t="shared" si="25"/>
        <v/>
      </c>
    </row>
    <row r="791" spans="1:14" outlineLevel="2">
      <c r="A791" s="384"/>
      <c r="B791" s="296">
        <f t="shared" si="26"/>
        <v>57</v>
      </c>
      <c r="C791" s="86" t="s">
        <v>4270</v>
      </c>
      <c r="D791" s="119" t="s">
        <v>4269</v>
      </c>
      <c r="E791" s="330" t="s">
        <v>2766</v>
      </c>
      <c r="F791" s="37" t="s">
        <v>4634</v>
      </c>
      <c r="G791" s="316"/>
      <c r="H791" s="755"/>
      <c r="I791" s="755"/>
      <c r="J791" s="35"/>
      <c r="K791" s="29"/>
      <c r="L791" s="68">
        <v>38362</v>
      </c>
      <c r="M791" s="68"/>
      <c r="N791" t="str">
        <f t="shared" si="25"/>
        <v/>
      </c>
    </row>
    <row r="792" spans="1:14" outlineLevel="2">
      <c r="A792" s="384"/>
      <c r="B792" s="296">
        <f t="shared" si="26"/>
        <v>57</v>
      </c>
      <c r="C792" s="86" t="s">
        <v>4650</v>
      </c>
      <c r="D792" s="119" t="s">
        <v>4649</v>
      </c>
      <c r="E792" s="330" t="s">
        <v>2766</v>
      </c>
      <c r="F792" s="37" t="s">
        <v>4634</v>
      </c>
      <c r="G792" s="316"/>
      <c r="H792" s="755"/>
      <c r="I792" s="755"/>
      <c r="J792" s="35"/>
      <c r="K792" s="29"/>
      <c r="L792" s="68">
        <v>38362</v>
      </c>
      <c r="M792" s="68"/>
      <c r="N792" t="str">
        <f t="shared" si="25"/>
        <v/>
      </c>
    </row>
    <row r="793" spans="1:14" outlineLevel="2">
      <c r="A793" s="384"/>
      <c r="B793" s="296">
        <f t="shared" si="26"/>
        <v>57</v>
      </c>
      <c r="C793" s="86" t="s">
        <v>1582</v>
      </c>
      <c r="D793" s="119" t="s">
        <v>2434</v>
      </c>
      <c r="E793" s="330" t="s">
        <v>2766</v>
      </c>
      <c r="F793" s="37" t="s">
        <v>4634</v>
      </c>
      <c r="G793" s="316"/>
      <c r="H793" s="755"/>
      <c r="I793" s="755"/>
      <c r="J793" s="35"/>
      <c r="K793" s="29"/>
      <c r="L793" s="68">
        <v>39845</v>
      </c>
      <c r="M793" s="68"/>
      <c r="N793" t="str">
        <f t="shared" si="25"/>
        <v/>
      </c>
    </row>
    <row r="794" spans="1:14" outlineLevel="2">
      <c r="A794" s="384"/>
      <c r="B794" s="296">
        <f t="shared" si="26"/>
        <v>57</v>
      </c>
      <c r="C794" s="86" t="s">
        <v>2771</v>
      </c>
      <c r="D794" s="119" t="s">
        <v>2770</v>
      </c>
      <c r="E794" s="330" t="s">
        <v>2766</v>
      </c>
      <c r="F794" s="37" t="s">
        <v>4634</v>
      </c>
      <c r="G794" s="316"/>
      <c r="H794" s="755"/>
      <c r="I794" s="755"/>
      <c r="J794" s="35"/>
      <c r="K794" s="29"/>
      <c r="L794" s="68">
        <v>38362</v>
      </c>
      <c r="M794" s="68"/>
      <c r="N794" t="str">
        <f t="shared" si="25"/>
        <v/>
      </c>
    </row>
    <row r="795" spans="1:14" outlineLevel="2">
      <c r="A795" s="384"/>
      <c r="B795" s="296">
        <f t="shared" si="26"/>
        <v>57</v>
      </c>
      <c r="C795" s="86" t="s">
        <v>2793</v>
      </c>
      <c r="D795" s="119" t="s">
        <v>2792</v>
      </c>
      <c r="E795" s="330" t="s">
        <v>2766</v>
      </c>
      <c r="F795" s="37" t="s">
        <v>4634</v>
      </c>
      <c r="G795" s="316"/>
      <c r="H795" s="755"/>
      <c r="I795" s="755"/>
      <c r="J795" s="35"/>
      <c r="K795" s="29"/>
      <c r="L795" s="68">
        <v>38362</v>
      </c>
      <c r="M795" s="68"/>
      <c r="N795" t="str">
        <f t="shared" si="25"/>
        <v/>
      </c>
    </row>
    <row r="796" spans="1:14" outlineLevel="2">
      <c r="A796" s="384"/>
      <c r="B796" s="296">
        <f t="shared" si="26"/>
        <v>57</v>
      </c>
      <c r="C796" s="86" t="s">
        <v>1579</v>
      </c>
      <c r="D796" s="119" t="s">
        <v>1138</v>
      </c>
      <c r="E796" s="330" t="s">
        <v>2766</v>
      </c>
      <c r="F796" s="37" t="s">
        <v>4634</v>
      </c>
      <c r="G796" s="316"/>
      <c r="H796" s="755"/>
      <c r="I796" s="755"/>
      <c r="J796" s="35"/>
      <c r="K796" s="29"/>
      <c r="L796" s="68">
        <v>39845</v>
      </c>
      <c r="M796" s="68"/>
      <c r="N796" t="str">
        <f t="shared" si="25"/>
        <v/>
      </c>
    </row>
    <row r="797" spans="1:14" outlineLevel="2">
      <c r="A797" s="384"/>
      <c r="B797" s="296">
        <f t="shared" si="26"/>
        <v>57</v>
      </c>
      <c r="C797" s="86" t="s">
        <v>2781</v>
      </c>
      <c r="D797" s="119" t="s">
        <v>2780</v>
      </c>
      <c r="E797" s="330" t="s">
        <v>2766</v>
      </c>
      <c r="F797" s="37" t="s">
        <v>4634</v>
      </c>
      <c r="G797" s="316"/>
      <c r="H797" s="755"/>
      <c r="I797" s="755"/>
      <c r="J797" s="35"/>
      <c r="K797" s="29"/>
      <c r="L797" s="68">
        <v>38362</v>
      </c>
      <c r="M797" s="68"/>
      <c r="N797" t="str">
        <f t="shared" si="25"/>
        <v/>
      </c>
    </row>
    <row r="798" spans="1:14" outlineLevel="2">
      <c r="A798" s="384"/>
      <c r="B798" s="296">
        <f t="shared" si="26"/>
        <v>57</v>
      </c>
      <c r="C798" s="86" t="s">
        <v>1577</v>
      </c>
      <c r="D798" s="119" t="s">
        <v>2430</v>
      </c>
      <c r="E798" s="330" t="s">
        <v>2766</v>
      </c>
      <c r="F798" s="37" t="s">
        <v>4634</v>
      </c>
      <c r="G798" s="316"/>
      <c r="H798" s="755"/>
      <c r="I798" s="755"/>
      <c r="J798" s="35"/>
      <c r="K798" s="29"/>
      <c r="L798" s="68">
        <v>39845</v>
      </c>
      <c r="M798" s="68"/>
      <c r="N798" t="str">
        <f t="shared" si="25"/>
        <v/>
      </c>
    </row>
    <row r="799" spans="1:14" outlineLevel="2">
      <c r="A799" s="384"/>
      <c r="B799" s="296">
        <f t="shared" si="26"/>
        <v>57</v>
      </c>
      <c r="C799" s="86" t="s">
        <v>2571</v>
      </c>
      <c r="D799" s="119" t="s">
        <v>2850</v>
      </c>
      <c r="E799" s="330" t="s">
        <v>2766</v>
      </c>
      <c r="F799" s="37" t="s">
        <v>4634</v>
      </c>
      <c r="G799" s="316"/>
      <c r="H799" s="755"/>
      <c r="I799" s="755"/>
      <c r="J799" s="35"/>
      <c r="K799" s="29"/>
      <c r="L799" s="68">
        <v>38362</v>
      </c>
      <c r="M799" s="68"/>
      <c r="N799" t="str">
        <f t="shared" si="25"/>
        <v/>
      </c>
    </row>
    <row r="800" spans="1:14" outlineLevel="2">
      <c r="A800" s="384"/>
      <c r="B800" s="296">
        <f t="shared" si="26"/>
        <v>57</v>
      </c>
      <c r="C800" s="86" t="s">
        <v>2428</v>
      </c>
      <c r="D800" s="119" t="s">
        <v>2429</v>
      </c>
      <c r="E800" s="330" t="s">
        <v>2766</v>
      </c>
      <c r="F800" s="37" t="s">
        <v>4634</v>
      </c>
      <c r="G800" s="316"/>
      <c r="H800" s="755"/>
      <c r="I800" s="755"/>
      <c r="J800" s="35"/>
      <c r="K800" s="29"/>
      <c r="L800" s="68">
        <v>39845</v>
      </c>
      <c r="M800" s="68"/>
      <c r="N800" t="str">
        <f t="shared" si="25"/>
        <v/>
      </c>
    </row>
    <row r="801" spans="1:14" outlineLevel="2">
      <c r="A801" s="384"/>
      <c r="B801" s="296">
        <f t="shared" si="26"/>
        <v>57</v>
      </c>
      <c r="C801" s="86" t="s">
        <v>1507</v>
      </c>
      <c r="D801" s="119" t="s">
        <v>4271</v>
      </c>
      <c r="E801" s="330" t="s">
        <v>2766</v>
      </c>
      <c r="F801" s="37" t="s">
        <v>4634</v>
      </c>
      <c r="G801" s="316"/>
      <c r="H801" s="755"/>
      <c r="I801" s="755"/>
      <c r="J801" s="35"/>
      <c r="K801" s="29"/>
      <c r="L801" s="68">
        <v>38362</v>
      </c>
      <c r="M801" s="68"/>
      <c r="N801" t="str">
        <f t="shared" si="25"/>
        <v/>
      </c>
    </row>
    <row r="802" spans="1:14" outlineLevel="2">
      <c r="A802" s="384"/>
      <c r="B802" s="296">
        <f t="shared" si="26"/>
        <v>57</v>
      </c>
      <c r="C802" s="86" t="s">
        <v>1035</v>
      </c>
      <c r="D802" s="119" t="s">
        <v>1034</v>
      </c>
      <c r="E802" s="330" t="s">
        <v>2766</v>
      </c>
      <c r="F802" s="37" t="s">
        <v>4634</v>
      </c>
      <c r="G802" s="316"/>
      <c r="H802" s="755"/>
      <c r="I802" s="755"/>
      <c r="J802" s="35"/>
      <c r="K802" s="29"/>
      <c r="L802" s="68">
        <v>38362</v>
      </c>
      <c r="M802" s="68"/>
      <c r="N802" t="str">
        <f t="shared" si="25"/>
        <v/>
      </c>
    </row>
    <row r="803" spans="1:14" outlineLevel="2">
      <c r="A803" s="384"/>
      <c r="B803" s="296">
        <f t="shared" si="26"/>
        <v>57</v>
      </c>
      <c r="C803" s="86" t="s">
        <v>2636</v>
      </c>
      <c r="D803" s="119" t="s">
        <v>2635</v>
      </c>
      <c r="E803" s="330" t="s">
        <v>2766</v>
      </c>
      <c r="F803" s="37" t="s">
        <v>4634</v>
      </c>
      <c r="G803" s="316"/>
      <c r="H803" s="755"/>
      <c r="I803" s="755"/>
      <c r="J803" s="35"/>
      <c r="K803" s="29"/>
      <c r="L803" s="68">
        <v>38362</v>
      </c>
      <c r="M803" s="68"/>
      <c r="N803" t="str">
        <f t="shared" si="25"/>
        <v/>
      </c>
    </row>
    <row r="804" spans="1:14" outlineLevel="2">
      <c r="A804" s="384"/>
      <c r="B804" s="296">
        <f t="shared" si="26"/>
        <v>57</v>
      </c>
      <c r="C804" s="86" t="s">
        <v>2575</v>
      </c>
      <c r="D804" s="119" t="s">
        <v>2574</v>
      </c>
      <c r="E804" s="330" t="s">
        <v>2766</v>
      </c>
      <c r="F804" s="37" t="s">
        <v>4634</v>
      </c>
      <c r="G804" s="316"/>
      <c r="H804" s="755"/>
      <c r="I804" s="755"/>
      <c r="J804" s="35"/>
      <c r="K804" s="29"/>
      <c r="L804" s="68">
        <v>38362</v>
      </c>
      <c r="M804" s="68"/>
      <c r="N804" t="str">
        <f t="shared" si="25"/>
        <v/>
      </c>
    </row>
    <row r="805" spans="1:14" outlineLevel="2">
      <c r="A805" s="384"/>
      <c r="B805" s="296">
        <f t="shared" si="26"/>
        <v>57</v>
      </c>
      <c r="C805" s="86" t="s">
        <v>4655</v>
      </c>
      <c r="D805" s="119" t="s">
        <v>4654</v>
      </c>
      <c r="E805" s="330" t="s">
        <v>2766</v>
      </c>
      <c r="F805" s="37" t="s">
        <v>4634</v>
      </c>
      <c r="G805" s="316"/>
      <c r="H805" s="755"/>
      <c r="I805" s="755"/>
      <c r="J805" s="35"/>
      <c r="K805" s="29"/>
      <c r="L805" s="68">
        <v>38362</v>
      </c>
      <c r="M805" s="68"/>
      <c r="N805" t="str">
        <f t="shared" si="25"/>
        <v/>
      </c>
    </row>
    <row r="806" spans="1:14" outlineLevel="2">
      <c r="A806" s="384"/>
      <c r="B806" s="296">
        <f t="shared" si="26"/>
        <v>57</v>
      </c>
      <c r="C806" s="86" t="s">
        <v>4642</v>
      </c>
      <c r="D806" s="119" t="s">
        <v>4641</v>
      </c>
      <c r="E806" s="330" t="s">
        <v>2766</v>
      </c>
      <c r="F806" s="37" t="s">
        <v>4634</v>
      </c>
      <c r="G806" s="316"/>
      <c r="H806" s="755"/>
      <c r="I806" s="755"/>
      <c r="J806" s="35"/>
      <c r="K806" s="29"/>
      <c r="L806" s="68">
        <v>38362</v>
      </c>
      <c r="M806" s="68"/>
      <c r="N806" t="str">
        <f t="shared" si="25"/>
        <v/>
      </c>
    </row>
    <row r="807" spans="1:14" outlineLevel="2">
      <c r="A807" s="384"/>
      <c r="B807" s="296">
        <f t="shared" si="26"/>
        <v>57</v>
      </c>
      <c r="C807" s="86" t="s">
        <v>4657</v>
      </c>
      <c r="D807" s="119" t="s">
        <v>4656</v>
      </c>
      <c r="E807" s="330" t="s">
        <v>2766</v>
      </c>
      <c r="F807" s="37" t="s">
        <v>4634</v>
      </c>
      <c r="G807" s="316"/>
      <c r="H807" s="755"/>
      <c r="I807" s="755"/>
      <c r="J807" s="35"/>
      <c r="K807" s="29"/>
      <c r="L807" s="68">
        <v>38362</v>
      </c>
      <c r="M807" s="68"/>
      <c r="N807" t="str">
        <f t="shared" si="25"/>
        <v/>
      </c>
    </row>
    <row r="808" spans="1:14" outlineLevel="2">
      <c r="A808" s="384"/>
      <c r="B808" s="296">
        <f t="shared" si="26"/>
        <v>57</v>
      </c>
      <c r="C808" s="86" t="s">
        <v>1580</v>
      </c>
      <c r="D808" s="119" t="s">
        <v>1569</v>
      </c>
      <c r="E808" s="330" t="s">
        <v>2766</v>
      </c>
      <c r="F808" s="37" t="s">
        <v>4634</v>
      </c>
      <c r="G808" s="316"/>
      <c r="H808" s="755"/>
      <c r="I808" s="755"/>
      <c r="J808" s="35"/>
      <c r="K808" s="29"/>
      <c r="L808" s="68">
        <v>39845</v>
      </c>
      <c r="M808" s="68"/>
      <c r="N808" t="str">
        <f t="shared" si="25"/>
        <v/>
      </c>
    </row>
    <row r="809" spans="1:14" outlineLevel="2">
      <c r="A809" s="384"/>
      <c r="B809" s="296">
        <f t="shared" si="26"/>
        <v>57</v>
      </c>
      <c r="C809" s="86" t="s">
        <v>4638</v>
      </c>
      <c r="D809" s="119" t="s">
        <v>4637</v>
      </c>
      <c r="E809" s="330" t="s">
        <v>2766</v>
      </c>
      <c r="F809" s="37" t="s">
        <v>4634</v>
      </c>
      <c r="G809" s="316"/>
      <c r="H809" s="755"/>
      <c r="I809" s="755"/>
      <c r="J809" s="35"/>
      <c r="K809" s="29"/>
      <c r="L809" s="68">
        <v>38362</v>
      </c>
      <c r="M809" s="68"/>
      <c r="N809" t="str">
        <f t="shared" si="25"/>
        <v/>
      </c>
    </row>
    <row r="810" spans="1:14" outlineLevel="2">
      <c r="A810" s="384"/>
      <c r="B810" s="296">
        <f t="shared" si="26"/>
        <v>57</v>
      </c>
      <c r="C810" s="19" t="s">
        <v>3139</v>
      </c>
      <c r="D810" s="119" t="s">
        <v>2643</v>
      </c>
      <c r="E810" s="330" t="s">
        <v>2766</v>
      </c>
      <c r="F810" s="37" t="s">
        <v>4634</v>
      </c>
      <c r="G810" s="316"/>
      <c r="H810" s="755"/>
      <c r="I810" s="755"/>
      <c r="J810" s="35"/>
      <c r="K810" s="29"/>
      <c r="L810" s="68">
        <v>38362</v>
      </c>
      <c r="M810" s="68"/>
      <c r="N810" t="str">
        <f t="shared" si="25"/>
        <v/>
      </c>
    </row>
    <row r="811" spans="1:14" outlineLevel="2">
      <c r="A811" s="384"/>
      <c r="B811" s="296">
        <f t="shared" si="26"/>
        <v>57</v>
      </c>
      <c r="C811" s="86" t="s">
        <v>1029</v>
      </c>
      <c r="D811" s="119" t="s">
        <v>1028</v>
      </c>
      <c r="E811" s="330" t="s">
        <v>2766</v>
      </c>
      <c r="F811" s="37" t="s">
        <v>4634</v>
      </c>
      <c r="G811" s="316"/>
      <c r="H811" s="755"/>
      <c r="I811" s="755"/>
      <c r="J811" s="35"/>
      <c r="K811" s="29"/>
      <c r="L811" s="68">
        <v>38362</v>
      </c>
      <c r="M811" s="68"/>
      <c r="N811" t="str">
        <f t="shared" si="25"/>
        <v/>
      </c>
    </row>
    <row r="812" spans="1:14" outlineLevel="2">
      <c r="A812" s="384"/>
      <c r="B812" s="296">
        <f t="shared" si="26"/>
        <v>57</v>
      </c>
      <c r="C812" s="86" t="s">
        <v>2640</v>
      </c>
      <c r="D812" s="119" t="s">
        <v>2639</v>
      </c>
      <c r="E812" s="330" t="s">
        <v>2766</v>
      </c>
      <c r="F812" s="37" t="s">
        <v>4634</v>
      </c>
      <c r="G812" s="316"/>
      <c r="H812" s="755"/>
      <c r="I812" s="755"/>
      <c r="J812" s="35"/>
      <c r="K812" s="29"/>
      <c r="L812" s="68">
        <v>38362</v>
      </c>
      <c r="M812" s="68"/>
      <c r="N812" t="str">
        <f t="shared" si="25"/>
        <v>DUPLICATE</v>
      </c>
    </row>
    <row r="813" spans="1:14" outlineLevel="2">
      <c r="A813" s="384"/>
      <c r="B813" s="296">
        <f t="shared" si="26"/>
        <v>57</v>
      </c>
      <c r="C813" s="86" t="s">
        <v>2638</v>
      </c>
      <c r="D813" s="119" t="s">
        <v>2637</v>
      </c>
      <c r="E813" s="330" t="s">
        <v>2766</v>
      </c>
      <c r="F813" s="37" t="s">
        <v>4634</v>
      </c>
      <c r="G813" s="316"/>
      <c r="H813" s="755"/>
      <c r="I813" s="755"/>
      <c r="J813" s="35"/>
      <c r="K813" s="29"/>
      <c r="L813" s="68">
        <v>38362</v>
      </c>
      <c r="M813" s="68"/>
      <c r="N813" t="str">
        <f t="shared" si="25"/>
        <v>DUPLICATE</v>
      </c>
    </row>
    <row r="814" spans="1:14" outlineLevel="2">
      <c r="A814" s="384"/>
      <c r="B814" s="296">
        <f t="shared" si="26"/>
        <v>57</v>
      </c>
      <c r="C814" s="86" t="s">
        <v>1031</v>
      </c>
      <c r="D814" s="119" t="s">
        <v>1030</v>
      </c>
      <c r="E814" s="330" t="s">
        <v>2766</v>
      </c>
      <c r="F814" s="37" t="s">
        <v>4634</v>
      </c>
      <c r="G814" s="316"/>
      <c r="H814" s="755"/>
      <c r="I814" s="755"/>
      <c r="J814" s="35"/>
      <c r="K814" s="29"/>
      <c r="L814" s="68">
        <v>38362</v>
      </c>
      <c r="M814" s="68"/>
      <c r="N814" t="str">
        <f t="shared" si="25"/>
        <v/>
      </c>
    </row>
    <row r="815" spans="1:14" outlineLevel="2">
      <c r="A815" s="384"/>
      <c r="B815" s="296">
        <f t="shared" si="26"/>
        <v>57</v>
      </c>
      <c r="C815" s="86" t="s">
        <v>6432</v>
      </c>
      <c r="D815" s="119" t="s">
        <v>6433</v>
      </c>
      <c r="E815" s="330" t="s">
        <v>2766</v>
      </c>
      <c r="F815" s="37" t="s">
        <v>4634</v>
      </c>
      <c r="G815" s="316"/>
      <c r="H815" s="755"/>
      <c r="I815" s="755"/>
      <c r="J815" s="35"/>
      <c r="K815" s="29"/>
      <c r="L815" s="68">
        <v>43132</v>
      </c>
      <c r="M815" s="68"/>
      <c r="N815" t="str">
        <f t="shared" si="25"/>
        <v/>
      </c>
    </row>
    <row r="816" spans="1:14" outlineLevel="2">
      <c r="A816" s="384"/>
      <c r="B816" s="296">
        <f t="shared" si="26"/>
        <v>57</v>
      </c>
      <c r="C816" s="86" t="s">
        <v>955</v>
      </c>
      <c r="D816" s="119" t="s">
        <v>2755</v>
      </c>
      <c r="E816" s="330" t="s">
        <v>2766</v>
      </c>
      <c r="F816" s="37" t="s">
        <v>4634</v>
      </c>
      <c r="G816" s="316"/>
      <c r="H816" s="755"/>
      <c r="I816" s="755"/>
      <c r="J816" s="35"/>
      <c r="K816" s="29"/>
      <c r="L816" s="68">
        <v>38362</v>
      </c>
      <c r="M816" s="68"/>
      <c r="N816" t="str">
        <f t="shared" si="25"/>
        <v/>
      </c>
    </row>
    <row r="817" spans="1:14" outlineLevel="2">
      <c r="A817" s="384"/>
      <c r="B817" s="296">
        <f t="shared" si="26"/>
        <v>57</v>
      </c>
      <c r="C817" s="86" t="s">
        <v>4646</v>
      </c>
      <c r="D817" s="119" t="s">
        <v>4645</v>
      </c>
      <c r="E817" s="330" t="s">
        <v>2766</v>
      </c>
      <c r="F817" s="37" t="s">
        <v>4634</v>
      </c>
      <c r="G817" s="316"/>
      <c r="H817" s="755"/>
      <c r="I817" s="755"/>
      <c r="J817" s="35"/>
      <c r="K817" s="29"/>
      <c r="L817" s="68">
        <v>38362</v>
      </c>
      <c r="M817" s="68"/>
      <c r="N817" t="str">
        <f t="shared" si="25"/>
        <v/>
      </c>
    </row>
    <row r="818" spans="1:14" outlineLevel="2">
      <c r="A818" s="384"/>
      <c r="B818" s="296">
        <f t="shared" si="26"/>
        <v>57</v>
      </c>
      <c r="C818" s="86" t="s">
        <v>4648</v>
      </c>
      <c r="D818" s="119" t="s">
        <v>4647</v>
      </c>
      <c r="E818" s="330" t="s">
        <v>2766</v>
      </c>
      <c r="F818" s="37" t="s">
        <v>4634</v>
      </c>
      <c r="G818" s="316"/>
      <c r="H818" s="755"/>
      <c r="I818" s="755"/>
      <c r="J818" s="35"/>
      <c r="K818" s="29"/>
      <c r="L818" s="68">
        <v>38362</v>
      </c>
      <c r="M818" s="68"/>
      <c r="N818" t="str">
        <f t="shared" si="25"/>
        <v/>
      </c>
    </row>
    <row r="819" spans="1:14" outlineLevel="2">
      <c r="A819" s="384"/>
      <c r="B819" s="296">
        <f t="shared" si="26"/>
        <v>57</v>
      </c>
      <c r="C819" s="86" t="s">
        <v>2158</v>
      </c>
      <c r="D819" s="119" t="s">
        <v>2157</v>
      </c>
      <c r="E819" s="330" t="s">
        <v>2766</v>
      </c>
      <c r="F819" s="37" t="s">
        <v>4634</v>
      </c>
      <c r="G819" s="316"/>
      <c r="H819" s="755"/>
      <c r="I819" s="755"/>
      <c r="J819" s="35"/>
      <c r="K819" s="29"/>
      <c r="L819" s="68">
        <v>38362</v>
      </c>
      <c r="M819" s="321"/>
      <c r="N819" t="str">
        <f t="shared" si="25"/>
        <v/>
      </c>
    </row>
    <row r="820" spans="1:14" ht="76.5" outlineLevel="1">
      <c r="A820" s="384">
        <v>58</v>
      </c>
      <c r="B820" s="296">
        <f t="shared" si="26"/>
        <v>58</v>
      </c>
      <c r="C820" s="31" t="s">
        <v>4998</v>
      </c>
      <c r="D820" s="33" t="s">
        <v>215</v>
      </c>
      <c r="E820" s="33" t="s">
        <v>2766</v>
      </c>
      <c r="F820" s="33" t="s">
        <v>1906</v>
      </c>
      <c r="G820" s="33" t="s">
        <v>3519</v>
      </c>
      <c r="H820" s="752"/>
      <c r="I820" s="752"/>
      <c r="J820" s="39" t="s">
        <v>1139</v>
      </c>
      <c r="K820" s="33"/>
      <c r="L820" s="57">
        <v>38362</v>
      </c>
      <c r="M820" s="133">
        <v>42036</v>
      </c>
      <c r="N820" t="str">
        <f t="shared" si="25"/>
        <v/>
      </c>
    </row>
    <row r="821" spans="1:14" ht="25.5" outlineLevel="2">
      <c r="A821" s="384"/>
      <c r="B821" s="296">
        <f t="shared" si="26"/>
        <v>58</v>
      </c>
      <c r="C821" s="19" t="s">
        <v>579</v>
      </c>
      <c r="D821" s="119" t="s">
        <v>4028</v>
      </c>
      <c r="E821" s="119" t="s">
        <v>1145</v>
      </c>
      <c r="F821" s="32" t="s">
        <v>4634</v>
      </c>
      <c r="G821" s="33" t="s">
        <v>14029</v>
      </c>
      <c r="H821" s="755"/>
      <c r="I821" s="755"/>
      <c r="J821" s="32"/>
      <c r="K821" s="119"/>
      <c r="L821" s="58">
        <v>38362</v>
      </c>
      <c r="M821" s="648">
        <v>45689</v>
      </c>
      <c r="N821" t="str">
        <f t="shared" si="25"/>
        <v/>
      </c>
    </row>
    <row r="822" spans="1:14" outlineLevel="2">
      <c r="A822" s="384"/>
      <c r="B822" s="296">
        <f t="shared" si="26"/>
        <v>58</v>
      </c>
      <c r="C822" s="19" t="s">
        <v>4924</v>
      </c>
      <c r="D822" s="119" t="s">
        <v>1174</v>
      </c>
      <c r="E822" s="119" t="s">
        <v>2759</v>
      </c>
      <c r="F822" s="32" t="s">
        <v>4578</v>
      </c>
      <c r="G822" s="33"/>
      <c r="H822" s="755"/>
      <c r="I822" s="755"/>
      <c r="J822" s="32"/>
      <c r="K822" s="119"/>
      <c r="L822" s="58">
        <v>38362</v>
      </c>
      <c r="M822" s="58"/>
      <c r="N822" t="str">
        <f t="shared" si="25"/>
        <v/>
      </c>
    </row>
    <row r="823" spans="1:14" outlineLevel="2">
      <c r="A823" s="384"/>
      <c r="B823" s="296">
        <f t="shared" si="26"/>
        <v>58</v>
      </c>
      <c r="C823" s="19" t="s">
        <v>4925</v>
      </c>
      <c r="D823" s="119" t="s">
        <v>1175</v>
      </c>
      <c r="E823" s="119" t="s">
        <v>2759</v>
      </c>
      <c r="F823" s="32" t="s">
        <v>4578</v>
      </c>
      <c r="G823" s="33"/>
      <c r="H823" s="755"/>
      <c r="I823" s="755"/>
      <c r="J823" s="32"/>
      <c r="K823" s="119"/>
      <c r="L823" s="58">
        <v>38362</v>
      </c>
      <c r="M823" s="58"/>
      <c r="N823" t="str">
        <f t="shared" si="25"/>
        <v/>
      </c>
    </row>
    <row r="824" spans="1:14" outlineLevel="2">
      <c r="A824" s="384"/>
      <c r="B824" s="296">
        <f t="shared" si="26"/>
        <v>58</v>
      </c>
      <c r="C824" s="19" t="s">
        <v>1169</v>
      </c>
      <c r="D824" s="119" t="s">
        <v>1172</v>
      </c>
      <c r="E824" s="119" t="s">
        <v>2759</v>
      </c>
      <c r="F824" s="32" t="s">
        <v>4578</v>
      </c>
      <c r="G824" s="33" t="s">
        <v>1889</v>
      </c>
      <c r="H824" s="755"/>
      <c r="I824" s="755"/>
      <c r="J824" s="32"/>
      <c r="K824" s="119"/>
      <c r="L824" s="58">
        <v>38362</v>
      </c>
      <c r="M824" s="58"/>
      <c r="N824" t="str">
        <f t="shared" si="25"/>
        <v/>
      </c>
    </row>
    <row r="825" spans="1:14" ht="38.25" outlineLevel="2">
      <c r="A825" s="384"/>
      <c r="B825" s="296">
        <f t="shared" si="26"/>
        <v>58</v>
      </c>
      <c r="C825" s="19" t="s">
        <v>1170</v>
      </c>
      <c r="D825" s="119" t="s">
        <v>1171</v>
      </c>
      <c r="E825" s="119" t="s">
        <v>2766</v>
      </c>
      <c r="F825" s="32" t="s">
        <v>4634</v>
      </c>
      <c r="G825" s="33" t="s">
        <v>6895</v>
      </c>
      <c r="H825" s="755">
        <v>42481</v>
      </c>
      <c r="I825" s="755" t="s">
        <v>5235</v>
      </c>
      <c r="J825" s="32"/>
      <c r="K825" s="119"/>
      <c r="L825" s="58">
        <v>38362</v>
      </c>
      <c r="M825" s="58">
        <v>43497</v>
      </c>
      <c r="N825" t="str">
        <f t="shared" si="25"/>
        <v/>
      </c>
    </row>
    <row r="826" spans="1:14" ht="25.5" outlineLevel="1">
      <c r="A826" s="384">
        <v>59</v>
      </c>
      <c r="B826" s="296">
        <f t="shared" si="26"/>
        <v>59</v>
      </c>
      <c r="C826" s="31" t="s">
        <v>972</v>
      </c>
      <c r="D826" s="39"/>
      <c r="E826" s="33" t="s">
        <v>1145</v>
      </c>
      <c r="F826" s="33" t="s">
        <v>4634</v>
      </c>
      <c r="G826" s="33" t="s">
        <v>6166</v>
      </c>
      <c r="H826" s="752"/>
      <c r="I826" s="752"/>
      <c r="J826" s="38" t="s">
        <v>217</v>
      </c>
      <c r="K826" s="33" t="s">
        <v>4363</v>
      </c>
      <c r="L826" s="57">
        <v>38362</v>
      </c>
      <c r="M826" s="57">
        <v>42767</v>
      </c>
      <c r="N826" t="str">
        <f t="shared" si="25"/>
        <v/>
      </c>
    </row>
    <row r="827" spans="1:14" outlineLevel="2">
      <c r="A827" s="384"/>
      <c r="B827" s="296">
        <f t="shared" si="26"/>
        <v>59</v>
      </c>
      <c r="C827" s="19" t="s">
        <v>3534</v>
      </c>
      <c r="D827" s="119" t="s">
        <v>3533</v>
      </c>
      <c r="E827" s="35" t="s">
        <v>1145</v>
      </c>
      <c r="F827" s="119" t="s">
        <v>4634</v>
      </c>
      <c r="G827" s="33" t="s">
        <v>6166</v>
      </c>
      <c r="H827" s="755"/>
      <c r="I827" s="755"/>
      <c r="J827" s="32"/>
      <c r="K827" s="119"/>
      <c r="L827" s="79">
        <v>38362</v>
      </c>
      <c r="M827" s="57">
        <v>42767</v>
      </c>
      <c r="N827" t="str">
        <f t="shared" si="25"/>
        <v/>
      </c>
    </row>
    <row r="828" spans="1:14" outlineLevel="2">
      <c r="A828" s="384"/>
      <c r="B828" s="296">
        <f t="shared" si="26"/>
        <v>59</v>
      </c>
      <c r="C828" s="19" t="s">
        <v>166</v>
      </c>
      <c r="D828" s="119" t="s">
        <v>165</v>
      </c>
      <c r="E828" s="35" t="s">
        <v>1145</v>
      </c>
      <c r="F828" s="119" t="s">
        <v>4634</v>
      </c>
      <c r="G828" s="33" t="s">
        <v>6166</v>
      </c>
      <c r="H828" s="755"/>
      <c r="I828" s="755"/>
      <c r="J828" s="32"/>
      <c r="K828" s="119"/>
      <c r="L828" s="79">
        <v>38362</v>
      </c>
      <c r="M828" s="57">
        <v>42767</v>
      </c>
      <c r="N828" t="str">
        <f t="shared" si="25"/>
        <v/>
      </c>
    </row>
    <row r="829" spans="1:14" outlineLevel="2">
      <c r="A829" s="384"/>
      <c r="B829" s="296">
        <f t="shared" si="26"/>
        <v>59</v>
      </c>
      <c r="C829" s="19" t="s">
        <v>7934</v>
      </c>
      <c r="D829" s="119" t="s">
        <v>175</v>
      </c>
      <c r="E829" s="35" t="s">
        <v>1145</v>
      </c>
      <c r="F829" s="119" t="s">
        <v>4634</v>
      </c>
      <c r="G829" s="33" t="s">
        <v>6166</v>
      </c>
      <c r="H829" s="755"/>
      <c r="I829" s="755"/>
      <c r="J829" s="32"/>
      <c r="K829" s="119"/>
      <c r="L829" s="79">
        <v>38362</v>
      </c>
      <c r="M829" s="57">
        <v>44228</v>
      </c>
      <c r="N829" t="str">
        <f t="shared" si="25"/>
        <v/>
      </c>
    </row>
    <row r="830" spans="1:14" outlineLevel="2">
      <c r="A830" s="384"/>
      <c r="B830" s="296">
        <f t="shared" si="26"/>
        <v>59</v>
      </c>
      <c r="C830" s="19" t="s">
        <v>3536</v>
      </c>
      <c r="D830" s="119" t="s">
        <v>3535</v>
      </c>
      <c r="E830" s="35" t="s">
        <v>1145</v>
      </c>
      <c r="F830" s="119" t="s">
        <v>4634</v>
      </c>
      <c r="G830" s="33" t="s">
        <v>6166</v>
      </c>
      <c r="H830" s="755"/>
      <c r="I830" s="755"/>
      <c r="J830" s="32"/>
      <c r="K830" s="119"/>
      <c r="L830" s="79">
        <v>38362</v>
      </c>
      <c r="M830" s="57">
        <v>42767</v>
      </c>
      <c r="N830" t="str">
        <f t="shared" si="25"/>
        <v/>
      </c>
    </row>
    <row r="831" spans="1:14" outlineLevel="2">
      <c r="A831" s="384"/>
      <c r="B831" s="296">
        <f t="shared" si="26"/>
        <v>59</v>
      </c>
      <c r="C831" s="19" t="s">
        <v>170</v>
      </c>
      <c r="D831" s="119" t="s">
        <v>169</v>
      </c>
      <c r="E831" s="35" t="s">
        <v>1145</v>
      </c>
      <c r="F831" s="119" t="s">
        <v>4634</v>
      </c>
      <c r="G831" s="33" t="s">
        <v>6166</v>
      </c>
      <c r="H831" s="755"/>
      <c r="I831" s="755"/>
      <c r="J831" s="32"/>
      <c r="K831" s="119"/>
      <c r="L831" s="79">
        <v>38362</v>
      </c>
      <c r="M831" s="57">
        <v>42767</v>
      </c>
      <c r="N831" t="str">
        <f t="shared" si="25"/>
        <v/>
      </c>
    </row>
    <row r="832" spans="1:14" outlineLevel="2">
      <c r="A832" s="384"/>
      <c r="B832" s="296">
        <f t="shared" si="26"/>
        <v>59</v>
      </c>
      <c r="C832" s="19" t="s">
        <v>183</v>
      </c>
      <c r="D832" s="119" t="s">
        <v>182</v>
      </c>
      <c r="E832" s="35" t="s">
        <v>1145</v>
      </c>
      <c r="F832" s="119" t="s">
        <v>4634</v>
      </c>
      <c r="G832" s="33" t="s">
        <v>6166</v>
      </c>
      <c r="H832" s="755"/>
      <c r="I832" s="755"/>
      <c r="J832" s="32"/>
      <c r="K832" s="119"/>
      <c r="L832" s="79">
        <v>38362</v>
      </c>
      <c r="M832" s="57">
        <v>42767</v>
      </c>
      <c r="N832" t="str">
        <f t="shared" si="25"/>
        <v/>
      </c>
    </row>
    <row r="833" spans="1:14" outlineLevel="2">
      <c r="A833" s="384"/>
      <c r="B833" s="296">
        <f t="shared" si="26"/>
        <v>59</v>
      </c>
      <c r="C833" s="19" t="s">
        <v>1770</v>
      </c>
      <c r="D833" s="119" t="s">
        <v>184</v>
      </c>
      <c r="E833" s="35" t="s">
        <v>1145</v>
      </c>
      <c r="F833" s="119" t="s">
        <v>4634</v>
      </c>
      <c r="G833" s="33" t="s">
        <v>6166</v>
      </c>
      <c r="H833" s="755"/>
      <c r="I833" s="755"/>
      <c r="J833" s="32"/>
      <c r="K833" s="119"/>
      <c r="L833" s="79">
        <v>38362</v>
      </c>
      <c r="M833" s="57">
        <v>42767</v>
      </c>
      <c r="N833" t="str">
        <f t="shared" si="25"/>
        <v/>
      </c>
    </row>
    <row r="834" spans="1:14" outlineLevel="2">
      <c r="A834" s="384"/>
      <c r="B834" s="296">
        <f t="shared" si="26"/>
        <v>59</v>
      </c>
      <c r="C834" s="19" t="s">
        <v>3538</v>
      </c>
      <c r="D834" s="119" t="s">
        <v>3537</v>
      </c>
      <c r="E834" s="35" t="s">
        <v>1145</v>
      </c>
      <c r="F834" s="119" t="s">
        <v>4634</v>
      </c>
      <c r="G834" s="33" t="s">
        <v>6166</v>
      </c>
      <c r="H834" s="755"/>
      <c r="I834" s="755"/>
      <c r="J834" s="32"/>
      <c r="K834" s="119"/>
      <c r="L834" s="79">
        <v>38362</v>
      </c>
      <c r="M834" s="57">
        <v>42767</v>
      </c>
      <c r="N834" t="str">
        <f t="shared" si="25"/>
        <v/>
      </c>
    </row>
    <row r="835" spans="1:14" outlineLevel="2">
      <c r="A835" s="384"/>
      <c r="B835" s="296">
        <f t="shared" si="26"/>
        <v>59</v>
      </c>
      <c r="C835" s="19" t="s">
        <v>4310</v>
      </c>
      <c r="D835" s="119" t="s">
        <v>4309</v>
      </c>
      <c r="E835" s="35" t="s">
        <v>1145</v>
      </c>
      <c r="F835" s="119" t="s">
        <v>4634</v>
      </c>
      <c r="G835" s="33" t="s">
        <v>6166</v>
      </c>
      <c r="H835" s="755"/>
      <c r="I835" s="755"/>
      <c r="J835" s="32"/>
      <c r="K835" s="119"/>
      <c r="L835" s="79">
        <v>38362</v>
      </c>
      <c r="M835" s="57">
        <v>42767</v>
      </c>
      <c r="N835" t="str">
        <f t="shared" ref="N835:N898" si="27">IF(D835="NA","",IF(COUNTIF($D$3:$D$8511,D835)&gt;1,"DUPLICATE",""))</f>
        <v/>
      </c>
    </row>
    <row r="836" spans="1:14" outlineLevel="2">
      <c r="A836" s="384"/>
      <c r="B836" s="296">
        <f t="shared" si="26"/>
        <v>59</v>
      </c>
      <c r="C836" s="19" t="s">
        <v>181</v>
      </c>
      <c r="D836" s="119" t="s">
        <v>180</v>
      </c>
      <c r="E836" s="35" t="s">
        <v>1145</v>
      </c>
      <c r="F836" s="119" t="s">
        <v>4634</v>
      </c>
      <c r="G836" s="33" t="s">
        <v>6166</v>
      </c>
      <c r="H836" s="755"/>
      <c r="I836" s="755"/>
      <c r="J836" s="32"/>
      <c r="K836" s="119"/>
      <c r="L836" s="79">
        <v>38362</v>
      </c>
      <c r="M836" s="57">
        <v>42767</v>
      </c>
      <c r="N836" t="str">
        <f t="shared" si="27"/>
        <v/>
      </c>
    </row>
    <row r="837" spans="1:14" outlineLevel="2">
      <c r="A837" s="384"/>
      <c r="B837" s="296">
        <f t="shared" si="26"/>
        <v>59</v>
      </c>
      <c r="C837" s="19" t="s">
        <v>172</v>
      </c>
      <c r="D837" s="119" t="s">
        <v>171</v>
      </c>
      <c r="E837" s="35" t="s">
        <v>1145</v>
      </c>
      <c r="F837" s="119" t="s">
        <v>4634</v>
      </c>
      <c r="G837" s="33" t="s">
        <v>6166</v>
      </c>
      <c r="H837" s="755"/>
      <c r="I837" s="755"/>
      <c r="J837" s="32"/>
      <c r="K837" s="119"/>
      <c r="L837" s="79">
        <v>38362</v>
      </c>
      <c r="M837" s="57">
        <v>42767</v>
      </c>
      <c r="N837" t="str">
        <f t="shared" si="27"/>
        <v/>
      </c>
    </row>
    <row r="838" spans="1:14" outlineLevel="2">
      <c r="A838" s="384"/>
      <c r="B838" s="296">
        <f t="shared" si="26"/>
        <v>59</v>
      </c>
      <c r="C838" s="19" t="s">
        <v>1772</v>
      </c>
      <c r="D838" s="119" t="s">
        <v>1771</v>
      </c>
      <c r="E838" s="35" t="s">
        <v>1145</v>
      </c>
      <c r="F838" s="119" t="s">
        <v>4634</v>
      </c>
      <c r="G838" s="33" t="s">
        <v>6166</v>
      </c>
      <c r="H838" s="755"/>
      <c r="I838" s="755"/>
      <c r="J838" s="32"/>
      <c r="K838" s="119"/>
      <c r="L838" s="79">
        <v>38362</v>
      </c>
      <c r="M838" s="57">
        <v>42767</v>
      </c>
      <c r="N838" t="str">
        <f t="shared" si="27"/>
        <v/>
      </c>
    </row>
    <row r="839" spans="1:14" outlineLevel="2">
      <c r="A839" s="384"/>
      <c r="B839" s="296">
        <f t="shared" si="26"/>
        <v>59</v>
      </c>
      <c r="C839" s="19" t="s">
        <v>179</v>
      </c>
      <c r="D839" s="119" t="s">
        <v>178</v>
      </c>
      <c r="E839" s="35" t="s">
        <v>1145</v>
      </c>
      <c r="F839" s="119" t="s">
        <v>4634</v>
      </c>
      <c r="G839" s="33" t="s">
        <v>6166</v>
      </c>
      <c r="H839" s="755"/>
      <c r="I839" s="755"/>
      <c r="J839" s="32"/>
      <c r="K839" s="119"/>
      <c r="L839" s="79">
        <v>38362</v>
      </c>
      <c r="M839" s="57">
        <v>42767</v>
      </c>
      <c r="N839" t="str">
        <f t="shared" si="27"/>
        <v/>
      </c>
    </row>
    <row r="840" spans="1:14" outlineLevel="2">
      <c r="A840" s="384"/>
      <c r="B840" s="296">
        <f t="shared" si="26"/>
        <v>59</v>
      </c>
      <c r="C840" s="19" t="s">
        <v>174</v>
      </c>
      <c r="D840" s="119" t="s">
        <v>173</v>
      </c>
      <c r="E840" s="35" t="s">
        <v>1145</v>
      </c>
      <c r="F840" s="119" t="s">
        <v>4634</v>
      </c>
      <c r="G840" s="33" t="s">
        <v>6166</v>
      </c>
      <c r="H840" s="755"/>
      <c r="I840" s="755"/>
      <c r="J840" s="32"/>
      <c r="K840" s="119"/>
      <c r="L840" s="79">
        <v>38362</v>
      </c>
      <c r="M840" s="57">
        <v>42767</v>
      </c>
      <c r="N840" t="str">
        <f t="shared" si="27"/>
        <v/>
      </c>
    </row>
    <row r="841" spans="1:14" outlineLevel="2">
      <c r="A841" s="384"/>
      <c r="B841" s="296">
        <f t="shared" si="26"/>
        <v>59</v>
      </c>
      <c r="C841" s="19" t="s">
        <v>4308</v>
      </c>
      <c r="D841" s="119" t="s">
        <v>2986</v>
      </c>
      <c r="E841" s="35" t="s">
        <v>1145</v>
      </c>
      <c r="F841" s="119" t="s">
        <v>4634</v>
      </c>
      <c r="G841" s="33" t="s">
        <v>6166</v>
      </c>
      <c r="H841" s="755"/>
      <c r="I841" s="755"/>
      <c r="J841" s="32"/>
      <c r="K841" s="119"/>
      <c r="L841" s="79">
        <v>38362</v>
      </c>
      <c r="M841" s="57">
        <v>42767</v>
      </c>
      <c r="N841" t="str">
        <f t="shared" si="27"/>
        <v/>
      </c>
    </row>
    <row r="842" spans="1:14" outlineLevel="2">
      <c r="A842" s="384"/>
      <c r="B842" s="296">
        <f t="shared" si="26"/>
        <v>59</v>
      </c>
      <c r="C842" s="19" t="s">
        <v>162</v>
      </c>
      <c r="D842" s="119" t="s">
        <v>161</v>
      </c>
      <c r="E842" s="35" t="s">
        <v>1145</v>
      </c>
      <c r="F842" s="119" t="s">
        <v>4634</v>
      </c>
      <c r="G842" s="33" t="s">
        <v>6166</v>
      </c>
      <c r="H842" s="755"/>
      <c r="I842" s="755"/>
      <c r="J842" s="32"/>
      <c r="K842" s="119"/>
      <c r="L842" s="79">
        <v>38362</v>
      </c>
      <c r="M842" s="57">
        <v>42767</v>
      </c>
      <c r="N842" t="str">
        <f t="shared" si="27"/>
        <v/>
      </c>
    </row>
    <row r="843" spans="1:14" outlineLevel="2">
      <c r="A843" s="384"/>
      <c r="B843" s="296">
        <f t="shared" ref="B843:B1000" si="28">IF(A843&gt;0,A843,B842)</f>
        <v>59</v>
      </c>
      <c r="C843" s="19" t="s">
        <v>164</v>
      </c>
      <c r="D843" s="119" t="s">
        <v>163</v>
      </c>
      <c r="E843" s="35" t="s">
        <v>1145</v>
      </c>
      <c r="F843" s="119" t="s">
        <v>4634</v>
      </c>
      <c r="G843" s="33" t="s">
        <v>6166</v>
      </c>
      <c r="H843" s="755"/>
      <c r="I843" s="755"/>
      <c r="J843" s="32"/>
      <c r="K843" s="119"/>
      <c r="L843" s="79">
        <v>38362</v>
      </c>
      <c r="M843" s="57">
        <v>42767</v>
      </c>
      <c r="N843" t="str">
        <f t="shared" si="27"/>
        <v/>
      </c>
    </row>
    <row r="844" spans="1:14" outlineLevel="2">
      <c r="A844" s="384"/>
      <c r="B844" s="296">
        <f t="shared" si="28"/>
        <v>59</v>
      </c>
      <c r="C844" s="19" t="s">
        <v>168</v>
      </c>
      <c r="D844" s="119" t="s">
        <v>167</v>
      </c>
      <c r="E844" s="35" t="s">
        <v>1145</v>
      </c>
      <c r="F844" s="119" t="s">
        <v>4634</v>
      </c>
      <c r="G844" s="33" t="s">
        <v>6166</v>
      </c>
      <c r="H844" s="755"/>
      <c r="I844" s="755"/>
      <c r="J844" s="32"/>
      <c r="K844" s="119"/>
      <c r="L844" s="79">
        <v>38362</v>
      </c>
      <c r="M844" s="57">
        <v>42767</v>
      </c>
      <c r="N844" t="str">
        <f t="shared" si="27"/>
        <v/>
      </c>
    </row>
    <row r="845" spans="1:14" outlineLevel="2">
      <c r="A845" s="384"/>
      <c r="B845" s="296">
        <f t="shared" si="28"/>
        <v>59</v>
      </c>
      <c r="C845" s="19" t="s">
        <v>4312</v>
      </c>
      <c r="D845" s="119" t="s">
        <v>4311</v>
      </c>
      <c r="E845" s="35" t="s">
        <v>1145</v>
      </c>
      <c r="F845" s="119" t="s">
        <v>4634</v>
      </c>
      <c r="G845" s="33" t="s">
        <v>6166</v>
      </c>
      <c r="H845" s="755"/>
      <c r="I845" s="755"/>
      <c r="J845" s="32"/>
      <c r="K845" s="119"/>
      <c r="L845" s="79">
        <v>38362</v>
      </c>
      <c r="M845" s="57">
        <v>42767</v>
      </c>
      <c r="N845" t="str">
        <f t="shared" si="27"/>
        <v/>
      </c>
    </row>
    <row r="846" spans="1:14" ht="89.25" outlineLevel="1">
      <c r="A846" s="384">
        <v>60</v>
      </c>
      <c r="B846" s="296">
        <f t="shared" si="28"/>
        <v>60</v>
      </c>
      <c r="C846" s="31" t="s">
        <v>5223</v>
      </c>
      <c r="D846" s="33"/>
      <c r="E846" s="33" t="s">
        <v>2766</v>
      </c>
      <c r="F846" s="33" t="s">
        <v>4634</v>
      </c>
      <c r="G846" s="33"/>
      <c r="H846" s="758"/>
      <c r="I846" s="752"/>
      <c r="J846" s="38" t="s">
        <v>2376</v>
      </c>
      <c r="K846" s="334">
        <v>0.01</v>
      </c>
      <c r="L846" s="57">
        <v>38362</v>
      </c>
      <c r="M846" s="57">
        <v>44593</v>
      </c>
      <c r="N846" t="str">
        <f t="shared" si="27"/>
        <v/>
      </c>
    </row>
    <row r="847" spans="1:14" ht="330" outlineLevel="2">
      <c r="A847" s="296"/>
      <c r="B847" s="296">
        <f t="shared" si="28"/>
        <v>60</v>
      </c>
      <c r="C847" s="390" t="s">
        <v>5224</v>
      </c>
      <c r="D847" s="33"/>
      <c r="E847" s="33"/>
      <c r="F847" s="33"/>
      <c r="G847" s="584" t="s">
        <v>12792</v>
      </c>
      <c r="H847" s="752"/>
      <c r="I847" s="752"/>
      <c r="J847" s="33"/>
      <c r="K847" s="33"/>
      <c r="L847" s="57"/>
      <c r="M847" s="57">
        <v>45323</v>
      </c>
      <c r="N847" t="str">
        <f t="shared" si="27"/>
        <v/>
      </c>
    </row>
    <row r="848" spans="1:14" ht="14.25" outlineLevel="2">
      <c r="A848" s="296"/>
      <c r="B848" s="296">
        <f t="shared" si="28"/>
        <v>60</v>
      </c>
      <c r="C848" s="171" t="s">
        <v>12793</v>
      </c>
      <c r="D848" s="119" t="s">
        <v>6606</v>
      </c>
      <c r="E848" s="62" t="s">
        <v>1145</v>
      </c>
      <c r="F848" s="119" t="s">
        <v>4634</v>
      </c>
      <c r="G848" s="119"/>
      <c r="H848" s="754"/>
      <c r="I848" s="780"/>
      <c r="J848" s="120"/>
      <c r="K848" s="118"/>
      <c r="L848" s="115">
        <v>43497</v>
      </c>
      <c r="M848" s="115"/>
      <c r="N848" t="str">
        <f t="shared" si="27"/>
        <v/>
      </c>
    </row>
    <row r="849" spans="1:14" ht="38.25" outlineLevel="2">
      <c r="A849" s="296"/>
      <c r="B849" s="296">
        <f t="shared" si="28"/>
        <v>60</v>
      </c>
      <c r="C849" s="19" t="s">
        <v>6136</v>
      </c>
      <c r="D849" s="331" t="s">
        <v>3934</v>
      </c>
      <c r="E849" s="62" t="s">
        <v>1145</v>
      </c>
      <c r="F849" s="119" t="s">
        <v>4634</v>
      </c>
      <c r="G849" s="317"/>
      <c r="H849" s="755"/>
      <c r="I849" s="757"/>
      <c r="J849" s="35" t="s">
        <v>210</v>
      </c>
      <c r="K849" s="345"/>
      <c r="L849" s="58">
        <v>38362</v>
      </c>
      <c r="M849" s="58">
        <v>39083</v>
      </c>
      <c r="N849" t="str">
        <f t="shared" si="27"/>
        <v/>
      </c>
    </row>
    <row r="850" spans="1:14" outlineLevel="2">
      <c r="A850" s="296"/>
      <c r="B850" s="296">
        <f t="shared" si="28"/>
        <v>60</v>
      </c>
      <c r="C850" s="200" t="s">
        <v>6611</v>
      </c>
      <c r="D850" s="37" t="s">
        <v>6620</v>
      </c>
      <c r="E850" s="62" t="s">
        <v>1145</v>
      </c>
      <c r="F850" s="119" t="s">
        <v>4634</v>
      </c>
      <c r="G850" s="119"/>
      <c r="H850" s="755"/>
      <c r="I850" s="757"/>
      <c r="J850" s="35"/>
      <c r="K850" s="119"/>
      <c r="L850" s="57">
        <v>43497</v>
      </c>
      <c r="M850" s="57"/>
      <c r="N850" t="str">
        <f t="shared" si="27"/>
        <v/>
      </c>
    </row>
    <row r="851" spans="1:14" outlineLevel="2">
      <c r="A851" s="296"/>
      <c r="B851" s="296">
        <f t="shared" si="28"/>
        <v>60</v>
      </c>
      <c r="C851" s="200" t="s">
        <v>6612</v>
      </c>
      <c r="D851" s="37" t="s">
        <v>6621</v>
      </c>
      <c r="E851" s="62" t="s">
        <v>1145</v>
      </c>
      <c r="F851" s="119" t="s">
        <v>4634</v>
      </c>
      <c r="G851" s="119"/>
      <c r="H851" s="755"/>
      <c r="I851" s="757"/>
      <c r="J851" s="35"/>
      <c r="K851" s="119"/>
      <c r="L851" s="57">
        <v>43497</v>
      </c>
      <c r="M851" s="57"/>
      <c r="N851" t="str">
        <f t="shared" si="27"/>
        <v/>
      </c>
    </row>
    <row r="852" spans="1:14" outlineLevel="2">
      <c r="A852" s="296"/>
      <c r="B852" s="296">
        <f t="shared" si="28"/>
        <v>60</v>
      </c>
      <c r="C852" s="200" t="s">
        <v>6613</v>
      </c>
      <c r="D852" s="37" t="s">
        <v>6622</v>
      </c>
      <c r="E852" s="62" t="s">
        <v>1145</v>
      </c>
      <c r="F852" s="119" t="s">
        <v>4634</v>
      </c>
      <c r="G852" s="119"/>
      <c r="H852" s="755"/>
      <c r="I852" s="757"/>
      <c r="J852" s="35"/>
      <c r="K852" s="119"/>
      <c r="L852" s="57">
        <v>43497</v>
      </c>
      <c r="M852" s="57"/>
      <c r="N852" t="str">
        <f t="shared" si="27"/>
        <v/>
      </c>
    </row>
    <row r="853" spans="1:14" outlineLevel="2">
      <c r="A853" s="296"/>
      <c r="B853" s="296">
        <f t="shared" si="28"/>
        <v>60</v>
      </c>
      <c r="C853" s="200" t="s">
        <v>6614</v>
      </c>
      <c r="D853" s="37" t="s">
        <v>6623</v>
      </c>
      <c r="E853" s="62" t="s">
        <v>1145</v>
      </c>
      <c r="F853" s="119" t="s">
        <v>4634</v>
      </c>
      <c r="G853" s="119"/>
      <c r="H853" s="755"/>
      <c r="I853" s="757"/>
      <c r="J853" s="35"/>
      <c r="K853" s="119"/>
      <c r="L853" s="57">
        <v>43497</v>
      </c>
      <c r="M853" s="57"/>
      <c r="N853" t="str">
        <f t="shared" si="27"/>
        <v/>
      </c>
    </row>
    <row r="854" spans="1:14" outlineLevel="2">
      <c r="A854" s="296"/>
      <c r="B854" s="296">
        <f t="shared" si="28"/>
        <v>60</v>
      </c>
      <c r="C854" s="200" t="s">
        <v>6615</v>
      </c>
      <c r="D854" s="37" t="s">
        <v>6624</v>
      </c>
      <c r="E854" s="62" t="s">
        <v>1145</v>
      </c>
      <c r="F854" s="119" t="s">
        <v>4634</v>
      </c>
      <c r="G854" s="119"/>
      <c r="H854" s="755"/>
      <c r="I854" s="757"/>
      <c r="J854" s="35"/>
      <c r="K854" s="119"/>
      <c r="L854" s="57">
        <v>43497</v>
      </c>
      <c r="M854" s="57"/>
      <c r="N854" t="str">
        <f t="shared" si="27"/>
        <v/>
      </c>
    </row>
    <row r="855" spans="1:14" outlineLevel="2">
      <c r="A855" s="296"/>
      <c r="B855" s="296">
        <f t="shared" si="28"/>
        <v>60</v>
      </c>
      <c r="C855" s="200" t="s">
        <v>6616</v>
      </c>
      <c r="D855" s="37" t="s">
        <v>6625</v>
      </c>
      <c r="E855" s="62" t="s">
        <v>1145</v>
      </c>
      <c r="F855" s="119" t="s">
        <v>4634</v>
      </c>
      <c r="G855" s="119"/>
      <c r="H855" s="755"/>
      <c r="I855" s="757"/>
      <c r="J855" s="35"/>
      <c r="K855" s="119"/>
      <c r="L855" s="57">
        <v>43497</v>
      </c>
      <c r="M855" s="57"/>
      <c r="N855" t="str">
        <f t="shared" si="27"/>
        <v/>
      </c>
    </row>
    <row r="856" spans="1:14" outlineLevel="2">
      <c r="A856" s="296"/>
      <c r="B856" s="296">
        <f t="shared" si="28"/>
        <v>60</v>
      </c>
      <c r="C856" s="200" t="s">
        <v>6617</v>
      </c>
      <c r="D856" s="37" t="s">
        <v>6626</v>
      </c>
      <c r="E856" s="62" t="s">
        <v>1145</v>
      </c>
      <c r="F856" s="119" t="s">
        <v>4634</v>
      </c>
      <c r="G856" s="119"/>
      <c r="H856" s="755"/>
      <c r="I856" s="757"/>
      <c r="J856" s="35"/>
      <c r="K856" s="119"/>
      <c r="L856" s="57">
        <v>43497</v>
      </c>
      <c r="M856" s="57"/>
      <c r="N856" t="str">
        <f t="shared" si="27"/>
        <v/>
      </c>
    </row>
    <row r="857" spans="1:14" outlineLevel="2">
      <c r="A857" s="296"/>
      <c r="B857" s="296">
        <f t="shared" si="28"/>
        <v>60</v>
      </c>
      <c r="C857" s="200" t="s">
        <v>6618</v>
      </c>
      <c r="D857" s="37" t="s">
        <v>6627</v>
      </c>
      <c r="E857" s="62" t="s">
        <v>1145</v>
      </c>
      <c r="F857" s="119" t="s">
        <v>4634</v>
      </c>
      <c r="G857" s="119"/>
      <c r="H857" s="755"/>
      <c r="I857" s="757"/>
      <c r="J857" s="35"/>
      <c r="K857" s="119"/>
      <c r="L857" s="57">
        <v>43497</v>
      </c>
      <c r="M857" s="57"/>
      <c r="N857" t="str">
        <f t="shared" si="27"/>
        <v/>
      </c>
    </row>
    <row r="858" spans="1:14" ht="38.25" outlineLevel="2">
      <c r="A858" s="296"/>
      <c r="B858" s="296">
        <f t="shared" si="28"/>
        <v>60</v>
      </c>
      <c r="C858" s="200" t="s">
        <v>6137</v>
      </c>
      <c r="D858" s="312" t="s">
        <v>228</v>
      </c>
      <c r="E858" s="107" t="s">
        <v>1145</v>
      </c>
      <c r="F858" s="107" t="s">
        <v>4634</v>
      </c>
      <c r="G858" s="107"/>
      <c r="H858" s="756"/>
      <c r="I858" s="760"/>
      <c r="J858" s="333" t="s">
        <v>210</v>
      </c>
      <c r="K858" s="107"/>
      <c r="L858" s="133">
        <v>38362</v>
      </c>
      <c r="M858" s="133">
        <v>41671</v>
      </c>
      <c r="N858" t="str">
        <f t="shared" si="27"/>
        <v/>
      </c>
    </row>
    <row r="859" spans="1:14" ht="51" outlineLevel="2">
      <c r="A859" s="296"/>
      <c r="B859" s="296">
        <f t="shared" si="28"/>
        <v>60</v>
      </c>
      <c r="C859" s="390" t="s">
        <v>12794</v>
      </c>
      <c r="D859" s="33"/>
      <c r="E859" s="80" t="s">
        <v>1909</v>
      </c>
      <c r="F859" s="33" t="s">
        <v>4634</v>
      </c>
      <c r="G859" s="107" t="s">
        <v>12795</v>
      </c>
      <c r="H859" s="752"/>
      <c r="I859" s="752"/>
      <c r="J859" s="33"/>
      <c r="K859" s="33"/>
      <c r="L859" s="57"/>
      <c r="M859" s="358"/>
      <c r="N859" t="str">
        <f t="shared" si="27"/>
        <v/>
      </c>
    </row>
    <row r="860" spans="1:14" ht="63.75" outlineLevel="3">
      <c r="A860" s="296"/>
      <c r="B860" s="296">
        <f t="shared" si="28"/>
        <v>60</v>
      </c>
      <c r="C860" s="19" t="s">
        <v>6138</v>
      </c>
      <c r="D860" s="331" t="s">
        <v>223</v>
      </c>
      <c r="E860" s="64" t="s">
        <v>1909</v>
      </c>
      <c r="F860" s="107" t="s">
        <v>4634</v>
      </c>
      <c r="G860" s="107"/>
      <c r="H860" s="755"/>
      <c r="I860" s="757"/>
      <c r="J860" s="35" t="s">
        <v>2851</v>
      </c>
      <c r="K860" s="331"/>
      <c r="L860" s="68">
        <v>38362</v>
      </c>
      <c r="M860" s="58">
        <v>44593</v>
      </c>
      <c r="N860" t="str">
        <f t="shared" si="27"/>
        <v/>
      </c>
    </row>
    <row r="861" spans="1:14" ht="140.25" outlineLevel="3">
      <c r="A861" s="296"/>
      <c r="B861" s="296">
        <f t="shared" si="28"/>
        <v>60</v>
      </c>
      <c r="C861" s="649" t="s">
        <v>12901</v>
      </c>
      <c r="D861" s="650" t="s">
        <v>12902</v>
      </c>
      <c r="E861" s="650" t="s">
        <v>12903</v>
      </c>
      <c r="F861" s="650" t="s">
        <v>12904</v>
      </c>
      <c r="G861" s="651" t="s">
        <v>13116</v>
      </c>
      <c r="H861" s="781"/>
      <c r="I861" s="781"/>
      <c r="J861" s="650"/>
      <c r="K861" s="652"/>
      <c r="L861" s="653">
        <v>45689</v>
      </c>
      <c r="M861" s="654"/>
      <c r="N861" t="str">
        <f t="shared" si="27"/>
        <v/>
      </c>
    </row>
    <row r="862" spans="1:14" ht="140.25" outlineLevel="3">
      <c r="A862" s="296"/>
      <c r="B862" s="296">
        <f t="shared" si="28"/>
        <v>60</v>
      </c>
      <c r="C862" s="649" t="s">
        <v>12905</v>
      </c>
      <c r="D862" s="650" t="s">
        <v>12906</v>
      </c>
      <c r="E862" s="650" t="s">
        <v>12903</v>
      </c>
      <c r="F862" s="650" t="s">
        <v>12904</v>
      </c>
      <c r="G862" s="651" t="s">
        <v>13116</v>
      </c>
      <c r="H862" s="781"/>
      <c r="I862" s="781"/>
      <c r="J862" s="650"/>
      <c r="K862" s="652"/>
      <c r="L862" s="653">
        <v>45689</v>
      </c>
      <c r="M862" s="654"/>
      <c r="N862" t="str">
        <f t="shared" si="27"/>
        <v/>
      </c>
    </row>
    <row r="863" spans="1:14" ht="63.75" outlineLevel="3">
      <c r="A863" s="296"/>
      <c r="B863" s="296">
        <f t="shared" si="28"/>
        <v>60</v>
      </c>
      <c r="C863" s="649" t="s">
        <v>12907</v>
      </c>
      <c r="D863" s="650" t="s">
        <v>12908</v>
      </c>
      <c r="E863" s="650" t="s">
        <v>12903</v>
      </c>
      <c r="F863" s="650" t="s">
        <v>12904</v>
      </c>
      <c r="G863" s="655" t="s">
        <v>13117</v>
      </c>
      <c r="H863" s="781"/>
      <c r="I863" s="781"/>
      <c r="J863" s="650"/>
      <c r="K863" s="652"/>
      <c r="L863" s="653">
        <v>45689</v>
      </c>
      <c r="M863" s="654"/>
      <c r="N863" t="str">
        <f t="shared" si="27"/>
        <v/>
      </c>
    </row>
    <row r="864" spans="1:14" ht="63.75" outlineLevel="3">
      <c r="A864" s="296"/>
      <c r="B864" s="296">
        <f t="shared" si="28"/>
        <v>60</v>
      </c>
      <c r="C864" s="649" t="s">
        <v>12909</v>
      </c>
      <c r="D864" s="650" t="s">
        <v>12910</v>
      </c>
      <c r="E864" s="650" t="s">
        <v>12903</v>
      </c>
      <c r="F864" s="650" t="s">
        <v>12904</v>
      </c>
      <c r="G864" s="655" t="s">
        <v>13117</v>
      </c>
      <c r="H864" s="781"/>
      <c r="I864" s="781"/>
      <c r="J864" s="650"/>
      <c r="K864" s="652"/>
      <c r="L864" s="653">
        <v>45689</v>
      </c>
      <c r="M864" s="654"/>
      <c r="N864" t="str">
        <f t="shared" si="27"/>
        <v/>
      </c>
    </row>
    <row r="865" spans="1:14" ht="318.75" outlineLevel="3">
      <c r="A865" s="296"/>
      <c r="B865" s="296">
        <f t="shared" si="28"/>
        <v>60</v>
      </c>
      <c r="C865" s="649" t="s">
        <v>12911</v>
      </c>
      <c r="D865" s="650" t="s">
        <v>12912</v>
      </c>
      <c r="E865" s="650" t="s">
        <v>12903</v>
      </c>
      <c r="F865" s="650" t="s">
        <v>12904</v>
      </c>
      <c r="G865" s="651" t="s">
        <v>13118</v>
      </c>
      <c r="H865" s="781"/>
      <c r="I865" s="781"/>
      <c r="J865" s="650"/>
      <c r="K865" s="652"/>
      <c r="L865" s="653">
        <v>45689</v>
      </c>
      <c r="M865" s="654"/>
      <c r="N865" t="str">
        <f t="shared" si="27"/>
        <v/>
      </c>
    </row>
    <row r="866" spans="1:14" ht="318.75" outlineLevel="3">
      <c r="A866" s="296"/>
      <c r="B866" s="296">
        <f t="shared" si="28"/>
        <v>60</v>
      </c>
      <c r="C866" s="649" t="s">
        <v>12913</v>
      </c>
      <c r="D866" s="650" t="s">
        <v>12914</v>
      </c>
      <c r="E866" s="650" t="s">
        <v>12903</v>
      </c>
      <c r="F866" s="650" t="s">
        <v>12904</v>
      </c>
      <c r="G866" s="651" t="s">
        <v>13118</v>
      </c>
      <c r="H866" s="781"/>
      <c r="I866" s="781"/>
      <c r="J866" s="650"/>
      <c r="K866" s="652"/>
      <c r="L866" s="653">
        <v>45689</v>
      </c>
      <c r="M866" s="654"/>
      <c r="N866" t="str">
        <f t="shared" si="27"/>
        <v/>
      </c>
    </row>
    <row r="867" spans="1:14" ht="140.25" outlineLevel="3">
      <c r="A867" s="296"/>
      <c r="B867" s="296">
        <f t="shared" si="28"/>
        <v>60</v>
      </c>
      <c r="C867" s="649" t="s">
        <v>12915</v>
      </c>
      <c r="D867" s="650" t="s">
        <v>12916</v>
      </c>
      <c r="E867" s="650" t="s">
        <v>12903</v>
      </c>
      <c r="F867" s="650" t="s">
        <v>12904</v>
      </c>
      <c r="G867" s="651" t="s">
        <v>13116</v>
      </c>
      <c r="H867" s="781"/>
      <c r="I867" s="781"/>
      <c r="J867" s="650"/>
      <c r="K867" s="652"/>
      <c r="L867" s="653">
        <v>45689</v>
      </c>
      <c r="M867" s="654"/>
      <c r="N867" t="str">
        <f t="shared" si="27"/>
        <v/>
      </c>
    </row>
    <row r="868" spans="1:14" ht="140.25" outlineLevel="3">
      <c r="A868" s="296"/>
      <c r="B868" s="296">
        <f t="shared" si="28"/>
        <v>60</v>
      </c>
      <c r="C868" s="649" t="s">
        <v>12917</v>
      </c>
      <c r="D868" s="650" t="s">
        <v>12918</v>
      </c>
      <c r="E868" s="650" t="s">
        <v>12903</v>
      </c>
      <c r="F868" s="650" t="s">
        <v>12904</v>
      </c>
      <c r="G868" s="651" t="s">
        <v>13116</v>
      </c>
      <c r="H868" s="781"/>
      <c r="I868" s="781"/>
      <c r="J868" s="650"/>
      <c r="K868" s="652"/>
      <c r="L868" s="653">
        <v>45689</v>
      </c>
      <c r="M868" s="654"/>
      <c r="N868" t="str">
        <f t="shared" si="27"/>
        <v/>
      </c>
    </row>
    <row r="869" spans="1:14" ht="140.25" outlineLevel="3">
      <c r="A869" s="296"/>
      <c r="B869" s="296">
        <f t="shared" si="28"/>
        <v>60</v>
      </c>
      <c r="C869" s="649" t="s">
        <v>12919</v>
      </c>
      <c r="D869" s="650" t="s">
        <v>12920</v>
      </c>
      <c r="E869" s="650" t="s">
        <v>12903</v>
      </c>
      <c r="F869" s="650" t="s">
        <v>12904</v>
      </c>
      <c r="G869" s="651" t="s">
        <v>13116</v>
      </c>
      <c r="H869" s="781"/>
      <c r="I869" s="781"/>
      <c r="J869" s="650"/>
      <c r="K869" s="652"/>
      <c r="L869" s="653">
        <v>45689</v>
      </c>
      <c r="M869" s="654"/>
      <c r="N869" t="str">
        <f t="shared" si="27"/>
        <v/>
      </c>
    </row>
    <row r="870" spans="1:14" ht="140.25" outlineLevel="3">
      <c r="A870" s="296"/>
      <c r="B870" s="296">
        <f t="shared" si="28"/>
        <v>60</v>
      </c>
      <c r="C870" s="649" t="s">
        <v>12921</v>
      </c>
      <c r="D870" s="650" t="s">
        <v>12922</v>
      </c>
      <c r="E870" s="650" t="s">
        <v>12903</v>
      </c>
      <c r="F870" s="650" t="s">
        <v>12904</v>
      </c>
      <c r="G870" s="651" t="s">
        <v>13116</v>
      </c>
      <c r="H870" s="781"/>
      <c r="I870" s="781"/>
      <c r="J870" s="650"/>
      <c r="K870" s="652"/>
      <c r="L870" s="653">
        <v>45689</v>
      </c>
      <c r="M870" s="654"/>
      <c r="N870" t="str">
        <f t="shared" si="27"/>
        <v/>
      </c>
    </row>
    <row r="871" spans="1:14" ht="140.25" outlineLevel="3">
      <c r="A871" s="296"/>
      <c r="B871" s="296">
        <f t="shared" si="28"/>
        <v>60</v>
      </c>
      <c r="C871" s="649" t="s">
        <v>12923</v>
      </c>
      <c r="D871" s="650" t="s">
        <v>12924</v>
      </c>
      <c r="E871" s="650" t="s">
        <v>12903</v>
      </c>
      <c r="F871" s="650" t="s">
        <v>12904</v>
      </c>
      <c r="G871" s="651" t="s">
        <v>13116</v>
      </c>
      <c r="H871" s="781"/>
      <c r="I871" s="781"/>
      <c r="J871" s="650"/>
      <c r="K871" s="652"/>
      <c r="L871" s="653">
        <v>45689</v>
      </c>
      <c r="M871" s="654"/>
      <c r="N871" t="str">
        <f t="shared" si="27"/>
        <v/>
      </c>
    </row>
    <row r="872" spans="1:14" ht="140.25" outlineLevel="3">
      <c r="A872" s="296"/>
      <c r="B872" s="296">
        <f t="shared" si="28"/>
        <v>60</v>
      </c>
      <c r="C872" s="649" t="s">
        <v>12925</v>
      </c>
      <c r="D872" s="650" t="s">
        <v>12926</v>
      </c>
      <c r="E872" s="650" t="s">
        <v>12903</v>
      </c>
      <c r="F872" s="650" t="s">
        <v>12904</v>
      </c>
      <c r="G872" s="651" t="s">
        <v>13116</v>
      </c>
      <c r="H872" s="781"/>
      <c r="I872" s="781"/>
      <c r="J872" s="650"/>
      <c r="K872" s="652"/>
      <c r="L872" s="653">
        <v>45689</v>
      </c>
      <c r="M872" s="654"/>
      <c r="N872" t="str">
        <f t="shared" si="27"/>
        <v/>
      </c>
    </row>
    <row r="873" spans="1:14" ht="140.25" outlineLevel="3">
      <c r="A873" s="296"/>
      <c r="B873" s="296">
        <f t="shared" si="28"/>
        <v>60</v>
      </c>
      <c r="C873" s="649" t="s">
        <v>12927</v>
      </c>
      <c r="D873" s="650" t="s">
        <v>12928</v>
      </c>
      <c r="E873" s="650" t="s">
        <v>12903</v>
      </c>
      <c r="F873" s="650" t="s">
        <v>12904</v>
      </c>
      <c r="G873" s="651" t="s">
        <v>13116</v>
      </c>
      <c r="H873" s="781"/>
      <c r="I873" s="781"/>
      <c r="J873" s="650"/>
      <c r="K873" s="652"/>
      <c r="L873" s="653">
        <v>45689</v>
      </c>
      <c r="M873" s="654"/>
      <c r="N873" t="str">
        <f t="shared" si="27"/>
        <v/>
      </c>
    </row>
    <row r="874" spans="1:14" ht="140.25" outlineLevel="3">
      <c r="A874" s="296"/>
      <c r="B874" s="296">
        <f t="shared" si="28"/>
        <v>60</v>
      </c>
      <c r="C874" s="649" t="s">
        <v>12929</v>
      </c>
      <c r="D874" s="650" t="s">
        <v>12930</v>
      </c>
      <c r="E874" s="650" t="s">
        <v>12903</v>
      </c>
      <c r="F874" s="650" t="s">
        <v>12904</v>
      </c>
      <c r="G874" s="651" t="s">
        <v>13116</v>
      </c>
      <c r="H874" s="781"/>
      <c r="I874" s="781"/>
      <c r="J874" s="650"/>
      <c r="K874" s="652"/>
      <c r="L874" s="653">
        <v>45689</v>
      </c>
      <c r="M874" s="654"/>
      <c r="N874" t="str">
        <f t="shared" si="27"/>
        <v/>
      </c>
    </row>
    <row r="875" spans="1:14" ht="140.25" outlineLevel="3">
      <c r="A875" s="296"/>
      <c r="B875" s="296">
        <f t="shared" si="28"/>
        <v>60</v>
      </c>
      <c r="C875" s="649" t="s">
        <v>12931</v>
      </c>
      <c r="D875" s="650" t="s">
        <v>12932</v>
      </c>
      <c r="E875" s="650" t="s">
        <v>12903</v>
      </c>
      <c r="F875" s="650" t="s">
        <v>12904</v>
      </c>
      <c r="G875" s="651" t="s">
        <v>13116</v>
      </c>
      <c r="H875" s="781"/>
      <c r="I875" s="781"/>
      <c r="J875" s="650"/>
      <c r="K875" s="652"/>
      <c r="L875" s="653">
        <v>45689</v>
      </c>
      <c r="M875" s="654"/>
      <c r="N875" t="str">
        <f t="shared" si="27"/>
        <v/>
      </c>
    </row>
    <row r="876" spans="1:14" ht="140.25" outlineLevel="3">
      <c r="A876" s="296"/>
      <c r="B876" s="296">
        <f t="shared" si="28"/>
        <v>60</v>
      </c>
      <c r="C876" s="649" t="s">
        <v>12933</v>
      </c>
      <c r="D876" s="650" t="s">
        <v>12934</v>
      </c>
      <c r="E876" s="650" t="s">
        <v>12903</v>
      </c>
      <c r="F876" s="650" t="s">
        <v>12904</v>
      </c>
      <c r="G876" s="651" t="s">
        <v>13116</v>
      </c>
      <c r="H876" s="781"/>
      <c r="I876" s="781"/>
      <c r="J876" s="650"/>
      <c r="K876" s="652"/>
      <c r="L876" s="653">
        <v>45689</v>
      </c>
      <c r="M876" s="654"/>
      <c r="N876" t="str">
        <f t="shared" si="27"/>
        <v/>
      </c>
    </row>
    <row r="877" spans="1:14" ht="140.25" outlineLevel="3">
      <c r="A877" s="296"/>
      <c r="B877" s="296">
        <f t="shared" si="28"/>
        <v>60</v>
      </c>
      <c r="C877" s="649" t="s">
        <v>12935</v>
      </c>
      <c r="D877" s="650" t="s">
        <v>12936</v>
      </c>
      <c r="E877" s="650" t="s">
        <v>12903</v>
      </c>
      <c r="F877" s="650" t="s">
        <v>12904</v>
      </c>
      <c r="G877" s="651" t="s">
        <v>13116</v>
      </c>
      <c r="H877" s="781"/>
      <c r="I877" s="781"/>
      <c r="J877" s="650"/>
      <c r="K877" s="652"/>
      <c r="L877" s="653">
        <v>45689</v>
      </c>
      <c r="M877" s="654"/>
      <c r="N877" t="str">
        <f t="shared" si="27"/>
        <v/>
      </c>
    </row>
    <row r="878" spans="1:14" ht="140.25" outlineLevel="3">
      <c r="A878" s="296"/>
      <c r="B878" s="296">
        <f t="shared" si="28"/>
        <v>60</v>
      </c>
      <c r="C878" s="649" t="s">
        <v>12937</v>
      </c>
      <c r="D878" s="650" t="s">
        <v>12938</v>
      </c>
      <c r="E878" s="650" t="s">
        <v>12903</v>
      </c>
      <c r="F878" s="650" t="s">
        <v>12904</v>
      </c>
      <c r="G878" s="651" t="s">
        <v>13116</v>
      </c>
      <c r="H878" s="781"/>
      <c r="I878" s="781"/>
      <c r="J878" s="650"/>
      <c r="K878" s="652"/>
      <c r="L878" s="653">
        <v>45689</v>
      </c>
      <c r="M878" s="654"/>
      <c r="N878" t="str">
        <f t="shared" si="27"/>
        <v/>
      </c>
    </row>
    <row r="879" spans="1:14" ht="140.25" outlineLevel="3">
      <c r="A879" s="296"/>
      <c r="B879" s="296">
        <f t="shared" si="28"/>
        <v>60</v>
      </c>
      <c r="C879" s="649" t="s">
        <v>12939</v>
      </c>
      <c r="D879" s="650" t="s">
        <v>12940</v>
      </c>
      <c r="E879" s="650" t="s">
        <v>12903</v>
      </c>
      <c r="F879" s="650" t="s">
        <v>12904</v>
      </c>
      <c r="G879" s="651" t="s">
        <v>13116</v>
      </c>
      <c r="H879" s="781"/>
      <c r="I879" s="781"/>
      <c r="J879" s="650"/>
      <c r="K879" s="652"/>
      <c r="L879" s="653">
        <v>45689</v>
      </c>
      <c r="M879" s="654"/>
      <c r="N879" t="str">
        <f t="shared" si="27"/>
        <v/>
      </c>
    </row>
    <row r="880" spans="1:14" ht="140.25" outlineLevel="3">
      <c r="A880" s="296"/>
      <c r="B880" s="296">
        <f t="shared" si="28"/>
        <v>60</v>
      </c>
      <c r="C880" s="649" t="s">
        <v>12941</v>
      </c>
      <c r="D880" s="650" t="s">
        <v>12942</v>
      </c>
      <c r="E880" s="650" t="s">
        <v>12903</v>
      </c>
      <c r="F880" s="650" t="s">
        <v>12904</v>
      </c>
      <c r="G880" s="651" t="s">
        <v>13116</v>
      </c>
      <c r="H880" s="781"/>
      <c r="I880" s="781"/>
      <c r="J880" s="650"/>
      <c r="K880" s="652"/>
      <c r="L880" s="653">
        <v>45689</v>
      </c>
      <c r="M880" s="654"/>
      <c r="N880" t="str">
        <f t="shared" si="27"/>
        <v/>
      </c>
    </row>
    <row r="881" spans="1:14" ht="140.25" outlineLevel="3">
      <c r="A881" s="296"/>
      <c r="B881" s="296">
        <f t="shared" si="28"/>
        <v>60</v>
      </c>
      <c r="C881" s="649" t="s">
        <v>12943</v>
      </c>
      <c r="D881" s="650" t="s">
        <v>12944</v>
      </c>
      <c r="E881" s="650" t="s">
        <v>12903</v>
      </c>
      <c r="F881" s="650" t="s">
        <v>12904</v>
      </c>
      <c r="G881" s="651" t="s">
        <v>13116</v>
      </c>
      <c r="H881" s="781"/>
      <c r="I881" s="781"/>
      <c r="J881" s="650"/>
      <c r="K881" s="652"/>
      <c r="L881" s="653">
        <v>45689</v>
      </c>
      <c r="M881" s="654"/>
      <c r="N881" t="str">
        <f t="shared" si="27"/>
        <v/>
      </c>
    </row>
    <row r="882" spans="1:14" ht="140.25" outlineLevel="3">
      <c r="A882" s="296"/>
      <c r="B882" s="296">
        <f t="shared" si="28"/>
        <v>60</v>
      </c>
      <c r="C882" s="649" t="s">
        <v>12945</v>
      </c>
      <c r="D882" s="650" t="s">
        <v>12946</v>
      </c>
      <c r="E882" s="650" t="s">
        <v>12903</v>
      </c>
      <c r="F882" s="650" t="s">
        <v>12904</v>
      </c>
      <c r="G882" s="651" t="s">
        <v>13116</v>
      </c>
      <c r="H882" s="781"/>
      <c r="I882" s="781"/>
      <c r="J882" s="650"/>
      <c r="K882" s="652"/>
      <c r="L882" s="653">
        <v>45689</v>
      </c>
      <c r="M882" s="654"/>
      <c r="N882" t="str">
        <f t="shared" si="27"/>
        <v/>
      </c>
    </row>
    <row r="883" spans="1:14" ht="140.25" outlineLevel="3">
      <c r="A883" s="296"/>
      <c r="B883" s="296">
        <f t="shared" si="28"/>
        <v>60</v>
      </c>
      <c r="C883" s="649" t="s">
        <v>12947</v>
      </c>
      <c r="D883" s="650" t="s">
        <v>12948</v>
      </c>
      <c r="E883" s="650" t="s">
        <v>12903</v>
      </c>
      <c r="F883" s="650" t="s">
        <v>12904</v>
      </c>
      <c r="G883" s="651" t="s">
        <v>13116</v>
      </c>
      <c r="H883" s="781"/>
      <c r="I883" s="781"/>
      <c r="J883" s="650"/>
      <c r="K883" s="652"/>
      <c r="L883" s="653">
        <v>45689</v>
      </c>
      <c r="M883" s="654"/>
      <c r="N883" t="str">
        <f t="shared" si="27"/>
        <v/>
      </c>
    </row>
    <row r="884" spans="1:14" ht="140.25" outlineLevel="3">
      <c r="A884" s="296"/>
      <c r="B884" s="296">
        <f t="shared" si="28"/>
        <v>60</v>
      </c>
      <c r="C884" s="649" t="s">
        <v>12949</v>
      </c>
      <c r="D884" s="650" t="s">
        <v>12950</v>
      </c>
      <c r="E884" s="650" t="s">
        <v>12903</v>
      </c>
      <c r="F884" s="650" t="s">
        <v>12904</v>
      </c>
      <c r="G884" s="651" t="s">
        <v>13116</v>
      </c>
      <c r="H884" s="781"/>
      <c r="I884" s="781"/>
      <c r="J884" s="650"/>
      <c r="K884" s="652"/>
      <c r="L884" s="653">
        <v>45689</v>
      </c>
      <c r="M884" s="654"/>
      <c r="N884" t="str">
        <f t="shared" si="27"/>
        <v/>
      </c>
    </row>
    <row r="885" spans="1:14" ht="140.25" outlineLevel="3">
      <c r="A885" s="296"/>
      <c r="B885" s="296">
        <f t="shared" si="28"/>
        <v>60</v>
      </c>
      <c r="C885" s="649" t="s">
        <v>12951</v>
      </c>
      <c r="D885" s="650" t="s">
        <v>12952</v>
      </c>
      <c r="E885" s="650" t="s">
        <v>12903</v>
      </c>
      <c r="F885" s="650" t="s">
        <v>12904</v>
      </c>
      <c r="G885" s="651" t="s">
        <v>13116</v>
      </c>
      <c r="H885" s="781"/>
      <c r="I885" s="781"/>
      <c r="J885" s="650"/>
      <c r="K885" s="652"/>
      <c r="L885" s="653">
        <v>45689</v>
      </c>
      <c r="M885" s="654"/>
      <c r="N885" t="str">
        <f t="shared" si="27"/>
        <v/>
      </c>
    </row>
    <row r="886" spans="1:14" ht="140.25" outlineLevel="3">
      <c r="A886" s="296"/>
      <c r="B886" s="296">
        <f t="shared" si="28"/>
        <v>60</v>
      </c>
      <c r="C886" s="649" t="s">
        <v>12953</v>
      </c>
      <c r="D886" s="650" t="s">
        <v>12954</v>
      </c>
      <c r="E886" s="650" t="s">
        <v>12903</v>
      </c>
      <c r="F886" s="650" t="s">
        <v>12904</v>
      </c>
      <c r="G886" s="651" t="s">
        <v>13116</v>
      </c>
      <c r="H886" s="781"/>
      <c r="I886" s="781"/>
      <c r="J886" s="650"/>
      <c r="K886" s="652"/>
      <c r="L886" s="653">
        <v>45689</v>
      </c>
      <c r="M886" s="654"/>
      <c r="N886" t="str">
        <f t="shared" si="27"/>
        <v/>
      </c>
    </row>
    <row r="887" spans="1:14" ht="140.25" outlineLevel="3">
      <c r="A887" s="296"/>
      <c r="B887" s="296">
        <f t="shared" si="28"/>
        <v>60</v>
      </c>
      <c r="C887" s="649" t="s">
        <v>12955</v>
      </c>
      <c r="D887" s="650" t="s">
        <v>12956</v>
      </c>
      <c r="E887" s="650" t="s">
        <v>12903</v>
      </c>
      <c r="F887" s="650" t="s">
        <v>12904</v>
      </c>
      <c r="G887" s="651" t="s">
        <v>13116</v>
      </c>
      <c r="H887" s="781"/>
      <c r="I887" s="781"/>
      <c r="J887" s="650"/>
      <c r="K887" s="652"/>
      <c r="L887" s="653">
        <v>45689</v>
      </c>
      <c r="M887" s="654"/>
      <c r="N887" t="str">
        <f t="shared" si="27"/>
        <v/>
      </c>
    </row>
    <row r="888" spans="1:14" ht="140.25" outlineLevel="3">
      <c r="A888" s="296"/>
      <c r="B888" s="296">
        <f t="shared" si="28"/>
        <v>60</v>
      </c>
      <c r="C888" s="649" t="s">
        <v>12957</v>
      </c>
      <c r="D888" s="650" t="s">
        <v>12958</v>
      </c>
      <c r="E888" s="650" t="s">
        <v>12903</v>
      </c>
      <c r="F888" s="650" t="s">
        <v>12904</v>
      </c>
      <c r="G888" s="651" t="s">
        <v>13116</v>
      </c>
      <c r="H888" s="781"/>
      <c r="I888" s="781"/>
      <c r="J888" s="650"/>
      <c r="K888" s="652"/>
      <c r="L888" s="653">
        <v>45689</v>
      </c>
      <c r="M888" s="654"/>
      <c r="N888" t="str">
        <f t="shared" si="27"/>
        <v/>
      </c>
    </row>
    <row r="889" spans="1:14" ht="140.25" outlineLevel="3">
      <c r="A889" s="296"/>
      <c r="B889" s="296">
        <f t="shared" si="28"/>
        <v>60</v>
      </c>
      <c r="C889" s="649" t="s">
        <v>12959</v>
      </c>
      <c r="D889" s="650" t="s">
        <v>12960</v>
      </c>
      <c r="E889" s="650" t="s">
        <v>12903</v>
      </c>
      <c r="F889" s="650" t="s">
        <v>12904</v>
      </c>
      <c r="G889" s="651" t="s">
        <v>13116</v>
      </c>
      <c r="H889" s="781"/>
      <c r="I889" s="781"/>
      <c r="J889" s="650"/>
      <c r="K889" s="652"/>
      <c r="L889" s="653">
        <v>45689</v>
      </c>
      <c r="M889" s="654"/>
      <c r="N889" t="str">
        <f t="shared" si="27"/>
        <v/>
      </c>
    </row>
    <row r="890" spans="1:14" ht="140.25" outlineLevel="3">
      <c r="A890" s="296"/>
      <c r="B890" s="296">
        <f t="shared" si="28"/>
        <v>60</v>
      </c>
      <c r="C890" s="649" t="s">
        <v>12961</v>
      </c>
      <c r="D890" s="650" t="s">
        <v>12962</v>
      </c>
      <c r="E890" s="650" t="s">
        <v>12903</v>
      </c>
      <c r="F890" s="650" t="s">
        <v>12904</v>
      </c>
      <c r="G890" s="651" t="s">
        <v>13116</v>
      </c>
      <c r="H890" s="781"/>
      <c r="I890" s="781"/>
      <c r="J890" s="650"/>
      <c r="K890" s="652"/>
      <c r="L890" s="653">
        <v>45689</v>
      </c>
      <c r="M890" s="654"/>
      <c r="N890" t="str">
        <f t="shared" si="27"/>
        <v/>
      </c>
    </row>
    <row r="891" spans="1:14" ht="140.25" outlineLevel="3">
      <c r="A891" s="296"/>
      <c r="B891" s="296">
        <f t="shared" si="28"/>
        <v>60</v>
      </c>
      <c r="C891" s="649" t="s">
        <v>12963</v>
      </c>
      <c r="D891" s="650" t="s">
        <v>12964</v>
      </c>
      <c r="E891" s="650" t="s">
        <v>12903</v>
      </c>
      <c r="F891" s="650" t="s">
        <v>12904</v>
      </c>
      <c r="G891" s="651" t="s">
        <v>13116</v>
      </c>
      <c r="H891" s="781"/>
      <c r="I891" s="781"/>
      <c r="J891" s="650"/>
      <c r="K891" s="652"/>
      <c r="L891" s="653">
        <v>45689</v>
      </c>
      <c r="M891" s="654"/>
      <c r="N891" t="str">
        <f t="shared" si="27"/>
        <v/>
      </c>
    </row>
    <row r="892" spans="1:14" ht="140.25" outlineLevel="3">
      <c r="A892" s="296"/>
      <c r="B892" s="296">
        <f t="shared" si="28"/>
        <v>60</v>
      </c>
      <c r="C892" s="649" t="s">
        <v>12965</v>
      </c>
      <c r="D892" s="650" t="s">
        <v>12966</v>
      </c>
      <c r="E892" s="650" t="s">
        <v>12903</v>
      </c>
      <c r="F892" s="650" t="s">
        <v>12904</v>
      </c>
      <c r="G892" s="651" t="s">
        <v>13116</v>
      </c>
      <c r="H892" s="781"/>
      <c r="I892" s="781"/>
      <c r="J892" s="650"/>
      <c r="K892" s="652"/>
      <c r="L892" s="653">
        <v>45689</v>
      </c>
      <c r="M892" s="654"/>
      <c r="N892" t="str">
        <f t="shared" si="27"/>
        <v/>
      </c>
    </row>
    <row r="893" spans="1:14" ht="140.25" outlineLevel="3">
      <c r="A893" s="296"/>
      <c r="B893" s="296">
        <f t="shared" si="28"/>
        <v>60</v>
      </c>
      <c r="C893" s="649" t="s">
        <v>12967</v>
      </c>
      <c r="D893" s="650" t="s">
        <v>12968</v>
      </c>
      <c r="E893" s="650" t="s">
        <v>12903</v>
      </c>
      <c r="F893" s="650" t="s">
        <v>12904</v>
      </c>
      <c r="G893" s="651" t="s">
        <v>13116</v>
      </c>
      <c r="H893" s="781"/>
      <c r="I893" s="781"/>
      <c r="J893" s="650"/>
      <c r="K893" s="652"/>
      <c r="L893" s="653">
        <v>45689</v>
      </c>
      <c r="M893" s="654"/>
      <c r="N893" t="str">
        <f t="shared" si="27"/>
        <v/>
      </c>
    </row>
    <row r="894" spans="1:14" ht="140.25" outlineLevel="3">
      <c r="A894" s="296"/>
      <c r="B894" s="296">
        <f t="shared" si="28"/>
        <v>60</v>
      </c>
      <c r="C894" s="649" t="s">
        <v>12969</v>
      </c>
      <c r="D894" s="650" t="s">
        <v>12970</v>
      </c>
      <c r="E894" s="650" t="s">
        <v>12903</v>
      </c>
      <c r="F894" s="650" t="s">
        <v>12904</v>
      </c>
      <c r="G894" s="651" t="s">
        <v>13116</v>
      </c>
      <c r="H894" s="781"/>
      <c r="I894" s="781"/>
      <c r="J894" s="650"/>
      <c r="K894" s="652"/>
      <c r="L894" s="653">
        <v>45689</v>
      </c>
      <c r="M894" s="654"/>
      <c r="N894" t="str">
        <f t="shared" si="27"/>
        <v/>
      </c>
    </row>
    <row r="895" spans="1:14" ht="140.25" outlineLevel="3">
      <c r="A895" s="296"/>
      <c r="B895" s="296">
        <f t="shared" si="28"/>
        <v>60</v>
      </c>
      <c r="C895" s="649" t="s">
        <v>12971</v>
      </c>
      <c r="D895" s="650" t="s">
        <v>12972</v>
      </c>
      <c r="E895" s="650" t="s">
        <v>12903</v>
      </c>
      <c r="F895" s="650" t="s">
        <v>12904</v>
      </c>
      <c r="G895" s="651" t="s">
        <v>13116</v>
      </c>
      <c r="H895" s="781"/>
      <c r="I895" s="781"/>
      <c r="J895" s="650"/>
      <c r="K895" s="652"/>
      <c r="L895" s="653">
        <v>45689</v>
      </c>
      <c r="M895" s="654"/>
      <c r="N895" t="str">
        <f t="shared" si="27"/>
        <v/>
      </c>
    </row>
    <row r="896" spans="1:14" ht="318.75" outlineLevel="3">
      <c r="A896" s="296"/>
      <c r="B896" s="296">
        <f t="shared" si="28"/>
        <v>60</v>
      </c>
      <c r="C896" s="649" t="s">
        <v>12973</v>
      </c>
      <c r="D896" s="650" t="s">
        <v>12974</v>
      </c>
      <c r="E896" s="650" t="s">
        <v>12903</v>
      </c>
      <c r="F896" s="650" t="s">
        <v>12904</v>
      </c>
      <c r="G896" s="651" t="s">
        <v>13118</v>
      </c>
      <c r="H896" s="781"/>
      <c r="I896" s="781"/>
      <c r="J896" s="650"/>
      <c r="K896" s="652"/>
      <c r="L896" s="653">
        <v>45689</v>
      </c>
      <c r="M896" s="654"/>
      <c r="N896" t="str">
        <f t="shared" si="27"/>
        <v/>
      </c>
    </row>
    <row r="897" spans="1:14" ht="140.25" outlineLevel="3">
      <c r="A897" s="296"/>
      <c r="B897" s="296">
        <f t="shared" si="28"/>
        <v>60</v>
      </c>
      <c r="C897" s="649" t="s">
        <v>12975</v>
      </c>
      <c r="D897" s="650" t="s">
        <v>12976</v>
      </c>
      <c r="E897" s="650" t="s">
        <v>12903</v>
      </c>
      <c r="F897" s="650" t="s">
        <v>12904</v>
      </c>
      <c r="G897" s="651" t="s">
        <v>13116</v>
      </c>
      <c r="H897" s="781"/>
      <c r="I897" s="781"/>
      <c r="J897" s="650"/>
      <c r="K897" s="652"/>
      <c r="L897" s="653">
        <v>45689</v>
      </c>
      <c r="M897" s="654"/>
      <c r="N897" t="str">
        <f t="shared" si="27"/>
        <v/>
      </c>
    </row>
    <row r="898" spans="1:14" ht="140.25" outlineLevel="3">
      <c r="A898" s="296"/>
      <c r="B898" s="296">
        <f t="shared" si="28"/>
        <v>60</v>
      </c>
      <c r="C898" s="649" t="s">
        <v>12977</v>
      </c>
      <c r="D898" s="650" t="s">
        <v>12978</v>
      </c>
      <c r="E898" s="650" t="s">
        <v>12903</v>
      </c>
      <c r="F898" s="650" t="s">
        <v>12904</v>
      </c>
      <c r="G898" s="651" t="s">
        <v>13116</v>
      </c>
      <c r="H898" s="781"/>
      <c r="I898" s="781"/>
      <c r="J898" s="650"/>
      <c r="K898" s="652"/>
      <c r="L898" s="653">
        <v>45689</v>
      </c>
      <c r="M898" s="654"/>
      <c r="N898" t="str">
        <f t="shared" si="27"/>
        <v/>
      </c>
    </row>
    <row r="899" spans="1:14" ht="140.25" outlineLevel="3">
      <c r="A899" s="296"/>
      <c r="B899" s="296">
        <f t="shared" si="28"/>
        <v>60</v>
      </c>
      <c r="C899" s="649" t="s">
        <v>12979</v>
      </c>
      <c r="D899" s="650" t="s">
        <v>12980</v>
      </c>
      <c r="E899" s="650" t="s">
        <v>12903</v>
      </c>
      <c r="F899" s="650" t="s">
        <v>12904</v>
      </c>
      <c r="G899" s="651" t="s">
        <v>13116</v>
      </c>
      <c r="H899" s="781"/>
      <c r="I899" s="781"/>
      <c r="J899" s="650"/>
      <c r="K899" s="652"/>
      <c r="L899" s="653">
        <v>45689</v>
      </c>
      <c r="M899" s="654"/>
      <c r="N899" t="str">
        <f t="shared" ref="N899:N962" si="29">IF(D899="NA","",IF(COUNTIF($D$3:$D$8511,D899)&gt;1,"DUPLICATE",""))</f>
        <v/>
      </c>
    </row>
    <row r="900" spans="1:14" ht="140.25" outlineLevel="3">
      <c r="A900" s="296"/>
      <c r="B900" s="296">
        <f t="shared" si="28"/>
        <v>60</v>
      </c>
      <c r="C900" s="649" t="s">
        <v>12981</v>
      </c>
      <c r="D900" s="650" t="s">
        <v>12982</v>
      </c>
      <c r="E900" s="650" t="s">
        <v>12903</v>
      </c>
      <c r="F900" s="650" t="s">
        <v>12904</v>
      </c>
      <c r="G900" s="651" t="s">
        <v>13116</v>
      </c>
      <c r="H900" s="781"/>
      <c r="I900" s="781"/>
      <c r="J900" s="650"/>
      <c r="K900" s="652"/>
      <c r="L900" s="653">
        <v>45689</v>
      </c>
      <c r="M900" s="654"/>
      <c r="N900" t="str">
        <f t="shared" si="29"/>
        <v/>
      </c>
    </row>
    <row r="901" spans="1:14" ht="318.75" outlineLevel="3">
      <c r="A901" s="296"/>
      <c r="B901" s="296">
        <f t="shared" si="28"/>
        <v>60</v>
      </c>
      <c r="C901" s="649" t="s">
        <v>12983</v>
      </c>
      <c r="D901" s="650" t="s">
        <v>12984</v>
      </c>
      <c r="E901" s="650" t="s">
        <v>12903</v>
      </c>
      <c r="F901" s="650" t="s">
        <v>12904</v>
      </c>
      <c r="G901" s="651" t="s">
        <v>13118</v>
      </c>
      <c r="H901" s="781"/>
      <c r="I901" s="781"/>
      <c r="J901" s="650"/>
      <c r="K901" s="652"/>
      <c r="L901" s="653">
        <v>45689</v>
      </c>
      <c r="M901" s="654"/>
      <c r="N901" t="str">
        <f t="shared" si="29"/>
        <v/>
      </c>
    </row>
    <row r="902" spans="1:14" ht="318.75" outlineLevel="3">
      <c r="A902" s="296"/>
      <c r="B902" s="296">
        <f t="shared" si="28"/>
        <v>60</v>
      </c>
      <c r="C902" s="649" t="s">
        <v>12985</v>
      </c>
      <c r="D902" s="650" t="s">
        <v>12986</v>
      </c>
      <c r="E902" s="650" t="s">
        <v>12903</v>
      </c>
      <c r="F902" s="650" t="s">
        <v>12904</v>
      </c>
      <c r="G902" s="651" t="s">
        <v>13118</v>
      </c>
      <c r="H902" s="781"/>
      <c r="I902" s="781"/>
      <c r="J902" s="650"/>
      <c r="K902" s="652"/>
      <c r="L902" s="653">
        <v>45689</v>
      </c>
      <c r="M902" s="654"/>
      <c r="N902" t="str">
        <f t="shared" si="29"/>
        <v/>
      </c>
    </row>
    <row r="903" spans="1:14" ht="318.75" outlineLevel="3">
      <c r="A903" s="296"/>
      <c r="B903" s="296">
        <f t="shared" si="28"/>
        <v>60</v>
      </c>
      <c r="C903" s="649" t="s">
        <v>12987</v>
      </c>
      <c r="D903" s="650" t="s">
        <v>12988</v>
      </c>
      <c r="E903" s="650" t="s">
        <v>12903</v>
      </c>
      <c r="F903" s="650" t="s">
        <v>12904</v>
      </c>
      <c r="G903" s="651" t="s">
        <v>13118</v>
      </c>
      <c r="H903" s="781"/>
      <c r="I903" s="781"/>
      <c r="J903" s="650"/>
      <c r="K903" s="652"/>
      <c r="L903" s="653">
        <v>45689</v>
      </c>
      <c r="M903" s="654"/>
      <c r="N903" t="str">
        <f t="shared" si="29"/>
        <v/>
      </c>
    </row>
    <row r="904" spans="1:14" ht="140.25" outlineLevel="3">
      <c r="A904" s="296"/>
      <c r="B904" s="296">
        <f t="shared" si="28"/>
        <v>60</v>
      </c>
      <c r="C904" s="649" t="s">
        <v>12989</v>
      </c>
      <c r="D904" s="650" t="s">
        <v>12990</v>
      </c>
      <c r="E904" s="650" t="s">
        <v>12903</v>
      </c>
      <c r="F904" s="650" t="s">
        <v>12904</v>
      </c>
      <c r="G904" s="651" t="s">
        <v>13116</v>
      </c>
      <c r="H904" s="781"/>
      <c r="I904" s="781"/>
      <c r="J904" s="650"/>
      <c r="K904" s="652"/>
      <c r="L904" s="653">
        <v>45689</v>
      </c>
      <c r="M904" s="654"/>
      <c r="N904" t="str">
        <f t="shared" si="29"/>
        <v/>
      </c>
    </row>
    <row r="905" spans="1:14" ht="140.25" outlineLevel="3">
      <c r="A905" s="296"/>
      <c r="B905" s="296">
        <f t="shared" si="28"/>
        <v>60</v>
      </c>
      <c r="C905" s="649" t="s">
        <v>12991</v>
      </c>
      <c r="D905" s="650" t="s">
        <v>12992</v>
      </c>
      <c r="E905" s="650" t="s">
        <v>12903</v>
      </c>
      <c r="F905" s="650" t="s">
        <v>12904</v>
      </c>
      <c r="G905" s="651" t="s">
        <v>13116</v>
      </c>
      <c r="H905" s="781"/>
      <c r="I905" s="781"/>
      <c r="J905" s="650"/>
      <c r="K905" s="652"/>
      <c r="L905" s="653">
        <v>45689</v>
      </c>
      <c r="M905" s="654"/>
      <c r="N905" t="str">
        <f t="shared" si="29"/>
        <v/>
      </c>
    </row>
    <row r="906" spans="1:14" ht="318.75" outlineLevel="3">
      <c r="A906" s="296"/>
      <c r="B906" s="296">
        <f t="shared" si="28"/>
        <v>60</v>
      </c>
      <c r="C906" s="649" t="s">
        <v>12993</v>
      </c>
      <c r="D906" s="650" t="s">
        <v>12994</v>
      </c>
      <c r="E906" s="650" t="s">
        <v>12903</v>
      </c>
      <c r="F906" s="650" t="s">
        <v>12904</v>
      </c>
      <c r="G906" s="651" t="s">
        <v>13118</v>
      </c>
      <c r="H906" s="781"/>
      <c r="I906" s="781"/>
      <c r="J906" s="650"/>
      <c r="K906" s="652"/>
      <c r="L906" s="653">
        <v>45689</v>
      </c>
      <c r="M906" s="654"/>
      <c r="N906" t="str">
        <f t="shared" si="29"/>
        <v/>
      </c>
    </row>
    <row r="907" spans="1:14" ht="318.75" outlineLevel="3">
      <c r="A907" s="296"/>
      <c r="B907" s="296">
        <f t="shared" si="28"/>
        <v>60</v>
      </c>
      <c r="C907" s="649" t="s">
        <v>12995</v>
      </c>
      <c r="D907" s="650" t="s">
        <v>12996</v>
      </c>
      <c r="E907" s="650" t="s">
        <v>12903</v>
      </c>
      <c r="F907" s="650" t="s">
        <v>12904</v>
      </c>
      <c r="G907" s="651" t="s">
        <v>13118</v>
      </c>
      <c r="H907" s="781"/>
      <c r="I907" s="781"/>
      <c r="J907" s="650"/>
      <c r="K907" s="652"/>
      <c r="L907" s="653">
        <v>45689</v>
      </c>
      <c r="M907" s="654"/>
      <c r="N907" t="str">
        <f t="shared" si="29"/>
        <v/>
      </c>
    </row>
    <row r="908" spans="1:14" ht="140.25" outlineLevel="3">
      <c r="A908" s="296"/>
      <c r="B908" s="296">
        <f t="shared" si="28"/>
        <v>60</v>
      </c>
      <c r="C908" s="649" t="s">
        <v>12997</v>
      </c>
      <c r="D908" s="650" t="s">
        <v>12998</v>
      </c>
      <c r="E908" s="650" t="s">
        <v>12903</v>
      </c>
      <c r="F908" s="650" t="s">
        <v>12904</v>
      </c>
      <c r="G908" s="651" t="s">
        <v>13116</v>
      </c>
      <c r="H908" s="781"/>
      <c r="I908" s="781"/>
      <c r="J908" s="650"/>
      <c r="K908" s="652"/>
      <c r="L908" s="653">
        <v>45689</v>
      </c>
      <c r="M908" s="654"/>
      <c r="N908" t="str">
        <f t="shared" si="29"/>
        <v/>
      </c>
    </row>
    <row r="909" spans="1:14" ht="140.25" outlineLevel="3">
      <c r="A909" s="296"/>
      <c r="B909" s="296">
        <f t="shared" si="28"/>
        <v>60</v>
      </c>
      <c r="C909" s="649" t="s">
        <v>12999</v>
      </c>
      <c r="D909" s="650" t="s">
        <v>13000</v>
      </c>
      <c r="E909" s="650" t="s">
        <v>12903</v>
      </c>
      <c r="F909" s="650" t="s">
        <v>12904</v>
      </c>
      <c r="G909" s="651" t="s">
        <v>13116</v>
      </c>
      <c r="H909" s="781"/>
      <c r="I909" s="781"/>
      <c r="J909" s="650"/>
      <c r="K909" s="652"/>
      <c r="L909" s="653">
        <v>45689</v>
      </c>
      <c r="M909" s="654"/>
      <c r="N909" t="str">
        <f t="shared" si="29"/>
        <v/>
      </c>
    </row>
    <row r="910" spans="1:14" ht="318.75" outlineLevel="3">
      <c r="A910" s="296"/>
      <c r="B910" s="296">
        <f t="shared" si="28"/>
        <v>60</v>
      </c>
      <c r="C910" s="649" t="s">
        <v>13001</v>
      </c>
      <c r="D910" s="650" t="s">
        <v>13002</v>
      </c>
      <c r="E910" s="650" t="s">
        <v>12903</v>
      </c>
      <c r="F910" s="650" t="s">
        <v>12904</v>
      </c>
      <c r="G910" s="651" t="s">
        <v>13118</v>
      </c>
      <c r="H910" s="781"/>
      <c r="I910" s="781"/>
      <c r="J910" s="650"/>
      <c r="K910" s="652"/>
      <c r="L910" s="653">
        <v>45689</v>
      </c>
      <c r="M910" s="654"/>
      <c r="N910" t="str">
        <f t="shared" si="29"/>
        <v/>
      </c>
    </row>
    <row r="911" spans="1:14" ht="318.75" outlineLevel="3">
      <c r="A911" s="296"/>
      <c r="B911" s="296">
        <f t="shared" si="28"/>
        <v>60</v>
      </c>
      <c r="C911" s="649" t="s">
        <v>13003</v>
      </c>
      <c r="D911" s="650" t="s">
        <v>13004</v>
      </c>
      <c r="E911" s="650" t="s">
        <v>12903</v>
      </c>
      <c r="F911" s="650" t="s">
        <v>12904</v>
      </c>
      <c r="G911" s="651" t="s">
        <v>13118</v>
      </c>
      <c r="H911" s="781"/>
      <c r="I911" s="781"/>
      <c r="J911" s="650"/>
      <c r="K911" s="652"/>
      <c r="L911" s="653">
        <v>45689</v>
      </c>
      <c r="M911" s="654"/>
      <c r="N911" t="str">
        <f t="shared" si="29"/>
        <v/>
      </c>
    </row>
    <row r="912" spans="1:14" ht="318.75" outlineLevel="3">
      <c r="A912" s="296"/>
      <c r="B912" s="296">
        <f t="shared" si="28"/>
        <v>60</v>
      </c>
      <c r="C912" s="649" t="s">
        <v>13005</v>
      </c>
      <c r="D912" s="650" t="s">
        <v>13006</v>
      </c>
      <c r="E912" s="650" t="s">
        <v>12903</v>
      </c>
      <c r="F912" s="650" t="s">
        <v>12904</v>
      </c>
      <c r="G912" s="651" t="s">
        <v>13118</v>
      </c>
      <c r="H912" s="781"/>
      <c r="I912" s="781"/>
      <c r="J912" s="650"/>
      <c r="K912" s="652"/>
      <c r="L912" s="653">
        <v>45689</v>
      </c>
      <c r="M912" s="654"/>
      <c r="N912" t="str">
        <f t="shared" si="29"/>
        <v/>
      </c>
    </row>
    <row r="913" spans="1:14" ht="140.25" outlineLevel="3">
      <c r="A913" s="296"/>
      <c r="B913" s="296">
        <f t="shared" si="28"/>
        <v>60</v>
      </c>
      <c r="C913" s="649" t="s">
        <v>13007</v>
      </c>
      <c r="D913" s="650" t="s">
        <v>13008</v>
      </c>
      <c r="E913" s="650" t="s">
        <v>12903</v>
      </c>
      <c r="F913" s="650" t="s">
        <v>12904</v>
      </c>
      <c r="G913" s="651" t="s">
        <v>13116</v>
      </c>
      <c r="H913" s="781"/>
      <c r="I913" s="781"/>
      <c r="J913" s="650"/>
      <c r="K913" s="652"/>
      <c r="L913" s="653">
        <v>45689</v>
      </c>
      <c r="M913" s="654"/>
      <c r="N913" t="str">
        <f t="shared" si="29"/>
        <v/>
      </c>
    </row>
    <row r="914" spans="1:14" ht="318.75" outlineLevel="3">
      <c r="A914" s="296"/>
      <c r="B914" s="296">
        <f t="shared" si="28"/>
        <v>60</v>
      </c>
      <c r="C914" s="649" t="s">
        <v>13009</v>
      </c>
      <c r="D914" s="650" t="s">
        <v>13010</v>
      </c>
      <c r="E914" s="650" t="s">
        <v>12903</v>
      </c>
      <c r="F914" s="650" t="s">
        <v>12904</v>
      </c>
      <c r="G914" s="651" t="s">
        <v>13118</v>
      </c>
      <c r="H914" s="781"/>
      <c r="I914" s="781"/>
      <c r="J914" s="650"/>
      <c r="K914" s="652"/>
      <c r="L914" s="653">
        <v>45689</v>
      </c>
      <c r="M914" s="654"/>
      <c r="N914" t="str">
        <f t="shared" si="29"/>
        <v/>
      </c>
    </row>
    <row r="915" spans="1:14" ht="318.75" outlineLevel="3">
      <c r="A915" s="296"/>
      <c r="B915" s="296">
        <f t="shared" si="28"/>
        <v>60</v>
      </c>
      <c r="C915" s="649" t="s">
        <v>13011</v>
      </c>
      <c r="D915" s="650" t="s">
        <v>13012</v>
      </c>
      <c r="E915" s="650" t="s">
        <v>12903</v>
      </c>
      <c r="F915" s="650" t="s">
        <v>12904</v>
      </c>
      <c r="G915" s="651" t="s">
        <v>13118</v>
      </c>
      <c r="H915" s="781"/>
      <c r="I915" s="781"/>
      <c r="J915" s="650"/>
      <c r="K915" s="652"/>
      <c r="L915" s="653">
        <v>45689</v>
      </c>
      <c r="M915" s="654"/>
      <c r="N915" t="str">
        <f t="shared" si="29"/>
        <v/>
      </c>
    </row>
    <row r="916" spans="1:14" ht="140.25" outlineLevel="3">
      <c r="A916" s="296"/>
      <c r="B916" s="296">
        <f t="shared" si="28"/>
        <v>60</v>
      </c>
      <c r="C916" s="649" t="s">
        <v>13013</v>
      </c>
      <c r="D916" s="650" t="s">
        <v>13014</v>
      </c>
      <c r="E916" s="650" t="s">
        <v>12903</v>
      </c>
      <c r="F916" s="650" t="s">
        <v>12904</v>
      </c>
      <c r="G916" s="651" t="s">
        <v>13116</v>
      </c>
      <c r="H916" s="781"/>
      <c r="I916" s="781"/>
      <c r="J916" s="650"/>
      <c r="K916" s="652"/>
      <c r="L916" s="653">
        <v>45689</v>
      </c>
      <c r="M916" s="654"/>
      <c r="N916" t="str">
        <f t="shared" si="29"/>
        <v/>
      </c>
    </row>
    <row r="917" spans="1:14" ht="165.75" outlineLevel="3">
      <c r="A917" s="296"/>
      <c r="B917" s="296">
        <f t="shared" si="28"/>
        <v>60</v>
      </c>
      <c r="C917" s="649" t="s">
        <v>13015</v>
      </c>
      <c r="D917" s="650" t="s">
        <v>13016</v>
      </c>
      <c r="E917" s="650" t="s">
        <v>12903</v>
      </c>
      <c r="F917" s="650" t="s">
        <v>12904</v>
      </c>
      <c r="G917" s="651" t="s">
        <v>13119</v>
      </c>
      <c r="H917" s="781"/>
      <c r="I917" s="781"/>
      <c r="J917" s="650"/>
      <c r="K917" s="652"/>
      <c r="L917" s="653">
        <v>45689</v>
      </c>
      <c r="M917" s="654"/>
      <c r="N917" t="str">
        <f t="shared" si="29"/>
        <v/>
      </c>
    </row>
    <row r="918" spans="1:14" ht="165.75" outlineLevel="3">
      <c r="A918" s="296"/>
      <c r="B918" s="296">
        <f t="shared" si="28"/>
        <v>60</v>
      </c>
      <c r="C918" s="649" t="s">
        <v>13017</v>
      </c>
      <c r="D918" s="650" t="s">
        <v>13018</v>
      </c>
      <c r="E918" s="650" t="s">
        <v>12903</v>
      </c>
      <c r="F918" s="650" t="s">
        <v>12904</v>
      </c>
      <c r="G918" s="651" t="s">
        <v>13119</v>
      </c>
      <c r="H918" s="781"/>
      <c r="I918" s="781"/>
      <c r="J918" s="650"/>
      <c r="K918" s="652"/>
      <c r="L918" s="653">
        <v>45689</v>
      </c>
      <c r="M918" s="654"/>
      <c r="N918" t="str">
        <f t="shared" si="29"/>
        <v/>
      </c>
    </row>
    <row r="919" spans="1:14" ht="165.75" outlineLevel="3">
      <c r="A919" s="296"/>
      <c r="B919" s="296">
        <f t="shared" si="28"/>
        <v>60</v>
      </c>
      <c r="C919" s="649" t="s">
        <v>13017</v>
      </c>
      <c r="D919" s="650" t="s">
        <v>13019</v>
      </c>
      <c r="E919" s="650" t="s">
        <v>12903</v>
      </c>
      <c r="F919" s="650" t="s">
        <v>12904</v>
      </c>
      <c r="G919" s="651" t="s">
        <v>13119</v>
      </c>
      <c r="H919" s="781"/>
      <c r="I919" s="781"/>
      <c r="J919" s="650"/>
      <c r="K919" s="652"/>
      <c r="L919" s="653">
        <v>45689</v>
      </c>
      <c r="M919" s="654"/>
      <c r="N919" t="str">
        <f t="shared" si="29"/>
        <v/>
      </c>
    </row>
    <row r="920" spans="1:14" ht="165.75" outlineLevel="3">
      <c r="A920" s="296"/>
      <c r="B920" s="296">
        <f t="shared" si="28"/>
        <v>60</v>
      </c>
      <c r="C920" s="649" t="s">
        <v>13017</v>
      </c>
      <c r="D920" s="650" t="s">
        <v>13020</v>
      </c>
      <c r="E920" s="650" t="s">
        <v>12903</v>
      </c>
      <c r="F920" s="650" t="s">
        <v>12904</v>
      </c>
      <c r="G920" s="651" t="s">
        <v>13119</v>
      </c>
      <c r="H920" s="781"/>
      <c r="I920" s="781"/>
      <c r="J920" s="650"/>
      <c r="K920" s="652"/>
      <c r="L920" s="653">
        <v>45689</v>
      </c>
      <c r="M920" s="654"/>
      <c r="N920" t="str">
        <f t="shared" si="29"/>
        <v/>
      </c>
    </row>
    <row r="921" spans="1:14" ht="165.75" outlineLevel="3">
      <c r="A921" s="296"/>
      <c r="B921" s="296">
        <f t="shared" si="28"/>
        <v>60</v>
      </c>
      <c r="C921" s="649" t="s">
        <v>13017</v>
      </c>
      <c r="D921" s="650" t="s">
        <v>13021</v>
      </c>
      <c r="E921" s="650" t="s">
        <v>12903</v>
      </c>
      <c r="F921" s="650" t="s">
        <v>12904</v>
      </c>
      <c r="G921" s="651" t="s">
        <v>13119</v>
      </c>
      <c r="H921" s="781"/>
      <c r="I921" s="781"/>
      <c r="J921" s="650"/>
      <c r="K921" s="652"/>
      <c r="L921" s="653">
        <v>45689</v>
      </c>
      <c r="M921" s="654"/>
      <c r="N921" t="str">
        <f t="shared" si="29"/>
        <v/>
      </c>
    </row>
    <row r="922" spans="1:14" ht="165.75" outlineLevel="3">
      <c r="A922" s="296"/>
      <c r="B922" s="296">
        <f t="shared" si="28"/>
        <v>60</v>
      </c>
      <c r="C922" s="649" t="s">
        <v>13017</v>
      </c>
      <c r="D922" s="650" t="s">
        <v>13022</v>
      </c>
      <c r="E922" s="650" t="s">
        <v>12903</v>
      </c>
      <c r="F922" s="650" t="s">
        <v>12904</v>
      </c>
      <c r="G922" s="651" t="s">
        <v>13119</v>
      </c>
      <c r="H922" s="781"/>
      <c r="I922" s="781"/>
      <c r="J922" s="650"/>
      <c r="K922" s="652"/>
      <c r="L922" s="653">
        <v>45689</v>
      </c>
      <c r="M922" s="654"/>
      <c r="N922" t="str">
        <f t="shared" si="29"/>
        <v/>
      </c>
    </row>
    <row r="923" spans="1:14" ht="165.75" outlineLevel="3">
      <c r="A923" s="296"/>
      <c r="B923" s="296">
        <f t="shared" si="28"/>
        <v>60</v>
      </c>
      <c r="C923" s="649" t="s">
        <v>13023</v>
      </c>
      <c r="D923" s="650" t="s">
        <v>13024</v>
      </c>
      <c r="E923" s="650" t="s">
        <v>12903</v>
      </c>
      <c r="F923" s="650" t="s">
        <v>12904</v>
      </c>
      <c r="G923" s="651" t="s">
        <v>13119</v>
      </c>
      <c r="H923" s="781"/>
      <c r="I923" s="781"/>
      <c r="J923" s="650"/>
      <c r="K923" s="652"/>
      <c r="L923" s="653">
        <v>45689</v>
      </c>
      <c r="M923" s="654"/>
      <c r="N923" t="str">
        <f t="shared" si="29"/>
        <v/>
      </c>
    </row>
    <row r="924" spans="1:14" ht="165.75" outlineLevel="3">
      <c r="A924" s="296"/>
      <c r="B924" s="296">
        <f t="shared" si="28"/>
        <v>60</v>
      </c>
      <c r="C924" s="649" t="s">
        <v>13023</v>
      </c>
      <c r="D924" s="650" t="s">
        <v>13025</v>
      </c>
      <c r="E924" s="650" t="s">
        <v>12903</v>
      </c>
      <c r="F924" s="650" t="s">
        <v>12904</v>
      </c>
      <c r="G924" s="651" t="s">
        <v>13119</v>
      </c>
      <c r="H924" s="781"/>
      <c r="I924" s="781"/>
      <c r="J924" s="650"/>
      <c r="K924" s="652"/>
      <c r="L924" s="653">
        <v>45689</v>
      </c>
      <c r="M924" s="654"/>
      <c r="N924" t="str">
        <f t="shared" si="29"/>
        <v/>
      </c>
    </row>
    <row r="925" spans="1:14" ht="165.75" outlineLevel="3">
      <c r="A925" s="296"/>
      <c r="B925" s="296">
        <f t="shared" si="28"/>
        <v>60</v>
      </c>
      <c r="C925" s="649" t="s">
        <v>13023</v>
      </c>
      <c r="D925" s="650" t="s">
        <v>13026</v>
      </c>
      <c r="E925" s="650" t="s">
        <v>12903</v>
      </c>
      <c r="F925" s="650" t="s">
        <v>12904</v>
      </c>
      <c r="G925" s="651" t="s">
        <v>13119</v>
      </c>
      <c r="H925" s="781"/>
      <c r="I925" s="781"/>
      <c r="J925" s="650"/>
      <c r="K925" s="652"/>
      <c r="L925" s="653">
        <v>45689</v>
      </c>
      <c r="M925" s="654"/>
      <c r="N925" t="str">
        <f t="shared" si="29"/>
        <v/>
      </c>
    </row>
    <row r="926" spans="1:14" ht="165.75" outlineLevel="3">
      <c r="A926" s="296"/>
      <c r="B926" s="296">
        <f t="shared" si="28"/>
        <v>60</v>
      </c>
      <c r="C926" s="649" t="s">
        <v>13023</v>
      </c>
      <c r="D926" s="650" t="s">
        <v>13027</v>
      </c>
      <c r="E926" s="650" t="s">
        <v>12903</v>
      </c>
      <c r="F926" s="650" t="s">
        <v>12904</v>
      </c>
      <c r="G926" s="651" t="s">
        <v>13119</v>
      </c>
      <c r="H926" s="781"/>
      <c r="I926" s="781"/>
      <c r="J926" s="650"/>
      <c r="K926" s="652"/>
      <c r="L926" s="653">
        <v>45689</v>
      </c>
      <c r="M926" s="654"/>
      <c r="N926" t="str">
        <f t="shared" si="29"/>
        <v/>
      </c>
    </row>
    <row r="927" spans="1:14" ht="165.75" outlineLevel="3">
      <c r="A927" s="296"/>
      <c r="B927" s="296">
        <f t="shared" si="28"/>
        <v>60</v>
      </c>
      <c r="C927" s="649" t="s">
        <v>13023</v>
      </c>
      <c r="D927" s="650" t="s">
        <v>13028</v>
      </c>
      <c r="E927" s="650" t="s">
        <v>12903</v>
      </c>
      <c r="F927" s="650" t="s">
        <v>12904</v>
      </c>
      <c r="G927" s="651" t="s">
        <v>13119</v>
      </c>
      <c r="H927" s="781"/>
      <c r="I927" s="781"/>
      <c r="J927" s="650"/>
      <c r="K927" s="652"/>
      <c r="L927" s="653">
        <v>45689</v>
      </c>
      <c r="M927" s="654"/>
      <c r="N927" t="str">
        <f t="shared" si="29"/>
        <v/>
      </c>
    </row>
    <row r="928" spans="1:14" ht="165.75" outlineLevel="3">
      <c r="A928" s="296"/>
      <c r="B928" s="296">
        <f t="shared" si="28"/>
        <v>60</v>
      </c>
      <c r="C928" s="649" t="s">
        <v>13023</v>
      </c>
      <c r="D928" s="650" t="s">
        <v>13029</v>
      </c>
      <c r="E928" s="650" t="s">
        <v>12903</v>
      </c>
      <c r="F928" s="650" t="s">
        <v>12904</v>
      </c>
      <c r="G928" s="651" t="s">
        <v>13119</v>
      </c>
      <c r="H928" s="781"/>
      <c r="I928" s="781"/>
      <c r="J928" s="650"/>
      <c r="K928" s="652"/>
      <c r="L928" s="653">
        <v>45689</v>
      </c>
      <c r="M928" s="654"/>
      <c r="N928" t="str">
        <f t="shared" si="29"/>
        <v/>
      </c>
    </row>
    <row r="929" spans="1:14" ht="165.75" outlineLevel="3">
      <c r="A929" s="296"/>
      <c r="B929" s="296">
        <f t="shared" si="28"/>
        <v>60</v>
      </c>
      <c r="C929" s="649" t="s">
        <v>13023</v>
      </c>
      <c r="D929" s="650" t="s">
        <v>13030</v>
      </c>
      <c r="E929" s="650" t="s">
        <v>12903</v>
      </c>
      <c r="F929" s="650" t="s">
        <v>12904</v>
      </c>
      <c r="G929" s="651" t="s">
        <v>13119</v>
      </c>
      <c r="H929" s="781"/>
      <c r="I929" s="781"/>
      <c r="J929" s="650"/>
      <c r="K929" s="652"/>
      <c r="L929" s="653">
        <v>45689</v>
      </c>
      <c r="M929" s="654"/>
      <c r="N929" t="str">
        <f t="shared" si="29"/>
        <v/>
      </c>
    </row>
    <row r="930" spans="1:14" ht="165.75" outlineLevel="3">
      <c r="A930" s="296"/>
      <c r="B930" s="296">
        <f t="shared" si="28"/>
        <v>60</v>
      </c>
      <c r="C930" s="649" t="s">
        <v>13023</v>
      </c>
      <c r="D930" s="650" t="s">
        <v>229</v>
      </c>
      <c r="E930" s="650" t="s">
        <v>12903</v>
      </c>
      <c r="F930" s="650" t="s">
        <v>12904</v>
      </c>
      <c r="G930" s="651" t="s">
        <v>13119</v>
      </c>
      <c r="H930" s="781"/>
      <c r="I930" s="781"/>
      <c r="J930" s="650"/>
      <c r="K930" s="652"/>
      <c r="L930" s="653">
        <v>45689</v>
      </c>
      <c r="M930" s="654"/>
      <c r="N930" t="str">
        <f t="shared" si="29"/>
        <v/>
      </c>
    </row>
    <row r="931" spans="1:14" ht="165.75" outlineLevel="3">
      <c r="A931" s="296"/>
      <c r="B931" s="296">
        <f t="shared" si="28"/>
        <v>60</v>
      </c>
      <c r="C931" s="649" t="s">
        <v>13023</v>
      </c>
      <c r="D931" s="650" t="s">
        <v>13031</v>
      </c>
      <c r="E931" s="650" t="s">
        <v>12903</v>
      </c>
      <c r="F931" s="650" t="s">
        <v>12904</v>
      </c>
      <c r="G931" s="651" t="s">
        <v>13119</v>
      </c>
      <c r="H931" s="781"/>
      <c r="I931" s="781"/>
      <c r="J931" s="650"/>
      <c r="K931" s="652"/>
      <c r="L931" s="653">
        <v>45689</v>
      </c>
      <c r="M931" s="654"/>
      <c r="N931" t="str">
        <f t="shared" si="29"/>
        <v/>
      </c>
    </row>
    <row r="932" spans="1:14" ht="165.75" outlineLevel="3">
      <c r="A932" s="296"/>
      <c r="B932" s="296">
        <f t="shared" si="28"/>
        <v>60</v>
      </c>
      <c r="C932" s="649" t="s">
        <v>13023</v>
      </c>
      <c r="D932" s="650" t="s">
        <v>13032</v>
      </c>
      <c r="E932" s="650" t="s">
        <v>12903</v>
      </c>
      <c r="F932" s="650" t="s">
        <v>12904</v>
      </c>
      <c r="G932" s="651" t="s">
        <v>13119</v>
      </c>
      <c r="H932" s="781"/>
      <c r="I932" s="781"/>
      <c r="J932" s="650"/>
      <c r="K932" s="652"/>
      <c r="L932" s="653">
        <v>45689</v>
      </c>
      <c r="M932" s="654"/>
      <c r="N932" t="str">
        <f t="shared" si="29"/>
        <v/>
      </c>
    </row>
    <row r="933" spans="1:14" ht="165.75" outlineLevel="3">
      <c r="A933" s="296"/>
      <c r="B933" s="296">
        <f t="shared" si="28"/>
        <v>60</v>
      </c>
      <c r="C933" s="649" t="s">
        <v>13023</v>
      </c>
      <c r="D933" s="650" t="s">
        <v>13033</v>
      </c>
      <c r="E933" s="650" t="s">
        <v>12903</v>
      </c>
      <c r="F933" s="650" t="s">
        <v>12904</v>
      </c>
      <c r="G933" s="651" t="s">
        <v>13119</v>
      </c>
      <c r="H933" s="781"/>
      <c r="I933" s="781"/>
      <c r="J933" s="650"/>
      <c r="K933" s="652"/>
      <c r="L933" s="653">
        <v>45689</v>
      </c>
      <c r="M933" s="654"/>
      <c r="N933" t="str">
        <f t="shared" si="29"/>
        <v/>
      </c>
    </row>
    <row r="934" spans="1:14" ht="165.75" outlineLevel="3">
      <c r="A934" s="296"/>
      <c r="B934" s="296">
        <f t="shared" si="28"/>
        <v>60</v>
      </c>
      <c r="C934" s="649" t="s">
        <v>13023</v>
      </c>
      <c r="D934" s="650" t="s">
        <v>13034</v>
      </c>
      <c r="E934" s="650" t="s">
        <v>12903</v>
      </c>
      <c r="F934" s="650" t="s">
        <v>12904</v>
      </c>
      <c r="G934" s="651" t="s">
        <v>13119</v>
      </c>
      <c r="H934" s="781"/>
      <c r="I934" s="781"/>
      <c r="J934" s="650"/>
      <c r="K934" s="652"/>
      <c r="L934" s="653">
        <v>45689</v>
      </c>
      <c r="M934" s="654"/>
      <c r="N934" t="str">
        <f t="shared" si="29"/>
        <v/>
      </c>
    </row>
    <row r="935" spans="1:14" ht="165.75" outlineLevel="3">
      <c r="A935" s="296"/>
      <c r="B935" s="296">
        <f t="shared" si="28"/>
        <v>60</v>
      </c>
      <c r="C935" s="649" t="s">
        <v>13023</v>
      </c>
      <c r="D935" s="650" t="s">
        <v>13035</v>
      </c>
      <c r="E935" s="650" t="s">
        <v>12903</v>
      </c>
      <c r="F935" s="650" t="s">
        <v>12904</v>
      </c>
      <c r="G935" s="651" t="s">
        <v>13119</v>
      </c>
      <c r="H935" s="781"/>
      <c r="I935" s="781"/>
      <c r="J935" s="650"/>
      <c r="K935" s="652"/>
      <c r="L935" s="653">
        <v>45689</v>
      </c>
      <c r="M935" s="654"/>
      <c r="N935" t="str">
        <f t="shared" si="29"/>
        <v/>
      </c>
    </row>
    <row r="936" spans="1:14" ht="165.75" outlineLevel="3">
      <c r="A936" s="296"/>
      <c r="B936" s="296">
        <f t="shared" si="28"/>
        <v>60</v>
      </c>
      <c r="C936" s="649" t="s">
        <v>13023</v>
      </c>
      <c r="D936" s="650" t="s">
        <v>13036</v>
      </c>
      <c r="E936" s="650" t="s">
        <v>12903</v>
      </c>
      <c r="F936" s="650" t="s">
        <v>12904</v>
      </c>
      <c r="G936" s="651" t="s">
        <v>13119</v>
      </c>
      <c r="H936" s="781"/>
      <c r="I936" s="781"/>
      <c r="J936" s="650"/>
      <c r="K936" s="652"/>
      <c r="L936" s="653">
        <v>45689</v>
      </c>
      <c r="M936" s="654"/>
      <c r="N936" t="str">
        <f t="shared" si="29"/>
        <v/>
      </c>
    </row>
    <row r="937" spans="1:14" ht="165.75" outlineLevel="3">
      <c r="A937" s="296"/>
      <c r="B937" s="296">
        <f t="shared" si="28"/>
        <v>60</v>
      </c>
      <c r="C937" s="649" t="s">
        <v>13023</v>
      </c>
      <c r="D937" s="650" t="s">
        <v>13037</v>
      </c>
      <c r="E937" s="650" t="s">
        <v>12903</v>
      </c>
      <c r="F937" s="650" t="s">
        <v>12904</v>
      </c>
      <c r="G937" s="651" t="s">
        <v>13119</v>
      </c>
      <c r="H937" s="781"/>
      <c r="I937" s="781"/>
      <c r="J937" s="650"/>
      <c r="K937" s="652"/>
      <c r="L937" s="653">
        <v>45689</v>
      </c>
      <c r="M937" s="654"/>
      <c r="N937" t="str">
        <f t="shared" si="29"/>
        <v/>
      </c>
    </row>
    <row r="938" spans="1:14" ht="165.75" outlineLevel="3">
      <c r="A938" s="296"/>
      <c r="B938" s="296">
        <f t="shared" si="28"/>
        <v>60</v>
      </c>
      <c r="C938" s="649" t="s">
        <v>13023</v>
      </c>
      <c r="D938" s="650" t="s">
        <v>13038</v>
      </c>
      <c r="E938" s="650" t="s">
        <v>12903</v>
      </c>
      <c r="F938" s="650" t="s">
        <v>12904</v>
      </c>
      <c r="G938" s="651" t="s">
        <v>13119</v>
      </c>
      <c r="H938" s="781"/>
      <c r="I938" s="781"/>
      <c r="J938" s="650"/>
      <c r="K938" s="652"/>
      <c r="L938" s="653">
        <v>45689</v>
      </c>
      <c r="M938" s="654"/>
      <c r="N938" t="str">
        <f t="shared" si="29"/>
        <v/>
      </c>
    </row>
    <row r="939" spans="1:14" ht="165.75" outlineLevel="3">
      <c r="A939" s="296"/>
      <c r="B939" s="296">
        <f t="shared" si="28"/>
        <v>60</v>
      </c>
      <c r="C939" s="649" t="s">
        <v>13023</v>
      </c>
      <c r="D939" s="650" t="s">
        <v>13039</v>
      </c>
      <c r="E939" s="650" t="s">
        <v>12903</v>
      </c>
      <c r="F939" s="650" t="s">
        <v>12904</v>
      </c>
      <c r="G939" s="651" t="s">
        <v>13119</v>
      </c>
      <c r="H939" s="781"/>
      <c r="I939" s="781"/>
      <c r="J939" s="650"/>
      <c r="K939" s="652"/>
      <c r="L939" s="653">
        <v>45689</v>
      </c>
      <c r="M939" s="654"/>
      <c r="N939" t="str">
        <f t="shared" si="29"/>
        <v/>
      </c>
    </row>
    <row r="940" spans="1:14" ht="165.75" outlineLevel="3">
      <c r="A940" s="296"/>
      <c r="B940" s="296">
        <f t="shared" si="28"/>
        <v>60</v>
      </c>
      <c r="C940" s="649" t="s">
        <v>13023</v>
      </c>
      <c r="D940" s="650" t="s">
        <v>13040</v>
      </c>
      <c r="E940" s="650" t="s">
        <v>12903</v>
      </c>
      <c r="F940" s="650" t="s">
        <v>12904</v>
      </c>
      <c r="G940" s="651" t="s">
        <v>13119</v>
      </c>
      <c r="H940" s="781"/>
      <c r="I940" s="781"/>
      <c r="J940" s="650"/>
      <c r="K940" s="652"/>
      <c r="L940" s="653">
        <v>45689</v>
      </c>
      <c r="M940" s="654"/>
      <c r="N940" t="str">
        <f t="shared" si="29"/>
        <v/>
      </c>
    </row>
    <row r="941" spans="1:14" ht="165.75" outlineLevel="3">
      <c r="A941" s="296"/>
      <c r="B941" s="296">
        <f t="shared" si="28"/>
        <v>60</v>
      </c>
      <c r="C941" s="649" t="s">
        <v>13023</v>
      </c>
      <c r="D941" s="650" t="s">
        <v>13041</v>
      </c>
      <c r="E941" s="650" t="s">
        <v>12903</v>
      </c>
      <c r="F941" s="650" t="s">
        <v>12904</v>
      </c>
      <c r="G941" s="651" t="s">
        <v>13119</v>
      </c>
      <c r="H941" s="781"/>
      <c r="I941" s="781"/>
      <c r="J941" s="650"/>
      <c r="K941" s="652"/>
      <c r="L941" s="653">
        <v>45689</v>
      </c>
      <c r="M941" s="654"/>
      <c r="N941" t="str">
        <f t="shared" si="29"/>
        <v/>
      </c>
    </row>
    <row r="942" spans="1:14" ht="165.75" outlineLevel="3">
      <c r="A942" s="296"/>
      <c r="B942" s="296">
        <f t="shared" si="28"/>
        <v>60</v>
      </c>
      <c r="C942" s="649" t="s">
        <v>13023</v>
      </c>
      <c r="D942" s="650" t="s">
        <v>13042</v>
      </c>
      <c r="E942" s="650" t="s">
        <v>12903</v>
      </c>
      <c r="F942" s="650" t="s">
        <v>12904</v>
      </c>
      <c r="G942" s="651" t="s">
        <v>13119</v>
      </c>
      <c r="H942" s="781"/>
      <c r="I942" s="781"/>
      <c r="J942" s="650"/>
      <c r="K942" s="652"/>
      <c r="L942" s="653">
        <v>45689</v>
      </c>
      <c r="M942" s="654"/>
      <c r="N942" t="str">
        <f t="shared" si="29"/>
        <v/>
      </c>
    </row>
    <row r="943" spans="1:14" ht="165.75" outlineLevel="3">
      <c r="A943" s="296"/>
      <c r="B943" s="296">
        <f t="shared" si="28"/>
        <v>60</v>
      </c>
      <c r="C943" s="649" t="s">
        <v>13023</v>
      </c>
      <c r="D943" s="650" t="s">
        <v>13043</v>
      </c>
      <c r="E943" s="650" t="s">
        <v>12903</v>
      </c>
      <c r="F943" s="650" t="s">
        <v>12904</v>
      </c>
      <c r="G943" s="651" t="s">
        <v>13119</v>
      </c>
      <c r="H943" s="781"/>
      <c r="I943" s="781"/>
      <c r="J943" s="650"/>
      <c r="K943" s="652"/>
      <c r="L943" s="653">
        <v>45689</v>
      </c>
      <c r="M943" s="654"/>
      <c r="N943" t="str">
        <f t="shared" si="29"/>
        <v/>
      </c>
    </row>
    <row r="944" spans="1:14" ht="165.75" outlineLevel="3">
      <c r="A944" s="296"/>
      <c r="B944" s="296">
        <f t="shared" si="28"/>
        <v>60</v>
      </c>
      <c r="C944" s="649" t="s">
        <v>13023</v>
      </c>
      <c r="D944" s="650" t="s">
        <v>13044</v>
      </c>
      <c r="E944" s="650" t="s">
        <v>12903</v>
      </c>
      <c r="F944" s="650" t="s">
        <v>12904</v>
      </c>
      <c r="G944" s="651" t="s">
        <v>13119</v>
      </c>
      <c r="H944" s="781"/>
      <c r="I944" s="781"/>
      <c r="J944" s="650"/>
      <c r="K944" s="652"/>
      <c r="L944" s="653">
        <v>45689</v>
      </c>
      <c r="M944" s="654"/>
      <c r="N944" t="str">
        <f t="shared" si="29"/>
        <v/>
      </c>
    </row>
    <row r="945" spans="1:14" ht="165.75" outlineLevel="3">
      <c r="A945" s="296"/>
      <c r="B945" s="296">
        <f t="shared" si="28"/>
        <v>60</v>
      </c>
      <c r="C945" s="649" t="s">
        <v>13023</v>
      </c>
      <c r="D945" s="650" t="s">
        <v>13045</v>
      </c>
      <c r="E945" s="650" t="s">
        <v>12903</v>
      </c>
      <c r="F945" s="650" t="s">
        <v>12904</v>
      </c>
      <c r="G945" s="651" t="s">
        <v>13119</v>
      </c>
      <c r="H945" s="781"/>
      <c r="I945" s="781"/>
      <c r="J945" s="650"/>
      <c r="K945" s="652"/>
      <c r="L945" s="653">
        <v>45689</v>
      </c>
      <c r="M945" s="654"/>
      <c r="N945" t="str">
        <f t="shared" si="29"/>
        <v/>
      </c>
    </row>
    <row r="946" spans="1:14" ht="165.75" outlineLevel="3">
      <c r="A946" s="296"/>
      <c r="B946" s="296">
        <f t="shared" si="28"/>
        <v>60</v>
      </c>
      <c r="C946" s="649" t="s">
        <v>13023</v>
      </c>
      <c r="D946" s="650" t="s">
        <v>13046</v>
      </c>
      <c r="E946" s="650" t="s">
        <v>12903</v>
      </c>
      <c r="F946" s="650" t="s">
        <v>12904</v>
      </c>
      <c r="G946" s="651" t="s">
        <v>13119</v>
      </c>
      <c r="H946" s="781"/>
      <c r="I946" s="781"/>
      <c r="J946" s="650"/>
      <c r="K946" s="652"/>
      <c r="L946" s="653">
        <v>45689</v>
      </c>
      <c r="M946" s="654"/>
      <c r="N946" t="str">
        <f t="shared" si="29"/>
        <v/>
      </c>
    </row>
    <row r="947" spans="1:14" ht="165.75" outlineLevel="3">
      <c r="A947" s="296"/>
      <c r="B947" s="296">
        <f t="shared" si="28"/>
        <v>60</v>
      </c>
      <c r="C947" s="649" t="s">
        <v>13023</v>
      </c>
      <c r="D947" s="650" t="s">
        <v>13047</v>
      </c>
      <c r="E947" s="650" t="s">
        <v>12903</v>
      </c>
      <c r="F947" s="650" t="s">
        <v>12904</v>
      </c>
      <c r="G947" s="651" t="s">
        <v>13119</v>
      </c>
      <c r="H947" s="781"/>
      <c r="I947" s="781"/>
      <c r="J947" s="650"/>
      <c r="K947" s="652"/>
      <c r="L947" s="653">
        <v>45689</v>
      </c>
      <c r="M947" s="654"/>
      <c r="N947" t="str">
        <f t="shared" si="29"/>
        <v/>
      </c>
    </row>
    <row r="948" spans="1:14" ht="165.75" outlineLevel="3">
      <c r="A948" s="296"/>
      <c r="B948" s="296">
        <f t="shared" si="28"/>
        <v>60</v>
      </c>
      <c r="C948" s="649" t="s">
        <v>13048</v>
      </c>
      <c r="D948" s="650" t="s">
        <v>13049</v>
      </c>
      <c r="E948" s="650" t="s">
        <v>12903</v>
      </c>
      <c r="F948" s="650" t="s">
        <v>12904</v>
      </c>
      <c r="G948" s="651" t="s">
        <v>13119</v>
      </c>
      <c r="H948" s="781"/>
      <c r="I948" s="781"/>
      <c r="J948" s="650"/>
      <c r="K948" s="652"/>
      <c r="L948" s="653">
        <v>45689</v>
      </c>
      <c r="M948" s="654"/>
      <c r="N948" t="str">
        <f t="shared" si="29"/>
        <v/>
      </c>
    </row>
    <row r="949" spans="1:14" ht="165.75" outlineLevel="3">
      <c r="A949" s="296"/>
      <c r="B949" s="296">
        <f t="shared" si="28"/>
        <v>60</v>
      </c>
      <c r="C949" s="649" t="s">
        <v>13050</v>
      </c>
      <c r="D949" s="650" t="s">
        <v>13051</v>
      </c>
      <c r="E949" s="650" t="s">
        <v>12903</v>
      </c>
      <c r="F949" s="650" t="s">
        <v>12904</v>
      </c>
      <c r="G949" s="651" t="s">
        <v>13119</v>
      </c>
      <c r="H949" s="781"/>
      <c r="I949" s="781"/>
      <c r="J949" s="650"/>
      <c r="K949" s="652"/>
      <c r="L949" s="653">
        <v>45689</v>
      </c>
      <c r="M949" s="654"/>
      <c r="N949" t="str">
        <f t="shared" si="29"/>
        <v/>
      </c>
    </row>
    <row r="950" spans="1:14" ht="165.75" outlineLevel="3">
      <c r="A950" s="296"/>
      <c r="B950" s="296">
        <f t="shared" si="28"/>
        <v>60</v>
      </c>
      <c r="C950" s="649" t="s">
        <v>13052</v>
      </c>
      <c r="D950" s="650" t="s">
        <v>13053</v>
      </c>
      <c r="E950" s="650" t="s">
        <v>12903</v>
      </c>
      <c r="F950" s="650" t="s">
        <v>12904</v>
      </c>
      <c r="G950" s="651" t="s">
        <v>13119</v>
      </c>
      <c r="H950" s="781"/>
      <c r="I950" s="781"/>
      <c r="J950" s="650"/>
      <c r="K950" s="652"/>
      <c r="L950" s="653">
        <v>45689</v>
      </c>
      <c r="M950" s="654"/>
      <c r="N950" t="str">
        <f t="shared" si="29"/>
        <v/>
      </c>
    </row>
    <row r="951" spans="1:14" ht="173.25" outlineLevel="2">
      <c r="A951" s="296"/>
      <c r="B951" s="296">
        <f t="shared" si="28"/>
        <v>60</v>
      </c>
      <c r="C951" s="429" t="s">
        <v>12796</v>
      </c>
      <c r="D951" s="46"/>
      <c r="E951" s="107" t="s">
        <v>6952</v>
      </c>
      <c r="F951" s="107" t="s">
        <v>4634</v>
      </c>
      <c r="G951" s="260" t="s">
        <v>12798</v>
      </c>
      <c r="H951" s="754"/>
      <c r="I951" s="780"/>
      <c r="J951" s="74"/>
      <c r="K951" s="335"/>
      <c r="L951" s="315"/>
      <c r="M951" s="115"/>
      <c r="N951" t="str">
        <f t="shared" si="29"/>
        <v/>
      </c>
    </row>
    <row r="952" spans="1:14" ht="15" outlineLevel="2">
      <c r="A952" s="296"/>
      <c r="B952" s="296">
        <f t="shared" si="28"/>
        <v>60</v>
      </c>
      <c r="C952" s="86" t="s">
        <v>6140</v>
      </c>
      <c r="D952" s="119" t="s">
        <v>225</v>
      </c>
      <c r="E952" s="586" t="s">
        <v>2766</v>
      </c>
      <c r="F952" s="119" t="s">
        <v>4634</v>
      </c>
      <c r="G952" s="316"/>
      <c r="H952" s="754"/>
      <c r="I952" s="754"/>
      <c r="J952" s="120"/>
      <c r="K952" s="118"/>
      <c r="L952" s="57">
        <v>38362</v>
      </c>
      <c r="M952" s="57">
        <v>45323</v>
      </c>
      <c r="N952" t="str">
        <f t="shared" si="29"/>
        <v/>
      </c>
    </row>
    <row r="953" spans="1:14" ht="15" outlineLevel="2">
      <c r="A953" s="296"/>
      <c r="B953" s="296">
        <f t="shared" si="28"/>
        <v>60</v>
      </c>
      <c r="C953" s="86" t="s">
        <v>1583</v>
      </c>
      <c r="D953" s="119" t="s">
        <v>1584</v>
      </c>
      <c r="E953" s="62" t="s">
        <v>2766</v>
      </c>
      <c r="F953" s="587" t="s">
        <v>4634</v>
      </c>
      <c r="G953" s="119"/>
      <c r="H953" s="755"/>
      <c r="I953" s="755"/>
      <c r="J953" s="35"/>
      <c r="K953" s="119"/>
      <c r="L953" s="57">
        <v>39845</v>
      </c>
      <c r="M953" s="57">
        <v>45323</v>
      </c>
      <c r="N953" t="str">
        <f t="shared" si="29"/>
        <v/>
      </c>
    </row>
    <row r="954" spans="1:14" ht="15" outlineLevel="2">
      <c r="A954" s="296"/>
      <c r="B954" s="296">
        <f t="shared" si="28"/>
        <v>60</v>
      </c>
      <c r="C954" s="86" t="s">
        <v>6139</v>
      </c>
      <c r="D954" s="119" t="s">
        <v>224</v>
      </c>
      <c r="E954" s="62" t="s">
        <v>2766</v>
      </c>
      <c r="F954" s="587" t="s">
        <v>4634</v>
      </c>
      <c r="G954" s="119"/>
      <c r="H954" s="755"/>
      <c r="I954" s="757"/>
      <c r="J954" s="35"/>
      <c r="K954" s="119"/>
      <c r="L954" s="58">
        <v>38362</v>
      </c>
      <c r="M954" s="57">
        <v>45323</v>
      </c>
      <c r="N954" t="str">
        <f t="shared" si="29"/>
        <v/>
      </c>
    </row>
    <row r="955" spans="1:14" ht="15" outlineLevel="2">
      <c r="A955" s="296"/>
      <c r="B955" s="296">
        <f t="shared" si="28"/>
        <v>60</v>
      </c>
      <c r="C955" s="200" t="s">
        <v>6607</v>
      </c>
      <c r="D955" s="37" t="s">
        <v>6609</v>
      </c>
      <c r="E955" s="586" t="s">
        <v>2766</v>
      </c>
      <c r="F955" s="119" t="s">
        <v>4634</v>
      </c>
      <c r="G955" s="119"/>
      <c r="H955" s="755"/>
      <c r="I955" s="757"/>
      <c r="J955" s="35"/>
      <c r="K955" s="119"/>
      <c r="L955" s="57">
        <v>43497</v>
      </c>
      <c r="M955" s="57">
        <v>45323</v>
      </c>
      <c r="N955" t="str">
        <f t="shared" si="29"/>
        <v/>
      </c>
    </row>
    <row r="956" spans="1:14" ht="15" outlineLevel="2">
      <c r="A956" s="296"/>
      <c r="B956" s="296">
        <f t="shared" si="28"/>
        <v>60</v>
      </c>
      <c r="C956" s="200" t="s">
        <v>6608</v>
      </c>
      <c r="D956" s="37" t="s">
        <v>6610</v>
      </c>
      <c r="E956" s="586" t="s">
        <v>2766</v>
      </c>
      <c r="F956" s="119" t="s">
        <v>4634</v>
      </c>
      <c r="G956" s="119"/>
      <c r="H956" s="755"/>
      <c r="I956" s="757"/>
      <c r="J956" s="35"/>
      <c r="K956" s="119"/>
      <c r="L956" s="57">
        <v>43497</v>
      </c>
      <c r="M956" s="57">
        <v>45323</v>
      </c>
      <c r="N956" t="str">
        <f t="shared" si="29"/>
        <v/>
      </c>
    </row>
    <row r="957" spans="1:14" ht="15" outlineLevel="2">
      <c r="A957" s="296"/>
      <c r="B957" s="296">
        <f t="shared" si="28"/>
        <v>60</v>
      </c>
      <c r="C957" s="200" t="s">
        <v>6887</v>
      </c>
      <c r="D957" s="37" t="s">
        <v>6619</v>
      </c>
      <c r="E957" s="586" t="s">
        <v>2766</v>
      </c>
      <c r="F957" s="119" t="s">
        <v>4634</v>
      </c>
      <c r="G957" s="119"/>
      <c r="H957" s="755"/>
      <c r="I957" s="757"/>
      <c r="J957" s="35"/>
      <c r="K957" s="119">
        <v>0</v>
      </c>
      <c r="L957" s="57">
        <v>43497</v>
      </c>
      <c r="M957" s="57">
        <v>45323</v>
      </c>
      <c r="N957" t="str">
        <f t="shared" si="29"/>
        <v/>
      </c>
    </row>
    <row r="958" spans="1:14" ht="15" outlineLevel="2">
      <c r="A958" s="296"/>
      <c r="B958" s="296">
        <f t="shared" si="28"/>
        <v>60</v>
      </c>
      <c r="C958" s="86" t="s">
        <v>1585</v>
      </c>
      <c r="D958" s="119" t="s">
        <v>1586</v>
      </c>
      <c r="E958" s="62" t="s">
        <v>2766</v>
      </c>
      <c r="F958" s="587" t="s">
        <v>4634</v>
      </c>
      <c r="G958" s="119"/>
      <c r="H958" s="755"/>
      <c r="I958" s="755"/>
      <c r="J958" s="35"/>
      <c r="K958" s="119"/>
      <c r="L958" s="57">
        <v>39845</v>
      </c>
      <c r="M958" s="57">
        <v>45323</v>
      </c>
      <c r="N958" t="str">
        <f t="shared" si="29"/>
        <v/>
      </c>
    </row>
    <row r="959" spans="1:14" ht="15" outlineLevel="2">
      <c r="A959" s="296"/>
      <c r="B959" s="296">
        <f t="shared" si="28"/>
        <v>60</v>
      </c>
      <c r="C959" s="86" t="s">
        <v>1587</v>
      </c>
      <c r="D959" s="119" t="s">
        <v>1588</v>
      </c>
      <c r="E959" s="586" t="s">
        <v>1909</v>
      </c>
      <c r="F959" s="119" t="s">
        <v>4634</v>
      </c>
      <c r="G959" s="119" t="s">
        <v>12797</v>
      </c>
      <c r="H959" s="755"/>
      <c r="I959" s="755"/>
      <c r="J959" s="35"/>
      <c r="K959" s="119"/>
      <c r="L959" s="57">
        <v>39845</v>
      </c>
      <c r="M959" s="57">
        <v>45323</v>
      </c>
      <c r="N959" t="str">
        <f t="shared" si="29"/>
        <v/>
      </c>
    </row>
    <row r="960" spans="1:14" ht="15" outlineLevel="2">
      <c r="A960" s="296"/>
      <c r="B960" s="296">
        <f t="shared" si="28"/>
        <v>60</v>
      </c>
      <c r="C960" s="200" t="s">
        <v>1589</v>
      </c>
      <c r="D960" s="119" t="s">
        <v>1590</v>
      </c>
      <c r="E960" s="586" t="s">
        <v>1909</v>
      </c>
      <c r="F960" s="119" t="s">
        <v>4634</v>
      </c>
      <c r="G960" s="119" t="s">
        <v>12797</v>
      </c>
      <c r="H960" s="755"/>
      <c r="I960" s="755"/>
      <c r="J960" s="35"/>
      <c r="K960" s="119"/>
      <c r="L960" s="115">
        <v>39845</v>
      </c>
      <c r="M960" s="57">
        <v>45323</v>
      </c>
      <c r="N960" t="str">
        <f t="shared" si="29"/>
        <v/>
      </c>
    </row>
    <row r="961" spans="1:14" ht="15" outlineLevel="2">
      <c r="A961" s="296"/>
      <c r="B961" s="296">
        <f t="shared" si="28"/>
        <v>60</v>
      </c>
      <c r="C961" s="585" t="s">
        <v>226</v>
      </c>
      <c r="D961" s="62" t="s">
        <v>227</v>
      </c>
      <c r="E961" s="586" t="s">
        <v>2766</v>
      </c>
      <c r="F961" s="62" t="s">
        <v>4634</v>
      </c>
      <c r="G961" s="119"/>
      <c r="H961" s="782"/>
      <c r="I961" s="755"/>
      <c r="J961" s="119"/>
      <c r="K961" s="119"/>
      <c r="L961" s="57">
        <v>38362</v>
      </c>
      <c r="M961" s="57">
        <v>45323</v>
      </c>
      <c r="N961" t="str">
        <f t="shared" si="29"/>
        <v/>
      </c>
    </row>
    <row r="962" spans="1:14" outlineLevel="2">
      <c r="A962" s="296"/>
      <c r="B962" s="296">
        <f t="shared" si="28"/>
        <v>60</v>
      </c>
      <c r="C962" s="200" t="s">
        <v>7979</v>
      </c>
      <c r="D962" s="37" t="s">
        <v>7980</v>
      </c>
      <c r="E962" s="586" t="s">
        <v>12752</v>
      </c>
      <c r="F962" s="119" t="s">
        <v>4634</v>
      </c>
      <c r="G962" s="119"/>
      <c r="H962" s="755"/>
      <c r="I962" s="757"/>
      <c r="J962" s="35" t="s">
        <v>7981</v>
      </c>
      <c r="K962" s="119"/>
      <c r="L962" s="133">
        <v>44593</v>
      </c>
      <c r="M962" s="133">
        <v>44958</v>
      </c>
      <c r="N962" t="str">
        <f t="shared" si="29"/>
        <v/>
      </c>
    </row>
    <row r="963" spans="1:14" ht="15" outlineLevel="2">
      <c r="A963" s="384"/>
      <c r="B963" s="296">
        <f t="shared" si="28"/>
        <v>60</v>
      </c>
      <c r="C963" s="211" t="s">
        <v>230</v>
      </c>
      <c r="D963" s="107" t="s">
        <v>231</v>
      </c>
      <c r="E963" s="588" t="s">
        <v>2766</v>
      </c>
      <c r="F963" s="107" t="s">
        <v>4634</v>
      </c>
      <c r="G963" s="56"/>
      <c r="H963" s="756"/>
      <c r="I963" s="756"/>
      <c r="J963" s="333"/>
      <c r="K963" s="107"/>
      <c r="L963" s="57">
        <v>38362</v>
      </c>
      <c r="M963" s="57">
        <v>45323</v>
      </c>
      <c r="N963" t="str">
        <f t="shared" ref="N963:N1026" si="30">IF(D963="NA","",IF(COUNTIF($D$3:$D$8511,D963)&gt;1,"DUPLICATE",""))</f>
        <v/>
      </c>
    </row>
    <row r="964" spans="1:14" ht="15" outlineLevel="1">
      <c r="A964" s="656">
        <v>61</v>
      </c>
      <c r="B964" s="657">
        <f t="shared" si="28"/>
        <v>61</v>
      </c>
      <c r="C964" s="658" t="s">
        <v>12877</v>
      </c>
      <c r="D964" s="659"/>
      <c r="E964" s="660" t="s">
        <v>2766</v>
      </c>
      <c r="F964" s="660" t="s">
        <v>5295</v>
      </c>
      <c r="G964" s="661" t="s">
        <v>5203</v>
      </c>
      <c r="H964" s="756"/>
      <c r="I964" s="756"/>
      <c r="J964" s="333"/>
      <c r="K964" s="107"/>
      <c r="L964" s="662">
        <v>45689</v>
      </c>
      <c r="M964" s="133"/>
      <c r="N964" t="str">
        <f t="shared" si="30"/>
        <v/>
      </c>
    </row>
    <row r="965" spans="1:14" ht="38.25" outlineLevel="2">
      <c r="A965" s="384"/>
      <c r="B965" s="296">
        <f t="shared" si="28"/>
        <v>61</v>
      </c>
      <c r="C965" s="20" t="s">
        <v>12327</v>
      </c>
      <c r="D965" s="104" t="s">
        <v>12328</v>
      </c>
      <c r="E965" s="104" t="s">
        <v>1909</v>
      </c>
      <c r="F965" s="379" t="s">
        <v>4633</v>
      </c>
      <c r="G965" s="107" t="s">
        <v>12329</v>
      </c>
      <c r="H965" s="752"/>
      <c r="I965" s="752"/>
      <c r="J965" s="38" t="s">
        <v>12330</v>
      </c>
      <c r="K965" s="107"/>
      <c r="L965" s="133">
        <v>45323</v>
      </c>
      <c r="M965" s="133"/>
      <c r="N965" t="str">
        <f t="shared" si="30"/>
        <v/>
      </c>
    </row>
    <row r="966" spans="1:14" ht="51" outlineLevel="2">
      <c r="A966" s="384"/>
      <c r="B966" s="296">
        <f t="shared" si="28"/>
        <v>61</v>
      </c>
      <c r="C966" s="168" t="s">
        <v>1271</v>
      </c>
      <c r="D966" s="33" t="s">
        <v>1272</v>
      </c>
      <c r="E966" s="33" t="s">
        <v>1909</v>
      </c>
      <c r="F966" s="33" t="s">
        <v>4633</v>
      </c>
      <c r="G966" s="47" t="s">
        <v>1273</v>
      </c>
      <c r="H966" s="752"/>
      <c r="I966" s="756"/>
      <c r="J966" s="333"/>
      <c r="K966" s="56"/>
      <c r="L966" s="133">
        <v>40940</v>
      </c>
      <c r="M966" s="133"/>
      <c r="N966" t="str">
        <f t="shared" si="30"/>
        <v/>
      </c>
    </row>
    <row r="967" spans="1:14" ht="25.5" outlineLevel="2">
      <c r="A967" s="384"/>
      <c r="B967" s="296">
        <f t="shared" si="28"/>
        <v>61</v>
      </c>
      <c r="C967" s="204" t="s">
        <v>6489</v>
      </c>
      <c r="D967" s="267" t="s">
        <v>6488</v>
      </c>
      <c r="E967" s="275" t="s">
        <v>1909</v>
      </c>
      <c r="F967" s="275" t="s">
        <v>1910</v>
      </c>
      <c r="G967" s="275" t="s">
        <v>6250</v>
      </c>
      <c r="H967" s="761"/>
      <c r="I967" s="761"/>
      <c r="J967" s="267" t="s">
        <v>6536</v>
      </c>
      <c r="K967" s="278"/>
      <c r="L967" s="277">
        <v>43132</v>
      </c>
      <c r="M967" s="270"/>
      <c r="N967" t="str">
        <f t="shared" si="30"/>
        <v/>
      </c>
    </row>
    <row r="968" spans="1:14" ht="25.5" outlineLevel="2">
      <c r="A968" s="384"/>
      <c r="B968" s="296">
        <f t="shared" si="28"/>
        <v>61</v>
      </c>
      <c r="C968" s="168" t="s">
        <v>1641</v>
      </c>
      <c r="D968" s="33" t="s">
        <v>3372</v>
      </c>
      <c r="E968" s="46" t="s">
        <v>2766</v>
      </c>
      <c r="F968" s="46" t="s">
        <v>4634</v>
      </c>
      <c r="G968" s="33" t="s">
        <v>5299</v>
      </c>
      <c r="H968" s="752">
        <v>42237</v>
      </c>
      <c r="I968" s="758" t="s">
        <v>5235</v>
      </c>
      <c r="J968" s="38" t="s">
        <v>2548</v>
      </c>
      <c r="K968" s="33"/>
      <c r="L968" s="57">
        <v>38362</v>
      </c>
      <c r="M968" s="57">
        <v>42401</v>
      </c>
      <c r="N968" t="str">
        <f t="shared" si="30"/>
        <v/>
      </c>
    </row>
    <row r="969" spans="1:14" ht="51" outlineLevel="1">
      <c r="A969" s="384">
        <v>62</v>
      </c>
      <c r="B969" s="296">
        <f>IF(A969&gt;0,A969,B968)</f>
        <v>62</v>
      </c>
      <c r="C969" s="31" t="s">
        <v>4980</v>
      </c>
      <c r="D969" s="33"/>
      <c r="E969" s="33" t="s">
        <v>2766</v>
      </c>
      <c r="F969" s="107" t="s">
        <v>4634</v>
      </c>
      <c r="G969" s="107" t="s">
        <v>6394</v>
      </c>
      <c r="H969" s="752" t="s">
        <v>5304</v>
      </c>
      <c r="I969" s="756" t="s">
        <v>5235</v>
      </c>
      <c r="J969" s="333" t="s">
        <v>3603</v>
      </c>
      <c r="K969" s="346" t="s">
        <v>12846</v>
      </c>
      <c r="L969" s="57">
        <v>38362</v>
      </c>
      <c r="M969" s="311">
        <v>45505</v>
      </c>
      <c r="N969" t="str">
        <f t="shared" si="30"/>
        <v/>
      </c>
    </row>
    <row r="970" spans="1:14" s="108" customFormat="1" ht="25.5" outlineLevel="2">
      <c r="A970" s="384"/>
      <c r="B970" s="296">
        <f t="shared" si="28"/>
        <v>62</v>
      </c>
      <c r="C970" s="171" t="s">
        <v>3561</v>
      </c>
      <c r="D970" s="120" t="s">
        <v>3560</v>
      </c>
      <c r="E970" s="32" t="s">
        <v>2766</v>
      </c>
      <c r="F970" s="119" t="s">
        <v>4634</v>
      </c>
      <c r="G970" s="118" t="s">
        <v>5300</v>
      </c>
      <c r="H970" s="754">
        <v>42999</v>
      </c>
      <c r="I970" s="754" t="s">
        <v>5235</v>
      </c>
      <c r="J970" s="74"/>
      <c r="K970" s="335"/>
      <c r="L970" s="315">
        <v>38362</v>
      </c>
      <c r="M970" s="315"/>
      <c r="N970" t="str">
        <f t="shared" si="30"/>
        <v/>
      </c>
    </row>
    <row r="971" spans="1:14" outlineLevel="2">
      <c r="A971" s="384"/>
      <c r="B971" s="296">
        <f t="shared" si="28"/>
        <v>62</v>
      </c>
      <c r="C971" s="19" t="s">
        <v>4413</v>
      </c>
      <c r="D971" s="32" t="s">
        <v>4233</v>
      </c>
      <c r="E971" s="32" t="s">
        <v>2766</v>
      </c>
      <c r="F971" s="119" t="s">
        <v>4634</v>
      </c>
      <c r="G971" s="316"/>
      <c r="H971" s="755"/>
      <c r="I971" s="755"/>
      <c r="J971" s="35"/>
      <c r="K971" s="29"/>
      <c r="L971" s="68">
        <v>38362</v>
      </c>
      <c r="M971" s="68"/>
      <c r="N971" t="str">
        <f t="shared" si="30"/>
        <v/>
      </c>
    </row>
    <row r="972" spans="1:14" outlineLevel="2">
      <c r="A972" s="384"/>
      <c r="B972" s="296">
        <f t="shared" si="28"/>
        <v>62</v>
      </c>
      <c r="C972" s="19" t="s">
        <v>2849</v>
      </c>
      <c r="D972" s="32" t="s">
        <v>2848</v>
      </c>
      <c r="E972" s="32" t="s">
        <v>2766</v>
      </c>
      <c r="F972" s="119" t="s">
        <v>4634</v>
      </c>
      <c r="G972" s="316"/>
      <c r="H972" s="755"/>
      <c r="I972" s="755"/>
      <c r="J972" s="35"/>
      <c r="K972" s="29"/>
      <c r="L972" s="68">
        <v>38362</v>
      </c>
      <c r="M972" s="68"/>
      <c r="N972" t="str">
        <f t="shared" si="30"/>
        <v/>
      </c>
    </row>
    <row r="973" spans="1:14" outlineLevel="2">
      <c r="A973" s="384"/>
      <c r="B973" s="296">
        <f t="shared" si="28"/>
        <v>62</v>
      </c>
      <c r="C973" s="86" t="s">
        <v>961</v>
      </c>
      <c r="D973" s="119" t="s">
        <v>960</v>
      </c>
      <c r="E973" s="330" t="s">
        <v>2766</v>
      </c>
      <c r="F973" s="119" t="s">
        <v>4634</v>
      </c>
      <c r="G973" s="316"/>
      <c r="H973" s="755"/>
      <c r="I973" s="755"/>
      <c r="J973" s="35"/>
      <c r="K973" s="29"/>
      <c r="L973" s="68">
        <v>41671</v>
      </c>
      <c r="M973" s="68"/>
      <c r="N973" t="str">
        <f t="shared" si="30"/>
        <v>DUPLICATE</v>
      </c>
    </row>
    <row r="974" spans="1:14" outlineLevel="2">
      <c r="A974" s="384"/>
      <c r="B974" s="296">
        <f t="shared" si="28"/>
        <v>62</v>
      </c>
      <c r="C974" s="19" t="s">
        <v>1650</v>
      </c>
      <c r="D974" s="32" t="s">
        <v>1649</v>
      </c>
      <c r="E974" s="32" t="s">
        <v>2766</v>
      </c>
      <c r="F974" s="119" t="s">
        <v>4634</v>
      </c>
      <c r="G974" s="119" t="s">
        <v>6149</v>
      </c>
      <c r="H974" s="755"/>
      <c r="I974" s="755"/>
      <c r="J974" s="35"/>
      <c r="K974" s="29"/>
      <c r="L974" s="68">
        <v>38362</v>
      </c>
      <c r="M974" s="68"/>
      <c r="N974" t="str">
        <f t="shared" si="30"/>
        <v>DUPLICATE</v>
      </c>
    </row>
    <row r="975" spans="1:14" outlineLevel="2">
      <c r="A975" s="384"/>
      <c r="B975" s="296">
        <f t="shared" si="28"/>
        <v>62</v>
      </c>
      <c r="C975" s="19" t="s">
        <v>2362</v>
      </c>
      <c r="D975" s="32" t="s">
        <v>2361</v>
      </c>
      <c r="E975" s="32" t="s">
        <v>2766</v>
      </c>
      <c r="F975" s="119" t="s">
        <v>4634</v>
      </c>
      <c r="G975" s="316"/>
      <c r="H975" s="755"/>
      <c r="I975" s="755"/>
      <c r="J975" s="35"/>
      <c r="K975" s="29"/>
      <c r="L975" s="68">
        <v>38362</v>
      </c>
      <c r="M975" s="68"/>
      <c r="N975" t="str">
        <f t="shared" si="30"/>
        <v/>
      </c>
    </row>
    <row r="976" spans="1:14" outlineLevel="2">
      <c r="A976" s="384"/>
      <c r="B976" s="296">
        <f t="shared" si="28"/>
        <v>62</v>
      </c>
      <c r="C976" s="86" t="s">
        <v>1278</v>
      </c>
      <c r="D976" s="119" t="s">
        <v>1279</v>
      </c>
      <c r="E976" s="32" t="s">
        <v>2766</v>
      </c>
      <c r="F976" s="119" t="s">
        <v>4634</v>
      </c>
      <c r="G976" s="316"/>
      <c r="H976" s="755"/>
      <c r="I976" s="755"/>
      <c r="J976" s="35"/>
      <c r="K976" s="29"/>
      <c r="L976" s="68">
        <v>40940</v>
      </c>
      <c r="M976" s="68"/>
      <c r="N976" t="str">
        <f t="shared" si="30"/>
        <v/>
      </c>
    </row>
    <row r="977" spans="1:14" outlineLevel="2">
      <c r="A977" s="384"/>
      <c r="B977" s="296">
        <f t="shared" si="28"/>
        <v>62</v>
      </c>
      <c r="C977" s="86" t="s">
        <v>1652</v>
      </c>
      <c r="D977" s="119" t="s">
        <v>1651</v>
      </c>
      <c r="E977" s="32" t="s">
        <v>2766</v>
      </c>
      <c r="F977" s="119" t="s">
        <v>4634</v>
      </c>
      <c r="G977" s="316"/>
      <c r="H977" s="755"/>
      <c r="I977" s="755"/>
      <c r="J977" s="35"/>
      <c r="K977" s="29"/>
      <c r="L977" s="68">
        <v>38362</v>
      </c>
      <c r="M977" s="68"/>
      <c r="N977" t="str">
        <f t="shared" si="30"/>
        <v/>
      </c>
    </row>
    <row r="978" spans="1:14" outlineLevel="2">
      <c r="A978" s="384"/>
      <c r="B978" s="296">
        <f t="shared" si="28"/>
        <v>62</v>
      </c>
      <c r="C978" s="19" t="s">
        <v>2998</v>
      </c>
      <c r="D978" s="32" t="s">
        <v>2997</v>
      </c>
      <c r="E978" s="32" t="s">
        <v>2766</v>
      </c>
      <c r="F978" s="119" t="s">
        <v>4634</v>
      </c>
      <c r="G978" s="316"/>
      <c r="H978" s="755"/>
      <c r="I978" s="755"/>
      <c r="J978" s="35"/>
      <c r="K978" s="29"/>
      <c r="L978" s="68">
        <v>38362</v>
      </c>
      <c r="M978" s="68"/>
      <c r="N978" t="str">
        <f t="shared" si="30"/>
        <v/>
      </c>
    </row>
    <row r="979" spans="1:14" s="108" customFormat="1" ht="25.5" outlineLevel="2">
      <c r="A979" s="384"/>
      <c r="B979" s="296">
        <f t="shared" si="28"/>
        <v>62</v>
      </c>
      <c r="C979" s="19" t="s">
        <v>4229</v>
      </c>
      <c r="D979" s="35" t="s">
        <v>4228</v>
      </c>
      <c r="E979" s="119" t="s">
        <v>2766</v>
      </c>
      <c r="F979" s="119" t="s">
        <v>4634</v>
      </c>
      <c r="G979" s="119" t="s">
        <v>5300</v>
      </c>
      <c r="H979" s="755">
        <v>42999</v>
      </c>
      <c r="I979" s="757" t="s">
        <v>5235</v>
      </c>
      <c r="J979" s="35"/>
      <c r="K979" s="331"/>
      <c r="L979" s="88">
        <v>38362</v>
      </c>
      <c r="M979" s="68"/>
      <c r="N979" t="str">
        <f t="shared" si="30"/>
        <v/>
      </c>
    </row>
    <row r="980" spans="1:14" s="108" customFormat="1" ht="25.5" outlineLevel="2">
      <c r="A980" s="384"/>
      <c r="B980" s="296">
        <f t="shared" si="28"/>
        <v>62</v>
      </c>
      <c r="C980" s="19" t="s">
        <v>2356</v>
      </c>
      <c r="D980" s="32" t="s">
        <v>2355</v>
      </c>
      <c r="E980" s="32" t="s">
        <v>2766</v>
      </c>
      <c r="F980" s="119" t="s">
        <v>4634</v>
      </c>
      <c r="G980" s="119" t="s">
        <v>5300</v>
      </c>
      <c r="H980" s="755">
        <v>42999</v>
      </c>
      <c r="I980" s="755" t="s">
        <v>5235</v>
      </c>
      <c r="J980" s="35"/>
      <c r="K980" s="331"/>
      <c r="L980" s="68">
        <v>38362</v>
      </c>
      <c r="M980" s="68"/>
      <c r="N980" t="str">
        <f t="shared" si="30"/>
        <v/>
      </c>
    </row>
    <row r="981" spans="1:14" outlineLevel="2">
      <c r="A981" s="384"/>
      <c r="B981" s="296">
        <f t="shared" si="28"/>
        <v>62</v>
      </c>
      <c r="C981" s="19" t="s">
        <v>2994</v>
      </c>
      <c r="D981" s="35" t="s">
        <v>2993</v>
      </c>
      <c r="E981" s="119" t="s">
        <v>2766</v>
      </c>
      <c r="F981" s="119" t="s">
        <v>4634</v>
      </c>
      <c r="G981" s="316"/>
      <c r="H981" s="755"/>
      <c r="I981" s="757"/>
      <c r="J981" s="35"/>
      <c r="K981" s="29"/>
      <c r="L981" s="88">
        <v>38362</v>
      </c>
      <c r="M981" s="68"/>
      <c r="N981" t="str">
        <f t="shared" si="30"/>
        <v>DUPLICATE</v>
      </c>
    </row>
    <row r="982" spans="1:14" outlineLevel="2">
      <c r="A982" s="384"/>
      <c r="B982" s="296">
        <f t="shared" si="28"/>
        <v>62</v>
      </c>
      <c r="C982" s="86" t="s">
        <v>3000</v>
      </c>
      <c r="D982" s="119" t="s">
        <v>2999</v>
      </c>
      <c r="E982" s="32" t="s">
        <v>2766</v>
      </c>
      <c r="F982" s="119" t="s">
        <v>4634</v>
      </c>
      <c r="G982" s="316"/>
      <c r="H982" s="755"/>
      <c r="I982" s="755"/>
      <c r="J982" s="35"/>
      <c r="K982" s="29"/>
      <c r="L982" s="68">
        <v>38362</v>
      </c>
      <c r="M982" s="68"/>
      <c r="N982" t="str">
        <f t="shared" si="30"/>
        <v/>
      </c>
    </row>
    <row r="983" spans="1:14" outlineLevel="2">
      <c r="A983" s="384"/>
      <c r="B983" s="296">
        <f t="shared" si="28"/>
        <v>62</v>
      </c>
      <c r="C983" s="19" t="s">
        <v>1648</v>
      </c>
      <c r="D983" s="32" t="s">
        <v>3081</v>
      </c>
      <c r="E983" s="32" t="s">
        <v>2766</v>
      </c>
      <c r="F983" s="119" t="s">
        <v>4634</v>
      </c>
      <c r="G983" s="316"/>
      <c r="H983" s="755"/>
      <c r="I983" s="755"/>
      <c r="J983" s="35"/>
      <c r="K983" s="29"/>
      <c r="L983" s="68">
        <v>38362</v>
      </c>
      <c r="M983" s="68"/>
      <c r="N983" t="str">
        <f t="shared" si="30"/>
        <v/>
      </c>
    </row>
    <row r="984" spans="1:14" outlineLevel="2">
      <c r="A984" s="384"/>
      <c r="B984" s="296">
        <f t="shared" si="28"/>
        <v>62</v>
      </c>
      <c r="C984" s="86" t="s">
        <v>2988</v>
      </c>
      <c r="D984" s="119" t="s">
        <v>2987</v>
      </c>
      <c r="E984" s="32" t="s">
        <v>2766</v>
      </c>
      <c r="F984" s="119" t="s">
        <v>4634</v>
      </c>
      <c r="G984" s="316"/>
      <c r="H984" s="755"/>
      <c r="I984" s="755"/>
      <c r="J984" s="35"/>
      <c r="K984" s="29"/>
      <c r="L984" s="68">
        <v>38362</v>
      </c>
      <c r="M984" s="68"/>
      <c r="N984" t="str">
        <f t="shared" si="30"/>
        <v/>
      </c>
    </row>
    <row r="985" spans="1:14" outlineLevel="2">
      <c r="A985" s="384"/>
      <c r="B985" s="296">
        <f t="shared" si="28"/>
        <v>62</v>
      </c>
      <c r="C985" s="86" t="s">
        <v>2573</v>
      </c>
      <c r="D985" s="119" t="s">
        <v>2572</v>
      </c>
      <c r="E985" s="32" t="s">
        <v>2766</v>
      </c>
      <c r="F985" s="119" t="s">
        <v>4634</v>
      </c>
      <c r="G985" s="316"/>
      <c r="H985" s="755"/>
      <c r="I985" s="757"/>
      <c r="J985" s="35"/>
      <c r="K985" s="73"/>
      <c r="L985" s="68">
        <v>38362</v>
      </c>
      <c r="M985" s="68"/>
      <c r="N985" t="str">
        <f t="shared" si="30"/>
        <v/>
      </c>
    </row>
    <row r="986" spans="1:14" outlineLevel="2">
      <c r="A986" s="384"/>
      <c r="B986" s="296">
        <f t="shared" si="28"/>
        <v>62</v>
      </c>
      <c r="C986" s="19" t="s">
        <v>3595</v>
      </c>
      <c r="D986" s="32" t="s">
        <v>3594</v>
      </c>
      <c r="E986" s="32" t="s">
        <v>2766</v>
      </c>
      <c r="F986" s="119" t="s">
        <v>4634</v>
      </c>
      <c r="G986" s="316"/>
      <c r="H986" s="755"/>
      <c r="I986" s="755"/>
      <c r="J986" s="35"/>
      <c r="K986" s="29"/>
      <c r="L986" s="68">
        <v>38362</v>
      </c>
      <c r="M986" s="68"/>
      <c r="N986" t="str">
        <f t="shared" si="30"/>
        <v/>
      </c>
    </row>
    <row r="987" spans="1:14" outlineLevel="2">
      <c r="A987" s="384"/>
      <c r="B987" s="296">
        <f t="shared" si="28"/>
        <v>62</v>
      </c>
      <c r="C987" s="19" t="s">
        <v>3591</v>
      </c>
      <c r="D987" s="32" t="s">
        <v>3590</v>
      </c>
      <c r="E987" s="32" t="s">
        <v>2766</v>
      </c>
      <c r="F987" s="119" t="s">
        <v>4634</v>
      </c>
      <c r="G987" s="316"/>
      <c r="H987" s="755"/>
      <c r="I987" s="755"/>
      <c r="J987" s="35"/>
      <c r="K987" s="29"/>
      <c r="L987" s="68">
        <v>38362</v>
      </c>
      <c r="M987" s="68"/>
      <c r="N987" t="str">
        <f t="shared" si="30"/>
        <v/>
      </c>
    </row>
    <row r="988" spans="1:14" outlineLevel="2">
      <c r="A988" s="384"/>
      <c r="B988" s="296">
        <f t="shared" si="28"/>
        <v>62</v>
      </c>
      <c r="C988" s="19" t="s">
        <v>2992</v>
      </c>
      <c r="D988" s="32" t="s">
        <v>2991</v>
      </c>
      <c r="E988" s="32" t="s">
        <v>2766</v>
      </c>
      <c r="F988" s="119" t="s">
        <v>4634</v>
      </c>
      <c r="G988" s="316"/>
      <c r="H988" s="755"/>
      <c r="I988" s="755"/>
      <c r="J988" s="35"/>
      <c r="K988" s="29"/>
      <c r="L988" s="68">
        <v>38362</v>
      </c>
      <c r="M988" s="68"/>
      <c r="N988" t="str">
        <f t="shared" si="30"/>
        <v/>
      </c>
    </row>
    <row r="989" spans="1:14" outlineLevel="2">
      <c r="A989" s="384"/>
      <c r="B989" s="296">
        <f t="shared" si="28"/>
        <v>62</v>
      </c>
      <c r="C989" s="86" t="s">
        <v>2379</v>
      </c>
      <c r="D989" s="119" t="s">
        <v>2378</v>
      </c>
      <c r="E989" s="35" t="s">
        <v>2766</v>
      </c>
      <c r="F989" s="119" t="s">
        <v>4634</v>
      </c>
      <c r="G989" s="316"/>
      <c r="H989" s="755"/>
      <c r="I989" s="755"/>
      <c r="J989" s="35"/>
      <c r="K989" s="29"/>
      <c r="L989" s="68">
        <v>41671</v>
      </c>
      <c r="M989" s="68"/>
      <c r="N989" t="str">
        <f t="shared" si="30"/>
        <v>DUPLICATE</v>
      </c>
    </row>
    <row r="990" spans="1:14" outlineLevel="2">
      <c r="A990" s="384"/>
      <c r="B990" s="296">
        <f t="shared" si="28"/>
        <v>62</v>
      </c>
      <c r="C990" s="19" t="s">
        <v>3597</v>
      </c>
      <c r="D990" s="32" t="s">
        <v>3596</v>
      </c>
      <c r="E990" s="32" t="s">
        <v>2766</v>
      </c>
      <c r="F990" s="119" t="s">
        <v>4634</v>
      </c>
      <c r="G990" s="316"/>
      <c r="H990" s="755"/>
      <c r="I990" s="755"/>
      <c r="J990" s="35"/>
      <c r="K990" s="29"/>
      <c r="L990" s="68">
        <v>38362</v>
      </c>
      <c r="M990" s="68"/>
      <c r="N990" t="str">
        <f t="shared" si="30"/>
        <v/>
      </c>
    </row>
    <row r="991" spans="1:14" s="108" customFormat="1" ht="25.5" outlineLevel="2">
      <c r="A991" s="384"/>
      <c r="B991" s="296">
        <f t="shared" si="28"/>
        <v>62</v>
      </c>
      <c r="C991" s="19" t="s">
        <v>3080</v>
      </c>
      <c r="D991" s="32" t="s">
        <v>3079</v>
      </c>
      <c r="E991" s="32" t="s">
        <v>2766</v>
      </c>
      <c r="F991" s="119" t="s">
        <v>4634</v>
      </c>
      <c r="G991" s="119" t="s">
        <v>5300</v>
      </c>
      <c r="H991" s="755">
        <v>42999</v>
      </c>
      <c r="I991" s="755" t="s">
        <v>5235</v>
      </c>
      <c r="J991" s="35"/>
      <c r="K991" s="331"/>
      <c r="L991" s="68">
        <v>38362</v>
      </c>
      <c r="M991" s="68">
        <v>42401</v>
      </c>
      <c r="N991" t="str">
        <f t="shared" si="30"/>
        <v>DUPLICATE</v>
      </c>
    </row>
    <row r="992" spans="1:14" outlineLevel="2">
      <c r="A992" s="550"/>
      <c r="B992" s="296">
        <f t="shared" si="28"/>
        <v>62</v>
      </c>
      <c r="C992" s="19" t="s">
        <v>2990</v>
      </c>
      <c r="D992" s="32" t="s">
        <v>2989</v>
      </c>
      <c r="E992" s="32" t="s">
        <v>2766</v>
      </c>
      <c r="F992" s="119" t="s">
        <v>4634</v>
      </c>
      <c r="G992" s="316"/>
      <c r="H992" s="755"/>
      <c r="I992" s="755"/>
      <c r="J992" s="35"/>
      <c r="K992" s="29"/>
      <c r="L992" s="68">
        <v>38362</v>
      </c>
      <c r="M992" s="68"/>
      <c r="N992" t="str">
        <f t="shared" si="30"/>
        <v/>
      </c>
    </row>
    <row r="993" spans="1:14" s="159" customFormat="1" ht="25.5" outlineLevel="2">
      <c r="A993" s="384"/>
      <c r="B993" s="296">
        <f t="shared" si="28"/>
        <v>62</v>
      </c>
      <c r="C993" s="19" t="s">
        <v>78</v>
      </c>
      <c r="D993" s="32" t="s">
        <v>1653</v>
      </c>
      <c r="E993" s="325" t="s">
        <v>2766</v>
      </c>
      <c r="F993" s="85" t="s">
        <v>4634</v>
      </c>
      <c r="G993" s="85"/>
      <c r="H993" s="755"/>
      <c r="I993" s="755"/>
      <c r="J993" s="340"/>
      <c r="K993" s="347"/>
      <c r="L993" s="68">
        <v>38362</v>
      </c>
      <c r="M993" s="68">
        <v>40940</v>
      </c>
      <c r="N993" t="str">
        <f t="shared" si="30"/>
        <v>DUPLICATE</v>
      </c>
    </row>
    <row r="994" spans="1:14" outlineLevel="2">
      <c r="A994" s="384"/>
      <c r="B994" s="296">
        <f t="shared" si="28"/>
        <v>62</v>
      </c>
      <c r="C994" s="19" t="s">
        <v>2358</v>
      </c>
      <c r="D994" s="32" t="s">
        <v>2357</v>
      </c>
      <c r="E994" s="32" t="s">
        <v>2766</v>
      </c>
      <c r="F994" s="119" t="s">
        <v>4634</v>
      </c>
      <c r="G994" s="316"/>
      <c r="H994" s="755"/>
      <c r="I994" s="755"/>
      <c r="J994" s="35"/>
      <c r="K994" s="29"/>
      <c r="L994" s="68">
        <v>38362</v>
      </c>
      <c r="M994" s="68"/>
      <c r="N994" t="str">
        <f t="shared" si="30"/>
        <v/>
      </c>
    </row>
    <row r="995" spans="1:14" outlineLevel="2">
      <c r="A995" s="384"/>
      <c r="B995" s="296">
        <f t="shared" si="28"/>
        <v>62</v>
      </c>
      <c r="C995" s="19" t="s">
        <v>2360</v>
      </c>
      <c r="D995" s="32" t="s">
        <v>2359</v>
      </c>
      <c r="E995" s="32" t="s">
        <v>2766</v>
      </c>
      <c r="F995" s="119" t="s">
        <v>4634</v>
      </c>
      <c r="G995" s="316"/>
      <c r="H995" s="755"/>
      <c r="I995" s="755"/>
      <c r="J995" s="35"/>
      <c r="K995" s="29"/>
      <c r="L995" s="68">
        <v>38362</v>
      </c>
      <c r="M995" s="68"/>
      <c r="N995" t="str">
        <f t="shared" si="30"/>
        <v/>
      </c>
    </row>
    <row r="996" spans="1:14" outlineLevel="2">
      <c r="A996" s="384"/>
      <c r="B996" s="296">
        <f t="shared" si="28"/>
        <v>62</v>
      </c>
      <c r="C996" s="86" t="s">
        <v>4901</v>
      </c>
      <c r="D996" s="119" t="s">
        <v>4900</v>
      </c>
      <c r="E996" s="35" t="s">
        <v>2766</v>
      </c>
      <c r="F996" s="119" t="s">
        <v>4634</v>
      </c>
      <c r="G996" s="316"/>
      <c r="H996" s="755"/>
      <c r="I996" s="755"/>
      <c r="J996" s="35"/>
      <c r="K996" s="29"/>
      <c r="L996" s="68">
        <v>41671</v>
      </c>
      <c r="M996" s="68"/>
      <c r="N996" t="str">
        <f t="shared" si="30"/>
        <v>DUPLICATE</v>
      </c>
    </row>
    <row r="997" spans="1:14" outlineLevel="2">
      <c r="A997" s="384"/>
      <c r="B997" s="296">
        <f t="shared" si="28"/>
        <v>62</v>
      </c>
      <c r="C997" s="19" t="s">
        <v>4729</v>
      </c>
      <c r="D997" s="32" t="s">
        <v>4728</v>
      </c>
      <c r="E997" s="32" t="s">
        <v>2766</v>
      </c>
      <c r="F997" s="119" t="s">
        <v>4634</v>
      </c>
      <c r="G997" s="119"/>
      <c r="H997" s="755"/>
      <c r="I997" s="755"/>
      <c r="J997" s="35"/>
      <c r="K997" s="119"/>
      <c r="L997" s="58">
        <v>38362</v>
      </c>
      <c r="M997" s="58"/>
      <c r="N997" t="str">
        <f t="shared" si="30"/>
        <v/>
      </c>
    </row>
    <row r="998" spans="1:14" s="108" customFormat="1" ht="25.5" outlineLevel="2">
      <c r="A998" s="384"/>
      <c r="B998" s="296">
        <f t="shared" si="28"/>
        <v>62</v>
      </c>
      <c r="C998" s="19" t="s">
        <v>3600</v>
      </c>
      <c r="D998" s="32" t="s">
        <v>4230</v>
      </c>
      <c r="E998" s="32" t="s">
        <v>2766</v>
      </c>
      <c r="F998" s="119" t="s">
        <v>4634</v>
      </c>
      <c r="G998" s="119" t="s">
        <v>5300</v>
      </c>
      <c r="H998" s="755">
        <v>42145</v>
      </c>
      <c r="I998" s="755" t="s">
        <v>5235</v>
      </c>
      <c r="J998" s="35"/>
      <c r="K998" s="331"/>
      <c r="L998" s="68">
        <v>38362</v>
      </c>
      <c r="M998" s="68"/>
      <c r="N998" t="str">
        <f t="shared" si="30"/>
        <v>DUPLICATE</v>
      </c>
    </row>
    <row r="999" spans="1:14" outlineLevel="2">
      <c r="A999" s="384"/>
      <c r="B999" s="296">
        <f t="shared" si="28"/>
        <v>62</v>
      </c>
      <c r="C999" s="19" t="s">
        <v>3589</v>
      </c>
      <c r="D999" s="32" t="s">
        <v>3001</v>
      </c>
      <c r="E999" s="32" t="s">
        <v>2766</v>
      </c>
      <c r="F999" s="119" t="s">
        <v>4634</v>
      </c>
      <c r="G999" s="316"/>
      <c r="H999" s="755"/>
      <c r="I999" s="755"/>
      <c r="J999" s="35"/>
      <c r="K999" s="29"/>
      <c r="L999" s="68">
        <v>38362</v>
      </c>
      <c r="M999" s="68"/>
      <c r="N999" t="str">
        <f t="shared" si="30"/>
        <v>DUPLICATE</v>
      </c>
    </row>
    <row r="1000" spans="1:14" outlineLevel="2">
      <c r="A1000" s="384"/>
      <c r="B1000" s="296">
        <f t="shared" si="28"/>
        <v>62</v>
      </c>
      <c r="C1000" s="19" t="s">
        <v>4737</v>
      </c>
      <c r="D1000" s="32" t="s">
        <v>3038</v>
      </c>
      <c r="E1000" s="32" t="s">
        <v>2766</v>
      </c>
      <c r="F1000" s="119" t="s">
        <v>4634</v>
      </c>
      <c r="G1000" s="316"/>
      <c r="H1000" s="755"/>
      <c r="I1000" s="755"/>
      <c r="J1000" s="35"/>
      <c r="K1000" s="29"/>
      <c r="L1000" s="68">
        <v>41306</v>
      </c>
      <c r="M1000" s="68"/>
      <c r="N1000" t="str">
        <f t="shared" si="30"/>
        <v>DUPLICATE</v>
      </c>
    </row>
    <row r="1001" spans="1:14" outlineLevel="2">
      <c r="A1001" s="384"/>
      <c r="B1001" s="296">
        <f t="shared" ref="B1001:B1064" si="31">IF(A1001&gt;0,A1001,B1000)</f>
        <v>62</v>
      </c>
      <c r="C1001" s="86" t="s">
        <v>3732</v>
      </c>
      <c r="D1001" s="119" t="s">
        <v>3731</v>
      </c>
      <c r="E1001" s="35" t="s">
        <v>2766</v>
      </c>
      <c r="F1001" s="119" t="s">
        <v>4634</v>
      </c>
      <c r="G1001" s="316"/>
      <c r="H1001" s="755"/>
      <c r="I1001" s="755"/>
      <c r="J1001" s="35"/>
      <c r="K1001" s="29"/>
      <c r="L1001" s="68">
        <v>41671</v>
      </c>
      <c r="M1001" s="68"/>
      <c r="N1001" t="str">
        <f t="shared" si="30"/>
        <v>DUPLICATE</v>
      </c>
    </row>
    <row r="1002" spans="1:14" outlineLevel="2">
      <c r="A1002" s="384"/>
      <c r="B1002" s="296">
        <f t="shared" si="31"/>
        <v>62</v>
      </c>
      <c r="C1002" s="86" t="s">
        <v>2889</v>
      </c>
      <c r="D1002" s="119" t="s">
        <v>2888</v>
      </c>
      <c r="E1002" s="35" t="s">
        <v>2766</v>
      </c>
      <c r="F1002" s="119" t="s">
        <v>4634</v>
      </c>
      <c r="G1002" s="316"/>
      <c r="H1002" s="755"/>
      <c r="I1002" s="755"/>
      <c r="J1002" s="35"/>
      <c r="K1002" s="29"/>
      <c r="L1002" s="68">
        <v>41671</v>
      </c>
      <c r="M1002" s="68"/>
      <c r="N1002" t="str">
        <f t="shared" si="30"/>
        <v>DUPLICATE</v>
      </c>
    </row>
    <row r="1003" spans="1:14" ht="25.5" outlineLevel="2">
      <c r="A1003" s="384"/>
      <c r="B1003" s="296">
        <f t="shared" si="31"/>
        <v>62</v>
      </c>
      <c r="C1003" s="200" t="s">
        <v>1303</v>
      </c>
      <c r="D1003" s="119" t="s">
        <v>4811</v>
      </c>
      <c r="E1003" s="32" t="s">
        <v>2766</v>
      </c>
      <c r="F1003" s="119" t="s">
        <v>4634</v>
      </c>
      <c r="G1003" s="316" t="s">
        <v>5300</v>
      </c>
      <c r="H1003" s="755">
        <v>42145</v>
      </c>
      <c r="I1003" s="755" t="s">
        <v>5235</v>
      </c>
      <c r="J1003" s="35"/>
      <c r="K1003" s="29"/>
      <c r="L1003" s="68">
        <v>40940</v>
      </c>
      <c r="M1003" s="68"/>
      <c r="N1003" t="str">
        <f t="shared" si="30"/>
        <v>DUPLICATE</v>
      </c>
    </row>
    <row r="1004" spans="1:14" outlineLevel="2">
      <c r="A1004" s="384"/>
      <c r="B1004" s="296">
        <f t="shared" si="31"/>
        <v>62</v>
      </c>
      <c r="C1004" s="19" t="s">
        <v>2367</v>
      </c>
      <c r="D1004" s="32" t="s">
        <v>2366</v>
      </c>
      <c r="E1004" s="32" t="s">
        <v>2766</v>
      </c>
      <c r="F1004" s="119" t="s">
        <v>4634</v>
      </c>
      <c r="G1004" s="316"/>
      <c r="H1004" s="755"/>
      <c r="I1004" s="755"/>
      <c r="J1004" s="35"/>
      <c r="K1004" s="29"/>
      <c r="L1004" s="68">
        <v>38362</v>
      </c>
      <c r="M1004" s="68"/>
      <c r="N1004" t="str">
        <f t="shared" si="30"/>
        <v/>
      </c>
    </row>
    <row r="1005" spans="1:14" outlineLevel="2">
      <c r="A1005" s="384"/>
      <c r="B1005" s="296">
        <f t="shared" si="31"/>
        <v>62</v>
      </c>
      <c r="C1005" s="19" t="s">
        <v>2365</v>
      </c>
      <c r="D1005" s="32" t="s">
        <v>2364</v>
      </c>
      <c r="E1005" s="32" t="s">
        <v>2766</v>
      </c>
      <c r="F1005" s="119" t="s">
        <v>4634</v>
      </c>
      <c r="G1005" s="316"/>
      <c r="H1005" s="755"/>
      <c r="I1005" s="755"/>
      <c r="J1005" s="35"/>
      <c r="K1005" s="29"/>
      <c r="L1005" s="68">
        <v>38362</v>
      </c>
      <c r="M1005" s="68"/>
      <c r="N1005" t="str">
        <f t="shared" si="30"/>
        <v/>
      </c>
    </row>
    <row r="1006" spans="1:14" outlineLevel="2">
      <c r="A1006" s="384"/>
      <c r="B1006" s="296">
        <f t="shared" si="31"/>
        <v>62</v>
      </c>
      <c r="C1006" s="19" t="s">
        <v>910</v>
      </c>
      <c r="D1006" s="32" t="s">
        <v>909</v>
      </c>
      <c r="E1006" s="330" t="s">
        <v>2766</v>
      </c>
      <c r="F1006" s="119" t="s">
        <v>4634</v>
      </c>
      <c r="G1006" s="316"/>
      <c r="H1006" s="755"/>
      <c r="I1006" s="755"/>
      <c r="J1006" s="35"/>
      <c r="K1006" s="29"/>
      <c r="L1006" s="68">
        <v>41671</v>
      </c>
      <c r="M1006" s="68"/>
      <c r="N1006" t="str">
        <f t="shared" si="30"/>
        <v>DUPLICATE</v>
      </c>
    </row>
    <row r="1007" spans="1:14" outlineLevel="2">
      <c r="A1007" s="384"/>
      <c r="B1007" s="296">
        <f t="shared" si="31"/>
        <v>62</v>
      </c>
      <c r="C1007" s="19" t="s">
        <v>3472</v>
      </c>
      <c r="D1007" s="32" t="s">
        <v>3471</v>
      </c>
      <c r="E1007" s="330" t="s">
        <v>2766</v>
      </c>
      <c r="F1007" s="119" t="s">
        <v>4634</v>
      </c>
      <c r="G1007" s="316"/>
      <c r="H1007" s="755"/>
      <c r="I1007" s="755"/>
      <c r="J1007" s="35"/>
      <c r="K1007" s="29"/>
      <c r="L1007" s="68">
        <v>41671</v>
      </c>
      <c r="M1007" s="68"/>
      <c r="N1007" t="str">
        <f t="shared" si="30"/>
        <v>DUPLICATE</v>
      </c>
    </row>
    <row r="1008" spans="1:14" outlineLevel="2">
      <c r="A1008" s="384"/>
      <c r="B1008" s="296">
        <f t="shared" si="31"/>
        <v>62</v>
      </c>
      <c r="C1008" s="19" t="s">
        <v>3464</v>
      </c>
      <c r="D1008" s="32" t="s">
        <v>3463</v>
      </c>
      <c r="E1008" s="330" t="s">
        <v>2766</v>
      </c>
      <c r="F1008" s="119" t="s">
        <v>4634</v>
      </c>
      <c r="G1008" s="316"/>
      <c r="H1008" s="755"/>
      <c r="I1008" s="755"/>
      <c r="J1008" s="35"/>
      <c r="K1008" s="29"/>
      <c r="L1008" s="68">
        <v>41671</v>
      </c>
      <c r="M1008" s="68"/>
      <c r="N1008" t="str">
        <f t="shared" si="30"/>
        <v>DUPLICATE</v>
      </c>
    </row>
    <row r="1009" spans="1:14" s="108" customFormat="1" ht="25.5" outlineLevel="2">
      <c r="A1009" s="384"/>
      <c r="B1009" s="296">
        <f t="shared" si="31"/>
        <v>62</v>
      </c>
      <c r="C1009" s="19" t="s">
        <v>3077</v>
      </c>
      <c r="D1009" s="32" t="s">
        <v>3076</v>
      </c>
      <c r="E1009" s="32" t="s">
        <v>2766</v>
      </c>
      <c r="F1009" s="119" t="s">
        <v>4634</v>
      </c>
      <c r="G1009" s="119" t="s">
        <v>5300</v>
      </c>
      <c r="H1009" s="755">
        <v>42145</v>
      </c>
      <c r="I1009" s="755" t="s">
        <v>5235</v>
      </c>
      <c r="J1009" s="35"/>
      <c r="K1009" s="331"/>
      <c r="L1009" s="68">
        <v>38362</v>
      </c>
      <c r="M1009" s="68"/>
      <c r="N1009" t="str">
        <f t="shared" si="30"/>
        <v>DUPLICATE</v>
      </c>
    </row>
    <row r="1010" spans="1:14" outlineLevel="2">
      <c r="A1010" s="384"/>
      <c r="B1010" s="296">
        <f t="shared" si="31"/>
        <v>62</v>
      </c>
      <c r="C1010" s="19" t="s">
        <v>3875</v>
      </c>
      <c r="D1010" s="32" t="s">
        <v>3874</v>
      </c>
      <c r="E1010" s="32" t="s">
        <v>2766</v>
      </c>
      <c r="F1010" s="119" t="s">
        <v>4634</v>
      </c>
      <c r="G1010" s="316"/>
      <c r="H1010" s="755"/>
      <c r="I1010" s="755"/>
      <c r="J1010" s="35"/>
      <c r="K1010" s="29"/>
      <c r="L1010" s="68">
        <v>38362</v>
      </c>
      <c r="M1010" s="68"/>
      <c r="N1010" t="str">
        <f t="shared" si="30"/>
        <v>DUPLICATE</v>
      </c>
    </row>
    <row r="1011" spans="1:14" ht="38.25" outlineLevel="2">
      <c r="A1011" s="384"/>
      <c r="B1011" s="296">
        <f t="shared" si="31"/>
        <v>62</v>
      </c>
      <c r="C1011" s="19" t="s">
        <v>3844</v>
      </c>
      <c r="D1011" s="32" t="s">
        <v>3843</v>
      </c>
      <c r="E1011" s="32" t="s">
        <v>2766</v>
      </c>
      <c r="F1011" s="119" t="s">
        <v>4634</v>
      </c>
      <c r="G1011" s="316"/>
      <c r="H1011" s="755"/>
      <c r="I1011" s="755"/>
      <c r="J1011" s="35"/>
      <c r="K1011" s="29"/>
      <c r="L1011" s="68">
        <v>38362</v>
      </c>
      <c r="M1011" s="68"/>
      <c r="N1011" t="str">
        <f t="shared" si="30"/>
        <v/>
      </c>
    </row>
    <row r="1012" spans="1:14" ht="38.25" outlineLevel="2">
      <c r="A1012" s="384"/>
      <c r="B1012" s="296">
        <f t="shared" si="31"/>
        <v>62</v>
      </c>
      <c r="C1012" s="19" t="s">
        <v>3563</v>
      </c>
      <c r="D1012" s="32" t="s">
        <v>3562</v>
      </c>
      <c r="E1012" s="32" t="s">
        <v>2766</v>
      </c>
      <c r="F1012" s="119" t="s">
        <v>4634</v>
      </c>
      <c r="G1012" s="316"/>
      <c r="H1012" s="755"/>
      <c r="I1012" s="755"/>
      <c r="J1012" s="35"/>
      <c r="K1012" s="29"/>
      <c r="L1012" s="68">
        <v>38362</v>
      </c>
      <c r="M1012" s="68"/>
      <c r="N1012" t="str">
        <f t="shared" si="30"/>
        <v/>
      </c>
    </row>
    <row r="1013" spans="1:14" s="108" customFormat="1" ht="25.5" outlineLevel="2">
      <c r="A1013" s="384"/>
      <c r="B1013" s="296">
        <f t="shared" si="31"/>
        <v>62</v>
      </c>
      <c r="C1013" s="19" t="s">
        <v>4415</v>
      </c>
      <c r="D1013" s="32" t="s">
        <v>4414</v>
      </c>
      <c r="E1013" s="32" t="s">
        <v>2766</v>
      </c>
      <c r="F1013" s="119" t="s">
        <v>4634</v>
      </c>
      <c r="G1013" s="119" t="s">
        <v>5300</v>
      </c>
      <c r="H1013" s="755">
        <v>42999</v>
      </c>
      <c r="I1013" s="755" t="s">
        <v>5235</v>
      </c>
      <c r="J1013" s="35"/>
      <c r="K1013" s="331"/>
      <c r="L1013" s="68">
        <v>38362</v>
      </c>
      <c r="M1013" s="68"/>
      <c r="N1013" t="str">
        <f t="shared" si="30"/>
        <v/>
      </c>
    </row>
    <row r="1014" spans="1:14" s="108" customFormat="1" ht="25.5" outlineLevel="2">
      <c r="A1014" s="384"/>
      <c r="B1014" s="296">
        <f t="shared" si="31"/>
        <v>62</v>
      </c>
      <c r="C1014" s="19" t="s">
        <v>4232</v>
      </c>
      <c r="D1014" s="32" t="s">
        <v>4231</v>
      </c>
      <c r="E1014" s="32" t="s">
        <v>2766</v>
      </c>
      <c r="F1014" s="119" t="s">
        <v>4634</v>
      </c>
      <c r="G1014" s="119" t="s">
        <v>5300</v>
      </c>
      <c r="H1014" s="755">
        <v>42999</v>
      </c>
      <c r="I1014" s="755" t="s">
        <v>5235</v>
      </c>
      <c r="J1014" s="35"/>
      <c r="K1014" s="331"/>
      <c r="L1014" s="68">
        <v>38362</v>
      </c>
      <c r="M1014" s="68"/>
      <c r="N1014" t="str">
        <f t="shared" si="30"/>
        <v/>
      </c>
    </row>
    <row r="1015" spans="1:14" outlineLevel="2">
      <c r="A1015" s="384"/>
      <c r="B1015" s="296">
        <f t="shared" si="31"/>
        <v>62</v>
      </c>
      <c r="C1015" s="19" t="s">
        <v>3557</v>
      </c>
      <c r="D1015" s="32" t="s">
        <v>3556</v>
      </c>
      <c r="E1015" s="32" t="s">
        <v>2766</v>
      </c>
      <c r="F1015" s="119" t="s">
        <v>4634</v>
      </c>
      <c r="G1015" s="316"/>
      <c r="H1015" s="755"/>
      <c r="I1015" s="755"/>
      <c r="J1015" s="35"/>
      <c r="K1015" s="29"/>
      <c r="L1015" s="68">
        <v>38362</v>
      </c>
      <c r="M1015" s="68"/>
      <c r="N1015" t="str">
        <f t="shared" si="30"/>
        <v/>
      </c>
    </row>
    <row r="1016" spans="1:14" s="108" customFormat="1" ht="25.5" outlineLevel="2">
      <c r="A1016" s="384"/>
      <c r="B1016" s="296">
        <f t="shared" si="31"/>
        <v>62</v>
      </c>
      <c r="C1016" s="19" t="s">
        <v>3522</v>
      </c>
      <c r="D1016" s="32" t="s">
        <v>3523</v>
      </c>
      <c r="E1016" s="32" t="s">
        <v>2766</v>
      </c>
      <c r="F1016" s="119" t="s">
        <v>4634</v>
      </c>
      <c r="G1016" s="119" t="s">
        <v>5300</v>
      </c>
      <c r="H1016" s="755">
        <v>42999</v>
      </c>
      <c r="I1016" s="755" t="s">
        <v>5235</v>
      </c>
      <c r="J1016" s="35"/>
      <c r="K1016" s="331"/>
      <c r="L1016" s="68">
        <v>38749</v>
      </c>
      <c r="M1016" s="68"/>
      <c r="N1016" t="str">
        <f t="shared" si="30"/>
        <v>DUPLICATE</v>
      </c>
    </row>
    <row r="1017" spans="1:14" s="108" customFormat="1" ht="25.5" outlineLevel="2">
      <c r="A1017" s="384"/>
      <c r="B1017" s="296">
        <f t="shared" si="31"/>
        <v>62</v>
      </c>
      <c r="C1017" s="19" t="s">
        <v>3524</v>
      </c>
      <c r="D1017" s="32" t="s">
        <v>3525</v>
      </c>
      <c r="E1017" s="32" t="s">
        <v>2766</v>
      </c>
      <c r="F1017" s="119" t="s">
        <v>4634</v>
      </c>
      <c r="G1017" s="119" t="s">
        <v>5300</v>
      </c>
      <c r="H1017" s="755">
        <v>43487</v>
      </c>
      <c r="I1017" s="783" t="s">
        <v>6930</v>
      </c>
      <c r="J1017" s="35"/>
      <c r="K1017" s="331"/>
      <c r="L1017" s="68">
        <v>38749</v>
      </c>
      <c r="M1017" s="68">
        <v>43862</v>
      </c>
      <c r="N1017" t="str">
        <f t="shared" si="30"/>
        <v/>
      </c>
    </row>
    <row r="1018" spans="1:14" s="108" customFormat="1" ht="25.5" outlineLevel="2">
      <c r="A1018" s="384"/>
      <c r="B1018" s="296">
        <f t="shared" si="31"/>
        <v>62</v>
      </c>
      <c r="C1018" s="86" t="s">
        <v>3555</v>
      </c>
      <c r="D1018" s="119" t="s">
        <v>3554</v>
      </c>
      <c r="E1018" s="32" t="s">
        <v>2766</v>
      </c>
      <c r="F1018" s="119" t="s">
        <v>4634</v>
      </c>
      <c r="G1018" s="119" t="s">
        <v>5300</v>
      </c>
      <c r="H1018" s="755">
        <v>42999</v>
      </c>
      <c r="I1018" s="755" t="s">
        <v>5235</v>
      </c>
      <c r="J1018" s="35"/>
      <c r="K1018" s="331"/>
      <c r="L1018" s="68">
        <v>38362</v>
      </c>
      <c r="M1018" s="68"/>
      <c r="N1018" t="str">
        <f t="shared" si="30"/>
        <v/>
      </c>
    </row>
    <row r="1019" spans="1:14" s="108" customFormat="1" ht="25.5" outlineLevel="2">
      <c r="A1019" s="384"/>
      <c r="B1019" s="296">
        <f t="shared" si="31"/>
        <v>62</v>
      </c>
      <c r="C1019" s="86" t="s">
        <v>4075</v>
      </c>
      <c r="D1019" s="119" t="s">
        <v>4074</v>
      </c>
      <c r="E1019" s="32" t="s">
        <v>2766</v>
      </c>
      <c r="F1019" s="119" t="s">
        <v>4634</v>
      </c>
      <c r="G1019" s="119" t="s">
        <v>5300</v>
      </c>
      <c r="H1019" s="755">
        <v>42999</v>
      </c>
      <c r="I1019" s="755" t="s">
        <v>5235</v>
      </c>
      <c r="J1019" s="35"/>
      <c r="K1019" s="331"/>
      <c r="L1019" s="68">
        <v>38362</v>
      </c>
      <c r="M1019" s="68"/>
      <c r="N1019" t="str">
        <f t="shared" si="30"/>
        <v>DUPLICATE</v>
      </c>
    </row>
    <row r="1020" spans="1:14" ht="25.5" outlineLevel="2">
      <c r="A1020" s="384"/>
      <c r="B1020" s="296">
        <f t="shared" si="31"/>
        <v>62</v>
      </c>
      <c r="C1020" s="86" t="s">
        <v>3559</v>
      </c>
      <c r="D1020" s="119" t="s">
        <v>3558</v>
      </c>
      <c r="E1020" s="32" t="s">
        <v>2766</v>
      </c>
      <c r="F1020" s="119" t="s">
        <v>4634</v>
      </c>
      <c r="G1020" s="119" t="s">
        <v>5300</v>
      </c>
      <c r="H1020" s="755">
        <v>43487</v>
      </c>
      <c r="I1020" s="783" t="s">
        <v>6930</v>
      </c>
      <c r="J1020" s="35"/>
      <c r="K1020" s="29"/>
      <c r="L1020" s="68">
        <v>38362</v>
      </c>
      <c r="M1020" s="68">
        <v>43862</v>
      </c>
      <c r="N1020" t="str">
        <f t="shared" si="30"/>
        <v/>
      </c>
    </row>
    <row r="1021" spans="1:14" outlineLevel="2">
      <c r="A1021" s="384"/>
      <c r="B1021" s="296">
        <f t="shared" si="31"/>
        <v>62</v>
      </c>
      <c r="C1021" s="19" t="s">
        <v>4731</v>
      </c>
      <c r="D1021" s="32" t="s">
        <v>4730</v>
      </c>
      <c r="E1021" s="32" t="s">
        <v>2766</v>
      </c>
      <c r="F1021" s="119" t="s">
        <v>4634</v>
      </c>
      <c r="G1021" s="119"/>
      <c r="H1021" s="755"/>
      <c r="I1021" s="755"/>
      <c r="J1021" s="35"/>
      <c r="K1021" s="119"/>
      <c r="L1021" s="58">
        <v>38362</v>
      </c>
      <c r="M1021" s="58"/>
      <c r="N1021" t="str">
        <f t="shared" si="30"/>
        <v/>
      </c>
    </row>
    <row r="1022" spans="1:14" outlineLevel="2">
      <c r="A1022" s="384"/>
      <c r="B1022" s="296">
        <f t="shared" si="31"/>
        <v>62</v>
      </c>
      <c r="C1022" s="86" t="s">
        <v>3601</v>
      </c>
      <c r="D1022" s="119" t="s">
        <v>3078</v>
      </c>
      <c r="E1022" s="32" t="s">
        <v>2766</v>
      </c>
      <c r="F1022" s="119" t="s">
        <v>4634</v>
      </c>
      <c r="G1022" s="316"/>
      <c r="H1022" s="755"/>
      <c r="I1022" s="755"/>
      <c r="J1022" s="35"/>
      <c r="K1022" s="29"/>
      <c r="L1022" s="68">
        <v>38362</v>
      </c>
      <c r="M1022" s="68"/>
      <c r="N1022" t="str">
        <f t="shared" si="30"/>
        <v/>
      </c>
    </row>
    <row r="1023" spans="1:14" outlineLevel="2">
      <c r="A1023" s="384"/>
      <c r="B1023" s="296">
        <f t="shared" si="31"/>
        <v>62</v>
      </c>
      <c r="C1023" s="86" t="s">
        <v>3601</v>
      </c>
      <c r="D1023" s="119" t="s">
        <v>2354</v>
      </c>
      <c r="E1023" s="32" t="s">
        <v>2766</v>
      </c>
      <c r="F1023" s="119" t="s">
        <v>4634</v>
      </c>
      <c r="G1023" s="316"/>
      <c r="H1023" s="755"/>
      <c r="I1023" s="755"/>
      <c r="J1023" s="35"/>
      <c r="K1023" s="29"/>
      <c r="L1023" s="68">
        <v>38362</v>
      </c>
      <c r="M1023" s="68"/>
      <c r="N1023" t="str">
        <f t="shared" si="30"/>
        <v/>
      </c>
    </row>
    <row r="1024" spans="1:14" outlineLevel="2">
      <c r="A1024" s="384"/>
      <c r="B1024" s="296">
        <f t="shared" si="31"/>
        <v>62</v>
      </c>
      <c r="C1024" s="19" t="s">
        <v>2996</v>
      </c>
      <c r="D1024" s="32" t="s">
        <v>2995</v>
      </c>
      <c r="E1024" s="32" t="s">
        <v>2766</v>
      </c>
      <c r="F1024" s="119" t="s">
        <v>4634</v>
      </c>
      <c r="G1024" s="316"/>
      <c r="H1024" s="755"/>
      <c r="I1024" s="755"/>
      <c r="J1024" s="35"/>
      <c r="K1024" s="29"/>
      <c r="L1024" s="68">
        <v>38362</v>
      </c>
      <c r="M1024" s="68"/>
      <c r="N1024" t="str">
        <f t="shared" si="30"/>
        <v/>
      </c>
    </row>
    <row r="1025" spans="1:14" outlineLevel="2">
      <c r="A1025" s="384"/>
      <c r="B1025" s="296">
        <f t="shared" si="31"/>
        <v>62</v>
      </c>
      <c r="C1025" s="86" t="s">
        <v>3602</v>
      </c>
      <c r="D1025" s="119" t="s">
        <v>2363</v>
      </c>
      <c r="E1025" s="32" t="s">
        <v>2766</v>
      </c>
      <c r="F1025" s="119" t="s">
        <v>4634</v>
      </c>
      <c r="G1025" s="316"/>
      <c r="H1025" s="755"/>
      <c r="I1025" s="755"/>
      <c r="J1025" s="35"/>
      <c r="K1025" s="29"/>
      <c r="L1025" s="68">
        <v>38362</v>
      </c>
      <c r="M1025" s="68"/>
      <c r="N1025" t="str">
        <f t="shared" si="30"/>
        <v/>
      </c>
    </row>
    <row r="1026" spans="1:14" ht="25.5" outlineLevel="2">
      <c r="A1026" s="384"/>
      <c r="B1026" s="296">
        <f t="shared" si="31"/>
        <v>62</v>
      </c>
      <c r="C1026" s="19" t="s">
        <v>4077</v>
      </c>
      <c r="D1026" s="32" t="s">
        <v>4076</v>
      </c>
      <c r="E1026" s="32" t="s">
        <v>2766</v>
      </c>
      <c r="F1026" s="119" t="s">
        <v>4634</v>
      </c>
      <c r="G1026" s="119" t="s">
        <v>5300</v>
      </c>
      <c r="H1026" s="755">
        <v>43487</v>
      </c>
      <c r="I1026" s="783" t="s">
        <v>6930</v>
      </c>
      <c r="J1026" s="35"/>
      <c r="K1026" s="29"/>
      <c r="L1026" s="68">
        <v>38362</v>
      </c>
      <c r="M1026" s="68">
        <v>43862</v>
      </c>
      <c r="N1026" t="str">
        <f t="shared" si="30"/>
        <v/>
      </c>
    </row>
    <row r="1027" spans="1:14" outlineLevel="2">
      <c r="A1027" s="384"/>
      <c r="B1027" s="296">
        <f t="shared" si="31"/>
        <v>62</v>
      </c>
      <c r="C1027" s="86" t="s">
        <v>3593</v>
      </c>
      <c r="D1027" s="119" t="s">
        <v>3592</v>
      </c>
      <c r="E1027" s="32" t="s">
        <v>2766</v>
      </c>
      <c r="F1027" s="119" t="s">
        <v>4634</v>
      </c>
      <c r="G1027" s="316"/>
      <c r="H1027" s="755"/>
      <c r="I1027" s="755"/>
      <c r="J1027" s="35"/>
      <c r="K1027" s="29"/>
      <c r="L1027" s="68">
        <v>38362</v>
      </c>
      <c r="M1027" s="68"/>
      <c r="N1027" t="str">
        <f t="shared" ref="N1027:N1090" si="32">IF(D1027="NA","",IF(COUNTIF($D$3:$D$8511,D1027)&gt;1,"DUPLICATE",""))</f>
        <v/>
      </c>
    </row>
    <row r="1028" spans="1:14" outlineLevel="2">
      <c r="A1028" s="384"/>
      <c r="B1028" s="296">
        <f t="shared" si="31"/>
        <v>62</v>
      </c>
      <c r="C1028" s="86" t="s">
        <v>1598</v>
      </c>
      <c r="D1028" s="119" t="s">
        <v>2444</v>
      </c>
      <c r="E1028" s="32" t="s">
        <v>2766</v>
      </c>
      <c r="F1028" s="119" t="s">
        <v>4634</v>
      </c>
      <c r="G1028" s="316"/>
      <c r="H1028" s="755"/>
      <c r="I1028" s="755"/>
      <c r="J1028" s="35"/>
      <c r="K1028" s="29"/>
      <c r="L1028" s="68">
        <v>39845</v>
      </c>
      <c r="M1028" s="68"/>
      <c r="N1028" t="str">
        <f t="shared" si="32"/>
        <v/>
      </c>
    </row>
    <row r="1029" spans="1:14" outlineLevel="2">
      <c r="A1029" s="551"/>
      <c r="B1029" s="296">
        <f t="shared" si="31"/>
        <v>62</v>
      </c>
      <c r="C1029" s="86" t="s">
        <v>1599</v>
      </c>
      <c r="D1029" s="119" t="s">
        <v>1561</v>
      </c>
      <c r="E1029" s="32" t="s">
        <v>2766</v>
      </c>
      <c r="F1029" s="119" t="s">
        <v>4634</v>
      </c>
      <c r="G1029" s="316"/>
      <c r="H1029" s="755"/>
      <c r="I1029" s="755"/>
      <c r="J1029" s="35"/>
      <c r="K1029" s="29"/>
      <c r="L1029" s="68">
        <v>39845</v>
      </c>
      <c r="M1029" s="68"/>
      <c r="N1029" t="str">
        <f t="shared" si="32"/>
        <v/>
      </c>
    </row>
    <row r="1030" spans="1:14" ht="25.5" outlineLevel="2">
      <c r="A1030" s="384"/>
      <c r="B1030" s="296">
        <f>IF(A1030&gt;0,A1030,B1029)</f>
        <v>62</v>
      </c>
      <c r="C1030" s="86" t="s">
        <v>1600</v>
      </c>
      <c r="D1030" s="119" t="s">
        <v>1573</v>
      </c>
      <c r="E1030" s="32" t="s">
        <v>2766</v>
      </c>
      <c r="F1030" s="119" t="s">
        <v>4634</v>
      </c>
      <c r="G1030" s="119" t="s">
        <v>5300</v>
      </c>
      <c r="H1030" s="755">
        <v>43487</v>
      </c>
      <c r="I1030" s="783" t="s">
        <v>6930</v>
      </c>
      <c r="J1030" s="35"/>
      <c r="K1030" s="29"/>
      <c r="L1030" s="68">
        <v>39845</v>
      </c>
      <c r="M1030" s="68">
        <v>43862</v>
      </c>
      <c r="N1030" t="str">
        <f t="shared" si="32"/>
        <v/>
      </c>
    </row>
    <row r="1031" spans="1:14" ht="25.5" outlineLevel="1">
      <c r="A1031" s="384">
        <v>63</v>
      </c>
      <c r="B1031" s="296">
        <f>IF(A1031&gt;0,A1031,B1030)</f>
        <v>63</v>
      </c>
      <c r="C1031" s="252" t="s">
        <v>6781</v>
      </c>
      <c r="D1031" s="46" t="s">
        <v>6782</v>
      </c>
      <c r="E1031" s="33" t="s">
        <v>1909</v>
      </c>
      <c r="F1031" s="33" t="s">
        <v>1910</v>
      </c>
      <c r="G1031" s="33" t="s">
        <v>6774</v>
      </c>
      <c r="H1031" s="752"/>
      <c r="I1031" s="752"/>
      <c r="J1031" s="33" t="s">
        <v>6783</v>
      </c>
      <c r="K1031" s="348"/>
      <c r="L1031" s="311">
        <v>43497</v>
      </c>
      <c r="M1031" s="311"/>
      <c r="N1031" t="str">
        <f t="shared" si="32"/>
        <v/>
      </c>
    </row>
    <row r="1032" spans="1:14" ht="25.5" outlineLevel="1">
      <c r="A1032" s="384">
        <v>64</v>
      </c>
      <c r="B1032" s="296">
        <f>IF(A1032&gt;0,A1032,B1031)</f>
        <v>64</v>
      </c>
      <c r="C1032" s="252" t="s">
        <v>12305</v>
      </c>
      <c r="D1032" s="46" t="s">
        <v>12306</v>
      </c>
      <c r="E1032" s="33" t="s">
        <v>1909</v>
      </c>
      <c r="F1032" s="33" t="s">
        <v>4633</v>
      </c>
      <c r="G1032" s="33" t="s">
        <v>12307</v>
      </c>
      <c r="H1032" s="752"/>
      <c r="I1032" s="752"/>
      <c r="J1032" s="38" t="s">
        <v>12308</v>
      </c>
      <c r="K1032" s="348"/>
      <c r="L1032" s="311">
        <v>45323</v>
      </c>
      <c r="M1032" s="311"/>
      <c r="N1032" t="str">
        <f t="shared" si="32"/>
        <v/>
      </c>
    </row>
    <row r="1033" spans="1:14" ht="31.5" customHeight="1" outlineLevel="1">
      <c r="A1033" s="384">
        <v>65</v>
      </c>
      <c r="B1033" s="296">
        <f t="shared" si="31"/>
        <v>65</v>
      </c>
      <c r="C1033" s="31" t="s">
        <v>4981</v>
      </c>
      <c r="D1033" s="307"/>
      <c r="E1033" s="33" t="s">
        <v>2766</v>
      </c>
      <c r="F1033" s="33" t="s">
        <v>5295</v>
      </c>
      <c r="G1033" s="663"/>
      <c r="H1033" s="752"/>
      <c r="I1033" s="752"/>
      <c r="J1033" s="38" t="s">
        <v>4527</v>
      </c>
      <c r="K1033" s="33" t="s">
        <v>6941</v>
      </c>
      <c r="L1033" s="57">
        <v>38362</v>
      </c>
      <c r="M1033" s="643">
        <v>45689</v>
      </c>
      <c r="N1033" t="str">
        <f t="shared" si="32"/>
        <v/>
      </c>
    </row>
    <row r="1034" spans="1:14" ht="30" outlineLevel="2">
      <c r="A1034" s="384"/>
      <c r="B1034" s="296">
        <f t="shared" si="31"/>
        <v>65</v>
      </c>
      <c r="C1034" s="199" t="s">
        <v>4006</v>
      </c>
      <c r="D1034" s="118" t="s">
        <v>4007</v>
      </c>
      <c r="E1034" s="120" t="s">
        <v>1909</v>
      </c>
      <c r="F1034" s="664" t="s">
        <v>4634</v>
      </c>
      <c r="G1034" s="639" t="s">
        <v>12892</v>
      </c>
      <c r="H1034" s="754"/>
      <c r="I1034" s="754"/>
      <c r="J1034" s="74"/>
      <c r="K1034" s="665"/>
      <c r="L1034" s="315">
        <v>39673</v>
      </c>
      <c r="M1034" s="643">
        <v>45689</v>
      </c>
      <c r="N1034" t="str">
        <f t="shared" si="32"/>
        <v/>
      </c>
    </row>
    <row r="1035" spans="1:14" ht="38.25" outlineLevel="2">
      <c r="A1035" s="384"/>
      <c r="B1035" s="296">
        <f t="shared" si="31"/>
        <v>65</v>
      </c>
      <c r="C1035" s="86" t="s">
        <v>2704</v>
      </c>
      <c r="D1035" s="119" t="s">
        <v>4420</v>
      </c>
      <c r="E1035" s="32" t="s">
        <v>2759</v>
      </c>
      <c r="F1035" s="119" t="s">
        <v>4578</v>
      </c>
      <c r="G1035" s="316"/>
      <c r="H1035" s="755"/>
      <c r="I1035" s="755"/>
      <c r="J1035" s="35"/>
      <c r="K1035" s="29"/>
      <c r="L1035" s="68">
        <v>38362</v>
      </c>
      <c r="M1035" s="68"/>
      <c r="N1035" t="str">
        <f t="shared" si="32"/>
        <v/>
      </c>
    </row>
    <row r="1036" spans="1:14" ht="25.5" outlineLevel="2">
      <c r="A1036" s="384"/>
      <c r="B1036" s="296">
        <f t="shared" si="31"/>
        <v>65</v>
      </c>
      <c r="C1036" s="86" t="s">
        <v>4528</v>
      </c>
      <c r="D1036" s="119" t="s">
        <v>3138</v>
      </c>
      <c r="E1036" s="32" t="s">
        <v>2759</v>
      </c>
      <c r="F1036" s="119" t="s">
        <v>4578</v>
      </c>
      <c r="G1036" s="316"/>
      <c r="H1036" s="755"/>
      <c r="I1036" s="755"/>
      <c r="J1036" s="35"/>
      <c r="K1036" s="29"/>
      <c r="L1036" s="68">
        <v>38362</v>
      </c>
      <c r="M1036" s="68"/>
      <c r="N1036" t="str">
        <f t="shared" si="32"/>
        <v/>
      </c>
    </row>
    <row r="1037" spans="1:14" outlineLevel="2">
      <c r="A1037" s="384"/>
      <c r="B1037" s="296">
        <f t="shared" si="31"/>
        <v>65</v>
      </c>
      <c r="C1037" s="86" t="s">
        <v>4804</v>
      </c>
      <c r="D1037" s="119" t="s">
        <v>897</v>
      </c>
      <c r="E1037" s="330" t="s">
        <v>2759</v>
      </c>
      <c r="F1037" s="331" t="s">
        <v>4578</v>
      </c>
      <c r="G1037" s="316"/>
      <c r="H1037" s="755"/>
      <c r="I1037" s="755"/>
      <c r="J1037" s="35"/>
      <c r="K1037" s="29"/>
      <c r="L1037" s="68">
        <v>38362</v>
      </c>
      <c r="M1037" s="68"/>
      <c r="N1037" t="str">
        <f t="shared" si="32"/>
        <v/>
      </c>
    </row>
    <row r="1038" spans="1:14" ht="25.5" outlineLevel="2">
      <c r="A1038" s="384"/>
      <c r="B1038" s="296">
        <f t="shared" si="31"/>
        <v>65</v>
      </c>
      <c r="C1038" s="86" t="s">
        <v>5115</v>
      </c>
      <c r="D1038" s="119" t="s">
        <v>5114</v>
      </c>
      <c r="E1038" s="32" t="s">
        <v>2759</v>
      </c>
      <c r="F1038" s="119" t="s">
        <v>4578</v>
      </c>
      <c r="G1038" s="316"/>
      <c r="H1038" s="755"/>
      <c r="I1038" s="755"/>
      <c r="J1038" s="35"/>
      <c r="K1038" s="29"/>
      <c r="L1038" s="68">
        <v>38362</v>
      </c>
      <c r="M1038" s="68"/>
      <c r="N1038" t="str">
        <f t="shared" si="32"/>
        <v/>
      </c>
    </row>
    <row r="1039" spans="1:14" outlineLevel="2">
      <c r="A1039" s="384"/>
      <c r="B1039" s="296">
        <f t="shared" si="31"/>
        <v>65</v>
      </c>
      <c r="C1039" s="86" t="s">
        <v>3719</v>
      </c>
      <c r="D1039" s="119" t="s">
        <v>3718</v>
      </c>
      <c r="E1039" s="330" t="s">
        <v>2759</v>
      </c>
      <c r="F1039" s="331" t="s">
        <v>4578</v>
      </c>
      <c r="G1039" s="316"/>
      <c r="H1039" s="755"/>
      <c r="I1039" s="755"/>
      <c r="J1039" s="35"/>
      <c r="K1039" s="29"/>
      <c r="L1039" s="68">
        <v>38362</v>
      </c>
      <c r="M1039" s="68"/>
      <c r="N1039" t="str">
        <f t="shared" si="32"/>
        <v/>
      </c>
    </row>
    <row r="1040" spans="1:14" outlineLevel="2">
      <c r="A1040" s="384"/>
      <c r="B1040" s="296">
        <f t="shared" si="31"/>
        <v>65</v>
      </c>
      <c r="C1040" s="86" t="s">
        <v>902</v>
      </c>
      <c r="D1040" s="119" t="s">
        <v>901</v>
      </c>
      <c r="E1040" s="330" t="s">
        <v>2759</v>
      </c>
      <c r="F1040" s="331" t="s">
        <v>4578</v>
      </c>
      <c r="G1040" s="316"/>
      <c r="H1040" s="755"/>
      <c r="I1040" s="755"/>
      <c r="J1040" s="35"/>
      <c r="K1040" s="29"/>
      <c r="L1040" s="68">
        <v>38362</v>
      </c>
      <c r="M1040" s="68"/>
      <c r="N1040" t="str">
        <f t="shared" si="32"/>
        <v/>
      </c>
    </row>
    <row r="1041" spans="1:14" outlineLevel="2">
      <c r="A1041" s="384"/>
      <c r="B1041" s="296">
        <f t="shared" si="31"/>
        <v>65</v>
      </c>
      <c r="C1041" s="86" t="s">
        <v>4084</v>
      </c>
      <c r="D1041" s="119" t="s">
        <v>4083</v>
      </c>
      <c r="E1041" s="330" t="s">
        <v>2759</v>
      </c>
      <c r="F1041" s="331" t="s">
        <v>4578</v>
      </c>
      <c r="G1041" s="316"/>
      <c r="H1041" s="755"/>
      <c r="I1041" s="755"/>
      <c r="J1041" s="35"/>
      <c r="K1041" s="29"/>
      <c r="L1041" s="68">
        <v>38362</v>
      </c>
      <c r="M1041" s="68"/>
      <c r="N1041" t="str">
        <f t="shared" si="32"/>
        <v/>
      </c>
    </row>
    <row r="1042" spans="1:14" outlineLevel="2">
      <c r="A1042" s="384"/>
      <c r="B1042" s="296">
        <f t="shared" si="31"/>
        <v>65</v>
      </c>
      <c r="C1042" s="86" t="s">
        <v>1495</v>
      </c>
      <c r="D1042" s="119" t="s">
        <v>1494</v>
      </c>
      <c r="E1042" s="330" t="s">
        <v>2759</v>
      </c>
      <c r="F1042" s="331" t="s">
        <v>4578</v>
      </c>
      <c r="G1042" s="316"/>
      <c r="H1042" s="755"/>
      <c r="I1042" s="755"/>
      <c r="J1042" s="35"/>
      <c r="K1042" s="29"/>
      <c r="L1042" s="68">
        <v>38362</v>
      </c>
      <c r="M1042" s="68"/>
      <c r="N1042" t="str">
        <f t="shared" si="32"/>
        <v/>
      </c>
    </row>
    <row r="1043" spans="1:14" outlineLevel="2">
      <c r="A1043" s="384"/>
      <c r="B1043" s="296">
        <f t="shared" si="31"/>
        <v>65</v>
      </c>
      <c r="C1043" s="86" t="s">
        <v>1660</v>
      </c>
      <c r="D1043" s="119" t="s">
        <v>1659</v>
      </c>
      <c r="E1043" s="330" t="s">
        <v>2759</v>
      </c>
      <c r="F1043" s="331" t="s">
        <v>4578</v>
      </c>
      <c r="G1043" s="316"/>
      <c r="H1043" s="755"/>
      <c r="I1043" s="755"/>
      <c r="J1043" s="35"/>
      <c r="K1043" s="29"/>
      <c r="L1043" s="68">
        <v>38362</v>
      </c>
      <c r="M1043" s="68"/>
      <c r="N1043" t="str">
        <f t="shared" si="32"/>
        <v/>
      </c>
    </row>
    <row r="1044" spans="1:14" outlineLevel="2">
      <c r="A1044" s="384"/>
      <c r="B1044" s="296">
        <f t="shared" si="31"/>
        <v>65</v>
      </c>
      <c r="C1044" s="86" t="s">
        <v>2375</v>
      </c>
      <c r="D1044" s="119" t="s">
        <v>2374</v>
      </c>
      <c r="E1044" s="330" t="s">
        <v>2759</v>
      </c>
      <c r="F1044" s="331" t="s">
        <v>4578</v>
      </c>
      <c r="G1044" s="316"/>
      <c r="H1044" s="755"/>
      <c r="I1044" s="755"/>
      <c r="J1044" s="35"/>
      <c r="K1044" s="29"/>
      <c r="L1044" s="68">
        <v>38362</v>
      </c>
      <c r="M1044" s="68"/>
      <c r="N1044" t="str">
        <f t="shared" si="32"/>
        <v/>
      </c>
    </row>
    <row r="1045" spans="1:14" outlineLevel="2">
      <c r="A1045" s="384"/>
      <c r="B1045" s="296">
        <f t="shared" si="31"/>
        <v>65</v>
      </c>
      <c r="C1045" s="86" t="s">
        <v>921</v>
      </c>
      <c r="D1045" s="119" t="s">
        <v>3197</v>
      </c>
      <c r="E1045" s="330" t="s">
        <v>2759</v>
      </c>
      <c r="F1045" s="331" t="s">
        <v>4578</v>
      </c>
      <c r="G1045" s="316"/>
      <c r="H1045" s="755"/>
      <c r="I1045" s="755"/>
      <c r="J1045" s="35"/>
      <c r="K1045" s="29"/>
      <c r="L1045" s="68">
        <v>38362</v>
      </c>
      <c r="M1045" s="68"/>
      <c r="N1045" t="str">
        <f t="shared" si="32"/>
        <v/>
      </c>
    </row>
    <row r="1046" spans="1:14" outlineLevel="2">
      <c r="A1046" s="384"/>
      <c r="B1046" s="296">
        <f t="shared" si="31"/>
        <v>65</v>
      </c>
      <c r="C1046" s="86" t="s">
        <v>1977</v>
      </c>
      <c r="D1046" s="119" t="s">
        <v>1976</v>
      </c>
      <c r="E1046" s="330" t="s">
        <v>2759</v>
      </c>
      <c r="F1046" s="331" t="s">
        <v>4578</v>
      </c>
      <c r="G1046" s="316"/>
      <c r="H1046" s="755"/>
      <c r="I1046" s="755"/>
      <c r="J1046" s="35"/>
      <c r="K1046" s="29"/>
      <c r="L1046" s="68">
        <v>38362</v>
      </c>
      <c r="M1046" s="68"/>
      <c r="N1046" t="str">
        <f t="shared" si="32"/>
        <v/>
      </c>
    </row>
    <row r="1047" spans="1:14" outlineLevel="2">
      <c r="A1047" s="384"/>
      <c r="B1047" s="296">
        <f t="shared" si="31"/>
        <v>65</v>
      </c>
      <c r="C1047" s="86" t="s">
        <v>3963</v>
      </c>
      <c r="D1047" s="119" t="s">
        <v>3962</v>
      </c>
      <c r="E1047" s="330" t="s">
        <v>2759</v>
      </c>
      <c r="F1047" s="331" t="s">
        <v>4578</v>
      </c>
      <c r="G1047" s="316"/>
      <c r="H1047" s="755"/>
      <c r="I1047" s="755"/>
      <c r="J1047" s="35"/>
      <c r="K1047" s="29"/>
      <c r="L1047" s="68">
        <v>38362</v>
      </c>
      <c r="M1047" s="68"/>
      <c r="N1047" t="str">
        <f t="shared" si="32"/>
        <v/>
      </c>
    </row>
    <row r="1048" spans="1:14" outlineLevel="2">
      <c r="A1048" s="384"/>
      <c r="B1048" s="296">
        <f t="shared" si="31"/>
        <v>65</v>
      </c>
      <c r="C1048" s="86" t="s">
        <v>90</v>
      </c>
      <c r="D1048" s="119" t="s">
        <v>89</v>
      </c>
      <c r="E1048" s="330" t="s">
        <v>2759</v>
      </c>
      <c r="F1048" s="331" t="s">
        <v>4578</v>
      </c>
      <c r="G1048" s="316"/>
      <c r="H1048" s="755"/>
      <c r="I1048" s="755"/>
      <c r="J1048" s="35"/>
      <c r="K1048" s="29"/>
      <c r="L1048" s="68">
        <v>38362</v>
      </c>
      <c r="M1048" s="68"/>
      <c r="N1048" t="str">
        <f t="shared" si="32"/>
        <v/>
      </c>
    </row>
    <row r="1049" spans="1:14" outlineLevel="2">
      <c r="A1049" s="384"/>
      <c r="B1049" s="296">
        <f t="shared" si="31"/>
        <v>65</v>
      </c>
      <c r="C1049" s="86" t="s">
        <v>135</v>
      </c>
      <c r="D1049" s="119" t="s">
        <v>917</v>
      </c>
      <c r="E1049" s="330" t="s">
        <v>2759</v>
      </c>
      <c r="F1049" s="331" t="s">
        <v>4578</v>
      </c>
      <c r="G1049" s="316"/>
      <c r="H1049" s="755"/>
      <c r="I1049" s="755"/>
      <c r="J1049" s="35"/>
      <c r="K1049" s="29"/>
      <c r="L1049" s="68">
        <v>38362</v>
      </c>
      <c r="M1049" s="68"/>
      <c r="N1049" t="str">
        <f t="shared" si="32"/>
        <v/>
      </c>
    </row>
    <row r="1050" spans="1:14" outlineLevel="2">
      <c r="A1050" s="384"/>
      <c r="B1050" s="296">
        <f t="shared" si="31"/>
        <v>65</v>
      </c>
      <c r="C1050" s="86" t="s">
        <v>3961</v>
      </c>
      <c r="D1050" s="119" t="s">
        <v>3960</v>
      </c>
      <c r="E1050" s="330" t="s">
        <v>2759</v>
      </c>
      <c r="F1050" s="331" t="s">
        <v>4578</v>
      </c>
      <c r="G1050" s="316"/>
      <c r="H1050" s="755"/>
      <c r="I1050" s="755"/>
      <c r="J1050" s="35"/>
      <c r="K1050" s="29"/>
      <c r="L1050" s="68">
        <v>38362</v>
      </c>
      <c r="M1050" s="68"/>
      <c r="N1050" t="str">
        <f t="shared" si="32"/>
        <v/>
      </c>
    </row>
    <row r="1051" spans="1:14" outlineLevel="2">
      <c r="A1051" s="384"/>
      <c r="B1051" s="296">
        <f t="shared" si="31"/>
        <v>65</v>
      </c>
      <c r="C1051" s="86" t="s">
        <v>552</v>
      </c>
      <c r="D1051" s="119" t="s">
        <v>553</v>
      </c>
      <c r="E1051" s="330" t="s">
        <v>2759</v>
      </c>
      <c r="F1051" s="331" t="s">
        <v>4578</v>
      </c>
      <c r="G1051" s="316"/>
      <c r="H1051" s="755"/>
      <c r="I1051" s="755"/>
      <c r="J1051" s="35"/>
      <c r="K1051" s="29"/>
      <c r="L1051" s="68">
        <v>40940</v>
      </c>
      <c r="M1051" s="68"/>
      <c r="N1051" t="str">
        <f t="shared" si="32"/>
        <v>DUPLICATE</v>
      </c>
    </row>
    <row r="1052" spans="1:14" outlineLevel="2">
      <c r="A1052" s="384"/>
      <c r="B1052" s="296">
        <f t="shared" si="31"/>
        <v>65</v>
      </c>
      <c r="C1052" s="86" t="s">
        <v>550</v>
      </c>
      <c r="D1052" s="119" t="s">
        <v>551</v>
      </c>
      <c r="E1052" s="330" t="s">
        <v>2759</v>
      </c>
      <c r="F1052" s="331" t="s">
        <v>4578</v>
      </c>
      <c r="G1052" s="316"/>
      <c r="H1052" s="755"/>
      <c r="I1052" s="755"/>
      <c r="J1052" s="35"/>
      <c r="K1052" s="29"/>
      <c r="L1052" s="68">
        <v>40940</v>
      </c>
      <c r="M1052" s="68"/>
      <c r="N1052" t="str">
        <f t="shared" si="32"/>
        <v>DUPLICATE</v>
      </c>
    </row>
    <row r="1053" spans="1:14" outlineLevel="2">
      <c r="A1053" s="384"/>
      <c r="B1053" s="296">
        <f t="shared" si="31"/>
        <v>65</v>
      </c>
      <c r="C1053" s="86" t="s">
        <v>4712</v>
      </c>
      <c r="D1053" s="119" t="s">
        <v>4711</v>
      </c>
      <c r="E1053" s="330" t="s">
        <v>2759</v>
      </c>
      <c r="F1053" s="331" t="s">
        <v>4578</v>
      </c>
      <c r="G1053" s="316"/>
      <c r="H1053" s="755"/>
      <c r="I1053" s="755"/>
      <c r="J1053" s="35"/>
      <c r="K1053" s="29"/>
      <c r="L1053" s="68">
        <v>38362</v>
      </c>
      <c r="M1053" s="68"/>
      <c r="N1053" t="str">
        <f t="shared" si="32"/>
        <v/>
      </c>
    </row>
    <row r="1054" spans="1:14" outlineLevel="2">
      <c r="A1054" s="384"/>
      <c r="B1054" s="296">
        <f t="shared" si="31"/>
        <v>65</v>
      </c>
      <c r="C1054" s="86" t="s">
        <v>4847</v>
      </c>
      <c r="D1054" s="119" t="s">
        <v>4846</v>
      </c>
      <c r="E1054" s="330" t="s">
        <v>2759</v>
      </c>
      <c r="F1054" s="331" t="s">
        <v>4578</v>
      </c>
      <c r="G1054" s="316"/>
      <c r="H1054" s="755"/>
      <c r="I1054" s="755"/>
      <c r="J1054" s="35"/>
      <c r="K1054" s="29"/>
      <c r="L1054" s="68">
        <v>38362</v>
      </c>
      <c r="M1054" s="68"/>
      <c r="N1054" t="str">
        <f t="shared" si="32"/>
        <v/>
      </c>
    </row>
    <row r="1055" spans="1:14" ht="38.25" outlineLevel="2">
      <c r="A1055" s="384"/>
      <c r="B1055" s="296">
        <f t="shared" si="31"/>
        <v>65</v>
      </c>
      <c r="C1055" s="86" t="s">
        <v>4347</v>
      </c>
      <c r="D1055" s="119" t="s">
        <v>4346</v>
      </c>
      <c r="E1055" s="349" t="s">
        <v>2759</v>
      </c>
      <c r="F1055" s="347" t="s">
        <v>4578</v>
      </c>
      <c r="G1055" s="316"/>
      <c r="H1055" s="755"/>
      <c r="I1055" s="755"/>
      <c r="J1055" s="35"/>
      <c r="K1055" s="29"/>
      <c r="L1055" s="68">
        <v>38362</v>
      </c>
      <c r="M1055" s="68"/>
      <c r="N1055" t="str">
        <f t="shared" si="32"/>
        <v/>
      </c>
    </row>
    <row r="1056" spans="1:14" outlineLevel="2">
      <c r="A1056" s="384"/>
      <c r="B1056" s="296">
        <f t="shared" si="31"/>
        <v>65</v>
      </c>
      <c r="C1056" s="86" t="s">
        <v>3570</v>
      </c>
      <c r="D1056" s="119" t="s">
        <v>3569</v>
      </c>
      <c r="E1056" s="330" t="s">
        <v>2759</v>
      </c>
      <c r="F1056" s="331" t="s">
        <v>4578</v>
      </c>
      <c r="G1056" s="316"/>
      <c r="H1056" s="755"/>
      <c r="I1056" s="755"/>
      <c r="J1056" s="35"/>
      <c r="K1056" s="29"/>
      <c r="L1056" s="68">
        <v>38362</v>
      </c>
      <c r="M1056" s="68"/>
      <c r="N1056" t="str">
        <f t="shared" si="32"/>
        <v/>
      </c>
    </row>
    <row r="1057" spans="1:14" outlineLevel="2">
      <c r="A1057" s="384"/>
      <c r="B1057" s="296">
        <f t="shared" si="31"/>
        <v>65</v>
      </c>
      <c r="C1057" s="86" t="s">
        <v>793</v>
      </c>
      <c r="D1057" s="119" t="s">
        <v>792</v>
      </c>
      <c r="E1057" s="330" t="s">
        <v>2759</v>
      </c>
      <c r="F1057" s="331" t="s">
        <v>4578</v>
      </c>
      <c r="G1057" s="316"/>
      <c r="H1057" s="755"/>
      <c r="I1057" s="755"/>
      <c r="J1057" s="35"/>
      <c r="K1057" s="29"/>
      <c r="L1057" s="68">
        <v>38362</v>
      </c>
      <c r="M1057" s="68"/>
      <c r="N1057" t="str">
        <f t="shared" si="32"/>
        <v/>
      </c>
    </row>
    <row r="1058" spans="1:14" ht="15" outlineLevel="2">
      <c r="A1058" s="384"/>
      <c r="B1058" s="296">
        <f t="shared" si="31"/>
        <v>65</v>
      </c>
      <c r="C1058" s="86" t="s">
        <v>193</v>
      </c>
      <c r="D1058" s="119" t="s">
        <v>192</v>
      </c>
      <c r="E1058" s="637" t="s">
        <v>2766</v>
      </c>
      <c r="F1058" s="638" t="s">
        <v>4634</v>
      </c>
      <c r="G1058" s="639" t="s">
        <v>12893</v>
      </c>
      <c r="H1058" s="755"/>
      <c r="I1058" s="755"/>
      <c r="J1058" s="35"/>
      <c r="K1058" s="29"/>
      <c r="L1058" s="68">
        <v>38362</v>
      </c>
      <c r="M1058" s="640">
        <v>45689</v>
      </c>
      <c r="N1058" t="str">
        <f t="shared" si="32"/>
        <v>DUPLICATE</v>
      </c>
    </row>
    <row r="1059" spans="1:14" ht="15" outlineLevel="2">
      <c r="A1059" s="384"/>
      <c r="B1059" s="296">
        <f t="shared" si="31"/>
        <v>65</v>
      </c>
      <c r="C1059" s="86" t="s">
        <v>1277</v>
      </c>
      <c r="D1059" s="119" t="s">
        <v>1276</v>
      </c>
      <c r="E1059" s="637" t="s">
        <v>2766</v>
      </c>
      <c r="F1059" s="638" t="s">
        <v>4634</v>
      </c>
      <c r="G1059" s="639" t="s">
        <v>12893</v>
      </c>
      <c r="H1059" s="755"/>
      <c r="I1059" s="757"/>
      <c r="J1059" s="35"/>
      <c r="K1059" s="29"/>
      <c r="L1059" s="297">
        <v>41306</v>
      </c>
      <c r="M1059" s="640">
        <v>45689</v>
      </c>
      <c r="N1059" t="str">
        <f t="shared" si="32"/>
        <v>DUPLICATE</v>
      </c>
    </row>
    <row r="1060" spans="1:14" outlineLevel="2">
      <c r="A1060" s="384"/>
      <c r="B1060" s="296">
        <f t="shared" si="31"/>
        <v>65</v>
      </c>
      <c r="C1060" s="86" t="s">
        <v>893</v>
      </c>
      <c r="D1060" s="119" t="s">
        <v>892</v>
      </c>
      <c r="E1060" s="330" t="s">
        <v>2759</v>
      </c>
      <c r="F1060" s="331" t="s">
        <v>4578</v>
      </c>
      <c r="G1060" s="316"/>
      <c r="H1060" s="755"/>
      <c r="I1060" s="755"/>
      <c r="J1060" s="35"/>
      <c r="K1060" s="29"/>
      <c r="L1060" s="68">
        <v>38362</v>
      </c>
      <c r="M1060" s="68"/>
      <c r="N1060" t="str">
        <f t="shared" si="32"/>
        <v/>
      </c>
    </row>
    <row r="1061" spans="1:14" outlineLevel="2">
      <c r="A1061" s="384"/>
      <c r="B1061" s="296">
        <f t="shared" si="31"/>
        <v>65</v>
      </c>
      <c r="C1061" s="86" t="s">
        <v>3580</v>
      </c>
      <c r="D1061" s="119" t="s">
        <v>3579</v>
      </c>
      <c r="E1061" s="330" t="s">
        <v>2759</v>
      </c>
      <c r="F1061" s="331" t="s">
        <v>4578</v>
      </c>
      <c r="G1061" s="316"/>
      <c r="H1061" s="755"/>
      <c r="I1061" s="755"/>
      <c r="J1061" s="35"/>
      <c r="K1061" s="29"/>
      <c r="L1061" s="68">
        <v>38362</v>
      </c>
      <c r="M1061" s="68"/>
      <c r="N1061" t="str">
        <f t="shared" si="32"/>
        <v/>
      </c>
    </row>
    <row r="1062" spans="1:14" outlineLevel="2">
      <c r="A1062" s="384"/>
      <c r="B1062" s="296">
        <f t="shared" si="31"/>
        <v>65</v>
      </c>
      <c r="C1062" s="86" t="s">
        <v>1864</v>
      </c>
      <c r="D1062" s="119" t="s">
        <v>1863</v>
      </c>
      <c r="E1062" s="330" t="s">
        <v>2759</v>
      </c>
      <c r="F1062" s="331" t="s">
        <v>4578</v>
      </c>
      <c r="G1062" s="316"/>
      <c r="H1062" s="755"/>
      <c r="I1062" s="755"/>
      <c r="J1062" s="35"/>
      <c r="K1062" s="29"/>
      <c r="L1062" s="68">
        <v>38362</v>
      </c>
      <c r="M1062" s="68"/>
      <c r="N1062" t="str">
        <f t="shared" si="32"/>
        <v/>
      </c>
    </row>
    <row r="1063" spans="1:14" outlineLevel="2">
      <c r="A1063" s="384"/>
      <c r="B1063" s="296">
        <f t="shared" si="31"/>
        <v>65</v>
      </c>
      <c r="C1063" s="86" t="s">
        <v>5113</v>
      </c>
      <c r="D1063" s="119" t="s">
        <v>5112</v>
      </c>
      <c r="E1063" s="330" t="s">
        <v>2759</v>
      </c>
      <c r="F1063" s="331" t="s">
        <v>4578</v>
      </c>
      <c r="G1063" s="316"/>
      <c r="H1063" s="755"/>
      <c r="I1063" s="755"/>
      <c r="J1063" s="35"/>
      <c r="K1063" s="29"/>
      <c r="L1063" s="68">
        <v>38362</v>
      </c>
      <c r="M1063" s="68"/>
      <c r="N1063" t="str">
        <f t="shared" si="32"/>
        <v/>
      </c>
    </row>
    <row r="1064" spans="1:14" outlineLevel="2">
      <c r="A1064" s="384"/>
      <c r="B1064" s="296">
        <f t="shared" si="31"/>
        <v>65</v>
      </c>
      <c r="C1064" s="86" t="s">
        <v>2522</v>
      </c>
      <c r="D1064" s="119" t="s">
        <v>2521</v>
      </c>
      <c r="E1064" s="330" t="s">
        <v>2759</v>
      </c>
      <c r="F1064" s="331" t="s">
        <v>4578</v>
      </c>
      <c r="G1064" s="316"/>
      <c r="H1064" s="755"/>
      <c r="I1064" s="755"/>
      <c r="J1064" s="35"/>
      <c r="K1064" s="29"/>
      <c r="L1064" s="68">
        <v>38362</v>
      </c>
      <c r="M1064" s="68"/>
      <c r="N1064" t="str">
        <f t="shared" si="32"/>
        <v/>
      </c>
    </row>
    <row r="1065" spans="1:14" outlineLevel="2">
      <c r="A1065" s="384"/>
      <c r="B1065" s="296">
        <f t="shared" ref="B1065:B1128" si="33">IF(A1065&gt;0,A1065,B1064)</f>
        <v>65</v>
      </c>
      <c r="C1065" s="86" t="s">
        <v>3157</v>
      </c>
      <c r="D1065" s="119" t="s">
        <v>3156</v>
      </c>
      <c r="E1065" s="330" t="s">
        <v>2759</v>
      </c>
      <c r="F1065" s="331" t="s">
        <v>4578</v>
      </c>
      <c r="G1065" s="316"/>
      <c r="H1065" s="755"/>
      <c r="I1065" s="755"/>
      <c r="J1065" s="35"/>
      <c r="K1065" s="29"/>
      <c r="L1065" s="68">
        <v>38362</v>
      </c>
      <c r="M1065" s="68"/>
      <c r="N1065" t="str">
        <f t="shared" si="32"/>
        <v/>
      </c>
    </row>
    <row r="1066" spans="1:14" outlineLevel="2">
      <c r="A1066" s="384"/>
      <c r="B1066" s="296">
        <f t="shared" si="33"/>
        <v>65</v>
      </c>
      <c r="C1066" s="86" t="s">
        <v>1971</v>
      </c>
      <c r="D1066" s="119" t="s">
        <v>1877</v>
      </c>
      <c r="E1066" s="330" t="s">
        <v>2759</v>
      </c>
      <c r="F1066" s="331" t="s">
        <v>4578</v>
      </c>
      <c r="G1066" s="316"/>
      <c r="H1066" s="755"/>
      <c r="I1066" s="755"/>
      <c r="J1066" s="35"/>
      <c r="K1066" s="29"/>
      <c r="L1066" s="68">
        <v>38362</v>
      </c>
      <c r="M1066" s="68"/>
      <c r="N1066" t="str">
        <f t="shared" si="32"/>
        <v/>
      </c>
    </row>
    <row r="1067" spans="1:14" outlineLevel="2">
      <c r="A1067" s="384"/>
      <c r="B1067" s="296">
        <f t="shared" si="33"/>
        <v>65</v>
      </c>
      <c r="C1067" s="86" t="s">
        <v>3027</v>
      </c>
      <c r="D1067" s="119" t="s">
        <v>3026</v>
      </c>
      <c r="E1067" s="330" t="s">
        <v>2759</v>
      </c>
      <c r="F1067" s="331" t="s">
        <v>4578</v>
      </c>
      <c r="G1067" s="316"/>
      <c r="H1067" s="755"/>
      <c r="I1067" s="755"/>
      <c r="J1067" s="35"/>
      <c r="K1067" s="29"/>
      <c r="L1067" s="68">
        <v>38362</v>
      </c>
      <c r="M1067" s="68"/>
      <c r="N1067" t="str">
        <f t="shared" si="32"/>
        <v/>
      </c>
    </row>
    <row r="1068" spans="1:14" ht="38.25" outlineLevel="2">
      <c r="A1068" s="384"/>
      <c r="B1068" s="296">
        <f t="shared" si="33"/>
        <v>65</v>
      </c>
      <c r="C1068" s="86" t="s">
        <v>4769</v>
      </c>
      <c r="D1068" s="119" t="s">
        <v>4352</v>
      </c>
      <c r="E1068" s="330" t="s">
        <v>2759</v>
      </c>
      <c r="F1068" s="331" t="s">
        <v>4578</v>
      </c>
      <c r="G1068" s="316"/>
      <c r="H1068" s="755"/>
      <c r="I1068" s="755"/>
      <c r="J1068" s="35"/>
      <c r="K1068" s="29"/>
      <c r="L1068" s="68">
        <v>38362</v>
      </c>
      <c r="M1068" s="68"/>
      <c r="N1068" t="str">
        <f t="shared" si="32"/>
        <v/>
      </c>
    </row>
    <row r="1069" spans="1:14" ht="25.5" outlineLevel="2">
      <c r="A1069" s="384"/>
      <c r="B1069" s="296">
        <f t="shared" si="33"/>
        <v>65</v>
      </c>
      <c r="C1069" s="86" t="s">
        <v>4351</v>
      </c>
      <c r="D1069" s="119" t="s">
        <v>4350</v>
      </c>
      <c r="E1069" s="330" t="s">
        <v>2759</v>
      </c>
      <c r="F1069" s="331" t="s">
        <v>4578</v>
      </c>
      <c r="G1069" s="316"/>
      <c r="H1069" s="755"/>
      <c r="I1069" s="755"/>
      <c r="J1069" s="35"/>
      <c r="K1069" s="29"/>
      <c r="L1069" s="68">
        <v>38362</v>
      </c>
      <c r="M1069" s="68"/>
      <c r="N1069" t="str">
        <f t="shared" si="32"/>
        <v/>
      </c>
    </row>
    <row r="1070" spans="1:14" ht="25.5" outlineLevel="2">
      <c r="A1070" s="384"/>
      <c r="B1070" s="296">
        <f t="shared" si="33"/>
        <v>65</v>
      </c>
      <c r="C1070" s="86" t="s">
        <v>3064</v>
      </c>
      <c r="D1070" s="119" t="s">
        <v>3063</v>
      </c>
      <c r="E1070" s="330" t="s">
        <v>2759</v>
      </c>
      <c r="F1070" s="331" t="s">
        <v>4578</v>
      </c>
      <c r="G1070" s="316"/>
      <c r="H1070" s="755"/>
      <c r="I1070" s="755"/>
      <c r="J1070" s="35"/>
      <c r="K1070" s="29"/>
      <c r="L1070" s="68">
        <v>38362</v>
      </c>
      <c r="M1070" s="68"/>
      <c r="N1070" t="str">
        <f t="shared" si="32"/>
        <v/>
      </c>
    </row>
    <row r="1071" spans="1:14" outlineLevel="2">
      <c r="A1071" s="384"/>
      <c r="B1071" s="296">
        <f t="shared" si="33"/>
        <v>65</v>
      </c>
      <c r="C1071" s="86" t="s">
        <v>4419</v>
      </c>
      <c r="D1071" s="119" t="s">
        <v>4418</v>
      </c>
      <c r="E1071" s="330" t="s">
        <v>2759</v>
      </c>
      <c r="F1071" s="331" t="s">
        <v>4578</v>
      </c>
      <c r="G1071" s="316"/>
      <c r="H1071" s="755"/>
      <c r="I1071" s="755"/>
      <c r="J1071" s="35"/>
      <c r="K1071" s="29"/>
      <c r="L1071" s="68">
        <v>38362</v>
      </c>
      <c r="M1071" s="68"/>
      <c r="N1071" t="str">
        <f t="shared" si="32"/>
        <v/>
      </c>
    </row>
    <row r="1072" spans="1:14" outlineLevel="2">
      <c r="A1072" s="384"/>
      <c r="B1072" s="296">
        <f t="shared" si="33"/>
        <v>65</v>
      </c>
      <c r="C1072" s="86" t="s">
        <v>886</v>
      </c>
      <c r="D1072" s="119" t="s">
        <v>885</v>
      </c>
      <c r="E1072" s="330" t="s">
        <v>2759</v>
      </c>
      <c r="F1072" s="331" t="s">
        <v>4578</v>
      </c>
      <c r="G1072" s="316"/>
      <c r="H1072" s="755"/>
      <c r="I1072" s="755"/>
      <c r="J1072" s="35"/>
      <c r="K1072" s="29"/>
      <c r="L1072" s="68">
        <v>38362</v>
      </c>
      <c r="M1072" s="68"/>
      <c r="N1072" t="str">
        <f t="shared" si="32"/>
        <v>DUPLICATE</v>
      </c>
    </row>
    <row r="1073" spans="1:14" outlineLevel="2">
      <c r="A1073" s="384"/>
      <c r="B1073" s="296">
        <f t="shared" si="33"/>
        <v>65</v>
      </c>
      <c r="C1073" s="86" t="s">
        <v>4945</v>
      </c>
      <c r="D1073" s="119" t="s">
        <v>4944</v>
      </c>
      <c r="E1073" s="330" t="s">
        <v>2759</v>
      </c>
      <c r="F1073" s="331" t="s">
        <v>4578</v>
      </c>
      <c r="G1073" s="316"/>
      <c r="H1073" s="755"/>
      <c r="I1073" s="755"/>
      <c r="J1073" s="35"/>
      <c r="K1073" s="29"/>
      <c r="L1073" s="68">
        <v>38362</v>
      </c>
      <c r="M1073" s="68"/>
      <c r="N1073" t="str">
        <f t="shared" si="32"/>
        <v/>
      </c>
    </row>
    <row r="1074" spans="1:14" outlineLevel="2">
      <c r="A1074" s="384"/>
      <c r="B1074" s="296">
        <f t="shared" si="33"/>
        <v>65</v>
      </c>
      <c r="C1074" s="86" t="s">
        <v>1978</v>
      </c>
      <c r="D1074" s="119" t="s">
        <v>4815</v>
      </c>
      <c r="E1074" s="330" t="s">
        <v>2759</v>
      </c>
      <c r="F1074" s="331" t="s">
        <v>4578</v>
      </c>
      <c r="G1074" s="316"/>
      <c r="H1074" s="755"/>
      <c r="I1074" s="755"/>
      <c r="J1074" s="35"/>
      <c r="K1074" s="29"/>
      <c r="L1074" s="68">
        <v>38362</v>
      </c>
      <c r="M1074" s="68"/>
      <c r="N1074" t="str">
        <f t="shared" si="32"/>
        <v/>
      </c>
    </row>
    <row r="1075" spans="1:14" outlineLevel="2">
      <c r="A1075" s="384"/>
      <c r="B1075" s="296">
        <f t="shared" si="33"/>
        <v>65</v>
      </c>
      <c r="C1075" s="86" t="s">
        <v>3566</v>
      </c>
      <c r="D1075" s="119" t="s">
        <v>3565</v>
      </c>
      <c r="E1075" s="330" t="s">
        <v>2759</v>
      </c>
      <c r="F1075" s="331" t="s">
        <v>4578</v>
      </c>
      <c r="G1075" s="316"/>
      <c r="H1075" s="755"/>
      <c r="I1075" s="755"/>
      <c r="J1075" s="35"/>
      <c r="K1075" s="29"/>
      <c r="L1075" s="68">
        <v>38362</v>
      </c>
      <c r="M1075" s="68"/>
      <c r="N1075" t="str">
        <f t="shared" si="32"/>
        <v/>
      </c>
    </row>
    <row r="1076" spans="1:14" outlineLevel="2">
      <c r="A1076" s="384"/>
      <c r="B1076" s="296">
        <f t="shared" si="33"/>
        <v>65</v>
      </c>
      <c r="C1076" s="86" t="s">
        <v>4852</v>
      </c>
      <c r="D1076" s="119" t="s">
        <v>4851</v>
      </c>
      <c r="E1076" s="330" t="s">
        <v>2759</v>
      </c>
      <c r="F1076" s="331" t="s">
        <v>4578</v>
      </c>
      <c r="G1076" s="316"/>
      <c r="H1076" s="755"/>
      <c r="I1076" s="755"/>
      <c r="J1076" s="35"/>
      <c r="K1076" s="29"/>
      <c r="L1076" s="68">
        <v>38362</v>
      </c>
      <c r="M1076" s="68"/>
      <c r="N1076" t="str">
        <f t="shared" si="32"/>
        <v/>
      </c>
    </row>
    <row r="1077" spans="1:14" outlineLevel="2">
      <c r="A1077" s="384"/>
      <c r="B1077" s="296">
        <f t="shared" si="33"/>
        <v>65</v>
      </c>
      <c r="C1077" s="19" t="s">
        <v>4610</v>
      </c>
      <c r="D1077" s="32" t="s">
        <v>4609</v>
      </c>
      <c r="E1077" s="32" t="s">
        <v>1909</v>
      </c>
      <c r="F1077" s="119" t="s">
        <v>1910</v>
      </c>
      <c r="G1077" s="316"/>
      <c r="H1077" s="755"/>
      <c r="I1077" s="755"/>
      <c r="J1077" s="35"/>
      <c r="K1077" s="29"/>
      <c r="L1077" s="68">
        <v>41671</v>
      </c>
      <c r="M1077" s="68">
        <v>42401</v>
      </c>
      <c r="N1077" t="str">
        <f t="shared" si="32"/>
        <v/>
      </c>
    </row>
    <row r="1078" spans="1:14" outlineLevel="2">
      <c r="A1078" s="384"/>
      <c r="B1078" s="296">
        <f t="shared" si="33"/>
        <v>65</v>
      </c>
      <c r="C1078" s="19" t="s">
        <v>4612</v>
      </c>
      <c r="D1078" s="32" t="s">
        <v>4611</v>
      </c>
      <c r="E1078" s="32" t="s">
        <v>1909</v>
      </c>
      <c r="F1078" s="119" t="s">
        <v>1910</v>
      </c>
      <c r="G1078" s="316"/>
      <c r="H1078" s="755"/>
      <c r="I1078" s="755"/>
      <c r="J1078" s="35"/>
      <c r="K1078" s="29"/>
      <c r="L1078" s="68">
        <v>41671</v>
      </c>
      <c r="M1078" s="68">
        <v>42401</v>
      </c>
      <c r="N1078" t="str">
        <f t="shared" si="32"/>
        <v/>
      </c>
    </row>
    <row r="1079" spans="1:14" outlineLevel="2">
      <c r="A1079" s="384"/>
      <c r="B1079" s="296">
        <f t="shared" si="33"/>
        <v>65</v>
      </c>
      <c r="C1079" s="19" t="s">
        <v>4608</v>
      </c>
      <c r="D1079" s="32" t="s">
        <v>3152</v>
      </c>
      <c r="E1079" s="32" t="s">
        <v>1909</v>
      </c>
      <c r="F1079" s="119" t="s">
        <v>1910</v>
      </c>
      <c r="G1079" s="316"/>
      <c r="H1079" s="755"/>
      <c r="I1079" s="755"/>
      <c r="J1079" s="35"/>
      <c r="K1079" s="29"/>
      <c r="L1079" s="68">
        <v>41671</v>
      </c>
      <c r="M1079" s="68">
        <v>42401</v>
      </c>
      <c r="N1079" t="str">
        <f t="shared" si="32"/>
        <v/>
      </c>
    </row>
    <row r="1080" spans="1:14" outlineLevel="2">
      <c r="A1080" s="384"/>
      <c r="B1080" s="296">
        <f t="shared" si="33"/>
        <v>65</v>
      </c>
      <c r="C1080" s="19" t="s">
        <v>3572</v>
      </c>
      <c r="D1080" s="32" t="s">
        <v>3571</v>
      </c>
      <c r="E1080" s="32" t="s">
        <v>1909</v>
      </c>
      <c r="F1080" s="119" t="s">
        <v>1910</v>
      </c>
      <c r="G1080" s="316"/>
      <c r="H1080" s="755"/>
      <c r="I1080" s="755"/>
      <c r="J1080" s="35"/>
      <c r="K1080" s="29"/>
      <c r="L1080" s="68">
        <v>41671</v>
      </c>
      <c r="M1080" s="68">
        <v>42401</v>
      </c>
      <c r="N1080" t="str">
        <f t="shared" si="32"/>
        <v/>
      </c>
    </row>
    <row r="1081" spans="1:14" outlineLevel="2">
      <c r="A1081" s="384"/>
      <c r="B1081" s="296">
        <f t="shared" si="33"/>
        <v>65</v>
      </c>
      <c r="C1081" s="19" t="s">
        <v>1820</v>
      </c>
      <c r="D1081" s="32" t="s">
        <v>2401</v>
      </c>
      <c r="E1081" s="32" t="s">
        <v>1909</v>
      </c>
      <c r="F1081" s="119" t="s">
        <v>1910</v>
      </c>
      <c r="G1081" s="316"/>
      <c r="H1081" s="755"/>
      <c r="I1081" s="755"/>
      <c r="J1081" s="35"/>
      <c r="K1081" s="29"/>
      <c r="L1081" s="68">
        <v>41671</v>
      </c>
      <c r="M1081" s="68">
        <v>42401</v>
      </c>
      <c r="N1081" t="str">
        <f t="shared" si="32"/>
        <v/>
      </c>
    </row>
    <row r="1082" spans="1:14" outlineLevel="2">
      <c r="A1082" s="384"/>
      <c r="B1082" s="296">
        <f t="shared" si="33"/>
        <v>65</v>
      </c>
      <c r="C1082" s="86" t="s">
        <v>2518</v>
      </c>
      <c r="D1082" s="119" t="s">
        <v>2517</v>
      </c>
      <c r="E1082" s="330" t="s">
        <v>2759</v>
      </c>
      <c r="F1082" s="331" t="s">
        <v>4578</v>
      </c>
      <c r="G1082" s="316"/>
      <c r="H1082" s="755"/>
      <c r="I1082" s="755"/>
      <c r="J1082" s="35"/>
      <c r="K1082" s="29"/>
      <c r="L1082" s="68">
        <v>38362</v>
      </c>
      <c r="M1082" s="68"/>
      <c r="N1082" t="str">
        <f t="shared" si="32"/>
        <v/>
      </c>
    </row>
    <row r="1083" spans="1:14" ht="15" outlineLevel="2">
      <c r="A1083" s="384"/>
      <c r="B1083" s="296">
        <f t="shared" si="33"/>
        <v>65</v>
      </c>
      <c r="C1083" s="86" t="s">
        <v>195</v>
      </c>
      <c r="D1083" s="119" t="s">
        <v>194</v>
      </c>
      <c r="E1083" s="637" t="s">
        <v>2766</v>
      </c>
      <c r="F1083" s="638" t="s">
        <v>4634</v>
      </c>
      <c r="G1083" s="639" t="s">
        <v>12893</v>
      </c>
      <c r="H1083" s="755"/>
      <c r="I1083" s="755"/>
      <c r="J1083" s="35"/>
      <c r="K1083" s="29"/>
      <c r="L1083" s="68">
        <v>38362</v>
      </c>
      <c r="M1083" s="640">
        <v>45689</v>
      </c>
      <c r="N1083" t="str">
        <f t="shared" si="32"/>
        <v>DUPLICATE</v>
      </c>
    </row>
    <row r="1084" spans="1:14" ht="15" outlineLevel="2">
      <c r="A1084" s="384"/>
      <c r="B1084" s="296">
        <f t="shared" si="33"/>
        <v>65</v>
      </c>
      <c r="C1084" s="86" t="s">
        <v>2690</v>
      </c>
      <c r="D1084" s="119" t="s">
        <v>2689</v>
      </c>
      <c r="E1084" s="637" t="s">
        <v>2766</v>
      </c>
      <c r="F1084" s="638" t="s">
        <v>4634</v>
      </c>
      <c r="G1084" s="639" t="s">
        <v>12893</v>
      </c>
      <c r="H1084" s="755"/>
      <c r="I1084" s="755"/>
      <c r="J1084" s="35"/>
      <c r="K1084" s="29"/>
      <c r="L1084" s="68">
        <v>38362</v>
      </c>
      <c r="M1084" s="640">
        <v>45689</v>
      </c>
      <c r="N1084" t="str">
        <f t="shared" si="32"/>
        <v>DUPLICATE</v>
      </c>
    </row>
    <row r="1085" spans="1:14" ht="15" outlineLevel="2">
      <c r="A1085" s="384"/>
      <c r="B1085" s="296">
        <f t="shared" si="33"/>
        <v>65</v>
      </c>
      <c r="C1085" s="86" t="s">
        <v>189</v>
      </c>
      <c r="D1085" s="119" t="s">
        <v>2693</v>
      </c>
      <c r="E1085" s="637" t="s">
        <v>2766</v>
      </c>
      <c r="F1085" s="638" t="s">
        <v>4634</v>
      </c>
      <c r="G1085" s="639" t="s">
        <v>12893</v>
      </c>
      <c r="H1085" s="755"/>
      <c r="I1085" s="755"/>
      <c r="J1085" s="35"/>
      <c r="K1085" s="29"/>
      <c r="L1085" s="68">
        <v>38362</v>
      </c>
      <c r="M1085" s="640">
        <v>45689</v>
      </c>
      <c r="N1085" t="str">
        <f t="shared" si="32"/>
        <v>DUPLICATE</v>
      </c>
    </row>
    <row r="1086" spans="1:14" outlineLevel="2">
      <c r="A1086" s="384"/>
      <c r="B1086" s="296">
        <f t="shared" si="33"/>
        <v>65</v>
      </c>
      <c r="C1086" s="86" t="s">
        <v>3604</v>
      </c>
      <c r="D1086" s="119" t="s">
        <v>4881</v>
      </c>
      <c r="E1086" s="330" t="s">
        <v>2759</v>
      </c>
      <c r="F1086" s="331" t="s">
        <v>4578</v>
      </c>
      <c r="G1086" s="316"/>
      <c r="H1086" s="755"/>
      <c r="I1086" s="755"/>
      <c r="J1086" s="35"/>
      <c r="K1086" s="29"/>
      <c r="L1086" s="68">
        <v>38362</v>
      </c>
      <c r="M1086" s="68"/>
      <c r="N1086" t="str">
        <f t="shared" si="32"/>
        <v/>
      </c>
    </row>
    <row r="1087" spans="1:14" outlineLevel="2">
      <c r="A1087" s="384"/>
      <c r="B1087" s="296">
        <f t="shared" si="33"/>
        <v>65</v>
      </c>
      <c r="C1087" s="86" t="s">
        <v>4530</v>
      </c>
      <c r="D1087" s="119" t="s">
        <v>4529</v>
      </c>
      <c r="E1087" s="330" t="s">
        <v>2759</v>
      </c>
      <c r="F1087" s="331" t="s">
        <v>4578</v>
      </c>
      <c r="G1087" s="316"/>
      <c r="H1087" s="755"/>
      <c r="I1087" s="755"/>
      <c r="J1087" s="35"/>
      <c r="K1087" s="29"/>
      <c r="L1087" s="68">
        <v>38362</v>
      </c>
      <c r="M1087" s="68"/>
      <c r="N1087" t="str">
        <f t="shared" si="32"/>
        <v/>
      </c>
    </row>
    <row r="1088" spans="1:14" outlineLevel="2">
      <c r="A1088" s="384"/>
      <c r="B1088" s="296">
        <f t="shared" si="33"/>
        <v>65</v>
      </c>
      <c r="C1088" s="86" t="s">
        <v>137</v>
      </c>
      <c r="D1088" s="119" t="s">
        <v>136</v>
      </c>
      <c r="E1088" s="330" t="s">
        <v>2759</v>
      </c>
      <c r="F1088" s="331" t="s">
        <v>4578</v>
      </c>
      <c r="G1088" s="316"/>
      <c r="H1088" s="755"/>
      <c r="I1088" s="755"/>
      <c r="J1088" s="35"/>
      <c r="K1088" s="29"/>
      <c r="L1088" s="68">
        <v>38362</v>
      </c>
      <c r="M1088" s="68"/>
      <c r="N1088" t="str">
        <f t="shared" si="32"/>
        <v/>
      </c>
    </row>
    <row r="1089" spans="1:14" outlineLevel="2">
      <c r="A1089" s="384"/>
      <c r="B1089" s="296">
        <f t="shared" si="33"/>
        <v>65</v>
      </c>
      <c r="C1089" s="86" t="s">
        <v>6566</v>
      </c>
      <c r="D1089" s="119" t="s">
        <v>6567</v>
      </c>
      <c r="E1089" s="330" t="s">
        <v>1909</v>
      </c>
      <c r="F1089" s="331" t="s">
        <v>1910</v>
      </c>
      <c r="G1089" s="316"/>
      <c r="H1089" s="755"/>
      <c r="I1089" s="755"/>
      <c r="J1089" s="35"/>
      <c r="K1089" s="29"/>
      <c r="L1089" s="68">
        <v>43497</v>
      </c>
      <c r="M1089" s="68"/>
      <c r="N1089" t="str">
        <f t="shared" si="32"/>
        <v/>
      </c>
    </row>
    <row r="1090" spans="1:14" outlineLevel="2">
      <c r="A1090" s="384"/>
      <c r="B1090" s="296">
        <f t="shared" si="33"/>
        <v>65</v>
      </c>
      <c r="C1090" s="86" t="s">
        <v>6568</v>
      </c>
      <c r="D1090" s="119" t="s">
        <v>6569</v>
      </c>
      <c r="E1090" s="330" t="s">
        <v>1909</v>
      </c>
      <c r="F1090" s="331" t="s">
        <v>1910</v>
      </c>
      <c r="G1090" s="316"/>
      <c r="H1090" s="755"/>
      <c r="I1090" s="755"/>
      <c r="J1090" s="35"/>
      <c r="K1090" s="29"/>
      <c r="L1090" s="68">
        <v>43497</v>
      </c>
      <c r="M1090" s="68"/>
      <c r="N1090" t="str">
        <f t="shared" si="32"/>
        <v/>
      </c>
    </row>
    <row r="1091" spans="1:14" outlineLevel="2">
      <c r="A1091" s="384"/>
      <c r="B1091" s="296">
        <f t="shared" si="33"/>
        <v>65</v>
      </c>
      <c r="C1091" s="86" t="s">
        <v>789</v>
      </c>
      <c r="D1091" s="119" t="s">
        <v>788</v>
      </c>
      <c r="E1091" s="330" t="s">
        <v>2759</v>
      </c>
      <c r="F1091" s="331" t="s">
        <v>4578</v>
      </c>
      <c r="G1091" s="316"/>
      <c r="H1091" s="755"/>
      <c r="I1091" s="755"/>
      <c r="J1091" s="35"/>
      <c r="K1091" s="29"/>
      <c r="L1091" s="68">
        <v>38362</v>
      </c>
      <c r="M1091" s="68"/>
      <c r="N1091" t="str">
        <f t="shared" ref="N1091:N1154" si="34">IF(D1091="NA","",IF(COUNTIF($D$3:$D$8511,D1091)&gt;1,"DUPLICATE",""))</f>
        <v/>
      </c>
    </row>
    <row r="1092" spans="1:14" outlineLevel="2">
      <c r="A1092" s="384"/>
      <c r="B1092" s="296">
        <f t="shared" si="33"/>
        <v>65</v>
      </c>
      <c r="C1092" s="86" t="s">
        <v>2398</v>
      </c>
      <c r="D1092" s="119" t="s">
        <v>2397</v>
      </c>
      <c r="E1092" s="330" t="s">
        <v>2759</v>
      </c>
      <c r="F1092" s="331" t="s">
        <v>1910</v>
      </c>
      <c r="H1092" s="755"/>
      <c r="I1092" s="755"/>
      <c r="J1092" s="35"/>
      <c r="K1092" s="29"/>
      <c r="L1092" s="68">
        <v>38362</v>
      </c>
      <c r="M1092" s="68"/>
      <c r="N1092" t="str">
        <f t="shared" si="34"/>
        <v/>
      </c>
    </row>
    <row r="1093" spans="1:14" outlineLevel="2">
      <c r="A1093" s="384"/>
      <c r="B1093" s="296">
        <f t="shared" si="33"/>
        <v>65</v>
      </c>
      <c r="C1093" s="86" t="s">
        <v>4086</v>
      </c>
      <c r="D1093" s="119" t="s">
        <v>4085</v>
      </c>
      <c r="E1093" s="330" t="s">
        <v>2759</v>
      </c>
      <c r="F1093" s="331" t="s">
        <v>4634</v>
      </c>
      <c r="G1093" s="316" t="s">
        <v>5297</v>
      </c>
      <c r="H1093" s="755"/>
      <c r="I1093" s="755"/>
      <c r="J1093" s="35"/>
      <c r="K1093" s="29"/>
      <c r="L1093" s="68">
        <v>38362</v>
      </c>
      <c r="M1093" s="68">
        <v>42036</v>
      </c>
      <c r="N1093" t="str">
        <f t="shared" si="34"/>
        <v/>
      </c>
    </row>
    <row r="1094" spans="1:14" outlineLevel="2">
      <c r="A1094" s="384"/>
      <c r="B1094" s="296">
        <f t="shared" si="33"/>
        <v>65</v>
      </c>
      <c r="C1094" s="86" t="s">
        <v>3151</v>
      </c>
      <c r="D1094" s="119" t="s">
        <v>3150</v>
      </c>
      <c r="E1094" s="330" t="s">
        <v>2759</v>
      </c>
      <c r="F1094" s="331" t="s">
        <v>4578</v>
      </c>
      <c r="H1094" s="755"/>
      <c r="I1094" s="755"/>
      <c r="J1094" s="35"/>
      <c r="K1094" s="29"/>
      <c r="L1094" s="68">
        <v>38362</v>
      </c>
      <c r="M1094" s="68"/>
      <c r="N1094" t="str">
        <f t="shared" si="34"/>
        <v/>
      </c>
    </row>
    <row r="1095" spans="1:14" outlineLevel="2">
      <c r="A1095" s="384"/>
      <c r="B1095" s="296">
        <f t="shared" si="33"/>
        <v>65</v>
      </c>
      <c r="C1095" s="86" t="s">
        <v>4614</v>
      </c>
      <c r="D1095" s="119" t="s">
        <v>4613</v>
      </c>
      <c r="E1095" s="330" t="s">
        <v>2759</v>
      </c>
      <c r="F1095" s="331" t="s">
        <v>4578</v>
      </c>
      <c r="G1095" s="316"/>
      <c r="H1095" s="755"/>
      <c r="I1095" s="755"/>
      <c r="J1095" s="35"/>
      <c r="K1095" s="29"/>
      <c r="L1095" s="68">
        <v>38362</v>
      </c>
      <c r="M1095" s="68"/>
      <c r="N1095" t="str">
        <f t="shared" si="34"/>
        <v/>
      </c>
    </row>
    <row r="1096" spans="1:14" ht="25.5" outlineLevel="2">
      <c r="A1096" s="384"/>
      <c r="B1096" s="296">
        <f t="shared" si="33"/>
        <v>65</v>
      </c>
      <c r="C1096" s="19" t="s">
        <v>78</v>
      </c>
      <c r="D1096" s="32" t="s">
        <v>1653</v>
      </c>
      <c r="E1096" s="32" t="s">
        <v>2766</v>
      </c>
      <c r="F1096" s="119" t="s">
        <v>4634</v>
      </c>
      <c r="G1096" s="666" t="s">
        <v>12894</v>
      </c>
      <c r="H1096" s="755"/>
      <c r="I1096" s="755"/>
      <c r="J1096" s="35"/>
      <c r="K1096" s="331"/>
      <c r="L1096" s="68">
        <v>41671</v>
      </c>
      <c r="M1096" s="640">
        <v>45689</v>
      </c>
      <c r="N1096" t="str">
        <f t="shared" si="34"/>
        <v>DUPLICATE</v>
      </c>
    </row>
    <row r="1097" spans="1:14" outlineLevel="2">
      <c r="A1097" s="384"/>
      <c r="B1097" s="296">
        <f t="shared" si="33"/>
        <v>65</v>
      </c>
      <c r="C1097" s="86" t="s">
        <v>1281</v>
      </c>
      <c r="D1097" s="119" t="s">
        <v>1282</v>
      </c>
      <c r="E1097" s="330" t="s">
        <v>2759</v>
      </c>
      <c r="F1097" s="331" t="s">
        <v>4578</v>
      </c>
      <c r="G1097" s="316"/>
      <c r="H1097" s="755"/>
      <c r="I1097" s="755"/>
      <c r="J1097" s="35"/>
      <c r="K1097" s="29"/>
      <c r="L1097" s="68">
        <v>40940</v>
      </c>
      <c r="M1097" s="68"/>
      <c r="N1097" t="str">
        <f t="shared" si="34"/>
        <v/>
      </c>
    </row>
    <row r="1098" spans="1:14" outlineLevel="2">
      <c r="A1098" s="384"/>
      <c r="B1098" s="296">
        <f t="shared" si="33"/>
        <v>65</v>
      </c>
      <c r="C1098" s="19" t="s">
        <v>2394</v>
      </c>
      <c r="D1098" s="32" t="s">
        <v>2393</v>
      </c>
      <c r="E1098" s="32" t="s">
        <v>1909</v>
      </c>
      <c r="F1098" s="119" t="s">
        <v>1910</v>
      </c>
      <c r="G1098" s="316"/>
      <c r="H1098" s="755"/>
      <c r="I1098" s="755"/>
      <c r="J1098" s="35"/>
      <c r="K1098" s="29"/>
      <c r="L1098" s="68">
        <v>41671</v>
      </c>
      <c r="M1098" s="68"/>
      <c r="N1098" t="str">
        <f t="shared" si="34"/>
        <v/>
      </c>
    </row>
    <row r="1099" spans="1:14" outlineLevel="2">
      <c r="A1099" s="384"/>
      <c r="B1099" s="296">
        <f t="shared" si="33"/>
        <v>65</v>
      </c>
      <c r="C1099" s="86" t="s">
        <v>3029</v>
      </c>
      <c r="D1099" s="119" t="s">
        <v>3028</v>
      </c>
      <c r="E1099" s="330" t="s">
        <v>2759</v>
      </c>
      <c r="F1099" s="331" t="s">
        <v>4578</v>
      </c>
      <c r="G1099" s="316"/>
      <c r="H1099" s="755"/>
      <c r="I1099" s="755"/>
      <c r="J1099" s="35"/>
      <c r="K1099" s="29"/>
      <c r="L1099" s="68">
        <v>38362</v>
      </c>
      <c r="M1099" s="68"/>
      <c r="N1099" t="str">
        <f t="shared" si="34"/>
        <v/>
      </c>
    </row>
    <row r="1100" spans="1:14" outlineLevel="2">
      <c r="A1100" s="384"/>
      <c r="B1100" s="296">
        <f t="shared" si="33"/>
        <v>65</v>
      </c>
      <c r="C1100" s="86" t="s">
        <v>2203</v>
      </c>
      <c r="D1100" s="119" t="s">
        <v>2202</v>
      </c>
      <c r="E1100" s="330" t="s">
        <v>2759</v>
      </c>
      <c r="F1100" s="331" t="s">
        <v>4578</v>
      </c>
      <c r="G1100" s="316"/>
      <c r="H1100" s="755"/>
      <c r="I1100" s="755"/>
      <c r="J1100" s="35"/>
      <c r="K1100" s="29"/>
      <c r="L1100" s="68">
        <v>38362</v>
      </c>
      <c r="M1100" s="68"/>
      <c r="N1100" t="str">
        <f t="shared" si="34"/>
        <v/>
      </c>
    </row>
    <row r="1101" spans="1:14" outlineLevel="2">
      <c r="A1101" s="384"/>
      <c r="B1101" s="296">
        <f t="shared" si="33"/>
        <v>65</v>
      </c>
      <c r="C1101" s="86" t="s">
        <v>5182</v>
      </c>
      <c r="D1101" s="119" t="s">
        <v>5181</v>
      </c>
      <c r="E1101" s="330" t="s">
        <v>2759</v>
      </c>
      <c r="F1101" s="331" t="s">
        <v>4578</v>
      </c>
      <c r="G1101" s="316"/>
      <c r="H1101" s="755"/>
      <c r="I1101" s="755"/>
      <c r="J1101" s="35"/>
      <c r="K1101" s="29"/>
      <c r="L1101" s="68">
        <v>38362</v>
      </c>
      <c r="M1101" s="68"/>
      <c r="N1101" t="str">
        <f t="shared" si="34"/>
        <v/>
      </c>
    </row>
    <row r="1102" spans="1:14" outlineLevel="2">
      <c r="A1102" s="384"/>
      <c r="B1102" s="296">
        <f t="shared" si="33"/>
        <v>65</v>
      </c>
      <c r="C1102" s="86" t="s">
        <v>1698</v>
      </c>
      <c r="D1102" s="119" t="s">
        <v>1697</v>
      </c>
      <c r="E1102" s="330" t="s">
        <v>2759</v>
      </c>
      <c r="F1102" s="331" t="s">
        <v>4578</v>
      </c>
      <c r="G1102" s="316"/>
      <c r="H1102" s="755"/>
      <c r="I1102" s="755"/>
      <c r="J1102" s="35"/>
      <c r="K1102" s="29"/>
      <c r="L1102" s="68">
        <v>38362</v>
      </c>
      <c r="M1102" s="68"/>
      <c r="N1102" t="str">
        <f t="shared" si="34"/>
        <v/>
      </c>
    </row>
    <row r="1103" spans="1:14" outlineLevel="2">
      <c r="A1103" s="384"/>
      <c r="B1103" s="296">
        <f t="shared" si="33"/>
        <v>65</v>
      </c>
      <c r="C1103" s="86" t="s">
        <v>3025</v>
      </c>
      <c r="D1103" s="119" t="s">
        <v>3024</v>
      </c>
      <c r="E1103" s="330" t="s">
        <v>2759</v>
      </c>
      <c r="F1103" s="331" t="s">
        <v>4578</v>
      </c>
      <c r="G1103" s="316"/>
      <c r="H1103" s="755"/>
      <c r="I1103" s="755"/>
      <c r="J1103" s="35"/>
      <c r="K1103" s="29"/>
      <c r="L1103" s="68">
        <v>38362</v>
      </c>
      <c r="M1103" s="68"/>
      <c r="N1103" t="str">
        <f t="shared" si="34"/>
        <v/>
      </c>
    </row>
    <row r="1104" spans="1:14" outlineLevel="2">
      <c r="A1104" s="384"/>
      <c r="B1104" s="296">
        <f t="shared" si="33"/>
        <v>65</v>
      </c>
      <c r="C1104" s="86" t="s">
        <v>4827</v>
      </c>
      <c r="D1104" s="119" t="s">
        <v>4826</v>
      </c>
      <c r="E1104" s="330" t="s">
        <v>2759</v>
      </c>
      <c r="F1104" s="331" t="s">
        <v>4578</v>
      </c>
      <c r="G1104" s="316"/>
      <c r="H1104" s="755"/>
      <c r="I1104" s="755"/>
      <c r="J1104" s="35"/>
      <c r="K1104" s="29"/>
      <c r="L1104" s="68">
        <v>38362</v>
      </c>
      <c r="M1104" s="68"/>
      <c r="N1104" t="str">
        <f t="shared" si="34"/>
        <v/>
      </c>
    </row>
    <row r="1105" spans="1:14" outlineLevel="2">
      <c r="A1105" s="384"/>
      <c r="B1105" s="296">
        <f t="shared" si="33"/>
        <v>65</v>
      </c>
      <c r="C1105" s="86" t="s">
        <v>1872</v>
      </c>
      <c r="D1105" s="119" t="s">
        <v>1871</v>
      </c>
      <c r="E1105" s="330" t="s">
        <v>2759</v>
      </c>
      <c r="F1105" s="331" t="s">
        <v>4578</v>
      </c>
      <c r="G1105" s="316"/>
      <c r="H1105" s="755"/>
      <c r="I1105" s="755"/>
      <c r="J1105" s="35"/>
      <c r="K1105" s="29"/>
      <c r="L1105" s="68">
        <v>38362</v>
      </c>
      <c r="M1105" s="68"/>
      <c r="N1105" t="str">
        <f t="shared" si="34"/>
        <v/>
      </c>
    </row>
    <row r="1106" spans="1:14" outlineLevel="2">
      <c r="A1106" s="384"/>
      <c r="B1106" s="296">
        <f t="shared" si="33"/>
        <v>65</v>
      </c>
      <c r="C1106" s="86" t="s">
        <v>2205</v>
      </c>
      <c r="D1106" s="119" t="s">
        <v>2204</v>
      </c>
      <c r="E1106" s="330" t="s">
        <v>2759</v>
      </c>
      <c r="F1106" s="331" t="s">
        <v>4578</v>
      </c>
      <c r="G1106" s="316"/>
      <c r="H1106" s="755"/>
      <c r="I1106" s="755"/>
      <c r="J1106" s="35"/>
      <c r="K1106" s="29"/>
      <c r="L1106" s="68">
        <v>38362</v>
      </c>
      <c r="M1106" s="68"/>
      <c r="N1106" t="str">
        <f t="shared" si="34"/>
        <v/>
      </c>
    </row>
    <row r="1107" spans="1:14" outlineLevel="2">
      <c r="A1107" s="384"/>
      <c r="B1107" s="296">
        <f t="shared" si="33"/>
        <v>65</v>
      </c>
      <c r="C1107" s="86" t="s">
        <v>3146</v>
      </c>
      <c r="D1107" s="119" t="s">
        <v>3145</v>
      </c>
      <c r="E1107" s="330" t="s">
        <v>2759</v>
      </c>
      <c r="F1107" s="331" t="s">
        <v>4578</v>
      </c>
      <c r="G1107" s="316"/>
      <c r="H1107" s="755"/>
      <c r="I1107" s="755"/>
      <c r="J1107" s="35"/>
      <c r="K1107" s="29"/>
      <c r="L1107" s="68">
        <v>38362</v>
      </c>
      <c r="M1107" s="68"/>
      <c r="N1107" t="str">
        <f t="shared" si="34"/>
        <v/>
      </c>
    </row>
    <row r="1108" spans="1:14" outlineLevel="2">
      <c r="A1108" s="384"/>
      <c r="B1108" s="296">
        <f t="shared" si="33"/>
        <v>65</v>
      </c>
      <c r="C1108" s="86" t="s">
        <v>2400</v>
      </c>
      <c r="D1108" s="119" t="s">
        <v>2399</v>
      </c>
      <c r="E1108" s="330" t="s">
        <v>2759</v>
      </c>
      <c r="F1108" s="331" t="s">
        <v>4578</v>
      </c>
      <c r="G1108" s="316"/>
      <c r="H1108" s="755"/>
      <c r="I1108" s="755"/>
      <c r="J1108" s="35"/>
      <c r="K1108" s="29"/>
      <c r="L1108" s="68">
        <v>38362</v>
      </c>
      <c r="M1108" s="68"/>
      <c r="N1108" t="str">
        <f t="shared" si="34"/>
        <v/>
      </c>
    </row>
    <row r="1109" spans="1:14" outlineLevel="2">
      <c r="A1109" s="384"/>
      <c r="B1109" s="296">
        <f t="shared" si="33"/>
        <v>65</v>
      </c>
      <c r="C1109" s="86" t="s">
        <v>2708</v>
      </c>
      <c r="D1109" s="119" t="s">
        <v>2707</v>
      </c>
      <c r="E1109" s="330" t="s">
        <v>2759</v>
      </c>
      <c r="F1109" s="331" t="s">
        <v>4578</v>
      </c>
      <c r="G1109" s="316"/>
      <c r="H1109" s="755"/>
      <c r="I1109" s="755"/>
      <c r="J1109" s="35"/>
      <c r="K1109" s="29"/>
      <c r="L1109" s="68">
        <v>38362</v>
      </c>
      <c r="M1109" s="68"/>
      <c r="N1109" t="str">
        <f t="shared" si="34"/>
        <v/>
      </c>
    </row>
    <row r="1110" spans="1:14" outlineLevel="2">
      <c r="A1110" s="384"/>
      <c r="B1110" s="296">
        <f t="shared" si="33"/>
        <v>65</v>
      </c>
      <c r="C1110" s="86" t="s">
        <v>3031</v>
      </c>
      <c r="D1110" s="119" t="s">
        <v>3030</v>
      </c>
      <c r="E1110" s="330" t="s">
        <v>2759</v>
      </c>
      <c r="F1110" s="331" t="s">
        <v>4578</v>
      </c>
      <c r="G1110" s="316"/>
      <c r="H1110" s="755"/>
      <c r="I1110" s="755"/>
      <c r="J1110" s="35"/>
      <c r="K1110" s="29"/>
      <c r="L1110" s="68">
        <v>38362</v>
      </c>
      <c r="M1110" s="68"/>
      <c r="N1110" t="str">
        <f t="shared" si="34"/>
        <v/>
      </c>
    </row>
    <row r="1111" spans="1:14" outlineLevel="2">
      <c r="A1111" s="384"/>
      <c r="B1111" s="296">
        <f t="shared" si="33"/>
        <v>65</v>
      </c>
      <c r="C1111" s="86" t="s">
        <v>787</v>
      </c>
      <c r="D1111" s="119" t="s">
        <v>786</v>
      </c>
      <c r="E1111" s="330" t="s">
        <v>2759</v>
      </c>
      <c r="F1111" s="331" t="s">
        <v>4578</v>
      </c>
      <c r="G1111" s="316"/>
      <c r="H1111" s="755"/>
      <c r="I1111" s="755"/>
      <c r="J1111" s="35"/>
      <c r="K1111" s="29"/>
      <c r="L1111" s="68">
        <v>38362</v>
      </c>
      <c r="M1111" s="68"/>
      <c r="N1111" t="str">
        <f t="shared" si="34"/>
        <v/>
      </c>
    </row>
    <row r="1112" spans="1:14" outlineLevel="2">
      <c r="A1112" s="384"/>
      <c r="B1112" s="296">
        <f t="shared" si="33"/>
        <v>65</v>
      </c>
      <c r="C1112" s="86" t="s">
        <v>827</v>
      </c>
      <c r="D1112" s="119" t="s">
        <v>5309</v>
      </c>
      <c r="E1112" s="330" t="s">
        <v>2759</v>
      </c>
      <c r="F1112" s="331" t="s">
        <v>4578</v>
      </c>
      <c r="G1112" s="316"/>
      <c r="H1112" s="755"/>
      <c r="I1112" s="755"/>
      <c r="J1112" s="35"/>
      <c r="K1112" s="29"/>
      <c r="L1112" s="68">
        <v>38362</v>
      </c>
      <c r="M1112" s="68"/>
      <c r="N1112" t="str">
        <f t="shared" si="34"/>
        <v/>
      </c>
    </row>
    <row r="1113" spans="1:14" outlineLevel="2">
      <c r="A1113" s="384"/>
      <c r="B1113" s="296">
        <f t="shared" si="33"/>
        <v>65</v>
      </c>
      <c r="C1113" s="86" t="s">
        <v>1822</v>
      </c>
      <c r="D1113" s="119" t="s">
        <v>1821</v>
      </c>
      <c r="E1113" s="330" t="s">
        <v>2759</v>
      </c>
      <c r="F1113" s="331" t="s">
        <v>4578</v>
      </c>
      <c r="G1113" s="316"/>
      <c r="H1113" s="755"/>
      <c r="I1113" s="755"/>
      <c r="J1113" s="35"/>
      <c r="K1113" s="29"/>
      <c r="L1113" s="68">
        <v>38362</v>
      </c>
      <c r="M1113" s="68"/>
      <c r="N1113" t="str">
        <f t="shared" si="34"/>
        <v/>
      </c>
    </row>
    <row r="1114" spans="1:14" outlineLevel="2">
      <c r="A1114" s="384"/>
      <c r="B1114" s="296">
        <f t="shared" si="33"/>
        <v>65</v>
      </c>
      <c r="C1114" s="86" t="s">
        <v>4850</v>
      </c>
      <c r="D1114" s="119" t="s">
        <v>4849</v>
      </c>
      <c r="E1114" s="330" t="s">
        <v>2759</v>
      </c>
      <c r="F1114" s="331" t="s">
        <v>4578</v>
      </c>
      <c r="G1114" s="316"/>
      <c r="H1114" s="755"/>
      <c r="I1114" s="755"/>
      <c r="J1114" s="35"/>
      <c r="K1114" s="29"/>
      <c r="L1114" s="68">
        <v>38362</v>
      </c>
      <c r="M1114" s="68"/>
      <c r="N1114" t="str">
        <f t="shared" si="34"/>
        <v/>
      </c>
    </row>
    <row r="1115" spans="1:14" outlineLevel="2">
      <c r="A1115" s="384"/>
      <c r="B1115" s="296">
        <f t="shared" si="33"/>
        <v>65</v>
      </c>
      <c r="C1115" s="86" t="s">
        <v>791</v>
      </c>
      <c r="D1115" s="119" t="s">
        <v>790</v>
      </c>
      <c r="E1115" s="330" t="s">
        <v>2759</v>
      </c>
      <c r="F1115" s="331" t="s">
        <v>4578</v>
      </c>
      <c r="G1115" s="316"/>
      <c r="H1115" s="755"/>
      <c r="I1115" s="755"/>
      <c r="J1115" s="35"/>
      <c r="K1115" s="29"/>
      <c r="L1115" s="68">
        <v>38362</v>
      </c>
      <c r="M1115" s="68"/>
      <c r="N1115" t="str">
        <f t="shared" si="34"/>
        <v/>
      </c>
    </row>
    <row r="1116" spans="1:14" ht="25.5" outlineLevel="2">
      <c r="A1116" s="384"/>
      <c r="B1116" s="296">
        <f t="shared" si="33"/>
        <v>65</v>
      </c>
      <c r="C1116" s="86" t="s">
        <v>554</v>
      </c>
      <c r="D1116" s="119" t="s">
        <v>6947</v>
      </c>
      <c r="E1116" s="330" t="s">
        <v>2759</v>
      </c>
      <c r="F1116" s="331" t="s">
        <v>4578</v>
      </c>
      <c r="G1116" s="316"/>
      <c r="H1116" s="755"/>
      <c r="I1116" s="755"/>
      <c r="J1116" s="35"/>
      <c r="K1116" s="29"/>
      <c r="L1116" s="68">
        <v>40940</v>
      </c>
      <c r="M1116" s="68"/>
      <c r="N1116" t="str">
        <f t="shared" si="34"/>
        <v>DUPLICATE</v>
      </c>
    </row>
    <row r="1117" spans="1:14" outlineLevel="2">
      <c r="A1117" s="384"/>
      <c r="B1117" s="296">
        <f t="shared" si="33"/>
        <v>65</v>
      </c>
      <c r="C1117" s="86" t="s">
        <v>1283</v>
      </c>
      <c r="D1117" s="119" t="s">
        <v>1284</v>
      </c>
      <c r="E1117" s="330" t="s">
        <v>2759</v>
      </c>
      <c r="F1117" s="331" t="s">
        <v>4578</v>
      </c>
      <c r="G1117" s="316"/>
      <c r="H1117" s="755"/>
      <c r="I1117" s="755"/>
      <c r="J1117" s="35"/>
      <c r="K1117" s="29"/>
      <c r="L1117" s="68">
        <v>40940</v>
      </c>
      <c r="M1117" s="68"/>
      <c r="N1117" t="str">
        <f t="shared" si="34"/>
        <v/>
      </c>
    </row>
    <row r="1118" spans="1:14" outlineLevel="2">
      <c r="A1118" s="384"/>
      <c r="B1118" s="296">
        <f t="shared" si="33"/>
        <v>65</v>
      </c>
      <c r="C1118" s="86" t="s">
        <v>4235</v>
      </c>
      <c r="D1118" s="119" t="s">
        <v>4234</v>
      </c>
      <c r="E1118" s="330" t="s">
        <v>2759</v>
      </c>
      <c r="F1118" s="331" t="s">
        <v>4578</v>
      </c>
      <c r="G1118" s="316"/>
      <c r="H1118" s="755"/>
      <c r="I1118" s="755"/>
      <c r="J1118" s="35"/>
      <c r="K1118" s="29"/>
      <c r="L1118" s="68">
        <v>38362</v>
      </c>
      <c r="M1118" s="68"/>
      <c r="N1118" t="str">
        <f t="shared" si="34"/>
        <v/>
      </c>
    </row>
    <row r="1119" spans="1:14" outlineLevel="2">
      <c r="A1119" s="384"/>
      <c r="B1119" s="296">
        <f t="shared" si="33"/>
        <v>65</v>
      </c>
      <c r="C1119" s="86" t="s">
        <v>889</v>
      </c>
      <c r="D1119" s="119" t="s">
        <v>4515</v>
      </c>
      <c r="E1119" s="330" t="s">
        <v>2759</v>
      </c>
      <c r="F1119" s="331" t="s">
        <v>4578</v>
      </c>
      <c r="G1119" s="316"/>
      <c r="H1119" s="755"/>
      <c r="I1119" s="755"/>
      <c r="J1119" s="35"/>
      <c r="K1119" s="29"/>
      <c r="L1119" s="68">
        <v>38362</v>
      </c>
      <c r="M1119" s="68"/>
      <c r="N1119" t="str">
        <f t="shared" si="34"/>
        <v>DUPLICATE</v>
      </c>
    </row>
    <row r="1120" spans="1:14" outlineLevel="2">
      <c r="A1120" s="384"/>
      <c r="B1120" s="296">
        <f t="shared" si="33"/>
        <v>65</v>
      </c>
      <c r="C1120" s="86" t="s">
        <v>5179</v>
      </c>
      <c r="D1120" s="119" t="s">
        <v>3061</v>
      </c>
      <c r="E1120" s="330" t="s">
        <v>2759</v>
      </c>
      <c r="F1120" s="331" t="s">
        <v>4578</v>
      </c>
      <c r="G1120" s="316"/>
      <c r="H1120" s="755"/>
      <c r="I1120" s="755"/>
      <c r="J1120" s="35"/>
      <c r="K1120" s="29"/>
      <c r="L1120" s="68">
        <v>38362</v>
      </c>
      <c r="M1120" s="68"/>
      <c r="N1120" t="str">
        <f t="shared" si="34"/>
        <v/>
      </c>
    </row>
    <row r="1121" spans="1:14" outlineLevel="2">
      <c r="A1121" s="384"/>
      <c r="B1121" s="296">
        <f t="shared" si="33"/>
        <v>65</v>
      </c>
      <c r="C1121" s="86" t="s">
        <v>4245</v>
      </c>
      <c r="D1121" s="119" t="s">
        <v>4244</v>
      </c>
      <c r="E1121" s="330" t="s">
        <v>2759</v>
      </c>
      <c r="F1121" s="331" t="s">
        <v>4578</v>
      </c>
      <c r="G1121" s="316"/>
      <c r="H1121" s="755"/>
      <c r="I1121" s="755"/>
      <c r="J1121" s="35"/>
      <c r="K1121" s="29"/>
      <c r="L1121" s="68">
        <v>38362</v>
      </c>
      <c r="M1121" s="68"/>
      <c r="N1121" t="str">
        <f t="shared" si="34"/>
        <v/>
      </c>
    </row>
    <row r="1122" spans="1:14" outlineLevel="2">
      <c r="A1122" s="384"/>
      <c r="B1122" s="296">
        <f t="shared" si="33"/>
        <v>65</v>
      </c>
      <c r="C1122" s="86" t="s">
        <v>4293</v>
      </c>
      <c r="D1122" s="119" t="s">
        <v>4292</v>
      </c>
      <c r="E1122" s="330" t="s">
        <v>2759</v>
      </c>
      <c r="F1122" s="331" t="s">
        <v>4578</v>
      </c>
      <c r="G1122" s="316"/>
      <c r="H1122" s="755"/>
      <c r="I1122" s="755"/>
      <c r="J1122" s="35"/>
      <c r="K1122" s="29"/>
      <c r="L1122" s="68">
        <v>38362</v>
      </c>
      <c r="M1122" s="68"/>
      <c r="N1122" t="str">
        <f t="shared" si="34"/>
        <v>DUPLICATE</v>
      </c>
    </row>
    <row r="1123" spans="1:14" outlineLevel="2">
      <c r="A1123" s="384"/>
      <c r="B1123" s="296">
        <f t="shared" si="33"/>
        <v>65</v>
      </c>
      <c r="C1123" s="86" t="s">
        <v>2710</v>
      </c>
      <c r="D1123" s="119" t="s">
        <v>2709</v>
      </c>
      <c r="E1123" s="330" t="s">
        <v>2759</v>
      </c>
      <c r="F1123" s="331" t="s">
        <v>4578</v>
      </c>
      <c r="G1123" s="316"/>
      <c r="H1123" s="755"/>
      <c r="I1123" s="755"/>
      <c r="J1123" s="35"/>
      <c r="K1123" s="29"/>
      <c r="L1123" s="68">
        <v>38362</v>
      </c>
      <c r="M1123" s="68"/>
      <c r="N1123" t="str">
        <f t="shared" si="34"/>
        <v/>
      </c>
    </row>
    <row r="1124" spans="1:14" outlineLevel="2">
      <c r="A1124" s="384"/>
      <c r="B1124" s="296">
        <f t="shared" si="33"/>
        <v>65</v>
      </c>
      <c r="C1124" s="86" t="s">
        <v>4870</v>
      </c>
      <c r="D1124" s="119" t="s">
        <v>4869</v>
      </c>
      <c r="E1124" s="330" t="s">
        <v>2759</v>
      </c>
      <c r="F1124" s="331" t="s">
        <v>4578</v>
      </c>
      <c r="G1124" s="316"/>
      <c r="H1124" s="755"/>
      <c r="I1124" s="755"/>
      <c r="J1124" s="35"/>
      <c r="K1124" s="29"/>
      <c r="L1124" s="68">
        <v>38362</v>
      </c>
      <c r="M1124" s="68"/>
      <c r="N1124" t="str">
        <f t="shared" si="34"/>
        <v/>
      </c>
    </row>
    <row r="1125" spans="1:14" outlineLevel="2">
      <c r="A1125" s="384"/>
      <c r="B1125" s="296">
        <f t="shared" si="33"/>
        <v>65</v>
      </c>
      <c r="C1125" s="86" t="s">
        <v>4835</v>
      </c>
      <c r="D1125" s="119" t="s">
        <v>4834</v>
      </c>
      <c r="E1125" s="330" t="s">
        <v>2759</v>
      </c>
      <c r="F1125" s="331" t="s">
        <v>4578</v>
      </c>
      <c r="G1125" s="316"/>
      <c r="H1125" s="755"/>
      <c r="I1125" s="755"/>
      <c r="J1125" s="35"/>
      <c r="K1125" s="29"/>
      <c r="L1125" s="68">
        <v>38362</v>
      </c>
      <c r="M1125" s="68"/>
      <c r="N1125" t="str">
        <f t="shared" si="34"/>
        <v/>
      </c>
    </row>
    <row r="1126" spans="1:14" outlineLevel="2">
      <c r="A1126" s="384"/>
      <c r="B1126" s="296">
        <f t="shared" si="33"/>
        <v>65</v>
      </c>
      <c r="C1126" s="86" t="s">
        <v>4839</v>
      </c>
      <c r="D1126" s="119" t="s">
        <v>4838</v>
      </c>
      <c r="E1126" s="330" t="s">
        <v>2759</v>
      </c>
      <c r="F1126" s="331" t="s">
        <v>4578</v>
      </c>
      <c r="G1126" s="316"/>
      <c r="H1126" s="755"/>
      <c r="I1126" s="755"/>
      <c r="J1126" s="35"/>
      <c r="K1126" s="29"/>
      <c r="L1126" s="68">
        <v>38362</v>
      </c>
      <c r="M1126" s="68"/>
      <c r="N1126" t="str">
        <f t="shared" si="34"/>
        <v/>
      </c>
    </row>
    <row r="1127" spans="1:14" outlineLevel="2">
      <c r="A1127" s="384"/>
      <c r="B1127" s="296">
        <f t="shared" si="33"/>
        <v>65</v>
      </c>
      <c r="C1127" s="86" t="s">
        <v>4841</v>
      </c>
      <c r="D1127" s="119" t="s">
        <v>4840</v>
      </c>
      <c r="E1127" s="330" t="s">
        <v>2759</v>
      </c>
      <c r="F1127" s="331" t="s">
        <v>4578</v>
      </c>
      <c r="G1127" s="316"/>
      <c r="H1127" s="755"/>
      <c r="I1127" s="755"/>
      <c r="J1127" s="35"/>
      <c r="K1127" s="29"/>
      <c r="L1127" s="68">
        <v>38362</v>
      </c>
      <c r="M1127" s="68"/>
      <c r="N1127" t="str">
        <f t="shared" si="34"/>
        <v/>
      </c>
    </row>
    <row r="1128" spans="1:14" outlineLevel="2">
      <c r="A1128" s="384"/>
      <c r="B1128" s="296">
        <f t="shared" si="33"/>
        <v>65</v>
      </c>
      <c r="C1128" s="86" t="s">
        <v>4818</v>
      </c>
      <c r="D1128" s="119" t="s">
        <v>4817</v>
      </c>
      <c r="E1128" s="330" t="s">
        <v>2759</v>
      </c>
      <c r="F1128" s="331" t="s">
        <v>4578</v>
      </c>
      <c r="G1128" s="316"/>
      <c r="H1128" s="755"/>
      <c r="I1128" s="755"/>
      <c r="J1128" s="35"/>
      <c r="K1128" s="29"/>
      <c r="L1128" s="68">
        <v>38362</v>
      </c>
      <c r="M1128" s="68"/>
      <c r="N1128" t="str">
        <f t="shared" si="34"/>
        <v/>
      </c>
    </row>
    <row r="1129" spans="1:14" outlineLevel="2">
      <c r="A1129" s="384"/>
      <c r="B1129" s="296">
        <f t="shared" ref="B1129:B1192" si="35">IF(A1129&gt;0,A1129,B1128)</f>
        <v>65</v>
      </c>
      <c r="C1129" s="86" t="s">
        <v>3021</v>
      </c>
      <c r="D1129" s="119" t="s">
        <v>3020</v>
      </c>
      <c r="E1129" s="330" t="s">
        <v>2759</v>
      </c>
      <c r="F1129" s="331" t="s">
        <v>4578</v>
      </c>
      <c r="G1129" s="316"/>
      <c r="H1129" s="755"/>
      <c r="I1129" s="755"/>
      <c r="J1129" s="35"/>
      <c r="K1129" s="29"/>
      <c r="L1129" s="68">
        <v>38362</v>
      </c>
      <c r="M1129" s="68"/>
      <c r="N1129" t="str">
        <f t="shared" si="34"/>
        <v/>
      </c>
    </row>
    <row r="1130" spans="1:14" outlineLevel="2">
      <c r="A1130" s="384"/>
      <c r="B1130" s="296">
        <f t="shared" si="35"/>
        <v>65</v>
      </c>
      <c r="C1130" s="86" t="s">
        <v>4837</v>
      </c>
      <c r="D1130" s="119" t="s">
        <v>4836</v>
      </c>
      <c r="E1130" s="330" t="s">
        <v>2759</v>
      </c>
      <c r="F1130" s="331" t="s">
        <v>4578</v>
      </c>
      <c r="G1130" s="316"/>
      <c r="H1130" s="755"/>
      <c r="I1130" s="755"/>
      <c r="J1130" s="35"/>
      <c r="K1130" s="29"/>
      <c r="L1130" s="68">
        <v>38362</v>
      </c>
      <c r="M1130" s="68"/>
      <c r="N1130" t="str">
        <f t="shared" si="34"/>
        <v>DUPLICATE</v>
      </c>
    </row>
    <row r="1131" spans="1:14" outlineLevel="2">
      <c r="A1131" s="384"/>
      <c r="B1131" s="296">
        <f t="shared" si="35"/>
        <v>65</v>
      </c>
      <c r="C1131" s="86" t="s">
        <v>4241</v>
      </c>
      <c r="D1131" s="119" t="s">
        <v>4240</v>
      </c>
      <c r="E1131" s="330" t="s">
        <v>2759</v>
      </c>
      <c r="F1131" s="331" t="s">
        <v>4578</v>
      </c>
      <c r="G1131" s="316"/>
      <c r="H1131" s="755"/>
      <c r="I1131" s="755"/>
      <c r="J1131" s="35"/>
      <c r="K1131" s="29"/>
      <c r="L1131" s="68">
        <v>38362</v>
      </c>
      <c r="M1131" s="68"/>
      <c r="N1131" t="str">
        <f t="shared" si="34"/>
        <v/>
      </c>
    </row>
    <row r="1132" spans="1:14" outlineLevel="2">
      <c r="A1132" s="384"/>
      <c r="B1132" s="296">
        <f t="shared" si="35"/>
        <v>65</v>
      </c>
      <c r="C1132" s="86" t="s">
        <v>1825</v>
      </c>
      <c r="D1132" s="119" t="s">
        <v>1824</v>
      </c>
      <c r="E1132" s="330" t="s">
        <v>2759</v>
      </c>
      <c r="F1132" s="331" t="s">
        <v>4578</v>
      </c>
      <c r="G1132" s="316"/>
      <c r="H1132" s="755"/>
      <c r="I1132" s="755"/>
      <c r="J1132" s="35"/>
      <c r="K1132" s="29"/>
      <c r="L1132" s="68">
        <v>38362</v>
      </c>
      <c r="M1132" s="68"/>
      <c r="N1132" t="str">
        <f t="shared" si="34"/>
        <v/>
      </c>
    </row>
    <row r="1133" spans="1:14" outlineLevel="2">
      <c r="A1133" s="384"/>
      <c r="B1133" s="296">
        <f t="shared" si="35"/>
        <v>65</v>
      </c>
      <c r="C1133" s="86" t="s">
        <v>848</v>
      </c>
      <c r="D1133" s="119" t="s">
        <v>847</v>
      </c>
      <c r="E1133" s="330" t="s">
        <v>2759</v>
      </c>
      <c r="F1133" s="331" t="s">
        <v>4578</v>
      </c>
      <c r="G1133" s="316"/>
      <c r="H1133" s="755"/>
      <c r="I1133" s="755"/>
      <c r="J1133" s="35"/>
      <c r="K1133" s="29"/>
      <c r="L1133" s="68">
        <v>38362</v>
      </c>
      <c r="M1133" s="68"/>
      <c r="N1133" t="str">
        <f t="shared" si="34"/>
        <v/>
      </c>
    </row>
    <row r="1134" spans="1:14" outlineLevel="2">
      <c r="A1134" s="384"/>
      <c r="B1134" s="296">
        <f t="shared" si="35"/>
        <v>65</v>
      </c>
      <c r="C1134" s="86" t="s">
        <v>3144</v>
      </c>
      <c r="D1134" s="119" t="s">
        <v>3143</v>
      </c>
      <c r="E1134" s="330" t="s">
        <v>2759</v>
      </c>
      <c r="F1134" s="331" t="s">
        <v>4578</v>
      </c>
      <c r="G1134" s="316"/>
      <c r="H1134" s="755"/>
      <c r="I1134" s="755"/>
      <c r="J1134" s="35"/>
      <c r="K1134" s="29"/>
      <c r="L1134" s="68">
        <v>38362</v>
      </c>
      <c r="M1134" s="68"/>
      <c r="N1134" t="str">
        <f t="shared" si="34"/>
        <v/>
      </c>
    </row>
    <row r="1135" spans="1:14" outlineLevel="2">
      <c r="A1135" s="384"/>
      <c r="B1135" s="296">
        <f t="shared" si="35"/>
        <v>65</v>
      </c>
      <c r="C1135" s="86" t="s">
        <v>4845</v>
      </c>
      <c r="D1135" s="119" t="s">
        <v>4844</v>
      </c>
      <c r="E1135" s="330" t="s">
        <v>2759</v>
      </c>
      <c r="F1135" s="331" t="s">
        <v>4578</v>
      </c>
      <c r="G1135" s="316"/>
      <c r="H1135" s="755"/>
      <c r="I1135" s="755"/>
      <c r="J1135" s="35"/>
      <c r="K1135" s="29"/>
      <c r="L1135" s="68">
        <v>38362</v>
      </c>
      <c r="M1135" s="68"/>
      <c r="N1135" t="str">
        <f t="shared" si="34"/>
        <v/>
      </c>
    </row>
    <row r="1136" spans="1:14" outlineLevel="2">
      <c r="A1136" s="384"/>
      <c r="B1136" s="296">
        <f t="shared" si="35"/>
        <v>65</v>
      </c>
      <c r="C1136" s="86" t="s">
        <v>3374</v>
      </c>
      <c r="D1136" s="119" t="s">
        <v>3373</v>
      </c>
      <c r="E1136" s="330" t="s">
        <v>2759</v>
      </c>
      <c r="F1136" s="331" t="s">
        <v>4578</v>
      </c>
      <c r="G1136" s="316"/>
      <c r="H1136" s="755"/>
      <c r="I1136" s="755"/>
      <c r="J1136" s="35"/>
      <c r="K1136" s="29"/>
      <c r="L1136" s="68">
        <v>38362</v>
      </c>
      <c r="M1136" s="68"/>
      <c r="N1136" t="str">
        <f t="shared" si="34"/>
        <v/>
      </c>
    </row>
    <row r="1137" spans="1:14" outlineLevel="2">
      <c r="A1137" s="384"/>
      <c r="B1137" s="296">
        <f t="shared" si="35"/>
        <v>65</v>
      </c>
      <c r="C1137" s="86" t="s">
        <v>1827</v>
      </c>
      <c r="D1137" s="119" t="s">
        <v>1826</v>
      </c>
      <c r="E1137" s="330" t="s">
        <v>2759</v>
      </c>
      <c r="F1137" s="331" t="s">
        <v>4578</v>
      </c>
      <c r="G1137" s="316"/>
      <c r="H1137" s="755"/>
      <c r="I1137" s="755"/>
      <c r="J1137" s="35"/>
      <c r="K1137" s="29"/>
      <c r="L1137" s="68">
        <v>38362</v>
      </c>
      <c r="M1137" s="68"/>
      <c r="N1137" t="str">
        <f t="shared" si="34"/>
        <v/>
      </c>
    </row>
    <row r="1138" spans="1:14" outlineLevel="2">
      <c r="A1138" s="384"/>
      <c r="B1138" s="296">
        <f t="shared" si="35"/>
        <v>65</v>
      </c>
      <c r="C1138" s="86" t="s">
        <v>3627</v>
      </c>
      <c r="D1138" s="119" t="s">
        <v>3626</v>
      </c>
      <c r="E1138" s="330" t="s">
        <v>2759</v>
      </c>
      <c r="F1138" s="331" t="s">
        <v>4578</v>
      </c>
      <c r="G1138" s="316"/>
      <c r="H1138" s="755"/>
      <c r="I1138" s="755"/>
      <c r="J1138" s="35"/>
      <c r="K1138" s="29"/>
      <c r="L1138" s="68">
        <v>38362</v>
      </c>
      <c r="M1138" s="68"/>
      <c r="N1138" t="str">
        <f t="shared" si="34"/>
        <v/>
      </c>
    </row>
    <row r="1139" spans="1:14" outlineLevel="2">
      <c r="A1139" s="384"/>
      <c r="B1139" s="296">
        <f t="shared" si="35"/>
        <v>65</v>
      </c>
      <c r="C1139" s="86" t="s">
        <v>1740</v>
      </c>
      <c r="D1139" s="119" t="s">
        <v>1739</v>
      </c>
      <c r="E1139" s="330" t="s">
        <v>2759</v>
      </c>
      <c r="F1139" s="331" t="s">
        <v>4578</v>
      </c>
      <c r="G1139" s="316"/>
      <c r="H1139" s="755"/>
      <c r="I1139" s="755"/>
      <c r="J1139" s="35"/>
      <c r="K1139" s="29"/>
      <c r="L1139" s="68">
        <v>38362</v>
      </c>
      <c r="M1139" s="68"/>
      <c r="N1139" t="str">
        <f t="shared" si="34"/>
        <v/>
      </c>
    </row>
    <row r="1140" spans="1:14" outlineLevel="2">
      <c r="A1140" s="384"/>
      <c r="B1140" s="296">
        <f t="shared" si="35"/>
        <v>65</v>
      </c>
      <c r="C1140" s="86" t="s">
        <v>1829</v>
      </c>
      <c r="D1140" s="119" t="s">
        <v>1828</v>
      </c>
      <c r="E1140" s="330" t="s">
        <v>2759</v>
      </c>
      <c r="F1140" s="331" t="s">
        <v>4578</v>
      </c>
      <c r="G1140" s="316"/>
      <c r="H1140" s="755"/>
      <c r="I1140" s="755"/>
      <c r="J1140" s="35"/>
      <c r="K1140" s="29"/>
      <c r="L1140" s="68">
        <v>38362</v>
      </c>
      <c r="M1140" s="68"/>
      <c r="N1140" t="str">
        <f t="shared" si="34"/>
        <v/>
      </c>
    </row>
    <row r="1141" spans="1:14" outlineLevel="2">
      <c r="A1141" s="384"/>
      <c r="B1141" s="296">
        <f t="shared" si="35"/>
        <v>65</v>
      </c>
      <c r="C1141" s="86" t="s">
        <v>3605</v>
      </c>
      <c r="D1141" s="119" t="s">
        <v>1823</v>
      </c>
      <c r="E1141" s="330" t="s">
        <v>2759</v>
      </c>
      <c r="F1141" s="331" t="s">
        <v>4578</v>
      </c>
      <c r="G1141" s="316"/>
      <c r="H1141" s="755"/>
      <c r="I1141" s="755"/>
      <c r="J1141" s="35"/>
      <c r="K1141" s="29"/>
      <c r="L1141" s="68">
        <v>38362</v>
      </c>
      <c r="M1141" s="68"/>
      <c r="N1141" t="str">
        <f t="shared" si="34"/>
        <v/>
      </c>
    </row>
    <row r="1142" spans="1:14" outlineLevel="2">
      <c r="A1142" s="384"/>
      <c r="B1142" s="296">
        <f t="shared" si="35"/>
        <v>65</v>
      </c>
      <c r="C1142" s="86" t="s">
        <v>1866</v>
      </c>
      <c r="D1142" s="119" t="s">
        <v>1865</v>
      </c>
      <c r="E1142" s="330" t="s">
        <v>2759</v>
      </c>
      <c r="F1142" s="331" t="s">
        <v>4578</v>
      </c>
      <c r="G1142" s="316"/>
      <c r="H1142" s="755"/>
      <c r="I1142" s="755"/>
      <c r="J1142" s="35"/>
      <c r="K1142" s="29"/>
      <c r="L1142" s="68">
        <v>38362</v>
      </c>
      <c r="M1142" s="68"/>
      <c r="N1142" t="str">
        <f t="shared" si="34"/>
        <v/>
      </c>
    </row>
    <row r="1143" spans="1:14" outlineLevel="2">
      <c r="A1143" s="384"/>
      <c r="B1143" s="296">
        <f t="shared" si="35"/>
        <v>65</v>
      </c>
      <c r="C1143" s="86" t="s">
        <v>5007</v>
      </c>
      <c r="D1143" s="119" t="s">
        <v>5006</v>
      </c>
      <c r="E1143" s="330" t="s">
        <v>2759</v>
      </c>
      <c r="F1143" s="331" t="s">
        <v>4578</v>
      </c>
      <c r="G1143" s="316"/>
      <c r="H1143" s="755"/>
      <c r="I1143" s="755"/>
      <c r="J1143" s="35"/>
      <c r="K1143" s="29"/>
      <c r="L1143" s="68">
        <v>38362</v>
      </c>
      <c r="M1143" s="68"/>
      <c r="N1143" t="str">
        <f t="shared" si="34"/>
        <v/>
      </c>
    </row>
    <row r="1144" spans="1:14" outlineLevel="2">
      <c r="A1144" s="384"/>
      <c r="B1144" s="296">
        <f t="shared" si="35"/>
        <v>65</v>
      </c>
      <c r="C1144" s="86" t="s">
        <v>923</v>
      </c>
      <c r="D1144" s="119" t="s">
        <v>922</v>
      </c>
      <c r="E1144" s="330" t="s">
        <v>2759</v>
      </c>
      <c r="F1144" s="331" t="s">
        <v>4578</v>
      </c>
      <c r="G1144" s="316"/>
      <c r="H1144" s="755"/>
      <c r="I1144" s="755"/>
      <c r="J1144" s="35"/>
      <c r="K1144" s="29"/>
      <c r="L1144" s="68">
        <v>38362</v>
      </c>
      <c r="M1144" s="68"/>
      <c r="N1144" t="str">
        <f t="shared" si="34"/>
        <v/>
      </c>
    </row>
    <row r="1145" spans="1:14" outlineLevel="2">
      <c r="A1145" s="384"/>
      <c r="B1145" s="296">
        <f t="shared" si="35"/>
        <v>65</v>
      </c>
      <c r="C1145" s="86" t="s">
        <v>139</v>
      </c>
      <c r="D1145" s="119" t="s">
        <v>138</v>
      </c>
      <c r="E1145" s="330" t="s">
        <v>2759</v>
      </c>
      <c r="F1145" s="331" t="s">
        <v>4578</v>
      </c>
      <c r="G1145" s="316"/>
      <c r="H1145" s="755"/>
      <c r="I1145" s="755"/>
      <c r="J1145" s="35"/>
      <c r="K1145" s="29"/>
      <c r="L1145" s="68">
        <v>38362</v>
      </c>
      <c r="M1145" s="68"/>
      <c r="N1145" t="str">
        <f t="shared" si="34"/>
        <v>DUPLICATE</v>
      </c>
    </row>
    <row r="1146" spans="1:14" outlineLevel="2">
      <c r="A1146" s="384"/>
      <c r="B1146" s="296">
        <f t="shared" si="35"/>
        <v>65</v>
      </c>
      <c r="C1146" s="86" t="s">
        <v>4937</v>
      </c>
      <c r="D1146" s="119" t="s">
        <v>4936</v>
      </c>
      <c r="E1146" s="330" t="s">
        <v>2759</v>
      </c>
      <c r="F1146" s="331" t="s">
        <v>4578</v>
      </c>
      <c r="G1146" s="316"/>
      <c r="H1146" s="755"/>
      <c r="I1146" s="755"/>
      <c r="J1146" s="35"/>
      <c r="K1146" s="29"/>
      <c r="L1146" s="68">
        <v>38362</v>
      </c>
      <c r="M1146" s="68"/>
      <c r="N1146" t="str">
        <f t="shared" si="34"/>
        <v/>
      </c>
    </row>
    <row r="1147" spans="1:14" outlineLevel="2">
      <c r="A1147" s="384"/>
      <c r="B1147" s="296">
        <f t="shared" si="35"/>
        <v>65</v>
      </c>
      <c r="C1147" s="86" t="s">
        <v>2712</v>
      </c>
      <c r="D1147" s="119" t="s">
        <v>2711</v>
      </c>
      <c r="E1147" s="330" t="s">
        <v>2759</v>
      </c>
      <c r="F1147" s="331" t="s">
        <v>4578</v>
      </c>
      <c r="G1147" s="316"/>
      <c r="H1147" s="755"/>
      <c r="I1147" s="755"/>
      <c r="J1147" s="35"/>
      <c r="K1147" s="29"/>
      <c r="L1147" s="68">
        <v>38362</v>
      </c>
      <c r="M1147" s="68"/>
      <c r="N1147" t="str">
        <f t="shared" si="34"/>
        <v>DUPLICATE</v>
      </c>
    </row>
    <row r="1148" spans="1:14" outlineLevel="2">
      <c r="A1148" s="384"/>
      <c r="B1148" s="296">
        <f t="shared" si="35"/>
        <v>65</v>
      </c>
      <c r="C1148" s="86" t="s">
        <v>4668</v>
      </c>
      <c r="D1148" s="119" t="s">
        <v>4667</v>
      </c>
      <c r="E1148" s="330" t="s">
        <v>2759</v>
      </c>
      <c r="F1148" s="331" t="s">
        <v>4578</v>
      </c>
      <c r="G1148" s="316"/>
      <c r="H1148" s="755"/>
      <c r="I1148" s="755"/>
      <c r="J1148" s="35"/>
      <c r="K1148" s="29"/>
      <c r="L1148" s="68">
        <v>38362</v>
      </c>
      <c r="M1148" s="68"/>
      <c r="N1148" t="str">
        <f t="shared" si="34"/>
        <v/>
      </c>
    </row>
    <row r="1149" spans="1:14" ht="25.5" outlineLevel="2">
      <c r="A1149" s="384"/>
      <c r="B1149" s="296">
        <f t="shared" si="35"/>
        <v>65</v>
      </c>
      <c r="C1149" s="86" t="s">
        <v>834</v>
      </c>
      <c r="D1149" s="119" t="s">
        <v>833</v>
      </c>
      <c r="E1149" s="330" t="s">
        <v>2759</v>
      </c>
      <c r="F1149" s="331" t="s">
        <v>4578</v>
      </c>
      <c r="G1149" s="316"/>
      <c r="H1149" s="755"/>
      <c r="I1149" s="755"/>
      <c r="J1149" s="35"/>
      <c r="K1149" s="29"/>
      <c r="L1149" s="68">
        <v>38362</v>
      </c>
      <c r="M1149" s="68"/>
      <c r="N1149" t="str">
        <f t="shared" si="34"/>
        <v/>
      </c>
    </row>
    <row r="1150" spans="1:14" ht="25.5" outlineLevel="2">
      <c r="A1150" s="384"/>
      <c r="B1150" s="296">
        <f t="shared" si="35"/>
        <v>65</v>
      </c>
      <c r="C1150" s="86" t="s">
        <v>3725</v>
      </c>
      <c r="D1150" s="119" t="s">
        <v>3724</v>
      </c>
      <c r="E1150" s="330" t="s">
        <v>2759</v>
      </c>
      <c r="F1150" s="331" t="s">
        <v>4578</v>
      </c>
      <c r="G1150" s="316"/>
      <c r="H1150" s="755"/>
      <c r="I1150" s="755"/>
      <c r="J1150" s="35"/>
      <c r="K1150" s="29"/>
      <c r="L1150" s="68">
        <v>38362</v>
      </c>
      <c r="M1150" s="68"/>
      <c r="N1150" t="str">
        <f t="shared" si="34"/>
        <v/>
      </c>
    </row>
    <row r="1151" spans="1:14" outlineLevel="2">
      <c r="A1151" s="384"/>
      <c r="B1151" s="296">
        <f t="shared" si="35"/>
        <v>65</v>
      </c>
      <c r="C1151" s="86" t="s">
        <v>4885</v>
      </c>
      <c r="D1151" s="119" t="s">
        <v>4884</v>
      </c>
      <c r="E1151" s="330" t="s">
        <v>2759</v>
      </c>
      <c r="F1151" s="331" t="s">
        <v>4578</v>
      </c>
      <c r="G1151" s="316"/>
      <c r="H1151" s="755"/>
      <c r="I1151" s="755"/>
      <c r="J1151" s="35"/>
      <c r="K1151" s="29"/>
      <c r="L1151" s="68">
        <v>38362</v>
      </c>
      <c r="M1151" s="68"/>
      <c r="N1151" t="str">
        <f t="shared" si="34"/>
        <v/>
      </c>
    </row>
    <row r="1152" spans="1:14" outlineLevel="2">
      <c r="A1152" s="384"/>
      <c r="B1152" s="296">
        <f t="shared" si="35"/>
        <v>65</v>
      </c>
      <c r="C1152" s="86" t="s">
        <v>3965</v>
      </c>
      <c r="D1152" s="119" t="s">
        <v>3964</v>
      </c>
      <c r="E1152" s="330" t="s">
        <v>2759</v>
      </c>
      <c r="F1152" s="331" t="s">
        <v>4578</v>
      </c>
      <c r="G1152" s="316"/>
      <c r="H1152" s="755"/>
      <c r="I1152" s="755"/>
      <c r="J1152" s="35"/>
      <c r="K1152" s="29"/>
      <c r="L1152" s="68">
        <v>38362</v>
      </c>
      <c r="M1152" s="68"/>
      <c r="N1152" t="str">
        <f t="shared" si="34"/>
        <v/>
      </c>
    </row>
    <row r="1153" spans="1:14" ht="25.5" outlineLevel="2">
      <c r="A1153" s="384"/>
      <c r="B1153" s="296">
        <f t="shared" si="35"/>
        <v>65</v>
      </c>
      <c r="C1153" s="86" t="s">
        <v>1884</v>
      </c>
      <c r="D1153" s="119" t="s">
        <v>1883</v>
      </c>
      <c r="E1153" s="330" t="s">
        <v>2759</v>
      </c>
      <c r="F1153" s="331" t="s">
        <v>4578</v>
      </c>
      <c r="G1153" s="316"/>
      <c r="H1153" s="755"/>
      <c r="I1153" s="755"/>
      <c r="J1153" s="35"/>
      <c r="K1153" s="29"/>
      <c r="L1153" s="68">
        <v>38362</v>
      </c>
      <c r="M1153" s="68"/>
      <c r="N1153" t="str">
        <f t="shared" si="34"/>
        <v/>
      </c>
    </row>
    <row r="1154" spans="1:14" outlineLevel="2">
      <c r="A1154" s="384"/>
      <c r="B1154" s="296">
        <f t="shared" si="35"/>
        <v>65</v>
      </c>
      <c r="C1154" s="86" t="s">
        <v>2046</v>
      </c>
      <c r="D1154" s="119" t="s">
        <v>2045</v>
      </c>
      <c r="E1154" s="330" t="s">
        <v>2759</v>
      </c>
      <c r="F1154" s="331" t="s">
        <v>4578</v>
      </c>
      <c r="G1154" s="316"/>
      <c r="H1154" s="755"/>
      <c r="I1154" s="755"/>
      <c r="J1154" s="35"/>
      <c r="K1154" s="29"/>
      <c r="L1154" s="68">
        <v>38362</v>
      </c>
      <c r="M1154" s="68"/>
      <c r="N1154" t="str">
        <f t="shared" si="34"/>
        <v/>
      </c>
    </row>
    <row r="1155" spans="1:14" outlineLevel="2">
      <c r="A1155" s="384"/>
      <c r="B1155" s="296">
        <f t="shared" si="35"/>
        <v>65</v>
      </c>
      <c r="C1155" s="86" t="s">
        <v>1266</v>
      </c>
      <c r="D1155" s="119" t="s">
        <v>1265</v>
      </c>
      <c r="E1155" s="330" t="s">
        <v>2759</v>
      </c>
      <c r="F1155" s="331" t="s">
        <v>4578</v>
      </c>
      <c r="G1155" s="316"/>
      <c r="H1155" s="755"/>
      <c r="I1155" s="755"/>
      <c r="J1155" s="35"/>
      <c r="K1155" s="29"/>
      <c r="L1155" s="68">
        <v>38362</v>
      </c>
      <c r="M1155" s="68"/>
      <c r="N1155" t="str">
        <f t="shared" ref="N1155:N1218" si="36">IF(D1155="NA","",IF(COUNTIF($D$3:$D$8511,D1155)&gt;1,"DUPLICATE",""))</f>
        <v/>
      </c>
    </row>
    <row r="1156" spans="1:14" outlineLevel="2">
      <c r="A1156" s="384"/>
      <c r="B1156" s="296">
        <f t="shared" si="35"/>
        <v>65</v>
      </c>
      <c r="C1156" s="86" t="s">
        <v>186</v>
      </c>
      <c r="D1156" s="119" t="s">
        <v>185</v>
      </c>
      <c r="E1156" s="330" t="s">
        <v>2759</v>
      </c>
      <c r="F1156" s="331" t="s">
        <v>4578</v>
      </c>
      <c r="G1156" s="316"/>
      <c r="H1156" s="755"/>
      <c r="I1156" s="755"/>
      <c r="J1156" s="35"/>
      <c r="K1156" s="29"/>
      <c r="L1156" s="68">
        <v>38362</v>
      </c>
      <c r="M1156" s="68"/>
      <c r="N1156" t="str">
        <f t="shared" si="36"/>
        <v/>
      </c>
    </row>
    <row r="1157" spans="1:14" outlineLevel="2">
      <c r="A1157" s="384"/>
      <c r="B1157" s="296">
        <f t="shared" si="35"/>
        <v>65</v>
      </c>
      <c r="C1157" s="86" t="s">
        <v>1738</v>
      </c>
      <c r="D1157" s="119" t="s">
        <v>4848</v>
      </c>
      <c r="E1157" s="330" t="s">
        <v>2759</v>
      </c>
      <c r="F1157" s="331" t="s">
        <v>1910</v>
      </c>
      <c r="G1157" s="316"/>
      <c r="H1157" s="755"/>
      <c r="I1157" s="755"/>
      <c r="J1157" s="35"/>
      <c r="K1157" s="29"/>
      <c r="L1157" s="68">
        <v>38362</v>
      </c>
      <c r="M1157" s="68"/>
      <c r="N1157" t="str">
        <f t="shared" si="36"/>
        <v/>
      </c>
    </row>
    <row r="1158" spans="1:14" outlineLevel="2">
      <c r="A1158" s="384"/>
      <c r="B1158" s="296">
        <f t="shared" si="35"/>
        <v>65</v>
      </c>
      <c r="C1158" s="86" t="s">
        <v>4507</v>
      </c>
      <c r="D1158" s="119" t="s">
        <v>4506</v>
      </c>
      <c r="E1158" s="330" t="s">
        <v>2759</v>
      </c>
      <c r="F1158" s="331" t="s">
        <v>4634</v>
      </c>
      <c r="G1158" s="316" t="s">
        <v>5297</v>
      </c>
      <c r="H1158" s="755"/>
      <c r="I1158" s="755"/>
      <c r="J1158" s="35"/>
      <c r="K1158" s="29"/>
      <c r="L1158" s="68">
        <v>38362</v>
      </c>
      <c r="M1158" s="68">
        <v>42036</v>
      </c>
      <c r="N1158" t="str">
        <f t="shared" si="36"/>
        <v/>
      </c>
    </row>
    <row r="1159" spans="1:14" outlineLevel="2">
      <c r="A1159" s="384"/>
      <c r="B1159" s="296">
        <f t="shared" si="35"/>
        <v>65</v>
      </c>
      <c r="C1159" s="86" t="s">
        <v>4239</v>
      </c>
      <c r="D1159" s="119" t="s">
        <v>4238</v>
      </c>
      <c r="E1159" s="330" t="s">
        <v>2759</v>
      </c>
      <c r="F1159" s="331" t="s">
        <v>4578</v>
      </c>
      <c r="G1159" s="316"/>
      <c r="H1159" s="755"/>
      <c r="I1159" s="755"/>
      <c r="J1159" s="35"/>
      <c r="K1159" s="29"/>
      <c r="L1159" s="68">
        <v>38362</v>
      </c>
      <c r="M1159" s="68"/>
      <c r="N1159" t="str">
        <f t="shared" si="36"/>
        <v/>
      </c>
    </row>
    <row r="1160" spans="1:14" outlineLevel="2">
      <c r="A1160" s="384"/>
      <c r="B1160" s="296">
        <f t="shared" si="35"/>
        <v>65</v>
      </c>
      <c r="C1160" s="86" t="s">
        <v>2706</v>
      </c>
      <c r="D1160" s="119" t="s">
        <v>2705</v>
      </c>
      <c r="E1160" s="330" t="s">
        <v>2759</v>
      </c>
      <c r="F1160" s="331" t="s">
        <v>4578</v>
      </c>
      <c r="G1160" s="316"/>
      <c r="H1160" s="755"/>
      <c r="I1160" s="755"/>
      <c r="J1160" s="35"/>
      <c r="K1160" s="29"/>
      <c r="L1160" s="68">
        <v>38362</v>
      </c>
      <c r="M1160" s="68"/>
      <c r="N1160" t="str">
        <f t="shared" si="36"/>
        <v/>
      </c>
    </row>
    <row r="1161" spans="1:14" outlineLevel="2">
      <c r="A1161" s="384"/>
      <c r="B1161" s="296">
        <f t="shared" si="35"/>
        <v>65</v>
      </c>
      <c r="C1161" s="86" t="s">
        <v>4843</v>
      </c>
      <c r="D1161" s="119" t="s">
        <v>4842</v>
      </c>
      <c r="E1161" s="330" t="s">
        <v>2759</v>
      </c>
      <c r="F1161" s="331" t="s">
        <v>4578</v>
      </c>
      <c r="G1161" s="316"/>
      <c r="H1161" s="755"/>
      <c r="I1161" s="755"/>
      <c r="J1161" s="35"/>
      <c r="K1161" s="29"/>
      <c r="L1161" s="68">
        <v>38362</v>
      </c>
      <c r="M1161" s="68"/>
      <c r="N1161" t="str">
        <f t="shared" si="36"/>
        <v/>
      </c>
    </row>
    <row r="1162" spans="1:14" ht="25.5" outlineLevel="2">
      <c r="A1162" s="384"/>
      <c r="B1162" s="296">
        <f t="shared" si="35"/>
        <v>65</v>
      </c>
      <c r="C1162" s="86" t="s">
        <v>92</v>
      </c>
      <c r="D1162" s="119" t="s">
        <v>91</v>
      </c>
      <c r="E1162" s="330" t="s">
        <v>2759</v>
      </c>
      <c r="F1162" s="331" t="s">
        <v>4578</v>
      </c>
      <c r="G1162" s="316"/>
      <c r="H1162" s="755"/>
      <c r="I1162" s="755"/>
      <c r="J1162" s="35"/>
      <c r="K1162" s="29"/>
      <c r="L1162" s="68">
        <v>38362</v>
      </c>
      <c r="M1162" s="68"/>
      <c r="N1162" t="str">
        <f t="shared" si="36"/>
        <v/>
      </c>
    </row>
    <row r="1163" spans="1:14" outlineLevel="2">
      <c r="A1163" s="384"/>
      <c r="B1163" s="296">
        <f t="shared" si="35"/>
        <v>65</v>
      </c>
      <c r="C1163" s="86" t="s">
        <v>490</v>
      </c>
      <c r="D1163" s="119" t="s">
        <v>489</v>
      </c>
      <c r="E1163" s="330" t="s">
        <v>2759</v>
      </c>
      <c r="F1163" s="331" t="s">
        <v>4578</v>
      </c>
      <c r="G1163" s="316"/>
      <c r="H1163" s="755"/>
      <c r="I1163" s="755"/>
      <c r="J1163" s="35"/>
      <c r="K1163" s="29"/>
      <c r="L1163" s="68">
        <v>38362</v>
      </c>
      <c r="M1163" s="68"/>
      <c r="N1163" t="str">
        <f t="shared" si="36"/>
        <v/>
      </c>
    </row>
    <row r="1164" spans="1:14" outlineLevel="2">
      <c r="A1164" s="384"/>
      <c r="B1164" s="296">
        <f t="shared" si="35"/>
        <v>65</v>
      </c>
      <c r="C1164" s="86" t="s">
        <v>900</v>
      </c>
      <c r="D1164" s="119" t="s">
        <v>849</v>
      </c>
      <c r="E1164" s="330" t="s">
        <v>2759</v>
      </c>
      <c r="F1164" s="331" t="s">
        <v>4578</v>
      </c>
      <c r="G1164" s="316"/>
      <c r="H1164" s="755"/>
      <c r="I1164" s="755"/>
      <c r="J1164" s="35"/>
      <c r="K1164" s="29"/>
      <c r="L1164" s="68">
        <v>38362</v>
      </c>
      <c r="M1164" s="68"/>
      <c r="N1164" t="str">
        <f t="shared" si="36"/>
        <v/>
      </c>
    </row>
    <row r="1165" spans="1:14" ht="25.5" outlineLevel="2">
      <c r="A1165" s="384"/>
      <c r="B1165" s="296">
        <f t="shared" si="35"/>
        <v>65</v>
      </c>
      <c r="C1165" s="86" t="s">
        <v>2619</v>
      </c>
      <c r="D1165" s="119" t="s">
        <v>2618</v>
      </c>
      <c r="E1165" s="330" t="s">
        <v>2759</v>
      </c>
      <c r="F1165" s="331" t="s">
        <v>4578</v>
      </c>
      <c r="G1165" s="316"/>
      <c r="H1165" s="755"/>
      <c r="I1165" s="755"/>
      <c r="J1165" s="35"/>
      <c r="K1165" s="29"/>
      <c r="L1165" s="68">
        <v>38362</v>
      </c>
      <c r="M1165" s="68"/>
      <c r="N1165" t="str">
        <f t="shared" si="36"/>
        <v/>
      </c>
    </row>
    <row r="1166" spans="1:14" ht="25.5" outlineLevel="2">
      <c r="A1166" s="384"/>
      <c r="B1166" s="296">
        <f t="shared" si="35"/>
        <v>65</v>
      </c>
      <c r="C1166" s="86" t="s">
        <v>3723</v>
      </c>
      <c r="D1166" s="119" t="s">
        <v>3722</v>
      </c>
      <c r="E1166" s="330" t="s">
        <v>2759</v>
      </c>
      <c r="F1166" s="331" t="s">
        <v>4578</v>
      </c>
      <c r="G1166" s="316"/>
      <c r="H1166" s="755"/>
      <c r="I1166" s="755"/>
      <c r="J1166" s="35"/>
      <c r="K1166" s="29"/>
      <c r="L1166" s="68">
        <v>38362</v>
      </c>
      <c r="M1166" s="68"/>
      <c r="N1166" t="str">
        <f t="shared" si="36"/>
        <v/>
      </c>
    </row>
    <row r="1167" spans="1:14" ht="38.25" outlineLevel="2">
      <c r="A1167" s="384"/>
      <c r="B1167" s="296">
        <f t="shared" si="35"/>
        <v>65</v>
      </c>
      <c r="C1167" s="86" t="s">
        <v>4819</v>
      </c>
      <c r="D1167" s="119" t="s">
        <v>3032</v>
      </c>
      <c r="E1167" s="330" t="s">
        <v>2759</v>
      </c>
      <c r="F1167" s="331" t="s">
        <v>4578</v>
      </c>
      <c r="G1167" s="316"/>
      <c r="H1167" s="755"/>
      <c r="I1167" s="755"/>
      <c r="J1167" s="35"/>
      <c r="K1167" s="29"/>
      <c r="L1167" s="68">
        <v>38362</v>
      </c>
      <c r="M1167" s="68"/>
      <c r="N1167" t="str">
        <f t="shared" si="36"/>
        <v/>
      </c>
    </row>
    <row r="1168" spans="1:14" ht="38.25" outlineLevel="2">
      <c r="A1168" s="384"/>
      <c r="B1168" s="296">
        <f t="shared" si="35"/>
        <v>65</v>
      </c>
      <c r="C1168" s="86" t="s">
        <v>4825</v>
      </c>
      <c r="D1168" s="119" t="s">
        <v>4824</v>
      </c>
      <c r="E1168" s="330" t="s">
        <v>2759</v>
      </c>
      <c r="F1168" s="331" t="s">
        <v>4578</v>
      </c>
      <c r="G1168" s="316"/>
      <c r="H1168" s="755"/>
      <c r="I1168" s="755"/>
      <c r="J1168" s="35"/>
      <c r="K1168" s="29"/>
      <c r="L1168" s="68">
        <v>38362</v>
      </c>
      <c r="M1168" s="68"/>
      <c r="N1168" t="str">
        <f t="shared" si="36"/>
        <v/>
      </c>
    </row>
    <row r="1169" spans="1:14" outlineLevel="2">
      <c r="A1169" s="384"/>
      <c r="B1169" s="296">
        <f t="shared" si="35"/>
        <v>65</v>
      </c>
      <c r="C1169" s="86" t="s">
        <v>5001</v>
      </c>
      <c r="D1169" s="119" t="s">
        <v>4886</v>
      </c>
      <c r="E1169" s="330" t="s">
        <v>2759</v>
      </c>
      <c r="F1169" s="331" t="s">
        <v>4578</v>
      </c>
      <c r="G1169" s="316"/>
      <c r="H1169" s="755"/>
      <c r="I1169" s="755"/>
      <c r="J1169" s="35"/>
      <c r="K1169" s="29"/>
      <c r="L1169" s="68">
        <v>38362</v>
      </c>
      <c r="M1169" s="68"/>
      <c r="N1169" t="str">
        <f t="shared" si="36"/>
        <v/>
      </c>
    </row>
    <row r="1170" spans="1:14" ht="25.5" outlineLevel="2">
      <c r="A1170" s="384"/>
      <c r="B1170" s="296">
        <f t="shared" si="35"/>
        <v>65</v>
      </c>
      <c r="C1170" s="86" t="s">
        <v>1501</v>
      </c>
      <c r="D1170" s="119" t="s">
        <v>1500</v>
      </c>
      <c r="E1170" s="330" t="s">
        <v>2759</v>
      </c>
      <c r="F1170" s="331" t="s">
        <v>4578</v>
      </c>
      <c r="G1170" s="316"/>
      <c r="H1170" s="755"/>
      <c r="I1170" s="755"/>
      <c r="J1170" s="35"/>
      <c r="K1170" s="29"/>
      <c r="L1170" s="68">
        <v>38362</v>
      </c>
      <c r="M1170" s="68"/>
      <c r="N1170" t="str">
        <f t="shared" si="36"/>
        <v/>
      </c>
    </row>
    <row r="1171" spans="1:14" outlineLevel="2">
      <c r="A1171" s="384"/>
      <c r="B1171" s="296">
        <f t="shared" si="35"/>
        <v>65</v>
      </c>
      <c r="C1171" s="86" t="s">
        <v>4554</v>
      </c>
      <c r="D1171" s="119" t="s">
        <v>4553</v>
      </c>
      <c r="E1171" s="330" t="s">
        <v>2759</v>
      </c>
      <c r="F1171" s="331" t="s">
        <v>4578</v>
      </c>
      <c r="G1171" s="316"/>
      <c r="H1171" s="755"/>
      <c r="I1171" s="755"/>
      <c r="J1171" s="35"/>
      <c r="K1171" s="29"/>
      <c r="L1171" s="68">
        <v>38362</v>
      </c>
      <c r="M1171" s="68"/>
      <c r="N1171" t="str">
        <f t="shared" si="36"/>
        <v/>
      </c>
    </row>
    <row r="1172" spans="1:14" outlineLevel="2">
      <c r="A1172" s="384"/>
      <c r="B1172" s="296">
        <f t="shared" si="35"/>
        <v>65</v>
      </c>
      <c r="C1172" s="86" t="s">
        <v>3578</v>
      </c>
      <c r="D1172" s="119" t="s">
        <v>3577</v>
      </c>
      <c r="E1172" s="330" t="s">
        <v>2759</v>
      </c>
      <c r="F1172" s="331" t="s">
        <v>4578</v>
      </c>
      <c r="G1172" s="316"/>
      <c r="H1172" s="755"/>
      <c r="I1172" s="755"/>
      <c r="J1172" s="35"/>
      <c r="K1172" s="29"/>
      <c r="L1172" s="68">
        <v>38362</v>
      </c>
      <c r="M1172" s="68"/>
      <c r="N1172" t="str">
        <f t="shared" si="36"/>
        <v/>
      </c>
    </row>
    <row r="1173" spans="1:14" outlineLevel="2">
      <c r="A1173" s="384"/>
      <c r="B1173" s="296">
        <f t="shared" si="35"/>
        <v>65</v>
      </c>
      <c r="C1173" s="86" t="s">
        <v>846</v>
      </c>
      <c r="D1173" s="119" t="s">
        <v>845</v>
      </c>
      <c r="E1173" s="330" t="s">
        <v>2759</v>
      </c>
      <c r="F1173" s="331" t="s">
        <v>4578</v>
      </c>
      <c r="G1173" s="316"/>
      <c r="H1173" s="755"/>
      <c r="I1173" s="755"/>
      <c r="J1173" s="35"/>
      <c r="K1173" s="29"/>
      <c r="L1173" s="68">
        <v>38362</v>
      </c>
      <c r="M1173" s="68"/>
      <c r="N1173" t="str">
        <f t="shared" si="36"/>
        <v/>
      </c>
    </row>
    <row r="1174" spans="1:14" ht="25.5" outlineLevel="2">
      <c r="A1174" s="384"/>
      <c r="B1174" s="296">
        <f t="shared" si="35"/>
        <v>65</v>
      </c>
      <c r="C1174" s="86" t="s">
        <v>3651</v>
      </c>
      <c r="D1174" s="119" t="s">
        <v>1885</v>
      </c>
      <c r="E1174" s="330" t="s">
        <v>2759</v>
      </c>
      <c r="F1174" s="331" t="s">
        <v>4578</v>
      </c>
      <c r="G1174" s="316"/>
      <c r="H1174" s="755"/>
      <c r="I1174" s="755"/>
      <c r="J1174" s="35"/>
      <c r="K1174" s="29"/>
      <c r="L1174" s="68">
        <v>38362</v>
      </c>
      <c r="M1174" s="68"/>
      <c r="N1174" t="str">
        <f t="shared" si="36"/>
        <v/>
      </c>
    </row>
    <row r="1175" spans="1:14" ht="25.5" outlineLevel="2">
      <c r="A1175" s="384"/>
      <c r="B1175" s="296">
        <f t="shared" si="35"/>
        <v>65</v>
      </c>
      <c r="C1175" s="86" t="s">
        <v>5017</v>
      </c>
      <c r="D1175" s="119" t="s">
        <v>5016</v>
      </c>
      <c r="E1175" s="330" t="s">
        <v>2759</v>
      </c>
      <c r="F1175" s="331" t="s">
        <v>4578</v>
      </c>
      <c r="G1175" s="316"/>
      <c r="H1175" s="755"/>
      <c r="I1175" s="755"/>
      <c r="J1175" s="35"/>
      <c r="K1175" s="29"/>
      <c r="L1175" s="68">
        <v>38362</v>
      </c>
      <c r="M1175" s="68"/>
      <c r="N1175" t="str">
        <f t="shared" si="36"/>
        <v/>
      </c>
    </row>
    <row r="1176" spans="1:14" ht="25.5" outlineLevel="2">
      <c r="A1176" s="384"/>
      <c r="B1176" s="296">
        <f t="shared" si="35"/>
        <v>65</v>
      </c>
      <c r="C1176" s="86" t="s">
        <v>1246</v>
      </c>
      <c r="D1176" s="119" t="s">
        <v>1242</v>
      </c>
      <c r="E1176" s="330" t="s">
        <v>2759</v>
      </c>
      <c r="F1176" s="331" t="s">
        <v>4578</v>
      </c>
      <c r="G1176" s="316"/>
      <c r="H1176" s="755"/>
      <c r="I1176" s="755"/>
      <c r="J1176" s="35"/>
      <c r="K1176" s="29"/>
      <c r="L1176" s="68">
        <v>38362</v>
      </c>
      <c r="M1176" s="68"/>
      <c r="N1176" t="str">
        <f t="shared" si="36"/>
        <v/>
      </c>
    </row>
    <row r="1177" spans="1:14" outlineLevel="2">
      <c r="A1177" s="384"/>
      <c r="B1177" s="296">
        <f t="shared" si="35"/>
        <v>65</v>
      </c>
      <c r="C1177" s="86" t="s">
        <v>4710</v>
      </c>
      <c r="D1177" s="119" t="s">
        <v>4709</v>
      </c>
      <c r="E1177" s="330" t="s">
        <v>2759</v>
      </c>
      <c r="F1177" s="331" t="s">
        <v>4578</v>
      </c>
      <c r="G1177" s="316"/>
      <c r="H1177" s="755"/>
      <c r="I1177" s="755"/>
      <c r="J1177" s="35"/>
      <c r="K1177" s="29"/>
      <c r="L1177" s="68">
        <v>38362</v>
      </c>
      <c r="M1177" s="68"/>
      <c r="N1177" t="str">
        <f t="shared" si="36"/>
        <v/>
      </c>
    </row>
    <row r="1178" spans="1:14" outlineLevel="2">
      <c r="A1178" s="384"/>
      <c r="B1178" s="296">
        <f t="shared" si="35"/>
        <v>65</v>
      </c>
      <c r="C1178" s="86" t="s">
        <v>4662</v>
      </c>
      <c r="D1178" s="119" t="s">
        <v>4661</v>
      </c>
      <c r="E1178" s="330" t="s">
        <v>2759</v>
      </c>
      <c r="F1178" s="331" t="s">
        <v>4578</v>
      </c>
      <c r="G1178" s="316"/>
      <c r="H1178" s="755"/>
      <c r="I1178" s="755"/>
      <c r="J1178" s="35"/>
      <c r="K1178" s="29"/>
      <c r="L1178" s="68">
        <v>38362</v>
      </c>
      <c r="M1178" s="68"/>
      <c r="N1178" t="str">
        <f t="shared" si="36"/>
        <v/>
      </c>
    </row>
    <row r="1179" spans="1:14" ht="25.5" outlineLevel="2">
      <c r="A1179" s="384"/>
      <c r="B1179" s="296">
        <f t="shared" si="35"/>
        <v>65</v>
      </c>
      <c r="C1179" s="86" t="s">
        <v>4455</v>
      </c>
      <c r="D1179" s="119" t="s">
        <v>4620</v>
      </c>
      <c r="E1179" s="330" t="s">
        <v>2759</v>
      </c>
      <c r="F1179" s="331" t="s">
        <v>4578</v>
      </c>
      <c r="G1179" s="316"/>
      <c r="H1179" s="755"/>
      <c r="I1179" s="755"/>
      <c r="J1179" s="35"/>
      <c r="K1179" s="29"/>
      <c r="L1179" s="68">
        <v>38362</v>
      </c>
      <c r="M1179" s="68"/>
      <c r="N1179" t="str">
        <f t="shared" si="36"/>
        <v/>
      </c>
    </row>
    <row r="1180" spans="1:14" outlineLevel="2">
      <c r="A1180" s="384"/>
      <c r="B1180" s="296">
        <f t="shared" si="35"/>
        <v>65</v>
      </c>
      <c r="C1180" s="86" t="s">
        <v>698</v>
      </c>
      <c r="D1180" s="119" t="s">
        <v>697</v>
      </c>
      <c r="E1180" s="330" t="s">
        <v>2759</v>
      </c>
      <c r="F1180" s="331" t="s">
        <v>4578</v>
      </c>
      <c r="G1180" s="316"/>
      <c r="H1180" s="755"/>
      <c r="I1180" s="755"/>
      <c r="J1180" s="35"/>
      <c r="K1180" s="29"/>
      <c r="L1180" s="68">
        <v>38362</v>
      </c>
      <c r="M1180" s="68"/>
      <c r="N1180" t="str">
        <f t="shared" si="36"/>
        <v/>
      </c>
    </row>
    <row r="1181" spans="1:14" ht="25.5" outlineLevel="2">
      <c r="A1181" s="384"/>
      <c r="B1181" s="296">
        <f t="shared" si="35"/>
        <v>65</v>
      </c>
      <c r="C1181" s="86" t="s">
        <v>3082</v>
      </c>
      <c r="D1181" s="119" t="s">
        <v>699</v>
      </c>
      <c r="E1181" s="330" t="s">
        <v>2759</v>
      </c>
      <c r="F1181" s="331" t="s">
        <v>4578</v>
      </c>
      <c r="G1181" s="316"/>
      <c r="H1181" s="755"/>
      <c r="I1181" s="755"/>
      <c r="J1181" s="35"/>
      <c r="K1181" s="29"/>
      <c r="L1181" s="68">
        <v>38362</v>
      </c>
      <c r="M1181" s="68"/>
      <c r="N1181" t="str">
        <f t="shared" si="36"/>
        <v/>
      </c>
    </row>
    <row r="1182" spans="1:14" outlineLevel="2">
      <c r="A1182" s="384"/>
      <c r="B1182" s="296">
        <f t="shared" si="35"/>
        <v>65</v>
      </c>
      <c r="C1182" s="86" t="s">
        <v>1833</v>
      </c>
      <c r="D1182" s="119" t="s">
        <v>1832</v>
      </c>
      <c r="E1182" s="330" t="s">
        <v>2759</v>
      </c>
      <c r="F1182" s="331" t="s">
        <v>4578</v>
      </c>
      <c r="G1182" s="316"/>
      <c r="H1182" s="755"/>
      <c r="I1182" s="755"/>
      <c r="J1182" s="35"/>
      <c r="K1182" s="29"/>
      <c r="L1182" s="68">
        <v>38362</v>
      </c>
      <c r="M1182" s="68"/>
      <c r="N1182" t="str">
        <f t="shared" si="36"/>
        <v/>
      </c>
    </row>
    <row r="1183" spans="1:14" outlineLevel="2">
      <c r="A1183" s="384"/>
      <c r="B1183" s="296">
        <f t="shared" si="35"/>
        <v>65</v>
      </c>
      <c r="C1183" s="86" t="s">
        <v>1835</v>
      </c>
      <c r="D1183" s="119" t="s">
        <v>1834</v>
      </c>
      <c r="E1183" s="330" t="s">
        <v>2759</v>
      </c>
      <c r="F1183" s="331" t="s">
        <v>4578</v>
      </c>
      <c r="G1183" s="316"/>
      <c r="H1183" s="755"/>
      <c r="I1183" s="755"/>
      <c r="J1183" s="35"/>
      <c r="K1183" s="29"/>
      <c r="L1183" s="68">
        <v>38362</v>
      </c>
      <c r="M1183" s="68"/>
      <c r="N1183" t="str">
        <f t="shared" si="36"/>
        <v/>
      </c>
    </row>
    <row r="1184" spans="1:14" outlineLevel="2">
      <c r="A1184" s="384"/>
      <c r="B1184" s="296">
        <f t="shared" si="35"/>
        <v>65</v>
      </c>
      <c r="C1184" s="86" t="s">
        <v>2396</v>
      </c>
      <c r="D1184" s="119" t="s">
        <v>2395</v>
      </c>
      <c r="E1184" s="330" t="s">
        <v>2759</v>
      </c>
      <c r="F1184" s="331" t="s">
        <v>4578</v>
      </c>
      <c r="G1184" s="316"/>
      <c r="H1184" s="755"/>
      <c r="I1184" s="755"/>
      <c r="J1184" s="35"/>
      <c r="K1184" s="29"/>
      <c r="L1184" s="68">
        <v>38362</v>
      </c>
      <c r="M1184" s="68"/>
      <c r="N1184" t="str">
        <f t="shared" si="36"/>
        <v/>
      </c>
    </row>
    <row r="1185" spans="1:14" outlineLevel="2">
      <c r="A1185" s="384"/>
      <c r="B1185" s="296">
        <f t="shared" si="35"/>
        <v>65</v>
      </c>
      <c r="C1185" s="86" t="s">
        <v>88</v>
      </c>
      <c r="D1185" s="119" t="s">
        <v>87</v>
      </c>
      <c r="E1185" s="330" t="s">
        <v>2759</v>
      </c>
      <c r="F1185" s="331" t="s">
        <v>4578</v>
      </c>
      <c r="G1185" s="316"/>
      <c r="H1185" s="755"/>
      <c r="I1185" s="755"/>
      <c r="J1185" s="35"/>
      <c r="K1185" s="29"/>
      <c r="L1185" s="68">
        <v>38362</v>
      </c>
      <c r="M1185" s="68"/>
      <c r="N1185" t="str">
        <f t="shared" si="36"/>
        <v/>
      </c>
    </row>
    <row r="1186" spans="1:14" outlineLevel="2">
      <c r="A1186" s="384"/>
      <c r="B1186" s="296">
        <f t="shared" si="35"/>
        <v>65</v>
      </c>
      <c r="C1186" s="86" t="s">
        <v>3866</v>
      </c>
      <c r="D1186" s="119" t="s">
        <v>3392</v>
      </c>
      <c r="E1186" s="330" t="s">
        <v>2759</v>
      </c>
      <c r="F1186" s="331" t="s">
        <v>4578</v>
      </c>
      <c r="G1186" s="316"/>
      <c r="H1186" s="755"/>
      <c r="I1186" s="755"/>
      <c r="J1186" s="35"/>
      <c r="K1186" s="29"/>
      <c r="L1186" s="68">
        <v>38362</v>
      </c>
      <c r="M1186" s="68"/>
      <c r="N1186" t="str">
        <f t="shared" si="36"/>
        <v/>
      </c>
    </row>
    <row r="1187" spans="1:14" outlineLevel="2">
      <c r="A1187" s="384"/>
      <c r="B1187" s="296">
        <f t="shared" si="35"/>
        <v>65</v>
      </c>
      <c r="C1187" s="86" t="s">
        <v>3391</v>
      </c>
      <c r="D1187" s="119" t="s">
        <v>3443</v>
      </c>
      <c r="E1187" s="330" t="s">
        <v>2759</v>
      </c>
      <c r="F1187" s="331" t="s">
        <v>4578</v>
      </c>
      <c r="G1187" s="316"/>
      <c r="H1187" s="755"/>
      <c r="I1187" s="755"/>
      <c r="J1187" s="35"/>
      <c r="K1187" s="29"/>
      <c r="L1187" s="68">
        <v>38362</v>
      </c>
      <c r="M1187" s="68"/>
      <c r="N1187" t="str">
        <f t="shared" si="36"/>
        <v/>
      </c>
    </row>
    <row r="1188" spans="1:14" outlineLevel="2">
      <c r="A1188" s="384"/>
      <c r="B1188" s="296">
        <f t="shared" si="35"/>
        <v>65</v>
      </c>
      <c r="C1188" s="86" t="s">
        <v>4939</v>
      </c>
      <c r="D1188" s="119" t="s">
        <v>4938</v>
      </c>
      <c r="E1188" s="330" t="s">
        <v>2759</v>
      </c>
      <c r="F1188" s="331" t="s">
        <v>4578</v>
      </c>
      <c r="G1188" s="316"/>
      <c r="H1188" s="755"/>
      <c r="I1188" s="755"/>
      <c r="J1188" s="35"/>
      <c r="K1188" s="29"/>
      <c r="L1188" s="68">
        <v>38362</v>
      </c>
      <c r="M1188" s="68"/>
      <c r="N1188" t="str">
        <f t="shared" si="36"/>
        <v/>
      </c>
    </row>
    <row r="1189" spans="1:14" outlineLevel="2">
      <c r="A1189" s="384"/>
      <c r="B1189" s="296">
        <f t="shared" si="35"/>
        <v>65</v>
      </c>
      <c r="C1189" s="86" t="s">
        <v>967</v>
      </c>
      <c r="D1189" s="119" t="s">
        <v>3393</v>
      </c>
      <c r="E1189" s="330" t="s">
        <v>2759</v>
      </c>
      <c r="F1189" s="331" t="s">
        <v>4578</v>
      </c>
      <c r="G1189" s="316"/>
      <c r="H1189" s="755"/>
      <c r="I1189" s="755"/>
      <c r="J1189" s="35"/>
      <c r="K1189" s="29"/>
      <c r="L1189" s="68">
        <v>38362</v>
      </c>
      <c r="M1189" s="68"/>
      <c r="N1189" t="str">
        <f t="shared" si="36"/>
        <v/>
      </c>
    </row>
    <row r="1190" spans="1:14" outlineLevel="2">
      <c r="A1190" s="384"/>
      <c r="B1190" s="296">
        <f t="shared" si="35"/>
        <v>65</v>
      </c>
      <c r="C1190" s="86" t="s">
        <v>1980</v>
      </c>
      <c r="D1190" s="119" t="s">
        <v>1979</v>
      </c>
      <c r="E1190" s="330" t="s">
        <v>2759</v>
      </c>
      <c r="F1190" s="331" t="s">
        <v>4578</v>
      </c>
      <c r="G1190" s="316"/>
      <c r="H1190" s="755"/>
      <c r="I1190" s="755"/>
      <c r="J1190" s="35"/>
      <c r="K1190" s="29"/>
      <c r="L1190" s="68">
        <v>38362</v>
      </c>
      <c r="M1190" s="68"/>
      <c r="N1190" t="str">
        <f t="shared" si="36"/>
        <v/>
      </c>
    </row>
    <row r="1191" spans="1:14" outlineLevel="2">
      <c r="A1191" s="384"/>
      <c r="B1191" s="296">
        <f t="shared" si="35"/>
        <v>65</v>
      </c>
      <c r="C1191" s="86" t="s">
        <v>969</v>
      </c>
      <c r="D1191" s="119" t="s">
        <v>968</v>
      </c>
      <c r="E1191" s="330" t="s">
        <v>2759</v>
      </c>
      <c r="F1191" s="331" t="s">
        <v>4578</v>
      </c>
      <c r="G1191" s="316"/>
      <c r="H1191" s="755"/>
      <c r="I1191" s="755"/>
      <c r="J1191" s="35"/>
      <c r="K1191" s="29"/>
      <c r="L1191" s="68">
        <v>38362</v>
      </c>
      <c r="M1191" s="68"/>
      <c r="N1191" t="str">
        <f t="shared" si="36"/>
        <v/>
      </c>
    </row>
    <row r="1192" spans="1:14" outlineLevel="2">
      <c r="A1192" s="384"/>
      <c r="B1192" s="296">
        <f t="shared" si="35"/>
        <v>65</v>
      </c>
      <c r="C1192" s="86" t="s">
        <v>1982</v>
      </c>
      <c r="D1192" s="119" t="s">
        <v>1981</v>
      </c>
      <c r="E1192" s="330" t="s">
        <v>2759</v>
      </c>
      <c r="F1192" s="331" t="s">
        <v>4578</v>
      </c>
      <c r="G1192" s="316"/>
      <c r="H1192" s="755"/>
      <c r="I1192" s="755"/>
      <c r="J1192" s="35"/>
      <c r="K1192" s="29"/>
      <c r="L1192" s="68">
        <v>38362</v>
      </c>
      <c r="M1192" s="68"/>
      <c r="N1192" t="str">
        <f t="shared" si="36"/>
        <v/>
      </c>
    </row>
    <row r="1193" spans="1:14" outlineLevel="2">
      <c r="A1193" s="384"/>
      <c r="B1193" s="296">
        <f t="shared" ref="B1193:B1256" si="37">IF(A1193&gt;0,A1193,B1192)</f>
        <v>65</v>
      </c>
      <c r="C1193" s="86" t="s">
        <v>896</v>
      </c>
      <c r="D1193" s="119" t="s">
        <v>798</v>
      </c>
      <c r="E1193" s="330" t="s">
        <v>2759</v>
      </c>
      <c r="F1193" s="331" t="s">
        <v>4578</v>
      </c>
      <c r="G1193" s="316"/>
      <c r="H1193" s="755"/>
      <c r="I1193" s="755"/>
      <c r="J1193" s="35"/>
      <c r="K1193" s="29"/>
      <c r="L1193" s="68">
        <v>38362</v>
      </c>
      <c r="M1193" s="68"/>
      <c r="N1193" t="str">
        <f t="shared" si="36"/>
        <v/>
      </c>
    </row>
    <row r="1194" spans="1:14" outlineLevel="2">
      <c r="A1194" s="384"/>
      <c r="B1194" s="296">
        <f t="shared" si="37"/>
        <v>65</v>
      </c>
      <c r="C1194" s="86" t="s">
        <v>1831</v>
      </c>
      <c r="D1194" s="119" t="s">
        <v>1830</v>
      </c>
      <c r="E1194" s="330" t="s">
        <v>2759</v>
      </c>
      <c r="F1194" s="331" t="s">
        <v>4578</v>
      </c>
      <c r="G1194" s="316"/>
      <c r="H1194" s="755"/>
      <c r="I1194" s="755"/>
      <c r="J1194" s="35"/>
      <c r="K1194" s="29"/>
      <c r="L1194" s="68">
        <v>38362</v>
      </c>
      <c r="M1194" s="68"/>
      <c r="N1194" t="str">
        <f t="shared" si="36"/>
        <v/>
      </c>
    </row>
    <row r="1195" spans="1:14" outlineLevel="2">
      <c r="A1195" s="384"/>
      <c r="B1195" s="296">
        <f t="shared" si="37"/>
        <v>65</v>
      </c>
      <c r="C1195" s="86" t="s">
        <v>4941</v>
      </c>
      <c r="D1195" s="119" t="s">
        <v>4940</v>
      </c>
      <c r="E1195" s="330" t="s">
        <v>2759</v>
      </c>
      <c r="F1195" s="331" t="s">
        <v>4578</v>
      </c>
      <c r="G1195" s="316"/>
      <c r="H1195" s="755"/>
      <c r="I1195" s="755"/>
      <c r="J1195" s="35"/>
      <c r="K1195" s="29"/>
      <c r="L1195" s="68">
        <v>38362</v>
      </c>
      <c r="M1195" s="68"/>
      <c r="N1195" t="str">
        <f t="shared" si="36"/>
        <v/>
      </c>
    </row>
    <row r="1196" spans="1:14" outlineLevel="2">
      <c r="A1196" s="384"/>
      <c r="B1196" s="296">
        <f t="shared" si="37"/>
        <v>65</v>
      </c>
      <c r="C1196" s="86" t="s">
        <v>971</v>
      </c>
      <c r="D1196" s="119" t="s">
        <v>970</v>
      </c>
      <c r="E1196" s="330" t="s">
        <v>2759</v>
      </c>
      <c r="F1196" s="331" t="s">
        <v>4578</v>
      </c>
      <c r="G1196" s="316"/>
      <c r="H1196" s="755"/>
      <c r="I1196" s="755"/>
      <c r="J1196" s="35"/>
      <c r="K1196" s="29"/>
      <c r="L1196" s="68">
        <v>38362</v>
      </c>
      <c r="M1196" s="68"/>
      <c r="N1196" t="str">
        <f t="shared" si="36"/>
        <v/>
      </c>
    </row>
    <row r="1197" spans="1:14" outlineLevel="2">
      <c r="A1197" s="384"/>
      <c r="B1197" s="296">
        <f t="shared" si="37"/>
        <v>65</v>
      </c>
      <c r="C1197" s="86" t="s">
        <v>3868</v>
      </c>
      <c r="D1197" s="119" t="s">
        <v>3867</v>
      </c>
      <c r="E1197" s="330" t="s">
        <v>2759</v>
      </c>
      <c r="F1197" s="331" t="s">
        <v>4578</v>
      </c>
      <c r="G1197" s="316"/>
      <c r="H1197" s="755"/>
      <c r="I1197" s="755"/>
      <c r="J1197" s="35"/>
      <c r="K1197" s="29"/>
      <c r="L1197" s="68">
        <v>38362</v>
      </c>
      <c r="M1197" s="68"/>
      <c r="N1197" t="str">
        <f t="shared" si="36"/>
        <v/>
      </c>
    </row>
    <row r="1198" spans="1:14" outlineLevel="2">
      <c r="A1198" s="384"/>
      <c r="B1198" s="296">
        <f t="shared" si="37"/>
        <v>65</v>
      </c>
      <c r="C1198" s="86" t="s">
        <v>795</v>
      </c>
      <c r="D1198" s="119" t="s">
        <v>794</v>
      </c>
      <c r="E1198" s="330" t="s">
        <v>2759</v>
      </c>
      <c r="F1198" s="331" t="s">
        <v>4578</v>
      </c>
      <c r="G1198" s="316"/>
      <c r="H1198" s="755"/>
      <c r="I1198" s="755"/>
      <c r="J1198" s="35"/>
      <c r="K1198" s="29"/>
      <c r="L1198" s="68">
        <v>38362</v>
      </c>
      <c r="M1198" s="68"/>
      <c r="N1198" t="str">
        <f t="shared" si="36"/>
        <v/>
      </c>
    </row>
    <row r="1199" spans="1:14" outlineLevel="2">
      <c r="A1199" s="384"/>
      <c r="B1199" s="296">
        <f t="shared" si="37"/>
        <v>65</v>
      </c>
      <c r="C1199" s="86" t="s">
        <v>785</v>
      </c>
      <c r="D1199" s="119" t="s">
        <v>3716</v>
      </c>
      <c r="E1199" s="330" t="s">
        <v>2759</v>
      </c>
      <c r="F1199" s="331" t="s">
        <v>4578</v>
      </c>
      <c r="G1199" s="316"/>
      <c r="H1199" s="755"/>
      <c r="I1199" s="755"/>
      <c r="J1199" s="35"/>
      <c r="K1199" s="29"/>
      <c r="L1199" s="68">
        <v>38362</v>
      </c>
      <c r="M1199" s="68"/>
      <c r="N1199" t="str">
        <f t="shared" si="36"/>
        <v/>
      </c>
    </row>
    <row r="1200" spans="1:14" outlineLevel="2">
      <c r="A1200" s="384"/>
      <c r="B1200" s="296">
        <f t="shared" si="37"/>
        <v>65</v>
      </c>
      <c r="C1200" s="86" t="s">
        <v>797</v>
      </c>
      <c r="D1200" s="119" t="s">
        <v>796</v>
      </c>
      <c r="E1200" s="330" t="s">
        <v>2759</v>
      </c>
      <c r="F1200" s="331" t="s">
        <v>4578</v>
      </c>
      <c r="G1200" s="316"/>
      <c r="H1200" s="755"/>
      <c r="I1200" s="755"/>
      <c r="J1200" s="35"/>
      <c r="K1200" s="29"/>
      <c r="L1200" s="68">
        <v>38362</v>
      </c>
      <c r="M1200" s="68"/>
      <c r="N1200" t="str">
        <f t="shared" si="36"/>
        <v/>
      </c>
    </row>
    <row r="1201" spans="1:14" outlineLevel="2">
      <c r="A1201" s="384"/>
      <c r="B1201" s="296">
        <f t="shared" si="37"/>
        <v>65</v>
      </c>
      <c r="C1201" s="86" t="s">
        <v>1237</v>
      </c>
      <c r="D1201" s="119" t="s">
        <v>1236</v>
      </c>
      <c r="E1201" s="330" t="s">
        <v>2759</v>
      </c>
      <c r="F1201" s="331" t="s">
        <v>4578</v>
      </c>
      <c r="G1201" s="316"/>
      <c r="H1201" s="755"/>
      <c r="I1201" s="755"/>
      <c r="J1201" s="35"/>
      <c r="K1201" s="29"/>
      <c r="L1201" s="68">
        <v>38362</v>
      </c>
      <c r="M1201" s="68"/>
      <c r="N1201" t="str">
        <f t="shared" si="36"/>
        <v/>
      </c>
    </row>
    <row r="1202" spans="1:14" outlineLevel="2">
      <c r="A1202" s="384"/>
      <c r="B1202" s="296">
        <f t="shared" si="37"/>
        <v>65</v>
      </c>
      <c r="C1202" s="86" t="s">
        <v>4057</v>
      </c>
      <c r="D1202" s="119" t="s">
        <v>5018</v>
      </c>
      <c r="E1202" s="330" t="s">
        <v>2759</v>
      </c>
      <c r="F1202" s="331" t="s">
        <v>4578</v>
      </c>
      <c r="G1202" s="316"/>
      <c r="H1202" s="755"/>
      <c r="I1202" s="755"/>
      <c r="J1202" s="35"/>
      <c r="K1202" s="29"/>
      <c r="L1202" s="68">
        <v>38362</v>
      </c>
      <c r="M1202" s="68"/>
      <c r="N1202" t="str">
        <f t="shared" si="36"/>
        <v/>
      </c>
    </row>
    <row r="1203" spans="1:14" outlineLevel="2">
      <c r="A1203" s="384"/>
      <c r="B1203" s="296">
        <f t="shared" si="37"/>
        <v>65</v>
      </c>
      <c r="C1203" s="86" t="s">
        <v>3582</v>
      </c>
      <c r="D1203" s="119" t="s">
        <v>3581</v>
      </c>
      <c r="E1203" s="330" t="s">
        <v>2759</v>
      </c>
      <c r="F1203" s="331" t="s">
        <v>4578</v>
      </c>
      <c r="G1203" s="316"/>
      <c r="H1203" s="755"/>
      <c r="I1203" s="755"/>
      <c r="J1203" s="35"/>
      <c r="K1203" s="29"/>
      <c r="L1203" s="68">
        <v>38362</v>
      </c>
      <c r="M1203" s="68"/>
      <c r="N1203" t="str">
        <f t="shared" si="36"/>
        <v/>
      </c>
    </row>
    <row r="1204" spans="1:14" outlineLevel="2">
      <c r="A1204" s="384"/>
      <c r="B1204" s="296">
        <f t="shared" si="37"/>
        <v>65</v>
      </c>
      <c r="C1204" s="86" t="s">
        <v>4090</v>
      </c>
      <c r="D1204" s="119" t="s">
        <v>1504</v>
      </c>
      <c r="E1204" s="330" t="s">
        <v>2759</v>
      </c>
      <c r="F1204" s="331" t="s">
        <v>4578</v>
      </c>
      <c r="G1204" s="316"/>
      <c r="H1204" s="755"/>
      <c r="I1204" s="755"/>
      <c r="J1204" s="35"/>
      <c r="K1204" s="29"/>
      <c r="L1204" s="68">
        <v>38362</v>
      </c>
      <c r="M1204" s="68"/>
      <c r="N1204" t="str">
        <f t="shared" si="36"/>
        <v/>
      </c>
    </row>
    <row r="1205" spans="1:14" outlineLevel="2">
      <c r="A1205" s="384"/>
      <c r="B1205" s="296">
        <f t="shared" si="37"/>
        <v>65</v>
      </c>
      <c r="C1205" s="86" t="s">
        <v>29</v>
      </c>
      <c r="D1205" s="119" t="s">
        <v>2089</v>
      </c>
      <c r="E1205" s="330" t="s">
        <v>2759</v>
      </c>
      <c r="F1205" s="331" t="s">
        <v>4578</v>
      </c>
      <c r="G1205" s="316"/>
      <c r="H1205" s="755"/>
      <c r="I1205" s="755"/>
      <c r="J1205" s="35"/>
      <c r="K1205" s="29"/>
      <c r="L1205" s="68">
        <v>38362</v>
      </c>
      <c r="M1205" s="68"/>
      <c r="N1205" t="str">
        <f t="shared" si="36"/>
        <v/>
      </c>
    </row>
    <row r="1206" spans="1:14" ht="25.5" outlineLevel="2">
      <c r="A1206" s="384"/>
      <c r="B1206" s="296">
        <f t="shared" si="37"/>
        <v>65</v>
      </c>
      <c r="C1206" s="86" t="s">
        <v>4237</v>
      </c>
      <c r="D1206" s="119" t="s">
        <v>4236</v>
      </c>
      <c r="E1206" s="330" t="s">
        <v>2759</v>
      </c>
      <c r="F1206" s="331" t="s">
        <v>4578</v>
      </c>
      <c r="G1206" s="316"/>
      <c r="H1206" s="755"/>
      <c r="I1206" s="755"/>
      <c r="J1206" s="35"/>
      <c r="K1206" s="29"/>
      <c r="L1206" s="68">
        <v>38362</v>
      </c>
      <c r="M1206" s="68"/>
      <c r="N1206" t="str">
        <f t="shared" si="36"/>
        <v/>
      </c>
    </row>
    <row r="1207" spans="1:14" outlineLevel="2">
      <c r="A1207" s="384"/>
      <c r="B1207" s="296">
        <f t="shared" si="37"/>
        <v>65</v>
      </c>
      <c r="C1207" s="86" t="s">
        <v>829</v>
      </c>
      <c r="D1207" s="119" t="s">
        <v>828</v>
      </c>
      <c r="E1207" s="330" t="s">
        <v>2759</v>
      </c>
      <c r="F1207" s="331" t="s">
        <v>4578</v>
      </c>
      <c r="G1207" s="316"/>
      <c r="H1207" s="755"/>
      <c r="I1207" s="755"/>
      <c r="J1207" s="35"/>
      <c r="K1207" s="29"/>
      <c r="L1207" s="68">
        <v>38362</v>
      </c>
      <c r="M1207" s="68"/>
      <c r="N1207" t="str">
        <f t="shared" si="36"/>
        <v/>
      </c>
    </row>
    <row r="1208" spans="1:14" outlineLevel="2">
      <c r="A1208" s="384"/>
      <c r="B1208" s="296">
        <f t="shared" si="37"/>
        <v>65</v>
      </c>
      <c r="C1208" s="86" t="s">
        <v>5178</v>
      </c>
      <c r="D1208" s="119" t="s">
        <v>2208</v>
      </c>
      <c r="E1208" s="330" t="s">
        <v>2759</v>
      </c>
      <c r="F1208" s="331" t="s">
        <v>4578</v>
      </c>
      <c r="G1208" s="316"/>
      <c r="H1208" s="755"/>
      <c r="I1208" s="755"/>
      <c r="J1208" s="35"/>
      <c r="K1208" s="29"/>
      <c r="L1208" s="68">
        <v>38362</v>
      </c>
      <c r="M1208" s="68"/>
      <c r="N1208" t="str">
        <f t="shared" si="36"/>
        <v/>
      </c>
    </row>
    <row r="1209" spans="1:14" outlineLevel="2">
      <c r="A1209" s="384"/>
      <c r="B1209" s="296">
        <f t="shared" si="37"/>
        <v>65</v>
      </c>
      <c r="C1209" s="86" t="s">
        <v>3606</v>
      </c>
      <c r="D1209" s="119" t="s">
        <v>4294</v>
      </c>
      <c r="E1209" s="330" t="s">
        <v>2759</v>
      </c>
      <c r="F1209" s="331" t="s">
        <v>4578</v>
      </c>
      <c r="G1209" s="316"/>
      <c r="H1209" s="755"/>
      <c r="I1209" s="755"/>
      <c r="J1209" s="35"/>
      <c r="K1209" s="29"/>
      <c r="L1209" s="68">
        <v>38362</v>
      </c>
      <c r="M1209" s="68"/>
      <c r="N1209" t="str">
        <f t="shared" si="36"/>
        <v/>
      </c>
    </row>
    <row r="1210" spans="1:14" ht="38.25" outlineLevel="2">
      <c r="A1210" s="384"/>
      <c r="B1210" s="296">
        <f t="shared" si="37"/>
        <v>65</v>
      </c>
      <c r="C1210" s="86" t="s">
        <v>891</v>
      </c>
      <c r="D1210" s="119" t="s">
        <v>890</v>
      </c>
      <c r="E1210" s="330" t="s">
        <v>2759</v>
      </c>
      <c r="F1210" s="331" t="s">
        <v>4578</v>
      </c>
      <c r="G1210" s="316"/>
      <c r="H1210" s="755"/>
      <c r="I1210" s="755"/>
      <c r="J1210" s="35"/>
      <c r="K1210" s="29"/>
      <c r="L1210" s="68">
        <v>38362</v>
      </c>
      <c r="M1210" s="68"/>
      <c r="N1210" t="str">
        <f t="shared" si="36"/>
        <v/>
      </c>
    </row>
    <row r="1211" spans="1:14" ht="38.25" outlineLevel="2">
      <c r="A1211" s="384"/>
      <c r="B1211" s="296">
        <f t="shared" si="37"/>
        <v>65</v>
      </c>
      <c r="C1211" s="86" t="s">
        <v>1658</v>
      </c>
      <c r="D1211" s="119" t="s">
        <v>3599</v>
      </c>
      <c r="E1211" s="330" t="s">
        <v>2759</v>
      </c>
      <c r="F1211" s="331" t="s">
        <v>4578</v>
      </c>
      <c r="G1211" s="316"/>
      <c r="H1211" s="755"/>
      <c r="I1211" s="755"/>
      <c r="J1211" s="35"/>
      <c r="K1211" s="29"/>
      <c r="L1211" s="68">
        <v>38362</v>
      </c>
      <c r="M1211" s="68"/>
      <c r="N1211" t="str">
        <f t="shared" si="36"/>
        <v/>
      </c>
    </row>
    <row r="1212" spans="1:14" ht="38.25" outlineLevel="2">
      <c r="A1212" s="384"/>
      <c r="B1212" s="296">
        <f t="shared" si="37"/>
        <v>65</v>
      </c>
      <c r="C1212" s="86" t="s">
        <v>4512</v>
      </c>
      <c r="D1212" s="119" t="s">
        <v>4422</v>
      </c>
      <c r="E1212" s="330" t="s">
        <v>2759</v>
      </c>
      <c r="F1212" s="331" t="s">
        <v>4578</v>
      </c>
      <c r="G1212" s="316"/>
      <c r="H1212" s="755"/>
      <c r="I1212" s="755"/>
      <c r="J1212" s="35"/>
      <c r="K1212" s="29"/>
      <c r="L1212" s="68">
        <v>38362</v>
      </c>
      <c r="M1212" s="68"/>
      <c r="N1212" t="str">
        <f t="shared" si="36"/>
        <v/>
      </c>
    </row>
    <row r="1213" spans="1:14" outlineLevel="2">
      <c r="A1213" s="384"/>
      <c r="B1213" s="296">
        <f t="shared" si="37"/>
        <v>65</v>
      </c>
      <c r="C1213" s="86" t="s">
        <v>4943</v>
      </c>
      <c r="D1213" s="119" t="s">
        <v>4942</v>
      </c>
      <c r="E1213" s="330" t="s">
        <v>2759</v>
      </c>
      <c r="F1213" s="331" t="s">
        <v>4578</v>
      </c>
      <c r="G1213" s="316"/>
      <c r="H1213" s="755"/>
      <c r="I1213" s="755"/>
      <c r="J1213" s="35"/>
      <c r="K1213" s="29"/>
      <c r="L1213" s="68">
        <v>38362</v>
      </c>
      <c r="M1213" s="68"/>
      <c r="N1213" t="str">
        <f t="shared" si="36"/>
        <v/>
      </c>
    </row>
    <row r="1214" spans="1:14" ht="51" outlineLevel="2">
      <c r="A1214" s="384"/>
      <c r="B1214" s="296">
        <f t="shared" si="37"/>
        <v>65</v>
      </c>
      <c r="C1214" s="86" t="s">
        <v>1860</v>
      </c>
      <c r="D1214" s="119" t="s">
        <v>4615</v>
      </c>
      <c r="E1214" s="330" t="s">
        <v>2759</v>
      </c>
      <c r="F1214" s="331" t="s">
        <v>4578</v>
      </c>
      <c r="G1214" s="316"/>
      <c r="H1214" s="755"/>
      <c r="I1214" s="755"/>
      <c r="J1214" s="35"/>
      <c r="K1214" s="29"/>
      <c r="L1214" s="68">
        <v>38362</v>
      </c>
      <c r="M1214" s="68"/>
      <c r="N1214" t="str">
        <f t="shared" si="36"/>
        <v/>
      </c>
    </row>
    <row r="1215" spans="1:14" ht="51" outlineLevel="2">
      <c r="A1215" s="384"/>
      <c r="B1215" s="296">
        <f t="shared" si="37"/>
        <v>65</v>
      </c>
      <c r="C1215" s="86" t="s">
        <v>2226</v>
      </c>
      <c r="D1215" s="119" t="s">
        <v>3349</v>
      </c>
      <c r="E1215" s="330" t="s">
        <v>2759</v>
      </c>
      <c r="F1215" s="331" t="s">
        <v>4578</v>
      </c>
      <c r="G1215" s="316"/>
      <c r="H1215" s="755"/>
      <c r="I1215" s="755"/>
      <c r="J1215" s="35"/>
      <c r="K1215" s="29"/>
      <c r="L1215" s="68">
        <v>38362</v>
      </c>
      <c r="M1215" s="68"/>
      <c r="N1215" t="str">
        <f t="shared" si="36"/>
        <v/>
      </c>
    </row>
    <row r="1216" spans="1:14" ht="38.25" outlineLevel="2">
      <c r="A1216" s="384"/>
      <c r="B1216" s="296">
        <f t="shared" si="37"/>
        <v>65</v>
      </c>
      <c r="C1216" s="86" t="s">
        <v>3967</v>
      </c>
      <c r="D1216" s="119" t="s">
        <v>3966</v>
      </c>
      <c r="E1216" s="330" t="s">
        <v>2759</v>
      </c>
      <c r="F1216" s="331" t="s">
        <v>4578</v>
      </c>
      <c r="G1216" s="316"/>
      <c r="H1216" s="755"/>
      <c r="I1216" s="755"/>
      <c r="J1216" s="35"/>
      <c r="K1216" s="29"/>
      <c r="L1216" s="68">
        <v>38362</v>
      </c>
      <c r="M1216" s="68"/>
      <c r="N1216" t="str">
        <f t="shared" si="36"/>
        <v/>
      </c>
    </row>
    <row r="1217" spans="1:14" ht="38.25" outlineLevel="2">
      <c r="A1217" s="384"/>
      <c r="B1217" s="296">
        <f t="shared" si="37"/>
        <v>65</v>
      </c>
      <c r="C1217" s="86" t="s">
        <v>3213</v>
      </c>
      <c r="D1217" s="119" t="s">
        <v>5175</v>
      </c>
      <c r="E1217" s="330" t="s">
        <v>2759</v>
      </c>
      <c r="F1217" s="331" t="s">
        <v>4578</v>
      </c>
      <c r="G1217" s="316"/>
      <c r="H1217" s="755"/>
      <c r="I1217" s="755"/>
      <c r="J1217" s="35"/>
      <c r="K1217" s="29"/>
      <c r="L1217" s="68">
        <v>38362</v>
      </c>
      <c r="M1217" s="68"/>
      <c r="N1217" t="str">
        <f t="shared" si="36"/>
        <v/>
      </c>
    </row>
    <row r="1218" spans="1:14" ht="38.25" outlineLevel="2">
      <c r="A1218" s="384"/>
      <c r="B1218" s="296">
        <f t="shared" si="37"/>
        <v>65</v>
      </c>
      <c r="C1218" s="86" t="s">
        <v>2024</v>
      </c>
      <c r="D1218" s="119" t="s">
        <v>3090</v>
      </c>
      <c r="E1218" s="330" t="s">
        <v>2759</v>
      </c>
      <c r="F1218" s="331" t="s">
        <v>4578</v>
      </c>
      <c r="G1218" s="316"/>
      <c r="H1218" s="755"/>
      <c r="I1218" s="755"/>
      <c r="J1218" s="35"/>
      <c r="K1218" s="29"/>
      <c r="L1218" s="68">
        <v>38362</v>
      </c>
      <c r="M1218" s="68"/>
      <c r="N1218" t="str">
        <f t="shared" si="36"/>
        <v/>
      </c>
    </row>
    <row r="1219" spans="1:14" ht="38.25" outlineLevel="2">
      <c r="A1219" s="384"/>
      <c r="B1219" s="296">
        <f t="shared" si="37"/>
        <v>65</v>
      </c>
      <c r="C1219" s="86" t="s">
        <v>5174</v>
      </c>
      <c r="D1219" s="119" t="s">
        <v>5173</v>
      </c>
      <c r="E1219" s="330" t="s">
        <v>2759</v>
      </c>
      <c r="F1219" s="331" t="s">
        <v>4578</v>
      </c>
      <c r="G1219" s="316"/>
      <c r="H1219" s="755"/>
      <c r="I1219" s="755"/>
      <c r="J1219" s="35"/>
      <c r="K1219" s="29"/>
      <c r="L1219" s="68">
        <v>38362</v>
      </c>
      <c r="M1219" s="68"/>
      <c r="N1219" t="str">
        <f t="shared" ref="N1219:N1282" si="38">IF(D1219="NA","",IF(COUNTIF($D$3:$D$8511,D1219)&gt;1,"DUPLICATE",""))</f>
        <v/>
      </c>
    </row>
    <row r="1220" spans="1:14" ht="51" outlineLevel="2">
      <c r="A1220" s="384"/>
      <c r="B1220" s="296">
        <f t="shared" si="37"/>
        <v>65</v>
      </c>
      <c r="C1220" s="86" t="s">
        <v>3231</v>
      </c>
      <c r="D1220" s="119" t="s">
        <v>2121</v>
      </c>
      <c r="E1220" s="330" t="s">
        <v>2759</v>
      </c>
      <c r="F1220" s="331" t="s">
        <v>4578</v>
      </c>
      <c r="G1220" s="316"/>
      <c r="H1220" s="755"/>
      <c r="I1220" s="755"/>
      <c r="J1220" s="35"/>
      <c r="K1220" s="29"/>
      <c r="L1220" s="68">
        <v>38362</v>
      </c>
      <c r="M1220" s="68"/>
      <c r="N1220" t="str">
        <f t="shared" si="38"/>
        <v/>
      </c>
    </row>
    <row r="1221" spans="1:14" ht="38.25" outlineLevel="2">
      <c r="A1221" s="384"/>
      <c r="B1221" s="296">
        <f t="shared" si="37"/>
        <v>65</v>
      </c>
      <c r="C1221" s="86" t="s">
        <v>3608</v>
      </c>
      <c r="D1221" s="119" t="s">
        <v>5168</v>
      </c>
      <c r="E1221" s="330" t="s">
        <v>2759</v>
      </c>
      <c r="F1221" s="331" t="s">
        <v>4578</v>
      </c>
      <c r="G1221" s="316"/>
      <c r="H1221" s="755"/>
      <c r="I1221" s="755"/>
      <c r="J1221" s="35"/>
      <c r="K1221" s="29"/>
      <c r="L1221" s="68">
        <v>38362</v>
      </c>
      <c r="M1221" s="68"/>
      <c r="N1221" t="str">
        <f t="shared" si="38"/>
        <v/>
      </c>
    </row>
    <row r="1222" spans="1:14" ht="63.75" outlineLevel="2">
      <c r="A1222" s="384"/>
      <c r="B1222" s="296">
        <f t="shared" si="37"/>
        <v>65</v>
      </c>
      <c r="C1222" s="86" t="s">
        <v>3808</v>
      </c>
      <c r="D1222" s="119" t="s">
        <v>3807</v>
      </c>
      <c r="E1222" s="330" t="s">
        <v>2759</v>
      </c>
      <c r="F1222" s="331" t="s">
        <v>4578</v>
      </c>
      <c r="G1222" s="316"/>
      <c r="H1222" s="755"/>
      <c r="I1222" s="755"/>
      <c r="J1222" s="35"/>
      <c r="K1222" s="29"/>
      <c r="L1222" s="68">
        <v>38362</v>
      </c>
      <c r="M1222" s="68"/>
      <c r="N1222" t="str">
        <f t="shared" si="38"/>
        <v/>
      </c>
    </row>
    <row r="1223" spans="1:14" ht="25.5" outlineLevel="2">
      <c r="A1223" s="384"/>
      <c r="B1223" s="296">
        <f t="shared" si="37"/>
        <v>65</v>
      </c>
      <c r="C1223" s="86" t="s">
        <v>840</v>
      </c>
      <c r="D1223" s="119" t="s">
        <v>839</v>
      </c>
      <c r="E1223" s="330" t="s">
        <v>2759</v>
      </c>
      <c r="F1223" s="331" t="s">
        <v>4578</v>
      </c>
      <c r="G1223" s="316"/>
      <c r="H1223" s="755"/>
      <c r="I1223" s="755"/>
      <c r="J1223" s="35"/>
      <c r="K1223" s="29"/>
      <c r="L1223" s="68">
        <v>38362</v>
      </c>
      <c r="M1223" s="68"/>
      <c r="N1223" t="str">
        <f t="shared" si="38"/>
        <v/>
      </c>
    </row>
    <row r="1224" spans="1:14" ht="25.5" outlineLevel="2">
      <c r="A1224" s="384"/>
      <c r="B1224" s="296">
        <f t="shared" si="37"/>
        <v>65</v>
      </c>
      <c r="C1224" s="86" t="s">
        <v>2026</v>
      </c>
      <c r="D1224" s="119" t="s">
        <v>2025</v>
      </c>
      <c r="E1224" s="330" t="s">
        <v>2759</v>
      </c>
      <c r="F1224" s="331" t="s">
        <v>4578</v>
      </c>
      <c r="G1224" s="316"/>
      <c r="H1224" s="755"/>
      <c r="I1224" s="755"/>
      <c r="J1224" s="35"/>
      <c r="K1224" s="29"/>
      <c r="L1224" s="68">
        <v>38362</v>
      </c>
      <c r="M1224" s="68"/>
      <c r="N1224" t="str">
        <f t="shared" si="38"/>
        <v/>
      </c>
    </row>
    <row r="1225" spans="1:14" ht="38.25" outlineLevel="2">
      <c r="A1225" s="384"/>
      <c r="B1225" s="296">
        <f t="shared" si="37"/>
        <v>65</v>
      </c>
      <c r="C1225" s="86" t="s">
        <v>3323</v>
      </c>
      <c r="D1225" s="119" t="s">
        <v>3322</v>
      </c>
      <c r="E1225" s="330" t="s">
        <v>2759</v>
      </c>
      <c r="F1225" s="331" t="s">
        <v>4578</v>
      </c>
      <c r="G1225" s="316"/>
      <c r="H1225" s="755"/>
      <c r="I1225" s="755"/>
      <c r="J1225" s="35"/>
      <c r="K1225" s="29"/>
      <c r="L1225" s="68">
        <v>38362</v>
      </c>
      <c r="M1225" s="68"/>
      <c r="N1225" t="str">
        <f t="shared" si="38"/>
        <v/>
      </c>
    </row>
    <row r="1226" spans="1:14" ht="38.25" outlineLevel="2">
      <c r="A1226" s="384"/>
      <c r="B1226" s="296">
        <f t="shared" si="37"/>
        <v>65</v>
      </c>
      <c r="C1226" s="86" t="s">
        <v>3321</v>
      </c>
      <c r="D1226" s="119" t="s">
        <v>3320</v>
      </c>
      <c r="E1226" s="330" t="s">
        <v>2759</v>
      </c>
      <c r="F1226" s="331" t="s">
        <v>4578</v>
      </c>
      <c r="G1226" s="316"/>
      <c r="H1226" s="755"/>
      <c r="I1226" s="755"/>
      <c r="J1226" s="35"/>
      <c r="K1226" s="29"/>
      <c r="L1226" s="68">
        <v>38362</v>
      </c>
      <c r="M1226" s="68"/>
      <c r="N1226" t="str">
        <f t="shared" si="38"/>
        <v/>
      </c>
    </row>
    <row r="1227" spans="1:14" ht="63.75" outlineLevel="2">
      <c r="A1227" s="384"/>
      <c r="B1227" s="296">
        <f t="shared" si="37"/>
        <v>65</v>
      </c>
      <c r="C1227" s="86" t="s">
        <v>2473</v>
      </c>
      <c r="D1227" s="119" t="s">
        <v>4091</v>
      </c>
      <c r="E1227" s="330" t="s">
        <v>2759</v>
      </c>
      <c r="F1227" s="331" t="s">
        <v>4578</v>
      </c>
      <c r="G1227" s="316"/>
      <c r="H1227" s="755"/>
      <c r="I1227" s="755"/>
      <c r="J1227" s="35"/>
      <c r="K1227" s="29"/>
      <c r="L1227" s="68">
        <v>38362</v>
      </c>
      <c r="M1227" s="68"/>
      <c r="N1227" t="str">
        <f t="shared" si="38"/>
        <v/>
      </c>
    </row>
    <row r="1228" spans="1:14" ht="63.75" outlineLevel="2">
      <c r="A1228" s="384"/>
      <c r="B1228" s="296">
        <f t="shared" si="37"/>
        <v>65</v>
      </c>
      <c r="C1228" s="86" t="s">
        <v>31</v>
      </c>
      <c r="D1228" s="119" t="s">
        <v>30</v>
      </c>
      <c r="E1228" s="330" t="s">
        <v>2759</v>
      </c>
      <c r="F1228" s="331" t="s">
        <v>4578</v>
      </c>
      <c r="G1228" s="316"/>
      <c r="H1228" s="755"/>
      <c r="I1228" s="755"/>
      <c r="J1228" s="35"/>
      <c r="K1228" s="29"/>
      <c r="L1228" s="68">
        <v>38362</v>
      </c>
      <c r="M1228" s="68"/>
      <c r="N1228" t="str">
        <f t="shared" si="38"/>
        <v/>
      </c>
    </row>
    <row r="1229" spans="1:14" ht="51" outlineLevel="2">
      <c r="A1229" s="384"/>
      <c r="B1229" s="296">
        <f t="shared" si="37"/>
        <v>65</v>
      </c>
      <c r="C1229" s="86" t="s">
        <v>1689</v>
      </c>
      <c r="D1229" s="119" t="s">
        <v>1688</v>
      </c>
      <c r="E1229" s="330" t="s">
        <v>2759</v>
      </c>
      <c r="F1229" s="331" t="s">
        <v>4578</v>
      </c>
      <c r="G1229" s="316"/>
      <c r="H1229" s="755"/>
      <c r="I1229" s="755"/>
      <c r="J1229" s="35"/>
      <c r="K1229" s="29"/>
      <c r="L1229" s="68">
        <v>38362</v>
      </c>
      <c r="M1229" s="68"/>
      <c r="N1229" t="str">
        <f t="shared" si="38"/>
        <v/>
      </c>
    </row>
    <row r="1230" spans="1:14" ht="51" outlineLevel="2">
      <c r="A1230" s="384"/>
      <c r="B1230" s="296">
        <f t="shared" si="37"/>
        <v>65</v>
      </c>
      <c r="C1230" s="86" t="s">
        <v>2560</v>
      </c>
      <c r="D1230" s="119" t="s">
        <v>2511</v>
      </c>
      <c r="E1230" s="330" t="s">
        <v>2759</v>
      </c>
      <c r="F1230" s="331" t="s">
        <v>4578</v>
      </c>
      <c r="G1230" s="316"/>
      <c r="H1230" s="755"/>
      <c r="I1230" s="755"/>
      <c r="J1230" s="35"/>
      <c r="K1230" s="29"/>
      <c r="L1230" s="68">
        <v>38362</v>
      </c>
      <c r="M1230" s="68"/>
      <c r="N1230" t="str">
        <f t="shared" si="38"/>
        <v/>
      </c>
    </row>
    <row r="1231" spans="1:14" ht="51" outlineLevel="2">
      <c r="A1231" s="384"/>
      <c r="B1231" s="296">
        <f t="shared" si="37"/>
        <v>65</v>
      </c>
      <c r="C1231" s="86" t="s">
        <v>3137</v>
      </c>
      <c r="D1231" s="119" t="s">
        <v>3136</v>
      </c>
      <c r="E1231" s="330" t="s">
        <v>2759</v>
      </c>
      <c r="F1231" s="331" t="s">
        <v>4578</v>
      </c>
      <c r="G1231" s="316"/>
      <c r="H1231" s="755"/>
      <c r="I1231" s="755"/>
      <c r="J1231" s="35"/>
      <c r="K1231" s="29"/>
      <c r="L1231" s="68">
        <v>38362</v>
      </c>
      <c r="M1231" s="68"/>
      <c r="N1231" t="str">
        <f t="shared" si="38"/>
        <v/>
      </c>
    </row>
    <row r="1232" spans="1:14" ht="51" outlineLevel="2">
      <c r="A1232" s="384"/>
      <c r="B1232" s="296">
        <f t="shared" si="37"/>
        <v>65</v>
      </c>
      <c r="C1232" s="86" t="s">
        <v>2600</v>
      </c>
      <c r="D1232" s="119" t="s">
        <v>2599</v>
      </c>
      <c r="E1232" s="330" t="s">
        <v>2759</v>
      </c>
      <c r="F1232" s="331" t="s">
        <v>4578</v>
      </c>
      <c r="G1232" s="316"/>
      <c r="H1232" s="755"/>
      <c r="I1232" s="755"/>
      <c r="J1232" s="35"/>
      <c r="K1232" s="29"/>
      <c r="L1232" s="68">
        <v>38362</v>
      </c>
      <c r="M1232" s="68"/>
      <c r="N1232" t="str">
        <f t="shared" si="38"/>
        <v/>
      </c>
    </row>
    <row r="1233" spans="1:14" ht="51" outlineLevel="2">
      <c r="A1233" s="384"/>
      <c r="B1233" s="296">
        <f t="shared" si="37"/>
        <v>65</v>
      </c>
      <c r="C1233" s="86" t="s">
        <v>1687</v>
      </c>
      <c r="D1233" s="119" t="s">
        <v>1686</v>
      </c>
      <c r="E1233" s="330" t="s">
        <v>2759</v>
      </c>
      <c r="F1233" s="331" t="s">
        <v>4578</v>
      </c>
      <c r="G1233" s="316"/>
      <c r="H1233" s="755"/>
      <c r="I1233" s="755"/>
      <c r="J1233" s="35"/>
      <c r="K1233" s="29"/>
      <c r="L1233" s="68">
        <v>38362</v>
      </c>
      <c r="M1233" s="68"/>
      <c r="N1233" t="str">
        <f t="shared" si="38"/>
        <v/>
      </c>
    </row>
    <row r="1234" spans="1:14" ht="51" outlineLevel="2">
      <c r="A1234" s="384"/>
      <c r="B1234" s="296">
        <f t="shared" si="37"/>
        <v>65</v>
      </c>
      <c r="C1234" s="86" t="s">
        <v>535</v>
      </c>
      <c r="D1234" s="119" t="s">
        <v>2353</v>
      </c>
      <c r="E1234" s="330" t="s">
        <v>2759</v>
      </c>
      <c r="F1234" s="331" t="s">
        <v>4578</v>
      </c>
      <c r="G1234" s="316"/>
      <c r="H1234" s="755"/>
      <c r="I1234" s="755"/>
      <c r="J1234" s="35"/>
      <c r="K1234" s="29"/>
      <c r="L1234" s="68">
        <v>38362</v>
      </c>
      <c r="M1234" s="68"/>
      <c r="N1234" t="str">
        <f t="shared" si="38"/>
        <v/>
      </c>
    </row>
    <row r="1235" spans="1:14" ht="38.25" outlineLevel="2">
      <c r="A1235" s="384"/>
      <c r="B1235" s="296">
        <f t="shared" si="37"/>
        <v>65</v>
      </c>
      <c r="C1235" s="86" t="s">
        <v>2348</v>
      </c>
      <c r="D1235" s="119" t="s">
        <v>2347</v>
      </c>
      <c r="E1235" s="330" t="s">
        <v>2759</v>
      </c>
      <c r="F1235" s="331" t="s">
        <v>4578</v>
      </c>
      <c r="G1235" s="316"/>
      <c r="H1235" s="755"/>
      <c r="I1235" s="755"/>
      <c r="J1235" s="35"/>
      <c r="K1235" s="29"/>
      <c r="L1235" s="68">
        <v>38362</v>
      </c>
      <c r="M1235" s="68"/>
      <c r="N1235" t="str">
        <f t="shared" si="38"/>
        <v/>
      </c>
    </row>
    <row r="1236" spans="1:14" ht="25.5" outlineLevel="2">
      <c r="A1236" s="384"/>
      <c r="B1236" s="296">
        <f t="shared" si="37"/>
        <v>65</v>
      </c>
      <c r="C1236" s="86" t="s">
        <v>974</v>
      </c>
      <c r="D1236" s="119" t="s">
        <v>2622</v>
      </c>
      <c r="E1236" s="330" t="s">
        <v>2759</v>
      </c>
      <c r="F1236" s="331" t="s">
        <v>4578</v>
      </c>
      <c r="G1236" s="316"/>
      <c r="H1236" s="755"/>
      <c r="I1236" s="755"/>
      <c r="J1236" s="35"/>
      <c r="K1236" s="29"/>
      <c r="L1236" s="68">
        <v>38362</v>
      </c>
      <c r="M1236" s="68"/>
      <c r="N1236" t="str">
        <f t="shared" si="38"/>
        <v/>
      </c>
    </row>
    <row r="1237" spans="1:14" ht="25.5" outlineLevel="2">
      <c r="A1237" s="384"/>
      <c r="B1237" s="296">
        <f t="shared" si="37"/>
        <v>65</v>
      </c>
      <c r="C1237" s="86" t="s">
        <v>2028</v>
      </c>
      <c r="D1237" s="119" t="s">
        <v>2027</v>
      </c>
      <c r="E1237" s="330" t="s">
        <v>2759</v>
      </c>
      <c r="F1237" s="331" t="s">
        <v>4578</v>
      </c>
      <c r="G1237" s="316"/>
      <c r="H1237" s="755"/>
      <c r="I1237" s="755"/>
      <c r="J1237" s="35"/>
      <c r="K1237" s="29"/>
      <c r="L1237" s="68">
        <v>38362</v>
      </c>
      <c r="M1237" s="68"/>
      <c r="N1237" t="str">
        <f t="shared" si="38"/>
        <v/>
      </c>
    </row>
    <row r="1238" spans="1:14" ht="51" outlineLevel="2">
      <c r="A1238" s="384"/>
      <c r="B1238" s="296">
        <f t="shared" si="37"/>
        <v>65</v>
      </c>
      <c r="C1238" s="86" t="s">
        <v>1497</v>
      </c>
      <c r="D1238" s="119" t="s">
        <v>975</v>
      </c>
      <c r="E1238" s="330" t="s">
        <v>2759</v>
      </c>
      <c r="F1238" s="331" t="s">
        <v>4578</v>
      </c>
      <c r="G1238" s="316"/>
      <c r="H1238" s="755"/>
      <c r="I1238" s="755"/>
      <c r="J1238" s="35"/>
      <c r="K1238" s="29"/>
      <c r="L1238" s="68">
        <v>38362</v>
      </c>
      <c r="M1238" s="68"/>
      <c r="N1238" t="str">
        <f t="shared" si="38"/>
        <v/>
      </c>
    </row>
    <row r="1239" spans="1:14" ht="51" outlineLevel="2">
      <c r="A1239" s="384"/>
      <c r="B1239" s="296">
        <f t="shared" si="37"/>
        <v>65</v>
      </c>
      <c r="C1239" s="86" t="s">
        <v>3404</v>
      </c>
      <c r="D1239" s="119" t="s">
        <v>1704</v>
      </c>
      <c r="E1239" s="330" t="s">
        <v>2759</v>
      </c>
      <c r="F1239" s="331" t="s">
        <v>4578</v>
      </c>
      <c r="G1239" s="316"/>
      <c r="H1239" s="755"/>
      <c r="I1239" s="755"/>
      <c r="J1239" s="35"/>
      <c r="K1239" s="29"/>
      <c r="L1239" s="68">
        <v>38362</v>
      </c>
      <c r="M1239" s="68"/>
      <c r="N1239" t="str">
        <f t="shared" si="38"/>
        <v/>
      </c>
    </row>
    <row r="1240" spans="1:14" ht="51" outlineLevel="2">
      <c r="A1240" s="384"/>
      <c r="B1240" s="296">
        <f t="shared" si="37"/>
        <v>65</v>
      </c>
      <c r="C1240" s="86" t="s">
        <v>85</v>
      </c>
      <c r="D1240" s="119" t="s">
        <v>4295</v>
      </c>
      <c r="E1240" s="32" t="s">
        <v>2759</v>
      </c>
      <c r="F1240" s="119" t="s">
        <v>4578</v>
      </c>
      <c r="G1240" s="316"/>
      <c r="H1240" s="755"/>
      <c r="I1240" s="755"/>
      <c r="J1240" s="35"/>
      <c r="K1240" s="29"/>
      <c r="L1240" s="68">
        <v>38362</v>
      </c>
      <c r="M1240" s="68"/>
      <c r="N1240" t="str">
        <f t="shared" si="38"/>
        <v/>
      </c>
    </row>
    <row r="1241" spans="1:14" ht="25.5" outlineLevel="2">
      <c r="A1241" s="384"/>
      <c r="B1241" s="296">
        <f t="shared" si="37"/>
        <v>65</v>
      </c>
      <c r="C1241" s="86" t="s">
        <v>3771</v>
      </c>
      <c r="D1241" s="119" t="s">
        <v>2200</v>
      </c>
      <c r="E1241" s="330" t="s">
        <v>2759</v>
      </c>
      <c r="F1241" s="331" t="s">
        <v>4578</v>
      </c>
      <c r="G1241" s="316"/>
      <c r="H1241" s="755"/>
      <c r="I1241" s="755"/>
      <c r="J1241" s="35"/>
      <c r="K1241" s="29"/>
      <c r="L1241" s="68">
        <v>38362</v>
      </c>
      <c r="M1241" s="68"/>
      <c r="N1241" t="str">
        <f t="shared" si="38"/>
        <v/>
      </c>
    </row>
    <row r="1242" spans="1:14" ht="25.5" outlineLevel="2">
      <c r="A1242" s="384"/>
      <c r="B1242" s="296">
        <f t="shared" si="37"/>
        <v>65</v>
      </c>
      <c r="C1242" s="86" t="s">
        <v>2648</v>
      </c>
      <c r="D1242" s="119" t="s">
        <v>2647</v>
      </c>
      <c r="E1242" s="330" t="s">
        <v>2759</v>
      </c>
      <c r="F1242" s="331" t="s">
        <v>4578</v>
      </c>
      <c r="G1242" s="316"/>
      <c r="H1242" s="755"/>
      <c r="I1242" s="755"/>
      <c r="J1242" s="35"/>
      <c r="K1242" s="29"/>
      <c r="L1242" s="68">
        <v>38362</v>
      </c>
      <c r="M1242" s="68"/>
      <c r="N1242" t="str">
        <f t="shared" si="38"/>
        <v/>
      </c>
    </row>
    <row r="1243" spans="1:14" ht="25.5" outlineLevel="2">
      <c r="A1243" s="384"/>
      <c r="B1243" s="296">
        <f t="shared" si="37"/>
        <v>65</v>
      </c>
      <c r="C1243" s="86" t="s">
        <v>3016</v>
      </c>
      <c r="D1243" s="119" t="s">
        <v>3015</v>
      </c>
      <c r="E1243" s="330" t="s">
        <v>2759</v>
      </c>
      <c r="F1243" s="331" t="s">
        <v>4578</v>
      </c>
      <c r="G1243" s="316"/>
      <c r="H1243" s="755"/>
      <c r="I1243" s="755"/>
      <c r="J1243" s="35"/>
      <c r="K1243" s="29"/>
      <c r="L1243" s="68">
        <v>38362</v>
      </c>
      <c r="M1243" s="68"/>
      <c r="N1243" t="str">
        <f t="shared" si="38"/>
        <v/>
      </c>
    </row>
    <row r="1244" spans="1:14" ht="25.5" outlineLevel="2">
      <c r="A1244" s="384"/>
      <c r="B1244" s="296">
        <f t="shared" si="37"/>
        <v>65</v>
      </c>
      <c r="C1244" s="86" t="s">
        <v>2350</v>
      </c>
      <c r="D1244" s="119" t="s">
        <v>2349</v>
      </c>
      <c r="E1244" s="330" t="s">
        <v>2759</v>
      </c>
      <c r="F1244" s="331" t="s">
        <v>4578</v>
      </c>
      <c r="G1244" s="316"/>
      <c r="H1244" s="755"/>
      <c r="I1244" s="755"/>
      <c r="J1244" s="35"/>
      <c r="K1244" s="29"/>
      <c r="L1244" s="68">
        <v>38362</v>
      </c>
      <c r="M1244" s="68"/>
      <c r="N1244" t="str">
        <f t="shared" si="38"/>
        <v/>
      </c>
    </row>
    <row r="1245" spans="1:14" ht="25.5" outlineLevel="2">
      <c r="A1245" s="384"/>
      <c r="B1245" s="296">
        <f t="shared" si="37"/>
        <v>65</v>
      </c>
      <c r="C1245" s="86" t="s">
        <v>3227</v>
      </c>
      <c r="D1245" s="119" t="s">
        <v>3226</v>
      </c>
      <c r="E1245" s="330" t="s">
        <v>2759</v>
      </c>
      <c r="F1245" s="331" t="s">
        <v>4578</v>
      </c>
      <c r="G1245" s="316"/>
      <c r="H1245" s="755"/>
      <c r="I1245" s="755"/>
      <c r="J1245" s="35"/>
      <c r="K1245" s="29"/>
      <c r="L1245" s="68">
        <v>38362</v>
      </c>
      <c r="M1245" s="68"/>
      <c r="N1245" t="str">
        <f t="shared" si="38"/>
        <v/>
      </c>
    </row>
    <row r="1246" spans="1:14" ht="25.5" outlineLevel="2">
      <c r="A1246" s="384"/>
      <c r="B1246" s="296">
        <f t="shared" si="37"/>
        <v>65</v>
      </c>
      <c r="C1246" s="86" t="s">
        <v>842</v>
      </c>
      <c r="D1246" s="119" t="s">
        <v>841</v>
      </c>
      <c r="E1246" s="330" t="s">
        <v>2759</v>
      </c>
      <c r="F1246" s="331" t="s">
        <v>4578</v>
      </c>
      <c r="G1246" s="316"/>
      <c r="H1246" s="755"/>
      <c r="I1246" s="755"/>
      <c r="J1246" s="35"/>
      <c r="K1246" s="29"/>
      <c r="L1246" s="68">
        <v>38362</v>
      </c>
      <c r="M1246" s="68"/>
      <c r="N1246" t="str">
        <f t="shared" si="38"/>
        <v/>
      </c>
    </row>
    <row r="1247" spans="1:14" ht="25.5" outlineLevel="2">
      <c r="A1247" s="384"/>
      <c r="B1247" s="296">
        <f t="shared" si="37"/>
        <v>65</v>
      </c>
      <c r="C1247" s="86" t="s">
        <v>4821</v>
      </c>
      <c r="D1247" s="119" t="s">
        <v>4820</v>
      </c>
      <c r="E1247" s="330" t="s">
        <v>2759</v>
      </c>
      <c r="F1247" s="331" t="s">
        <v>4578</v>
      </c>
      <c r="G1247" s="316"/>
      <c r="H1247" s="755"/>
      <c r="I1247" s="755"/>
      <c r="J1247" s="35"/>
      <c r="K1247" s="29"/>
      <c r="L1247" s="68">
        <v>38362</v>
      </c>
      <c r="M1247" s="68"/>
      <c r="N1247" t="str">
        <f t="shared" si="38"/>
        <v/>
      </c>
    </row>
    <row r="1248" spans="1:14" ht="51" outlineLevel="2">
      <c r="A1248" s="384"/>
      <c r="B1248" s="296">
        <f t="shared" si="37"/>
        <v>65</v>
      </c>
      <c r="C1248" s="86" t="s">
        <v>4927</v>
      </c>
      <c r="D1248" s="119" t="s">
        <v>3726</v>
      </c>
      <c r="E1248" s="330" t="s">
        <v>2759</v>
      </c>
      <c r="F1248" s="331" t="s">
        <v>4578</v>
      </c>
      <c r="G1248" s="316"/>
      <c r="H1248" s="755"/>
      <c r="I1248" s="755"/>
      <c r="J1248" s="35"/>
      <c r="K1248" s="29"/>
      <c r="L1248" s="68">
        <v>38362</v>
      </c>
      <c r="M1248" s="68"/>
      <c r="N1248" t="str">
        <f t="shared" si="38"/>
        <v/>
      </c>
    </row>
    <row r="1249" spans="1:14" ht="38.25" outlineLevel="2">
      <c r="A1249" s="384"/>
      <c r="B1249" s="296">
        <f t="shared" si="37"/>
        <v>65</v>
      </c>
      <c r="C1249" s="86" t="s">
        <v>4887</v>
      </c>
      <c r="D1249" s="119" t="s">
        <v>3811</v>
      </c>
      <c r="E1249" s="330" t="s">
        <v>2759</v>
      </c>
      <c r="F1249" s="331" t="s">
        <v>4578</v>
      </c>
      <c r="G1249" s="316"/>
      <c r="H1249" s="755"/>
      <c r="I1249" s="755"/>
      <c r="J1249" s="35"/>
      <c r="K1249" s="29"/>
      <c r="L1249" s="68">
        <v>38362</v>
      </c>
      <c r="M1249" s="68"/>
      <c r="N1249" t="str">
        <f t="shared" si="38"/>
        <v/>
      </c>
    </row>
    <row r="1250" spans="1:14" ht="25.5" outlineLevel="2">
      <c r="A1250" s="384"/>
      <c r="B1250" s="296">
        <f t="shared" si="37"/>
        <v>65</v>
      </c>
      <c r="C1250" s="86" t="s">
        <v>4088</v>
      </c>
      <c r="D1250" s="119" t="s">
        <v>4087</v>
      </c>
      <c r="E1250" s="330" t="s">
        <v>2759</v>
      </c>
      <c r="F1250" s="331" t="s">
        <v>4578</v>
      </c>
      <c r="G1250" s="316"/>
      <c r="H1250" s="755"/>
      <c r="I1250" s="755"/>
      <c r="J1250" s="35"/>
      <c r="K1250" s="29"/>
      <c r="L1250" s="68">
        <v>38362</v>
      </c>
      <c r="M1250" s="68"/>
      <c r="N1250" t="str">
        <f t="shared" si="38"/>
        <v/>
      </c>
    </row>
    <row r="1251" spans="1:14" ht="38.25" outlineLevel="2">
      <c r="A1251" s="384"/>
      <c r="B1251" s="296">
        <f t="shared" si="37"/>
        <v>65</v>
      </c>
      <c r="C1251" s="86" t="s">
        <v>3382</v>
      </c>
      <c r="D1251" s="119" t="s">
        <v>4359</v>
      </c>
      <c r="E1251" s="330" t="s">
        <v>2759</v>
      </c>
      <c r="F1251" s="331" t="s">
        <v>4578</v>
      </c>
      <c r="G1251" s="316"/>
      <c r="H1251" s="755"/>
      <c r="I1251" s="755"/>
      <c r="J1251" s="35"/>
      <c r="K1251" s="29"/>
      <c r="L1251" s="68">
        <v>38362</v>
      </c>
      <c r="M1251" s="68"/>
      <c r="N1251" t="str">
        <f t="shared" si="38"/>
        <v/>
      </c>
    </row>
    <row r="1252" spans="1:14" ht="25.5" outlineLevel="2">
      <c r="A1252" s="384"/>
      <c r="B1252" s="296">
        <f t="shared" si="37"/>
        <v>65</v>
      </c>
      <c r="C1252" s="86" t="s">
        <v>3155</v>
      </c>
      <c r="D1252" s="119" t="s">
        <v>3242</v>
      </c>
      <c r="E1252" s="32" t="s">
        <v>2759</v>
      </c>
      <c r="F1252" s="119" t="s">
        <v>4578</v>
      </c>
      <c r="G1252" s="316"/>
      <c r="H1252" s="755"/>
      <c r="I1252" s="755"/>
      <c r="J1252" s="35"/>
      <c r="K1252" s="29"/>
      <c r="L1252" s="68">
        <v>38362</v>
      </c>
      <c r="M1252" s="68"/>
      <c r="N1252" t="str">
        <f t="shared" si="38"/>
        <v/>
      </c>
    </row>
    <row r="1253" spans="1:14" ht="25.5" outlineLevel="2">
      <c r="A1253" s="384"/>
      <c r="B1253" s="296">
        <f t="shared" si="37"/>
        <v>65</v>
      </c>
      <c r="C1253" s="86" t="s">
        <v>4706</v>
      </c>
      <c r="D1253" s="119" t="s">
        <v>4705</v>
      </c>
      <c r="E1253" s="330" t="s">
        <v>2759</v>
      </c>
      <c r="F1253" s="331" t="s">
        <v>4578</v>
      </c>
      <c r="G1253" s="316"/>
      <c r="H1253" s="755"/>
      <c r="I1253" s="755"/>
      <c r="J1253" s="35"/>
      <c r="K1253" s="29"/>
      <c r="L1253" s="68">
        <v>38362</v>
      </c>
      <c r="M1253" s="68"/>
      <c r="N1253" t="str">
        <f t="shared" si="38"/>
        <v/>
      </c>
    </row>
    <row r="1254" spans="1:14" ht="25.5" outlineLevel="2">
      <c r="A1254" s="384"/>
      <c r="B1254" s="296">
        <f t="shared" si="37"/>
        <v>65</v>
      </c>
      <c r="C1254" s="86" t="s">
        <v>4047</v>
      </c>
      <c r="D1254" s="119" t="s">
        <v>3383</v>
      </c>
      <c r="E1254" s="330" t="s">
        <v>2759</v>
      </c>
      <c r="F1254" s="331" t="s">
        <v>4578</v>
      </c>
      <c r="G1254" s="316"/>
      <c r="H1254" s="755"/>
      <c r="I1254" s="755"/>
      <c r="J1254" s="35"/>
      <c r="K1254" s="29"/>
      <c r="L1254" s="68">
        <v>38362</v>
      </c>
      <c r="M1254" s="68"/>
      <c r="N1254" t="str">
        <f t="shared" si="38"/>
        <v/>
      </c>
    </row>
    <row r="1255" spans="1:14" ht="25.5" outlineLevel="2">
      <c r="A1255" s="384"/>
      <c r="B1255" s="296">
        <f t="shared" si="37"/>
        <v>65</v>
      </c>
      <c r="C1255" s="86" t="s">
        <v>45</v>
      </c>
      <c r="D1255" s="119" t="s">
        <v>3405</v>
      </c>
      <c r="E1255" s="330" t="s">
        <v>2759</v>
      </c>
      <c r="F1255" s="331" t="s">
        <v>4578</v>
      </c>
      <c r="G1255" s="316"/>
      <c r="H1255" s="755"/>
      <c r="I1255" s="755"/>
      <c r="J1255" s="35"/>
      <c r="K1255" s="29"/>
      <c r="L1255" s="68">
        <v>38362</v>
      </c>
      <c r="M1255" s="68"/>
      <c r="N1255" t="str">
        <f t="shared" si="38"/>
        <v/>
      </c>
    </row>
    <row r="1256" spans="1:14" ht="25.5" outlineLevel="2">
      <c r="A1256" s="384"/>
      <c r="B1256" s="296">
        <f t="shared" si="37"/>
        <v>65</v>
      </c>
      <c r="C1256" s="86" t="s">
        <v>2646</v>
      </c>
      <c r="D1256" s="119" t="s">
        <v>5183</v>
      </c>
      <c r="E1256" s="330" t="s">
        <v>2759</v>
      </c>
      <c r="F1256" s="331" t="s">
        <v>4578</v>
      </c>
      <c r="G1256" s="316"/>
      <c r="H1256" s="755"/>
      <c r="I1256" s="755"/>
      <c r="J1256" s="35"/>
      <c r="K1256" s="29"/>
      <c r="L1256" s="68">
        <v>38362</v>
      </c>
      <c r="M1256" s="68"/>
      <c r="N1256" t="str">
        <f t="shared" si="38"/>
        <v/>
      </c>
    </row>
    <row r="1257" spans="1:14" ht="25.5" outlineLevel="2">
      <c r="A1257" s="384"/>
      <c r="B1257" s="296">
        <f t="shared" ref="B1257:B1320" si="39">IF(A1257&gt;0,A1257,B1256)</f>
        <v>65</v>
      </c>
      <c r="C1257" s="86" t="s">
        <v>4560</v>
      </c>
      <c r="D1257" s="119" t="s">
        <v>3065</v>
      </c>
      <c r="E1257" s="330" t="s">
        <v>2759</v>
      </c>
      <c r="F1257" s="331" t="s">
        <v>4578</v>
      </c>
      <c r="G1257" s="316"/>
      <c r="H1257" s="755"/>
      <c r="I1257" s="755"/>
      <c r="J1257" s="35"/>
      <c r="K1257" s="29"/>
      <c r="L1257" s="68">
        <v>38362</v>
      </c>
      <c r="M1257" s="68"/>
      <c r="N1257" t="str">
        <f t="shared" si="38"/>
        <v/>
      </c>
    </row>
    <row r="1258" spans="1:14" ht="25.5" outlineLevel="2">
      <c r="A1258" s="384"/>
      <c r="B1258" s="296">
        <f t="shared" si="39"/>
        <v>65</v>
      </c>
      <c r="C1258" s="86" t="s">
        <v>4718</v>
      </c>
      <c r="D1258" s="119" t="s">
        <v>4717</v>
      </c>
      <c r="E1258" s="330" t="s">
        <v>2759</v>
      </c>
      <c r="F1258" s="331" t="s">
        <v>4578</v>
      </c>
      <c r="G1258" s="316"/>
      <c r="H1258" s="755"/>
      <c r="I1258" s="755"/>
      <c r="J1258" s="35"/>
      <c r="K1258" s="29"/>
      <c r="L1258" s="68">
        <v>38362</v>
      </c>
      <c r="M1258" s="68"/>
      <c r="N1258" t="str">
        <f t="shared" si="38"/>
        <v/>
      </c>
    </row>
    <row r="1259" spans="1:14" ht="38.25" outlineLevel="2">
      <c r="A1259" s="384"/>
      <c r="B1259" s="296">
        <f t="shared" si="39"/>
        <v>65</v>
      </c>
      <c r="C1259" s="86" t="s">
        <v>527</v>
      </c>
      <c r="D1259" s="119" t="s">
        <v>526</v>
      </c>
      <c r="E1259" s="330" t="s">
        <v>2759</v>
      </c>
      <c r="F1259" s="331" t="s">
        <v>4578</v>
      </c>
      <c r="G1259" s="316"/>
      <c r="H1259" s="755"/>
      <c r="I1259" s="755"/>
      <c r="J1259" s="35"/>
      <c r="K1259" s="29"/>
      <c r="L1259" s="68">
        <v>38362</v>
      </c>
      <c r="M1259" s="68"/>
      <c r="N1259" t="str">
        <f t="shared" si="38"/>
        <v/>
      </c>
    </row>
    <row r="1260" spans="1:14" ht="25.5" outlineLevel="2">
      <c r="A1260" s="384"/>
      <c r="B1260" s="296">
        <f t="shared" si="39"/>
        <v>65</v>
      </c>
      <c r="C1260" s="86" t="s">
        <v>4358</v>
      </c>
      <c r="D1260" s="119" t="s">
        <v>4510</v>
      </c>
      <c r="E1260" s="330" t="s">
        <v>2759</v>
      </c>
      <c r="F1260" s="331" t="s">
        <v>4578</v>
      </c>
      <c r="G1260" s="316"/>
      <c r="H1260" s="755"/>
      <c r="I1260" s="755"/>
      <c r="J1260" s="35"/>
      <c r="K1260" s="29"/>
      <c r="L1260" s="68">
        <v>38362</v>
      </c>
      <c r="M1260" s="68"/>
      <c r="N1260" t="str">
        <f t="shared" si="38"/>
        <v/>
      </c>
    </row>
    <row r="1261" spans="1:14" ht="38.25" outlineLevel="2">
      <c r="A1261" s="384"/>
      <c r="B1261" s="296">
        <f t="shared" si="39"/>
        <v>65</v>
      </c>
      <c r="C1261" s="86" t="s">
        <v>4708</v>
      </c>
      <c r="D1261" s="119" t="s">
        <v>4707</v>
      </c>
      <c r="E1261" s="330" t="s">
        <v>2759</v>
      </c>
      <c r="F1261" s="331" t="s">
        <v>4578</v>
      </c>
      <c r="G1261" s="316"/>
      <c r="H1261" s="755"/>
      <c r="I1261" s="755"/>
      <c r="J1261" s="35"/>
      <c r="K1261" s="29"/>
      <c r="L1261" s="68">
        <v>38362</v>
      </c>
      <c r="M1261" s="68"/>
      <c r="N1261" t="str">
        <f t="shared" si="38"/>
        <v/>
      </c>
    </row>
    <row r="1262" spans="1:14" ht="38.25" outlineLevel="2">
      <c r="A1262" s="384"/>
      <c r="B1262" s="296">
        <f t="shared" si="39"/>
        <v>65</v>
      </c>
      <c r="C1262" s="86" t="s">
        <v>4509</v>
      </c>
      <c r="D1262" s="119" t="s">
        <v>4508</v>
      </c>
      <c r="E1262" s="330" t="s">
        <v>2759</v>
      </c>
      <c r="F1262" s="331" t="s">
        <v>4578</v>
      </c>
      <c r="G1262" s="316"/>
      <c r="H1262" s="755"/>
      <c r="I1262" s="755"/>
      <c r="J1262" s="35"/>
      <c r="K1262" s="29"/>
      <c r="L1262" s="68">
        <v>38362</v>
      </c>
      <c r="M1262" s="68"/>
      <c r="N1262" t="str">
        <f t="shared" si="38"/>
        <v/>
      </c>
    </row>
    <row r="1263" spans="1:14" ht="25.5" outlineLevel="2">
      <c r="A1263" s="384"/>
      <c r="B1263" s="296">
        <f t="shared" si="39"/>
        <v>65</v>
      </c>
      <c r="C1263" s="86" t="s">
        <v>2198</v>
      </c>
      <c r="D1263" s="119" t="s">
        <v>2197</v>
      </c>
      <c r="E1263" s="330" t="s">
        <v>2759</v>
      </c>
      <c r="F1263" s="331" t="s">
        <v>4578</v>
      </c>
      <c r="G1263" s="316"/>
      <c r="H1263" s="755"/>
      <c r="I1263" s="755"/>
      <c r="J1263" s="35"/>
      <c r="K1263" s="29"/>
      <c r="L1263" s="68">
        <v>38362</v>
      </c>
      <c r="M1263" s="68"/>
      <c r="N1263" t="str">
        <f t="shared" si="38"/>
        <v/>
      </c>
    </row>
    <row r="1264" spans="1:14" ht="25.5" outlineLevel="2">
      <c r="A1264" s="384"/>
      <c r="B1264" s="296">
        <f t="shared" si="39"/>
        <v>65</v>
      </c>
      <c r="C1264" s="86" t="s">
        <v>3325</v>
      </c>
      <c r="D1264" s="119" t="s">
        <v>3324</v>
      </c>
      <c r="E1264" s="330" t="s">
        <v>2759</v>
      </c>
      <c r="F1264" s="331" t="s">
        <v>4578</v>
      </c>
      <c r="G1264" s="316"/>
      <c r="H1264" s="755"/>
      <c r="I1264" s="755"/>
      <c r="J1264" s="35"/>
      <c r="K1264" s="29"/>
      <c r="L1264" s="68">
        <v>38362</v>
      </c>
      <c r="M1264" s="68"/>
      <c r="N1264" t="str">
        <f t="shared" si="38"/>
        <v/>
      </c>
    </row>
    <row r="1265" spans="1:14" ht="25.5" outlineLevel="2">
      <c r="A1265" s="384"/>
      <c r="B1265" s="296">
        <f t="shared" si="39"/>
        <v>65</v>
      </c>
      <c r="C1265" s="86" t="s">
        <v>1695</v>
      </c>
      <c r="D1265" s="119" t="s">
        <v>1694</v>
      </c>
      <c r="E1265" s="330" t="s">
        <v>2759</v>
      </c>
      <c r="F1265" s="331" t="s">
        <v>4578</v>
      </c>
      <c r="G1265" s="316"/>
      <c r="H1265" s="755"/>
      <c r="I1265" s="755"/>
      <c r="J1265" s="35"/>
      <c r="K1265" s="29"/>
      <c r="L1265" s="68">
        <v>38362</v>
      </c>
      <c r="M1265" s="68"/>
      <c r="N1265" t="str">
        <f t="shared" si="38"/>
        <v/>
      </c>
    </row>
    <row r="1266" spans="1:14" ht="25.5" outlineLevel="2">
      <c r="A1266" s="384"/>
      <c r="B1266" s="296">
        <f t="shared" si="39"/>
        <v>65</v>
      </c>
      <c r="C1266" s="86" t="s">
        <v>3564</v>
      </c>
      <c r="D1266" s="119" t="s">
        <v>3105</v>
      </c>
      <c r="E1266" s="32" t="s">
        <v>2759</v>
      </c>
      <c r="F1266" s="119" t="s">
        <v>4578</v>
      </c>
      <c r="G1266" s="316"/>
      <c r="H1266" s="755"/>
      <c r="I1266" s="755"/>
      <c r="J1266" s="35"/>
      <c r="K1266" s="29"/>
      <c r="L1266" s="68">
        <v>38362</v>
      </c>
      <c r="M1266" s="68"/>
      <c r="N1266" t="str">
        <f t="shared" si="38"/>
        <v/>
      </c>
    </row>
    <row r="1267" spans="1:14" ht="25.5" outlineLevel="2">
      <c r="A1267" s="384"/>
      <c r="B1267" s="296">
        <f t="shared" si="39"/>
        <v>65</v>
      </c>
      <c r="C1267" s="86" t="s">
        <v>1685</v>
      </c>
      <c r="D1267" s="119" t="s">
        <v>2561</v>
      </c>
      <c r="E1267" s="32" t="s">
        <v>2759</v>
      </c>
      <c r="F1267" s="119" t="s">
        <v>4578</v>
      </c>
      <c r="G1267" s="316"/>
      <c r="H1267" s="755"/>
      <c r="I1267" s="755"/>
      <c r="J1267" s="35"/>
      <c r="K1267" s="29"/>
      <c r="L1267" s="68">
        <v>38362</v>
      </c>
      <c r="M1267" s="68"/>
      <c r="N1267" t="str">
        <f t="shared" si="38"/>
        <v/>
      </c>
    </row>
    <row r="1268" spans="1:14" s="108" customFormat="1" ht="38.25" outlineLevel="2">
      <c r="A1268" s="384"/>
      <c r="B1268" s="296">
        <f t="shared" si="39"/>
        <v>65</v>
      </c>
      <c r="C1268" s="86" t="s">
        <v>5157</v>
      </c>
      <c r="D1268" s="119" t="s">
        <v>4778</v>
      </c>
      <c r="E1268" s="330" t="s">
        <v>2759</v>
      </c>
      <c r="F1268" s="331" t="s">
        <v>4578</v>
      </c>
      <c r="G1268" s="119"/>
      <c r="H1268" s="755"/>
      <c r="I1268" s="755"/>
      <c r="J1268" s="35"/>
      <c r="K1268" s="331"/>
      <c r="L1268" s="68">
        <v>38362</v>
      </c>
      <c r="M1268" s="68"/>
      <c r="N1268" t="str">
        <f t="shared" si="38"/>
        <v/>
      </c>
    </row>
    <row r="1269" spans="1:14" ht="38.25" outlineLevel="2">
      <c r="A1269" s="384"/>
      <c r="B1269" s="296">
        <f t="shared" si="39"/>
        <v>65</v>
      </c>
      <c r="C1269" s="86" t="s">
        <v>3588</v>
      </c>
      <c r="D1269" s="119" t="s">
        <v>4565</v>
      </c>
      <c r="E1269" s="330" t="s">
        <v>2759</v>
      </c>
      <c r="F1269" s="331" t="s">
        <v>4578</v>
      </c>
      <c r="G1269" s="316"/>
      <c r="H1269" s="755"/>
      <c r="I1269" s="755"/>
      <c r="J1269" s="35"/>
      <c r="K1269" s="29"/>
      <c r="L1269" s="68">
        <v>38362</v>
      </c>
      <c r="M1269" s="68"/>
      <c r="N1269" t="str">
        <f t="shared" si="38"/>
        <v/>
      </c>
    </row>
    <row r="1270" spans="1:14" ht="25.5" outlineLevel="2">
      <c r="A1270" s="384"/>
      <c r="B1270" s="296">
        <f t="shared" si="39"/>
        <v>65</v>
      </c>
      <c r="C1270" s="86" t="s">
        <v>3806</v>
      </c>
      <c r="D1270" s="119" t="s">
        <v>3805</v>
      </c>
      <c r="E1270" s="330" t="s">
        <v>2759</v>
      </c>
      <c r="F1270" s="331" t="s">
        <v>4578</v>
      </c>
      <c r="G1270" s="316"/>
      <c r="H1270" s="755"/>
      <c r="I1270" s="755"/>
      <c r="J1270" s="35"/>
      <c r="K1270" s="29"/>
      <c r="L1270" s="68">
        <v>38362</v>
      </c>
      <c r="M1270" s="68"/>
      <c r="N1270" t="str">
        <f t="shared" si="38"/>
        <v/>
      </c>
    </row>
    <row r="1271" spans="1:14" ht="25.5" outlineLevel="2">
      <c r="A1271" s="384"/>
      <c r="B1271" s="296">
        <f t="shared" si="39"/>
        <v>65</v>
      </c>
      <c r="C1271" s="86" t="s">
        <v>1255</v>
      </c>
      <c r="D1271" s="119" t="s">
        <v>1254</v>
      </c>
      <c r="E1271" s="330" t="s">
        <v>2759</v>
      </c>
      <c r="F1271" s="331" t="s">
        <v>4578</v>
      </c>
      <c r="G1271" s="316"/>
      <c r="H1271" s="755"/>
      <c r="I1271" s="755"/>
      <c r="J1271" s="35"/>
      <c r="K1271" s="29"/>
      <c r="L1271" s="68">
        <v>38362</v>
      </c>
      <c r="M1271" s="68"/>
      <c r="N1271" t="str">
        <f t="shared" si="38"/>
        <v/>
      </c>
    </row>
    <row r="1272" spans="1:14" ht="38.25" outlineLevel="2">
      <c r="A1272" s="384"/>
      <c r="B1272" s="296">
        <f t="shared" si="39"/>
        <v>65</v>
      </c>
      <c r="C1272" s="86" t="s">
        <v>3104</v>
      </c>
      <c r="D1272" s="119" t="s">
        <v>903</v>
      </c>
      <c r="E1272" s="330" t="s">
        <v>2759</v>
      </c>
      <c r="F1272" s="331" t="s">
        <v>4578</v>
      </c>
      <c r="G1272" s="316"/>
      <c r="H1272" s="755"/>
      <c r="I1272" s="755"/>
      <c r="J1272" s="35"/>
      <c r="K1272" s="29"/>
      <c r="L1272" s="68">
        <v>38362</v>
      </c>
      <c r="M1272" s="68"/>
      <c r="N1272" t="str">
        <f t="shared" si="38"/>
        <v/>
      </c>
    </row>
    <row r="1273" spans="1:14" ht="51" outlineLevel="2">
      <c r="A1273" s="384"/>
      <c r="B1273" s="296">
        <f t="shared" si="39"/>
        <v>65</v>
      </c>
      <c r="C1273" s="86" t="s">
        <v>2273</v>
      </c>
      <c r="D1273" s="119" t="s">
        <v>966</v>
      </c>
      <c r="E1273" s="330" t="s">
        <v>2759</v>
      </c>
      <c r="F1273" s="331" t="s">
        <v>4578</v>
      </c>
      <c r="G1273" s="316"/>
      <c r="H1273" s="755"/>
      <c r="I1273" s="755"/>
      <c r="J1273" s="35"/>
      <c r="K1273" s="29"/>
      <c r="L1273" s="68">
        <v>38362</v>
      </c>
      <c r="M1273" s="68"/>
      <c r="N1273" t="str">
        <f t="shared" si="38"/>
        <v/>
      </c>
    </row>
    <row r="1274" spans="1:14" ht="38.25" outlineLevel="2">
      <c r="A1274" s="384"/>
      <c r="B1274" s="296">
        <f t="shared" si="39"/>
        <v>65</v>
      </c>
      <c r="C1274" s="86" t="s">
        <v>1693</v>
      </c>
      <c r="D1274" s="119" t="s">
        <v>1692</v>
      </c>
      <c r="E1274" s="330" t="s">
        <v>2759</v>
      </c>
      <c r="F1274" s="331" t="s">
        <v>4578</v>
      </c>
      <c r="G1274" s="316"/>
      <c r="H1274" s="755"/>
      <c r="I1274" s="755"/>
      <c r="J1274" s="35"/>
      <c r="K1274" s="29"/>
      <c r="L1274" s="68">
        <v>38362</v>
      </c>
      <c r="M1274" s="68"/>
      <c r="N1274" t="str">
        <f t="shared" si="38"/>
        <v/>
      </c>
    </row>
    <row r="1275" spans="1:14" ht="25.5" outlineLevel="2">
      <c r="A1275" s="384"/>
      <c r="B1275" s="296">
        <f t="shared" si="39"/>
        <v>65</v>
      </c>
      <c r="C1275" s="86" t="s">
        <v>3319</v>
      </c>
      <c r="D1275" s="119" t="s">
        <v>3609</v>
      </c>
      <c r="E1275" s="330" t="s">
        <v>2759</v>
      </c>
      <c r="F1275" s="331" t="s">
        <v>4578</v>
      </c>
      <c r="G1275" s="316"/>
      <c r="H1275" s="755"/>
      <c r="I1275" s="755"/>
      <c r="J1275" s="35"/>
      <c r="K1275" s="29"/>
      <c r="L1275" s="68">
        <v>38362</v>
      </c>
      <c r="M1275" s="68"/>
      <c r="N1275" t="str">
        <f t="shared" si="38"/>
        <v/>
      </c>
    </row>
    <row r="1276" spans="1:14" ht="38.25" outlineLevel="2">
      <c r="A1276" s="384"/>
      <c r="B1276" s="296">
        <f t="shared" si="39"/>
        <v>65</v>
      </c>
      <c r="C1276" s="86" t="s">
        <v>41</v>
      </c>
      <c r="D1276" s="119" t="s">
        <v>32</v>
      </c>
      <c r="E1276" s="330" t="s">
        <v>2759</v>
      </c>
      <c r="F1276" s="331" t="s">
        <v>4578</v>
      </c>
      <c r="G1276" s="316"/>
      <c r="H1276" s="755"/>
      <c r="I1276" s="755"/>
      <c r="J1276" s="35"/>
      <c r="K1276" s="29"/>
      <c r="L1276" s="68">
        <v>38362</v>
      </c>
      <c r="M1276" s="68"/>
      <c r="N1276" t="str">
        <f t="shared" si="38"/>
        <v/>
      </c>
    </row>
    <row r="1277" spans="1:14" s="108" customFormat="1" ht="38.25" outlineLevel="2">
      <c r="A1277" s="384"/>
      <c r="B1277" s="296">
        <f t="shared" si="39"/>
        <v>65</v>
      </c>
      <c r="C1277" s="86" t="s">
        <v>3359</v>
      </c>
      <c r="D1277" s="119" t="s">
        <v>3216</v>
      </c>
      <c r="E1277" s="330" t="s">
        <v>2759</v>
      </c>
      <c r="F1277" s="331" t="s">
        <v>4578</v>
      </c>
      <c r="G1277" s="119"/>
      <c r="H1277" s="755"/>
      <c r="I1277" s="755"/>
      <c r="J1277" s="35"/>
      <c r="K1277" s="331"/>
      <c r="L1277" s="68">
        <v>38362</v>
      </c>
      <c r="M1277" s="68"/>
      <c r="N1277" t="str">
        <f t="shared" si="38"/>
        <v/>
      </c>
    </row>
    <row r="1278" spans="1:14" ht="38.25" outlineLevel="2">
      <c r="A1278" s="384"/>
      <c r="B1278" s="296">
        <f t="shared" si="39"/>
        <v>65</v>
      </c>
      <c r="C1278" s="86" t="s">
        <v>4217</v>
      </c>
      <c r="D1278" s="119" t="s">
        <v>4216</v>
      </c>
      <c r="E1278" s="330" t="s">
        <v>2759</v>
      </c>
      <c r="F1278" s="331" t="s">
        <v>4578</v>
      </c>
      <c r="G1278" s="316"/>
      <c r="H1278" s="755"/>
      <c r="I1278" s="755"/>
      <c r="J1278" s="35"/>
      <c r="K1278" s="29"/>
      <c r="L1278" s="68">
        <v>38362</v>
      </c>
      <c r="M1278" s="68"/>
      <c r="N1278" t="str">
        <f t="shared" si="38"/>
        <v/>
      </c>
    </row>
    <row r="1279" spans="1:14" ht="38.25" outlineLevel="2">
      <c r="A1279" s="384"/>
      <c r="B1279" s="296">
        <f t="shared" si="39"/>
        <v>65</v>
      </c>
      <c r="C1279" s="86" t="s">
        <v>1662</v>
      </c>
      <c r="D1279" s="119" t="s">
        <v>1661</v>
      </c>
      <c r="E1279" s="32" t="s">
        <v>2759</v>
      </c>
      <c r="F1279" s="119" t="s">
        <v>4578</v>
      </c>
      <c r="G1279" s="316"/>
      <c r="H1279" s="755"/>
      <c r="I1279" s="755"/>
      <c r="J1279" s="35"/>
      <c r="K1279" s="29"/>
      <c r="L1279" s="68">
        <v>38362</v>
      </c>
      <c r="M1279" s="68"/>
      <c r="N1279" t="str">
        <f t="shared" si="38"/>
        <v/>
      </c>
    </row>
    <row r="1280" spans="1:14" ht="38.25" outlineLevel="2">
      <c r="A1280" s="384"/>
      <c r="B1280" s="296">
        <f t="shared" si="39"/>
        <v>65</v>
      </c>
      <c r="C1280" s="86" t="s">
        <v>4049</v>
      </c>
      <c r="D1280" s="119" t="s">
        <v>4048</v>
      </c>
      <c r="E1280" s="330" t="s">
        <v>2759</v>
      </c>
      <c r="F1280" s="331" t="s">
        <v>4578</v>
      </c>
      <c r="G1280" s="316"/>
      <c r="H1280" s="755"/>
      <c r="I1280" s="755"/>
      <c r="J1280" s="35"/>
      <c r="K1280" s="29"/>
      <c r="L1280" s="68">
        <v>38362</v>
      </c>
      <c r="M1280" s="68"/>
      <c r="N1280" t="str">
        <f t="shared" si="38"/>
        <v/>
      </c>
    </row>
    <row r="1281" spans="1:14" ht="38.25" outlineLevel="2">
      <c r="A1281" s="384"/>
      <c r="B1281" s="296">
        <f t="shared" si="39"/>
        <v>65</v>
      </c>
      <c r="C1281" s="86" t="s">
        <v>5</v>
      </c>
      <c r="D1281" s="119" t="s">
        <v>4</v>
      </c>
      <c r="E1281" s="330" t="s">
        <v>2759</v>
      </c>
      <c r="F1281" s="331" t="s">
        <v>4578</v>
      </c>
      <c r="G1281" s="316"/>
      <c r="H1281" s="755"/>
      <c r="I1281" s="755"/>
      <c r="J1281" s="35"/>
      <c r="K1281" s="29"/>
      <c r="L1281" s="68">
        <v>38362</v>
      </c>
      <c r="M1281" s="68"/>
      <c r="N1281" t="str">
        <f t="shared" si="38"/>
        <v/>
      </c>
    </row>
    <row r="1282" spans="1:14" s="108" customFormat="1" ht="38.25" outlineLevel="2">
      <c r="A1282" s="384"/>
      <c r="B1282" s="296">
        <f t="shared" si="39"/>
        <v>65</v>
      </c>
      <c r="C1282" s="86" t="s">
        <v>1691</v>
      </c>
      <c r="D1282" s="119" t="s">
        <v>1690</v>
      </c>
      <c r="E1282" s="330" t="s">
        <v>2759</v>
      </c>
      <c r="F1282" s="331" t="s">
        <v>4578</v>
      </c>
      <c r="G1282" s="119"/>
      <c r="H1282" s="755"/>
      <c r="I1282" s="755"/>
      <c r="J1282" s="35"/>
      <c r="K1282" s="331"/>
      <c r="L1282" s="68">
        <v>38362</v>
      </c>
      <c r="M1282" s="68"/>
      <c r="N1282" t="str">
        <f t="shared" si="38"/>
        <v/>
      </c>
    </row>
    <row r="1283" spans="1:14" s="108" customFormat="1" ht="38.25" outlineLevel="2">
      <c r="A1283" s="384"/>
      <c r="B1283" s="296">
        <f t="shared" si="39"/>
        <v>65</v>
      </c>
      <c r="C1283" s="86" t="s">
        <v>4065</v>
      </c>
      <c r="D1283" s="119" t="s">
        <v>4218</v>
      </c>
      <c r="E1283" s="330" t="s">
        <v>2759</v>
      </c>
      <c r="F1283" s="331" t="s">
        <v>4578</v>
      </c>
      <c r="G1283" s="119"/>
      <c r="H1283" s="755"/>
      <c r="I1283" s="755"/>
      <c r="J1283" s="35"/>
      <c r="K1283" s="331"/>
      <c r="L1283" s="68">
        <v>38362</v>
      </c>
      <c r="M1283" s="68"/>
      <c r="N1283" t="str">
        <f t="shared" ref="N1283:N1346" si="40">IF(D1283="NA","",IF(COUNTIF($D$3:$D$8511,D1283)&gt;1,"DUPLICATE",""))</f>
        <v/>
      </c>
    </row>
    <row r="1284" spans="1:14" ht="25.5" outlineLevel="2">
      <c r="A1284" s="384"/>
      <c r="B1284" s="296">
        <f t="shared" si="39"/>
        <v>65</v>
      </c>
      <c r="C1284" s="86" t="s">
        <v>5180</v>
      </c>
      <c r="D1284" s="119" t="s">
        <v>1253</v>
      </c>
      <c r="E1284" s="330" t="s">
        <v>2759</v>
      </c>
      <c r="F1284" s="331" t="s">
        <v>4578</v>
      </c>
      <c r="G1284" s="316"/>
      <c r="H1284" s="755"/>
      <c r="I1284" s="755"/>
      <c r="J1284" s="35"/>
      <c r="K1284" s="29"/>
      <c r="L1284" s="68">
        <v>38362</v>
      </c>
      <c r="M1284" s="68"/>
      <c r="N1284" t="str">
        <f t="shared" si="40"/>
        <v/>
      </c>
    </row>
    <row r="1285" spans="1:14" ht="25.5" outlineLevel="2">
      <c r="A1285" s="384"/>
      <c r="B1285" s="296">
        <f t="shared" si="39"/>
        <v>65</v>
      </c>
      <c r="C1285" s="86" t="s">
        <v>4080</v>
      </c>
      <c r="D1285" s="119" t="s">
        <v>4079</v>
      </c>
      <c r="E1285" s="330" t="s">
        <v>2759</v>
      </c>
      <c r="F1285" s="331" t="s">
        <v>4578</v>
      </c>
      <c r="G1285" s="316"/>
      <c r="H1285" s="755"/>
      <c r="I1285" s="755"/>
      <c r="J1285" s="35"/>
      <c r="K1285" s="29"/>
      <c r="L1285" s="68">
        <v>38362</v>
      </c>
      <c r="M1285" s="68"/>
      <c r="N1285" t="str">
        <f t="shared" si="40"/>
        <v/>
      </c>
    </row>
    <row r="1286" spans="1:14" ht="38.25" outlineLevel="2">
      <c r="A1286" s="384"/>
      <c r="B1286" s="296">
        <f t="shared" si="39"/>
        <v>65</v>
      </c>
      <c r="C1286" s="86" t="s">
        <v>4564</v>
      </c>
      <c r="D1286" s="119" t="s">
        <v>4563</v>
      </c>
      <c r="E1286" s="330" t="s">
        <v>2759</v>
      </c>
      <c r="F1286" s="331" t="s">
        <v>4578</v>
      </c>
      <c r="G1286" s="316"/>
      <c r="H1286" s="755"/>
      <c r="I1286" s="755"/>
      <c r="J1286" s="35"/>
      <c r="K1286" s="29"/>
      <c r="L1286" s="68">
        <v>38362</v>
      </c>
      <c r="M1286" s="68"/>
      <c r="N1286" t="str">
        <f t="shared" si="40"/>
        <v/>
      </c>
    </row>
    <row r="1287" spans="1:14" ht="25.5" outlineLevel="2">
      <c r="A1287" s="384"/>
      <c r="B1287" s="296">
        <f t="shared" si="39"/>
        <v>65</v>
      </c>
      <c r="C1287" s="86" t="s">
        <v>1984</v>
      </c>
      <c r="D1287" s="119" t="s">
        <v>1983</v>
      </c>
      <c r="E1287" s="330" t="s">
        <v>2759</v>
      </c>
      <c r="F1287" s="331" t="s">
        <v>4578</v>
      </c>
      <c r="G1287" s="316"/>
      <c r="H1287" s="755"/>
      <c r="I1287" s="755"/>
      <c r="J1287" s="35"/>
      <c r="K1287" s="29"/>
      <c r="L1287" s="68">
        <v>38362</v>
      </c>
      <c r="M1287" s="68"/>
      <c r="N1287" t="str">
        <f t="shared" si="40"/>
        <v/>
      </c>
    </row>
    <row r="1288" spans="1:14" ht="25.5" outlineLevel="2">
      <c r="A1288" s="384"/>
      <c r="B1288" s="296">
        <f t="shared" si="39"/>
        <v>65</v>
      </c>
      <c r="C1288" s="86" t="s">
        <v>4291</v>
      </c>
      <c r="D1288" s="119" t="s">
        <v>4290</v>
      </c>
      <c r="E1288" s="330" t="s">
        <v>2759</v>
      </c>
      <c r="F1288" s="331" t="s">
        <v>4578</v>
      </c>
      <c r="G1288" s="316"/>
      <c r="H1288" s="755"/>
      <c r="I1288" s="755"/>
      <c r="J1288" s="35"/>
      <c r="K1288" s="29"/>
      <c r="L1288" s="68">
        <v>38362</v>
      </c>
      <c r="M1288" s="68"/>
      <c r="N1288" t="str">
        <f t="shared" si="40"/>
        <v/>
      </c>
    </row>
    <row r="1289" spans="1:14" ht="25.5" outlineLevel="2">
      <c r="A1289" s="384"/>
      <c r="B1289" s="296">
        <f t="shared" si="39"/>
        <v>65</v>
      </c>
      <c r="C1289" s="86" t="s">
        <v>2510</v>
      </c>
      <c r="D1289" s="119" t="s">
        <v>4698</v>
      </c>
      <c r="E1289" s="330" t="s">
        <v>2759</v>
      </c>
      <c r="F1289" s="331" t="s">
        <v>4578</v>
      </c>
      <c r="G1289" s="316"/>
      <c r="H1289" s="755"/>
      <c r="I1289" s="755"/>
      <c r="J1289" s="35"/>
      <c r="K1289" s="29"/>
      <c r="L1289" s="68">
        <v>38362</v>
      </c>
      <c r="M1289" s="68"/>
      <c r="N1289" t="str">
        <f t="shared" si="40"/>
        <v/>
      </c>
    </row>
    <row r="1290" spans="1:14" ht="25.5" outlineLevel="2">
      <c r="A1290" s="384"/>
      <c r="B1290" s="296">
        <f t="shared" si="39"/>
        <v>65</v>
      </c>
      <c r="C1290" s="86" t="s">
        <v>3</v>
      </c>
      <c r="D1290" s="119" t="s">
        <v>2406</v>
      </c>
      <c r="E1290" s="330" t="s">
        <v>2759</v>
      </c>
      <c r="F1290" s="331" t="s">
        <v>4578</v>
      </c>
      <c r="G1290" s="316"/>
      <c r="H1290" s="755"/>
      <c r="I1290" s="755"/>
      <c r="J1290" s="35"/>
      <c r="K1290" s="29"/>
      <c r="L1290" s="68">
        <v>38362</v>
      </c>
      <c r="M1290" s="68"/>
      <c r="N1290" t="str">
        <f t="shared" si="40"/>
        <v/>
      </c>
    </row>
    <row r="1291" spans="1:14" ht="25.5" outlineLevel="2">
      <c r="A1291" s="384"/>
      <c r="B1291" s="296">
        <f t="shared" si="39"/>
        <v>65</v>
      </c>
      <c r="C1291" s="86" t="s">
        <v>965</v>
      </c>
      <c r="D1291" s="119" t="s">
        <v>4068</v>
      </c>
      <c r="E1291" s="32" t="s">
        <v>2759</v>
      </c>
      <c r="F1291" s="119" t="s">
        <v>4578</v>
      </c>
      <c r="G1291" s="316"/>
      <c r="H1291" s="755"/>
      <c r="I1291" s="755"/>
      <c r="J1291" s="35"/>
      <c r="K1291" s="29"/>
      <c r="L1291" s="68">
        <v>38362</v>
      </c>
      <c r="M1291" s="68"/>
      <c r="N1291" t="str">
        <f t="shared" si="40"/>
        <v/>
      </c>
    </row>
    <row r="1292" spans="1:14" ht="25.5" outlineLevel="2">
      <c r="A1292" s="384"/>
      <c r="B1292" s="296">
        <f t="shared" si="39"/>
        <v>65</v>
      </c>
      <c r="C1292" s="86" t="s">
        <v>4349</v>
      </c>
      <c r="D1292" s="119" t="s">
        <v>4348</v>
      </c>
      <c r="E1292" s="330" t="s">
        <v>2759</v>
      </c>
      <c r="F1292" s="331" t="s">
        <v>4578</v>
      </c>
      <c r="G1292" s="316"/>
      <c r="H1292" s="755"/>
      <c r="I1292" s="755"/>
      <c r="J1292" s="35"/>
      <c r="K1292" s="29"/>
      <c r="L1292" s="68">
        <v>38362</v>
      </c>
      <c r="M1292" s="68"/>
      <c r="N1292" t="str">
        <f t="shared" si="40"/>
        <v/>
      </c>
    </row>
    <row r="1293" spans="1:14" ht="25.5" outlineLevel="2">
      <c r="A1293" s="384"/>
      <c r="B1293" s="296">
        <f t="shared" si="39"/>
        <v>65</v>
      </c>
      <c r="C1293" s="86" t="s">
        <v>2598</v>
      </c>
      <c r="D1293" s="119" t="s">
        <v>2597</v>
      </c>
      <c r="E1293" s="330" t="s">
        <v>2759</v>
      </c>
      <c r="F1293" s="331" t="s">
        <v>4578</v>
      </c>
      <c r="G1293" s="316"/>
      <c r="H1293" s="755"/>
      <c r="I1293" s="755"/>
      <c r="J1293" s="35"/>
      <c r="K1293" s="29"/>
      <c r="L1293" s="68">
        <v>38362</v>
      </c>
      <c r="M1293" s="68"/>
      <c r="N1293" t="str">
        <f t="shared" si="40"/>
        <v/>
      </c>
    </row>
    <row r="1294" spans="1:14" ht="25.5" outlineLevel="2">
      <c r="A1294" s="384"/>
      <c r="B1294" s="296">
        <f t="shared" si="39"/>
        <v>65</v>
      </c>
      <c r="C1294" s="86" t="s">
        <v>2596</v>
      </c>
      <c r="D1294" s="119" t="s">
        <v>1116</v>
      </c>
      <c r="E1294" s="330" t="s">
        <v>2759</v>
      </c>
      <c r="F1294" s="331" t="s">
        <v>4578</v>
      </c>
      <c r="G1294" s="316"/>
      <c r="H1294" s="755"/>
      <c r="I1294" s="755"/>
      <c r="J1294" s="35"/>
      <c r="K1294" s="29"/>
      <c r="L1294" s="68">
        <v>38362</v>
      </c>
      <c r="M1294" s="68"/>
      <c r="N1294" t="str">
        <f t="shared" si="40"/>
        <v/>
      </c>
    </row>
    <row r="1295" spans="1:14" s="108" customFormat="1" ht="38.25" outlineLevel="2">
      <c r="A1295" s="384"/>
      <c r="B1295" s="296">
        <f t="shared" si="39"/>
        <v>65</v>
      </c>
      <c r="C1295" s="86" t="s">
        <v>3135</v>
      </c>
      <c r="D1295" s="119" t="s">
        <v>4770</v>
      </c>
      <c r="E1295" s="330" t="s">
        <v>2759</v>
      </c>
      <c r="F1295" s="331" t="s">
        <v>4578</v>
      </c>
      <c r="G1295" s="119"/>
      <c r="H1295" s="755"/>
      <c r="I1295" s="755"/>
      <c r="J1295" s="35"/>
      <c r="K1295" s="331"/>
      <c r="L1295" s="68">
        <v>38362</v>
      </c>
      <c r="M1295" s="68"/>
      <c r="N1295" t="str">
        <f t="shared" si="40"/>
        <v/>
      </c>
    </row>
    <row r="1296" spans="1:14" ht="25.5" outlineLevel="2">
      <c r="A1296" s="384"/>
      <c r="B1296" s="296">
        <f t="shared" si="39"/>
        <v>65</v>
      </c>
      <c r="C1296" s="86" t="s">
        <v>4345</v>
      </c>
      <c r="D1296" s="119" t="s">
        <v>4344</v>
      </c>
      <c r="E1296" s="330" t="s">
        <v>2759</v>
      </c>
      <c r="F1296" s="331" t="s">
        <v>4578</v>
      </c>
      <c r="G1296" s="316"/>
      <c r="H1296" s="755"/>
      <c r="I1296" s="755"/>
      <c r="J1296" s="35"/>
      <c r="K1296" s="29"/>
      <c r="L1296" s="68">
        <v>38362</v>
      </c>
      <c r="M1296" s="68"/>
      <c r="N1296" t="str">
        <f t="shared" si="40"/>
        <v/>
      </c>
    </row>
    <row r="1297" spans="1:14" s="108" customFormat="1" ht="38.25" outlineLevel="2">
      <c r="A1297" s="384"/>
      <c r="B1297" s="296">
        <f t="shared" si="39"/>
        <v>65</v>
      </c>
      <c r="C1297" s="86" t="s">
        <v>3810</v>
      </c>
      <c r="D1297" s="119" t="s">
        <v>3809</v>
      </c>
      <c r="E1297" s="330" t="s">
        <v>2759</v>
      </c>
      <c r="F1297" s="331" t="s">
        <v>4578</v>
      </c>
      <c r="G1297" s="119"/>
      <c r="H1297" s="755"/>
      <c r="I1297" s="755"/>
      <c r="J1297" s="35"/>
      <c r="K1297" s="331"/>
      <c r="L1297" s="68">
        <v>38362</v>
      </c>
      <c r="M1297" s="68"/>
      <c r="N1297" t="str">
        <f t="shared" si="40"/>
        <v/>
      </c>
    </row>
    <row r="1298" spans="1:14" ht="25.5" outlineLevel="2">
      <c r="A1298" s="384"/>
      <c r="B1298" s="296">
        <f t="shared" si="39"/>
        <v>65</v>
      </c>
      <c r="C1298" s="86" t="s">
        <v>2403</v>
      </c>
      <c r="D1298" s="119" t="s">
        <v>4888</v>
      </c>
      <c r="E1298" s="330" t="s">
        <v>2759</v>
      </c>
      <c r="F1298" s="331" t="s">
        <v>4578</v>
      </c>
      <c r="G1298" s="316"/>
      <c r="H1298" s="755"/>
      <c r="I1298" s="755"/>
      <c r="J1298" s="35"/>
      <c r="K1298" s="29"/>
      <c r="L1298" s="68">
        <v>38362</v>
      </c>
      <c r="M1298" s="68"/>
      <c r="N1298" t="str">
        <f t="shared" si="40"/>
        <v/>
      </c>
    </row>
    <row r="1299" spans="1:14" ht="25.5" outlineLevel="2">
      <c r="A1299" s="384"/>
      <c r="B1299" s="296">
        <f t="shared" si="39"/>
        <v>65</v>
      </c>
      <c r="C1299" s="86" t="s">
        <v>4243</v>
      </c>
      <c r="D1299" s="119" t="s">
        <v>4242</v>
      </c>
      <c r="E1299" s="330" t="s">
        <v>2759</v>
      </c>
      <c r="F1299" s="331" t="s">
        <v>4578</v>
      </c>
      <c r="G1299" s="316"/>
      <c r="H1299" s="755"/>
      <c r="I1299" s="755"/>
      <c r="J1299" s="35"/>
      <c r="K1299" s="29"/>
      <c r="L1299" s="68">
        <v>38362</v>
      </c>
      <c r="M1299" s="68"/>
      <c r="N1299" t="str">
        <f t="shared" si="40"/>
        <v/>
      </c>
    </row>
    <row r="1300" spans="1:14" ht="38.25" outlineLevel="2">
      <c r="A1300" s="384"/>
      <c r="B1300" s="296">
        <f>IF(A1300&gt;0,A1300,B1299)</f>
        <v>65</v>
      </c>
      <c r="C1300" s="86" t="s">
        <v>5172</v>
      </c>
      <c r="D1300" s="119" t="s">
        <v>5171</v>
      </c>
      <c r="E1300" s="330" t="s">
        <v>2759</v>
      </c>
      <c r="F1300" s="331" t="s">
        <v>4578</v>
      </c>
      <c r="G1300" s="316"/>
      <c r="H1300" s="755"/>
      <c r="I1300" s="755"/>
      <c r="J1300" s="35"/>
      <c r="K1300" s="29"/>
      <c r="L1300" s="68">
        <v>38362</v>
      </c>
      <c r="M1300" s="68"/>
      <c r="N1300" t="str">
        <f t="shared" si="40"/>
        <v/>
      </c>
    </row>
    <row r="1301" spans="1:14" ht="38.25" outlineLevel="2">
      <c r="A1301" s="384"/>
      <c r="B1301" s="296">
        <f t="shared" si="39"/>
        <v>65</v>
      </c>
      <c r="C1301" s="86" t="s">
        <v>3360</v>
      </c>
      <c r="D1301" s="119" t="s">
        <v>2405</v>
      </c>
      <c r="E1301" s="330" t="s">
        <v>2759</v>
      </c>
      <c r="F1301" s="331" t="s">
        <v>4578</v>
      </c>
      <c r="G1301" s="316"/>
      <c r="H1301" s="755"/>
      <c r="I1301" s="755"/>
      <c r="J1301" s="35"/>
      <c r="K1301" s="29"/>
      <c r="L1301" s="68">
        <v>38362</v>
      </c>
      <c r="M1301" s="68"/>
      <c r="N1301" t="str">
        <f t="shared" si="40"/>
        <v/>
      </c>
    </row>
    <row r="1302" spans="1:14" ht="38.25" outlineLevel="2">
      <c r="A1302" s="384"/>
      <c r="B1302" s="296">
        <f t="shared" si="39"/>
        <v>65</v>
      </c>
      <c r="C1302" s="86" t="s">
        <v>3973</v>
      </c>
      <c r="D1302" s="119" t="s">
        <v>3972</v>
      </c>
      <c r="E1302" s="330" t="s">
        <v>2759</v>
      </c>
      <c r="F1302" s="331" t="s">
        <v>4578</v>
      </c>
      <c r="G1302" s="316"/>
      <c r="H1302" s="755"/>
      <c r="I1302" s="755"/>
      <c r="J1302" s="35"/>
      <c r="K1302" s="29"/>
      <c r="L1302" s="68">
        <v>38362</v>
      </c>
      <c r="M1302" s="68"/>
      <c r="N1302" t="str">
        <f t="shared" si="40"/>
        <v/>
      </c>
    </row>
    <row r="1303" spans="1:14" ht="25.5" outlineLevel="2">
      <c r="A1303" s="384"/>
      <c r="B1303" s="296">
        <f t="shared" si="39"/>
        <v>65</v>
      </c>
      <c r="C1303" s="86" t="s">
        <v>4067</v>
      </c>
      <c r="D1303" s="119" t="s">
        <v>4066</v>
      </c>
      <c r="E1303" s="330" t="s">
        <v>2759</v>
      </c>
      <c r="F1303" s="331" t="s">
        <v>4578</v>
      </c>
      <c r="G1303" s="316"/>
      <c r="H1303" s="755"/>
      <c r="I1303" s="755"/>
      <c r="J1303" s="35"/>
      <c r="K1303" s="29"/>
      <c r="L1303" s="68">
        <v>38362</v>
      </c>
      <c r="M1303" s="68"/>
      <c r="N1303" t="str">
        <f t="shared" si="40"/>
        <v/>
      </c>
    </row>
    <row r="1304" spans="1:14" s="108" customFormat="1" ht="51" outlineLevel="2">
      <c r="A1304" s="384"/>
      <c r="B1304" s="296">
        <f t="shared" si="39"/>
        <v>65</v>
      </c>
      <c r="C1304" s="86" t="s">
        <v>4562</v>
      </c>
      <c r="D1304" s="119" t="s">
        <v>2274</v>
      </c>
      <c r="E1304" s="330" t="s">
        <v>2759</v>
      </c>
      <c r="F1304" s="331" t="s">
        <v>4578</v>
      </c>
      <c r="G1304" s="119"/>
      <c r="H1304" s="755"/>
      <c r="I1304" s="755"/>
      <c r="J1304" s="35"/>
      <c r="K1304" s="331"/>
      <c r="L1304" s="68">
        <v>38362</v>
      </c>
      <c r="M1304" s="68"/>
      <c r="N1304" t="str">
        <f t="shared" si="40"/>
        <v/>
      </c>
    </row>
    <row r="1305" spans="1:14" ht="25.5" outlineLevel="2">
      <c r="A1305" s="384"/>
      <c r="B1305" s="296">
        <f t="shared" si="39"/>
        <v>65</v>
      </c>
      <c r="C1305" s="86" t="s">
        <v>1703</v>
      </c>
      <c r="D1305" s="119" t="s">
        <v>835</v>
      </c>
      <c r="E1305" s="330" t="s">
        <v>2759</v>
      </c>
      <c r="F1305" s="331" t="s">
        <v>4578</v>
      </c>
      <c r="G1305" s="316"/>
      <c r="H1305" s="755"/>
      <c r="I1305" s="755"/>
      <c r="J1305" s="35"/>
      <c r="K1305" s="29"/>
      <c r="L1305" s="68">
        <v>38362</v>
      </c>
      <c r="M1305" s="68"/>
      <c r="N1305" t="str">
        <f t="shared" si="40"/>
        <v/>
      </c>
    </row>
    <row r="1306" spans="1:14" ht="25.5" outlineLevel="2">
      <c r="A1306" s="384"/>
      <c r="B1306" s="296">
        <f t="shared" si="39"/>
        <v>65</v>
      </c>
      <c r="C1306" s="86" t="s">
        <v>2201</v>
      </c>
      <c r="D1306" s="119" t="s">
        <v>924</v>
      </c>
      <c r="E1306" s="330" t="s">
        <v>2759</v>
      </c>
      <c r="F1306" s="331" t="s">
        <v>4578</v>
      </c>
      <c r="G1306" s="316"/>
      <c r="H1306" s="755"/>
      <c r="I1306" s="755"/>
      <c r="J1306" s="35"/>
      <c r="K1306" s="29"/>
      <c r="L1306" s="68">
        <v>38362</v>
      </c>
      <c r="M1306" s="68"/>
      <c r="N1306" t="str">
        <f t="shared" si="40"/>
        <v/>
      </c>
    </row>
    <row r="1307" spans="1:14" ht="38.25" outlineLevel="2">
      <c r="A1307" s="384"/>
      <c r="B1307" s="296">
        <f t="shared" si="39"/>
        <v>65</v>
      </c>
      <c r="C1307" s="86" t="s">
        <v>1472</v>
      </c>
      <c r="D1307" s="119" t="s">
        <v>1985</v>
      </c>
      <c r="E1307" s="330" t="s">
        <v>2759</v>
      </c>
      <c r="F1307" s="331" t="s">
        <v>4578</v>
      </c>
      <c r="G1307" s="316"/>
      <c r="H1307" s="755"/>
      <c r="I1307" s="755"/>
      <c r="J1307" s="35"/>
      <c r="K1307" s="29"/>
      <c r="L1307" s="68">
        <v>38362</v>
      </c>
      <c r="M1307" s="68"/>
      <c r="N1307" t="str">
        <f t="shared" si="40"/>
        <v/>
      </c>
    </row>
    <row r="1308" spans="1:14" ht="38.25" outlineLevel="2">
      <c r="A1308" s="384"/>
      <c r="B1308" s="296">
        <f t="shared" si="39"/>
        <v>65</v>
      </c>
      <c r="C1308" s="86" t="s">
        <v>4891</v>
      </c>
      <c r="D1308" s="119" t="s">
        <v>4890</v>
      </c>
      <c r="E1308" s="330" t="s">
        <v>2759</v>
      </c>
      <c r="F1308" s="331" t="s">
        <v>4578</v>
      </c>
      <c r="G1308" s="316"/>
      <c r="H1308" s="755"/>
      <c r="I1308" s="755"/>
      <c r="J1308" s="35"/>
      <c r="K1308" s="29"/>
      <c r="L1308" s="68">
        <v>38362</v>
      </c>
      <c r="M1308" s="68"/>
      <c r="N1308" t="str">
        <f t="shared" si="40"/>
        <v/>
      </c>
    </row>
    <row r="1309" spans="1:14" ht="51" outlineLevel="2">
      <c r="A1309" s="384"/>
      <c r="B1309" s="296">
        <f t="shared" si="39"/>
        <v>65</v>
      </c>
      <c r="C1309" s="86" t="s">
        <v>200</v>
      </c>
      <c r="D1309" s="119" t="s">
        <v>199</v>
      </c>
      <c r="E1309" s="330" t="s">
        <v>2759</v>
      </c>
      <c r="F1309" s="331" t="s">
        <v>4578</v>
      </c>
      <c r="G1309" s="316"/>
      <c r="H1309" s="755"/>
      <c r="I1309" s="755"/>
      <c r="J1309" s="35"/>
      <c r="K1309" s="29"/>
      <c r="L1309" s="68">
        <v>38362</v>
      </c>
      <c r="M1309" s="68"/>
      <c r="N1309" t="str">
        <f t="shared" si="40"/>
        <v/>
      </c>
    </row>
    <row r="1310" spans="1:14" s="108" customFormat="1" ht="63.75" outlineLevel="2">
      <c r="A1310" s="384"/>
      <c r="B1310" s="296">
        <f t="shared" si="39"/>
        <v>65</v>
      </c>
      <c r="C1310" s="86" t="s">
        <v>3233</v>
      </c>
      <c r="D1310" s="119" t="s">
        <v>3232</v>
      </c>
      <c r="E1310" s="330" t="s">
        <v>2759</v>
      </c>
      <c r="F1310" s="331" t="s">
        <v>4578</v>
      </c>
      <c r="G1310" s="119"/>
      <c r="H1310" s="755"/>
      <c r="I1310" s="755"/>
      <c r="J1310" s="35"/>
      <c r="K1310" s="331"/>
      <c r="L1310" s="68">
        <v>38362</v>
      </c>
      <c r="M1310" s="68"/>
      <c r="N1310" t="str">
        <f t="shared" si="40"/>
        <v/>
      </c>
    </row>
    <row r="1311" spans="1:14" s="108" customFormat="1" ht="51" outlineLevel="2">
      <c r="A1311" s="384"/>
      <c r="B1311" s="296">
        <f t="shared" si="39"/>
        <v>65</v>
      </c>
      <c r="C1311" s="86" t="s">
        <v>5002</v>
      </c>
      <c r="D1311" s="119" t="s">
        <v>483</v>
      </c>
      <c r="E1311" s="330" t="s">
        <v>2759</v>
      </c>
      <c r="F1311" s="331" t="s">
        <v>4578</v>
      </c>
      <c r="G1311" s="119"/>
      <c r="H1311" s="755"/>
      <c r="I1311" s="755"/>
      <c r="J1311" s="35"/>
      <c r="K1311" s="331"/>
      <c r="L1311" s="68">
        <v>38362</v>
      </c>
      <c r="M1311" s="68"/>
      <c r="N1311" t="str">
        <f t="shared" si="40"/>
        <v/>
      </c>
    </row>
    <row r="1312" spans="1:14" ht="51" outlineLevel="2">
      <c r="A1312" s="384"/>
      <c r="B1312" s="296">
        <f t="shared" si="39"/>
        <v>65</v>
      </c>
      <c r="C1312" s="86" t="s">
        <v>5004</v>
      </c>
      <c r="D1312" s="119" t="s">
        <v>5003</v>
      </c>
      <c r="E1312" s="330" t="s">
        <v>2759</v>
      </c>
      <c r="F1312" s="331" t="s">
        <v>4578</v>
      </c>
      <c r="G1312" s="316"/>
      <c r="H1312" s="755"/>
      <c r="I1312" s="755"/>
      <c r="J1312" s="35"/>
      <c r="K1312" s="29"/>
      <c r="L1312" s="68">
        <v>38362</v>
      </c>
      <c r="M1312" s="68"/>
      <c r="N1312" t="str">
        <f t="shared" si="40"/>
        <v/>
      </c>
    </row>
    <row r="1313" spans="1:14" ht="51" outlineLevel="2">
      <c r="A1313" s="384"/>
      <c r="B1313" s="296">
        <f t="shared" si="39"/>
        <v>65</v>
      </c>
      <c r="C1313" s="86" t="s">
        <v>3159</v>
      </c>
      <c r="D1313" s="119" t="s">
        <v>3158</v>
      </c>
      <c r="E1313" s="330" t="s">
        <v>2759</v>
      </c>
      <c r="F1313" s="331" t="s">
        <v>4578</v>
      </c>
      <c r="G1313" s="316"/>
      <c r="H1313" s="755"/>
      <c r="I1313" s="755"/>
      <c r="J1313" s="35"/>
      <c r="K1313" s="29"/>
      <c r="L1313" s="68">
        <v>38362</v>
      </c>
      <c r="M1313" s="68"/>
      <c r="N1313" t="str">
        <f t="shared" si="40"/>
        <v/>
      </c>
    </row>
    <row r="1314" spans="1:14" ht="51" outlineLevel="2">
      <c r="A1314" s="384"/>
      <c r="B1314" s="296">
        <f t="shared" si="39"/>
        <v>65</v>
      </c>
      <c r="C1314" s="86" t="s">
        <v>832</v>
      </c>
      <c r="D1314" s="119" t="s">
        <v>1258</v>
      </c>
      <c r="E1314" s="330" t="s">
        <v>2759</v>
      </c>
      <c r="F1314" s="331" t="s">
        <v>4578</v>
      </c>
      <c r="G1314" s="316"/>
      <c r="H1314" s="755"/>
      <c r="I1314" s="755"/>
      <c r="J1314" s="35"/>
      <c r="K1314" s="29"/>
      <c r="L1314" s="68">
        <v>38362</v>
      </c>
      <c r="M1314" s="68"/>
      <c r="N1314" t="str">
        <f t="shared" si="40"/>
        <v/>
      </c>
    </row>
    <row r="1315" spans="1:14" ht="25.5" outlineLevel="2">
      <c r="A1315" s="384"/>
      <c r="B1315" s="296">
        <f t="shared" si="39"/>
        <v>65</v>
      </c>
      <c r="C1315" s="86" t="s">
        <v>1700</v>
      </c>
      <c r="D1315" s="119" t="s">
        <v>1699</v>
      </c>
      <c r="E1315" s="330" t="s">
        <v>2759</v>
      </c>
      <c r="F1315" s="331" t="s">
        <v>4578</v>
      </c>
      <c r="G1315" s="316"/>
      <c r="H1315" s="755"/>
      <c r="I1315" s="755"/>
      <c r="J1315" s="35"/>
      <c r="K1315" s="29"/>
      <c r="L1315" s="68">
        <v>38362</v>
      </c>
      <c r="M1315" s="68"/>
      <c r="N1315" t="str">
        <f t="shared" si="40"/>
        <v/>
      </c>
    </row>
    <row r="1316" spans="1:14" ht="25.5" outlineLevel="2">
      <c r="A1316" s="384"/>
      <c r="B1316" s="296">
        <f t="shared" si="39"/>
        <v>65</v>
      </c>
      <c r="C1316" s="86" t="s">
        <v>86</v>
      </c>
      <c r="D1316" s="119" t="s">
        <v>3652</v>
      </c>
      <c r="E1316" s="330" t="s">
        <v>2759</v>
      </c>
      <c r="F1316" s="331" t="s">
        <v>4578</v>
      </c>
      <c r="G1316" s="316"/>
      <c r="H1316" s="755"/>
      <c r="I1316" s="755"/>
      <c r="J1316" s="35"/>
      <c r="K1316" s="29"/>
      <c r="L1316" s="68">
        <v>38362</v>
      </c>
      <c r="M1316" s="68"/>
      <c r="N1316" t="str">
        <f t="shared" si="40"/>
        <v/>
      </c>
    </row>
    <row r="1317" spans="1:14" ht="38.25" outlineLevel="2">
      <c r="A1317" s="384"/>
      <c r="B1317" s="296">
        <f t="shared" si="39"/>
        <v>65</v>
      </c>
      <c r="C1317" s="86" t="s">
        <v>3358</v>
      </c>
      <c r="D1317" s="119" t="s">
        <v>3221</v>
      </c>
      <c r="E1317" s="330" t="s">
        <v>2759</v>
      </c>
      <c r="F1317" s="331" t="s">
        <v>4578</v>
      </c>
      <c r="G1317" s="316"/>
      <c r="H1317" s="755"/>
      <c r="I1317" s="755"/>
      <c r="J1317" s="35"/>
      <c r="K1317" s="29"/>
      <c r="L1317" s="68">
        <v>38362</v>
      </c>
      <c r="M1317" s="68"/>
      <c r="N1317" t="str">
        <f t="shared" si="40"/>
        <v/>
      </c>
    </row>
    <row r="1318" spans="1:14" ht="25.5" outlineLevel="2">
      <c r="A1318" s="384"/>
      <c r="B1318" s="296">
        <f t="shared" si="39"/>
        <v>65</v>
      </c>
      <c r="C1318" s="86" t="s">
        <v>4714</v>
      </c>
      <c r="D1318" s="119" t="s">
        <v>4713</v>
      </c>
      <c r="E1318" s="330" t="s">
        <v>2759</v>
      </c>
      <c r="F1318" s="331" t="s">
        <v>4578</v>
      </c>
      <c r="G1318" s="316"/>
      <c r="H1318" s="755"/>
      <c r="I1318" s="755"/>
      <c r="J1318" s="35"/>
      <c r="K1318" s="29"/>
      <c r="L1318" s="68">
        <v>38362</v>
      </c>
      <c r="M1318" s="68"/>
      <c r="N1318" t="str">
        <f t="shared" si="40"/>
        <v/>
      </c>
    </row>
    <row r="1319" spans="1:14" ht="25.5" outlineLevel="2">
      <c r="A1319" s="384"/>
      <c r="B1319" s="296">
        <f t="shared" si="39"/>
        <v>65</v>
      </c>
      <c r="C1319" s="86" t="s">
        <v>3937</v>
      </c>
      <c r="D1319" s="119" t="s">
        <v>3936</v>
      </c>
      <c r="E1319" s="330" t="s">
        <v>2759</v>
      </c>
      <c r="F1319" s="331" t="s">
        <v>4578</v>
      </c>
      <c r="G1319" s="316"/>
      <c r="H1319" s="755"/>
      <c r="I1319" s="755"/>
      <c r="J1319" s="35"/>
      <c r="K1319" s="29"/>
      <c r="L1319" s="68">
        <v>38362</v>
      </c>
      <c r="M1319" s="68"/>
      <c r="N1319" t="str">
        <f t="shared" si="40"/>
        <v/>
      </c>
    </row>
    <row r="1320" spans="1:14" ht="25.5" outlineLevel="2">
      <c r="A1320" s="384"/>
      <c r="B1320" s="296">
        <f t="shared" si="39"/>
        <v>65</v>
      </c>
      <c r="C1320" s="86" t="s">
        <v>3223</v>
      </c>
      <c r="D1320" s="119" t="s">
        <v>3222</v>
      </c>
      <c r="E1320" s="330" t="s">
        <v>2759</v>
      </c>
      <c r="F1320" s="331" t="s">
        <v>4578</v>
      </c>
      <c r="G1320" s="316"/>
      <c r="H1320" s="755"/>
      <c r="I1320" s="755"/>
      <c r="J1320" s="35"/>
      <c r="K1320" s="29"/>
      <c r="L1320" s="68">
        <v>38362</v>
      </c>
      <c r="M1320" s="68"/>
      <c r="N1320" t="str">
        <f t="shared" si="40"/>
        <v/>
      </c>
    </row>
    <row r="1321" spans="1:14" ht="38.25" outlineLevel="2">
      <c r="A1321" s="384"/>
      <c r="B1321" s="296">
        <f t="shared" ref="B1321:B1384" si="41">IF(A1321&gt;0,A1321,B1320)</f>
        <v>65</v>
      </c>
      <c r="C1321" s="86" t="s">
        <v>3598</v>
      </c>
      <c r="D1321" s="119" t="s">
        <v>3938</v>
      </c>
      <c r="E1321" s="330" t="s">
        <v>2759</v>
      </c>
      <c r="F1321" s="331" t="s">
        <v>4578</v>
      </c>
      <c r="G1321" s="316"/>
      <c r="H1321" s="755"/>
      <c r="I1321" s="755"/>
      <c r="J1321" s="35"/>
      <c r="K1321" s="29"/>
      <c r="L1321" s="68">
        <v>38362</v>
      </c>
      <c r="M1321" s="68"/>
      <c r="N1321" t="str">
        <f t="shared" si="40"/>
        <v/>
      </c>
    </row>
    <row r="1322" spans="1:14" ht="38.25" outlineLevel="2">
      <c r="A1322" s="384"/>
      <c r="B1322" s="296">
        <f t="shared" si="41"/>
        <v>65</v>
      </c>
      <c r="C1322" s="86" t="s">
        <v>3161</v>
      </c>
      <c r="D1322" s="119" t="s">
        <v>3160</v>
      </c>
      <c r="E1322" s="330" t="s">
        <v>2759</v>
      </c>
      <c r="F1322" s="331" t="s">
        <v>4578</v>
      </c>
      <c r="G1322" s="316"/>
      <c r="H1322" s="755"/>
      <c r="I1322" s="755"/>
      <c r="J1322" s="35"/>
      <c r="K1322" s="29"/>
      <c r="L1322" s="68">
        <v>38362</v>
      </c>
      <c r="M1322" s="68"/>
      <c r="N1322" t="str">
        <f t="shared" si="40"/>
        <v/>
      </c>
    </row>
    <row r="1323" spans="1:14" ht="38.25" outlineLevel="2">
      <c r="A1323" s="384"/>
      <c r="B1323" s="296">
        <f t="shared" si="41"/>
        <v>65</v>
      </c>
      <c r="C1323" s="86" t="s">
        <v>3225</v>
      </c>
      <c r="D1323" s="119" t="s">
        <v>3224</v>
      </c>
      <c r="E1323" s="330" t="s">
        <v>2759</v>
      </c>
      <c r="F1323" s="331" t="s">
        <v>4578</v>
      </c>
      <c r="G1323" s="316"/>
      <c r="H1323" s="755"/>
      <c r="I1323" s="755"/>
      <c r="J1323" s="35"/>
      <c r="K1323" s="29"/>
      <c r="L1323" s="68">
        <v>38362</v>
      </c>
      <c r="M1323" s="68"/>
      <c r="N1323" t="str">
        <f t="shared" si="40"/>
        <v/>
      </c>
    </row>
    <row r="1324" spans="1:14" ht="38.25" outlineLevel="2">
      <c r="A1324" s="384"/>
      <c r="B1324" s="296">
        <f t="shared" si="41"/>
        <v>65</v>
      </c>
      <c r="C1324" s="86" t="s">
        <v>3346</v>
      </c>
      <c r="D1324" s="119" t="s">
        <v>6</v>
      </c>
      <c r="E1324" s="330" t="s">
        <v>2759</v>
      </c>
      <c r="F1324" s="331" t="s">
        <v>4578</v>
      </c>
      <c r="G1324" s="316"/>
      <c r="H1324" s="755"/>
      <c r="I1324" s="755"/>
      <c r="J1324" s="35"/>
      <c r="K1324" s="29"/>
      <c r="L1324" s="68">
        <v>38362</v>
      </c>
      <c r="M1324" s="68"/>
      <c r="N1324" t="str">
        <f t="shared" si="40"/>
        <v/>
      </c>
    </row>
    <row r="1325" spans="1:14" ht="25.5" outlineLevel="2">
      <c r="A1325" s="384"/>
      <c r="B1325" s="296">
        <f t="shared" si="41"/>
        <v>65</v>
      </c>
      <c r="C1325" s="86" t="s">
        <v>4889</v>
      </c>
      <c r="D1325" s="119" t="s">
        <v>2230</v>
      </c>
      <c r="E1325" s="330" t="s">
        <v>2759</v>
      </c>
      <c r="F1325" s="331" t="s">
        <v>4578</v>
      </c>
      <c r="G1325" s="316"/>
      <c r="H1325" s="755"/>
      <c r="I1325" s="755"/>
      <c r="J1325" s="35"/>
      <c r="K1325" s="29"/>
      <c r="L1325" s="68">
        <v>38362</v>
      </c>
      <c r="M1325" s="68"/>
      <c r="N1325" t="str">
        <f t="shared" si="40"/>
        <v/>
      </c>
    </row>
    <row r="1326" spans="1:14" ht="38.25" outlineLevel="2">
      <c r="A1326" s="384"/>
      <c r="B1326" s="296">
        <f t="shared" si="41"/>
        <v>65</v>
      </c>
      <c r="C1326" s="86" t="s">
        <v>729</v>
      </c>
      <c r="D1326" s="119" t="s">
        <v>763</v>
      </c>
      <c r="E1326" s="330" t="s">
        <v>2759</v>
      </c>
      <c r="F1326" s="331" t="s">
        <v>4578</v>
      </c>
      <c r="G1326" s="316"/>
      <c r="H1326" s="755"/>
      <c r="I1326" s="755"/>
      <c r="J1326" s="35"/>
      <c r="K1326" s="29"/>
      <c r="L1326" s="68">
        <v>38362</v>
      </c>
      <c r="M1326" s="68"/>
      <c r="N1326" t="str">
        <f t="shared" si="40"/>
        <v/>
      </c>
    </row>
    <row r="1327" spans="1:14" ht="25.5" outlineLevel="2">
      <c r="A1327" s="384"/>
      <c r="B1327" s="296">
        <f t="shared" si="41"/>
        <v>65</v>
      </c>
      <c r="C1327" s="86" t="s">
        <v>1635</v>
      </c>
      <c r="D1327" s="119" t="s">
        <v>3318</v>
      </c>
      <c r="E1327" s="330" t="s">
        <v>2759</v>
      </c>
      <c r="F1327" s="331" t="s">
        <v>4578</v>
      </c>
      <c r="G1327" s="316"/>
      <c r="H1327" s="755"/>
      <c r="I1327" s="755"/>
      <c r="J1327" s="35"/>
      <c r="K1327" s="29"/>
      <c r="L1327" s="68">
        <v>38362</v>
      </c>
      <c r="M1327" s="68"/>
      <c r="N1327" t="str">
        <f t="shared" si="40"/>
        <v/>
      </c>
    </row>
    <row r="1328" spans="1:14" ht="25.5" outlineLevel="2">
      <c r="A1328" s="384"/>
      <c r="B1328" s="296">
        <f t="shared" si="41"/>
        <v>65</v>
      </c>
      <c r="C1328" s="86" t="s">
        <v>1250</v>
      </c>
      <c r="D1328" s="119" t="s">
        <v>1249</v>
      </c>
      <c r="E1328" s="330" t="s">
        <v>2759</v>
      </c>
      <c r="F1328" s="331" t="s">
        <v>4578</v>
      </c>
      <c r="G1328" s="316"/>
      <c r="H1328" s="755"/>
      <c r="I1328" s="755"/>
      <c r="J1328" s="35"/>
      <c r="K1328" s="29"/>
      <c r="L1328" s="68">
        <v>38362</v>
      </c>
      <c r="M1328" s="68"/>
      <c r="N1328" t="str">
        <f t="shared" si="40"/>
        <v/>
      </c>
    </row>
    <row r="1329" spans="1:14" ht="25.5" outlineLevel="2">
      <c r="A1329" s="384"/>
      <c r="B1329" s="296">
        <f t="shared" si="41"/>
        <v>65</v>
      </c>
      <c r="C1329" s="86" t="s">
        <v>4421</v>
      </c>
      <c r="D1329" s="119" t="s">
        <v>1636</v>
      </c>
      <c r="E1329" s="330" t="s">
        <v>2759</v>
      </c>
      <c r="F1329" s="331" t="s">
        <v>4578</v>
      </c>
      <c r="G1329" s="316"/>
      <c r="H1329" s="755"/>
      <c r="I1329" s="755"/>
      <c r="J1329" s="35"/>
      <c r="K1329" s="29"/>
      <c r="L1329" s="68">
        <v>38362</v>
      </c>
      <c r="M1329" s="68"/>
      <c r="N1329" t="str">
        <f t="shared" si="40"/>
        <v/>
      </c>
    </row>
    <row r="1330" spans="1:14" ht="38.25" outlineLevel="2">
      <c r="A1330" s="384"/>
      <c r="B1330" s="296">
        <f t="shared" si="41"/>
        <v>65</v>
      </c>
      <c r="C1330" s="86" t="s">
        <v>4777</v>
      </c>
      <c r="D1330" s="119" t="s">
        <v>3217</v>
      </c>
      <c r="E1330" s="330" t="s">
        <v>2759</v>
      </c>
      <c r="F1330" s="331" t="s">
        <v>4578</v>
      </c>
      <c r="G1330" s="316"/>
      <c r="H1330" s="755"/>
      <c r="I1330" s="755"/>
      <c r="J1330" s="35"/>
      <c r="K1330" s="29"/>
      <c r="L1330" s="68">
        <v>38362</v>
      </c>
      <c r="M1330" s="68"/>
      <c r="N1330" t="str">
        <f t="shared" si="40"/>
        <v/>
      </c>
    </row>
    <row r="1331" spans="1:14" s="108" customFormat="1" ht="38.25" outlineLevel="2">
      <c r="A1331" s="384"/>
      <c r="B1331" s="296">
        <f t="shared" si="41"/>
        <v>65</v>
      </c>
      <c r="C1331" s="86" t="s">
        <v>198</v>
      </c>
      <c r="D1331" s="119" t="s">
        <v>730</v>
      </c>
      <c r="E1331" s="330" t="s">
        <v>2759</v>
      </c>
      <c r="F1331" s="331" t="s">
        <v>4578</v>
      </c>
      <c r="G1331" s="119"/>
      <c r="H1331" s="755"/>
      <c r="I1331" s="755"/>
      <c r="J1331" s="35"/>
      <c r="K1331" s="331"/>
      <c r="L1331" s="68">
        <v>38362</v>
      </c>
      <c r="M1331" s="68"/>
      <c r="N1331" t="str">
        <f t="shared" si="40"/>
        <v/>
      </c>
    </row>
    <row r="1332" spans="1:14" ht="38.25" outlineLevel="2">
      <c r="A1332" s="384"/>
      <c r="B1332" s="296">
        <f t="shared" si="41"/>
        <v>65</v>
      </c>
      <c r="C1332" s="86" t="s">
        <v>5167</v>
      </c>
      <c r="D1332" s="119" t="s">
        <v>528</v>
      </c>
      <c r="E1332" s="330" t="s">
        <v>2759</v>
      </c>
      <c r="F1332" s="331" t="s">
        <v>4578</v>
      </c>
      <c r="G1332" s="316"/>
      <c r="H1332" s="755"/>
      <c r="I1332" s="755"/>
      <c r="J1332" s="35"/>
      <c r="K1332" s="29"/>
      <c r="L1332" s="68">
        <v>38362</v>
      </c>
      <c r="M1332" s="68"/>
      <c r="N1332" t="str">
        <f t="shared" si="40"/>
        <v/>
      </c>
    </row>
    <row r="1333" spans="1:14" ht="38.25" outlineLevel="2">
      <c r="A1333" s="384"/>
      <c r="B1333" s="296">
        <f t="shared" si="41"/>
        <v>65</v>
      </c>
      <c r="C1333" s="86" t="s">
        <v>2344</v>
      </c>
      <c r="D1333" s="119" t="s">
        <v>5005</v>
      </c>
      <c r="E1333" s="330" t="s">
        <v>2759</v>
      </c>
      <c r="F1333" s="331" t="s">
        <v>4578</v>
      </c>
      <c r="G1333" s="316"/>
      <c r="H1333" s="755"/>
      <c r="I1333" s="755"/>
      <c r="J1333" s="35"/>
      <c r="K1333" s="29"/>
      <c r="L1333" s="68">
        <v>38362</v>
      </c>
      <c r="M1333" s="68"/>
      <c r="N1333" t="str">
        <f t="shared" si="40"/>
        <v/>
      </c>
    </row>
    <row r="1334" spans="1:14" ht="38.25" outlineLevel="2">
      <c r="A1334" s="384"/>
      <c r="B1334" s="296">
        <f t="shared" si="41"/>
        <v>65</v>
      </c>
      <c r="C1334" s="86" t="s">
        <v>3215</v>
      </c>
      <c r="D1334" s="119" t="s">
        <v>3214</v>
      </c>
      <c r="E1334" s="330" t="s">
        <v>2759</v>
      </c>
      <c r="F1334" s="331" t="s">
        <v>4578</v>
      </c>
      <c r="G1334" s="316"/>
      <c r="H1334" s="755"/>
      <c r="I1334" s="755"/>
      <c r="J1334" s="35"/>
      <c r="K1334" s="29"/>
      <c r="L1334" s="68">
        <v>38362</v>
      </c>
      <c r="M1334" s="68"/>
      <c r="N1334" t="str">
        <f t="shared" si="40"/>
        <v/>
      </c>
    </row>
    <row r="1335" spans="1:14" ht="25.5" outlineLevel="2">
      <c r="A1335" s="384"/>
      <c r="B1335" s="296">
        <f t="shared" si="41"/>
        <v>65</v>
      </c>
      <c r="C1335" s="86" t="s">
        <v>4704</v>
      </c>
      <c r="D1335" s="119" t="s">
        <v>1473</v>
      </c>
      <c r="E1335" s="32" t="s">
        <v>2759</v>
      </c>
      <c r="F1335" s="119" t="s">
        <v>4578</v>
      </c>
      <c r="G1335" s="316"/>
      <c r="H1335" s="755"/>
      <c r="I1335" s="755"/>
      <c r="J1335" s="35"/>
      <c r="K1335" s="29"/>
      <c r="L1335" s="68">
        <v>38362</v>
      </c>
      <c r="M1335" s="68"/>
      <c r="N1335" t="str">
        <f t="shared" si="40"/>
        <v/>
      </c>
    </row>
    <row r="1336" spans="1:14" ht="25.5" outlineLevel="2">
      <c r="A1336" s="384"/>
      <c r="B1336" s="296">
        <f t="shared" si="41"/>
        <v>65</v>
      </c>
      <c r="C1336" s="86" t="s">
        <v>523</v>
      </c>
      <c r="D1336" s="119" t="s">
        <v>1696</v>
      </c>
      <c r="E1336" s="330" t="s">
        <v>2759</v>
      </c>
      <c r="F1336" s="331" t="s">
        <v>4578</v>
      </c>
      <c r="G1336" s="316"/>
      <c r="H1336" s="755"/>
      <c r="I1336" s="755"/>
      <c r="J1336" s="35"/>
      <c r="K1336" s="29"/>
      <c r="L1336" s="68">
        <v>38362</v>
      </c>
      <c r="M1336" s="68"/>
      <c r="N1336" t="str">
        <f t="shared" si="40"/>
        <v/>
      </c>
    </row>
    <row r="1337" spans="1:14" ht="38.25" outlineLevel="2">
      <c r="A1337" s="384"/>
      <c r="B1337" s="296">
        <f t="shared" si="41"/>
        <v>65</v>
      </c>
      <c r="C1337" s="86" t="s">
        <v>525</v>
      </c>
      <c r="D1337" s="119" t="s">
        <v>524</v>
      </c>
      <c r="E1337" s="330" t="s">
        <v>2759</v>
      </c>
      <c r="F1337" s="331" t="s">
        <v>4578</v>
      </c>
      <c r="G1337" s="316"/>
      <c r="H1337" s="755"/>
      <c r="I1337" s="755"/>
      <c r="J1337" s="35"/>
      <c r="K1337" s="29"/>
      <c r="L1337" s="68">
        <v>38362</v>
      </c>
      <c r="M1337" s="68"/>
      <c r="N1337" t="str">
        <f t="shared" si="40"/>
        <v/>
      </c>
    </row>
    <row r="1338" spans="1:14" ht="25.5" outlineLevel="2">
      <c r="A1338" s="384"/>
      <c r="B1338" s="296">
        <f t="shared" si="41"/>
        <v>65</v>
      </c>
      <c r="C1338" s="86" t="s">
        <v>519</v>
      </c>
      <c r="D1338" s="119" t="s">
        <v>5158</v>
      </c>
      <c r="E1338" s="330" t="s">
        <v>2759</v>
      </c>
      <c r="F1338" s="331" t="s">
        <v>4578</v>
      </c>
      <c r="G1338" s="316"/>
      <c r="H1338" s="755"/>
      <c r="I1338" s="755"/>
      <c r="J1338" s="35"/>
      <c r="K1338" s="29"/>
      <c r="L1338" s="68">
        <v>38362</v>
      </c>
      <c r="M1338" s="68"/>
      <c r="N1338" t="str">
        <f t="shared" si="40"/>
        <v/>
      </c>
    </row>
    <row r="1339" spans="1:14" ht="38.25" outlineLevel="2">
      <c r="A1339" s="384"/>
      <c r="B1339" s="296">
        <f t="shared" si="41"/>
        <v>65</v>
      </c>
      <c r="C1339" s="86" t="s">
        <v>1241</v>
      </c>
      <c r="D1339" s="119" t="s">
        <v>93</v>
      </c>
      <c r="E1339" s="330" t="s">
        <v>2759</v>
      </c>
      <c r="F1339" s="331" t="s">
        <v>4578</v>
      </c>
      <c r="G1339" s="316"/>
      <c r="H1339" s="755"/>
      <c r="I1339" s="755"/>
      <c r="J1339" s="35"/>
      <c r="K1339" s="29"/>
      <c r="L1339" s="68">
        <v>38362</v>
      </c>
      <c r="M1339" s="68"/>
      <c r="N1339" t="str">
        <f t="shared" si="40"/>
        <v/>
      </c>
    </row>
    <row r="1340" spans="1:14" ht="51" outlineLevel="2">
      <c r="A1340" s="384"/>
      <c r="B1340" s="296">
        <f t="shared" si="41"/>
        <v>65</v>
      </c>
      <c r="C1340" s="86" t="s">
        <v>3218</v>
      </c>
      <c r="D1340" s="119" t="s">
        <v>4585</v>
      </c>
      <c r="E1340" s="330" t="s">
        <v>2759</v>
      </c>
      <c r="F1340" s="331" t="s">
        <v>4578</v>
      </c>
      <c r="G1340" s="316"/>
      <c r="H1340" s="755"/>
      <c r="I1340" s="755"/>
      <c r="J1340" s="35"/>
      <c r="K1340" s="29"/>
      <c r="L1340" s="68">
        <v>38362</v>
      </c>
      <c r="M1340" s="68"/>
      <c r="N1340" t="str">
        <f t="shared" si="40"/>
        <v/>
      </c>
    </row>
    <row r="1341" spans="1:14" ht="51" outlineLevel="2">
      <c r="A1341" s="384"/>
      <c r="B1341" s="296">
        <f t="shared" si="41"/>
        <v>65</v>
      </c>
      <c r="C1341" s="86" t="s">
        <v>4584</v>
      </c>
      <c r="D1341" s="119" t="s">
        <v>4583</v>
      </c>
      <c r="E1341" s="330" t="s">
        <v>2759</v>
      </c>
      <c r="F1341" s="331" t="s">
        <v>4578</v>
      </c>
      <c r="G1341" s="316"/>
      <c r="H1341" s="755"/>
      <c r="I1341" s="755"/>
      <c r="J1341" s="35"/>
      <c r="K1341" s="29"/>
      <c r="L1341" s="68">
        <v>38362</v>
      </c>
      <c r="M1341" s="68"/>
      <c r="N1341" t="str">
        <f t="shared" si="40"/>
        <v/>
      </c>
    </row>
    <row r="1342" spans="1:14" ht="38.25" outlineLevel="2">
      <c r="A1342" s="384"/>
      <c r="B1342" s="296">
        <f t="shared" si="41"/>
        <v>65</v>
      </c>
      <c r="C1342" s="86" t="s">
        <v>2120</v>
      </c>
      <c r="D1342" s="119" t="s">
        <v>2119</v>
      </c>
      <c r="E1342" s="330" t="s">
        <v>2759</v>
      </c>
      <c r="F1342" s="331" t="s">
        <v>4578</v>
      </c>
      <c r="G1342" s="316"/>
      <c r="H1342" s="755"/>
      <c r="I1342" s="755"/>
      <c r="J1342" s="35"/>
      <c r="K1342" s="29"/>
      <c r="L1342" s="68">
        <v>38362</v>
      </c>
      <c r="M1342" s="68"/>
      <c r="N1342" t="str">
        <f t="shared" si="40"/>
        <v/>
      </c>
    </row>
    <row r="1343" spans="1:14" ht="25.5" outlineLevel="2">
      <c r="A1343" s="384"/>
      <c r="B1343" s="296">
        <f t="shared" si="41"/>
        <v>65</v>
      </c>
      <c r="C1343" s="86" t="s">
        <v>2352</v>
      </c>
      <c r="D1343" s="119" t="s">
        <v>2351</v>
      </c>
      <c r="E1343" s="330" t="s">
        <v>2759</v>
      </c>
      <c r="F1343" s="331" t="s">
        <v>4578</v>
      </c>
      <c r="G1343" s="316"/>
      <c r="H1343" s="755"/>
      <c r="I1343" s="755"/>
      <c r="J1343" s="35"/>
      <c r="K1343" s="29"/>
      <c r="L1343" s="68">
        <v>38362</v>
      </c>
      <c r="M1343" s="68"/>
      <c r="N1343" t="str">
        <f t="shared" si="40"/>
        <v/>
      </c>
    </row>
    <row r="1344" spans="1:14" ht="25.5" outlineLevel="2">
      <c r="A1344" s="384"/>
      <c r="B1344" s="296">
        <f t="shared" si="41"/>
        <v>65</v>
      </c>
      <c r="C1344" s="86" t="s">
        <v>2514</v>
      </c>
      <c r="D1344" s="119" t="s">
        <v>2513</v>
      </c>
      <c r="E1344" s="330" t="s">
        <v>2759</v>
      </c>
      <c r="F1344" s="331" t="s">
        <v>4578</v>
      </c>
      <c r="G1344" s="316"/>
      <c r="H1344" s="755"/>
      <c r="I1344" s="755"/>
      <c r="J1344" s="35"/>
      <c r="K1344" s="29"/>
      <c r="L1344" s="68">
        <v>38362</v>
      </c>
      <c r="M1344" s="68"/>
      <c r="N1344" t="str">
        <f t="shared" si="40"/>
        <v/>
      </c>
    </row>
    <row r="1345" spans="1:14" outlineLevel="2">
      <c r="A1345" s="384"/>
      <c r="B1345" s="296">
        <f t="shared" si="41"/>
        <v>65</v>
      </c>
      <c r="C1345" s="86" t="s">
        <v>1235</v>
      </c>
      <c r="D1345" s="119" t="s">
        <v>1234</v>
      </c>
      <c r="E1345" s="330" t="s">
        <v>2759</v>
      </c>
      <c r="F1345" s="331" t="s">
        <v>4578</v>
      </c>
      <c r="G1345" s="316"/>
      <c r="H1345" s="755"/>
      <c r="I1345" s="755"/>
      <c r="J1345" s="35"/>
      <c r="K1345" s="29"/>
      <c r="L1345" s="68">
        <v>38362</v>
      </c>
      <c r="M1345" s="68"/>
      <c r="N1345" t="str">
        <f t="shared" si="40"/>
        <v/>
      </c>
    </row>
    <row r="1346" spans="1:14" outlineLevel="2">
      <c r="A1346" s="384"/>
      <c r="B1346" s="296">
        <f t="shared" si="41"/>
        <v>65</v>
      </c>
      <c r="C1346" s="86" t="s">
        <v>1233</v>
      </c>
      <c r="D1346" s="119" t="s">
        <v>1232</v>
      </c>
      <c r="E1346" s="330" t="s">
        <v>2759</v>
      </c>
      <c r="F1346" s="331" t="s">
        <v>4578</v>
      </c>
      <c r="G1346" s="316"/>
      <c r="H1346" s="755"/>
      <c r="I1346" s="755"/>
      <c r="J1346" s="35"/>
      <c r="K1346" s="29"/>
      <c r="L1346" s="68">
        <v>38362</v>
      </c>
      <c r="M1346" s="68"/>
      <c r="N1346" t="str">
        <f t="shared" si="40"/>
        <v/>
      </c>
    </row>
    <row r="1347" spans="1:14" outlineLevel="2">
      <c r="A1347" s="384"/>
      <c r="B1347" s="296">
        <f t="shared" si="41"/>
        <v>65</v>
      </c>
      <c r="C1347" s="86" t="s">
        <v>4883</v>
      </c>
      <c r="D1347" s="119" t="s">
        <v>4882</v>
      </c>
      <c r="E1347" s="330" t="s">
        <v>2759</v>
      </c>
      <c r="F1347" s="331" t="s">
        <v>4578</v>
      </c>
      <c r="G1347" s="316"/>
      <c r="H1347" s="755"/>
      <c r="I1347" s="755"/>
      <c r="J1347" s="35"/>
      <c r="K1347" s="29"/>
      <c r="L1347" s="68">
        <v>38362</v>
      </c>
      <c r="M1347" s="68"/>
      <c r="N1347" t="str">
        <f t="shared" ref="N1347:N1410" si="42">IF(D1347="NA","",IF(COUNTIF($D$3:$D$8511,D1347)&gt;1,"DUPLICATE",""))</f>
        <v>DUPLICATE</v>
      </c>
    </row>
    <row r="1348" spans="1:14" outlineLevel="2">
      <c r="A1348" s="384"/>
      <c r="B1348" s="296">
        <f t="shared" si="41"/>
        <v>65</v>
      </c>
      <c r="C1348" s="86" t="s">
        <v>1975</v>
      </c>
      <c r="D1348" s="119" t="s">
        <v>1974</v>
      </c>
      <c r="E1348" s="330" t="s">
        <v>2759</v>
      </c>
      <c r="F1348" s="331" t="s">
        <v>4578</v>
      </c>
      <c r="G1348" s="316"/>
      <c r="H1348" s="755"/>
      <c r="I1348" s="755"/>
      <c r="J1348" s="35"/>
      <c r="K1348" s="29"/>
      <c r="L1348" s="68">
        <v>38362</v>
      </c>
      <c r="M1348" s="68"/>
      <c r="N1348" t="str">
        <f t="shared" si="42"/>
        <v>DUPLICATE</v>
      </c>
    </row>
    <row r="1349" spans="1:14" ht="25.5" outlineLevel="2">
      <c r="A1349" s="384"/>
      <c r="B1349" s="296">
        <f t="shared" si="41"/>
        <v>65</v>
      </c>
      <c r="C1349" s="86" t="s">
        <v>3721</v>
      </c>
      <c r="D1349" s="119" t="s">
        <v>3720</v>
      </c>
      <c r="E1349" s="330" t="s">
        <v>2759</v>
      </c>
      <c r="F1349" s="331" t="s">
        <v>4578</v>
      </c>
      <c r="G1349" s="316"/>
      <c r="H1349" s="755"/>
      <c r="I1349" s="755"/>
      <c r="J1349" s="35"/>
      <c r="K1349" s="29"/>
      <c r="L1349" s="68">
        <v>38362</v>
      </c>
      <c r="M1349" s="68"/>
      <c r="N1349" t="str">
        <f t="shared" si="42"/>
        <v/>
      </c>
    </row>
    <row r="1350" spans="1:14" ht="25.5" outlineLevel="2">
      <c r="A1350" s="384"/>
      <c r="B1350" s="296">
        <f t="shared" si="41"/>
        <v>65</v>
      </c>
      <c r="C1350" s="86" t="s">
        <v>1248</v>
      </c>
      <c r="D1350" s="119" t="s">
        <v>1247</v>
      </c>
      <c r="E1350" s="330" t="s">
        <v>2759</v>
      </c>
      <c r="F1350" s="331" t="s">
        <v>4578</v>
      </c>
      <c r="G1350" s="316"/>
      <c r="H1350" s="755"/>
      <c r="I1350" s="755"/>
      <c r="J1350" s="35"/>
      <c r="K1350" s="29"/>
      <c r="L1350" s="68">
        <v>38362</v>
      </c>
      <c r="M1350" s="68"/>
      <c r="N1350" t="str">
        <f t="shared" si="42"/>
        <v/>
      </c>
    </row>
    <row r="1351" spans="1:14" ht="25.5" outlineLevel="2">
      <c r="A1351" s="384"/>
      <c r="B1351" s="296">
        <f t="shared" si="41"/>
        <v>65</v>
      </c>
      <c r="C1351" s="86" t="s">
        <v>4514</v>
      </c>
      <c r="D1351" s="119" t="s">
        <v>4513</v>
      </c>
      <c r="E1351" s="330" t="s">
        <v>2759</v>
      </c>
      <c r="F1351" s="331" t="s">
        <v>4578</v>
      </c>
      <c r="G1351" s="316"/>
      <c r="H1351" s="755"/>
      <c r="I1351" s="755"/>
      <c r="J1351" s="35"/>
      <c r="K1351" s="29"/>
      <c r="L1351" s="68">
        <v>38362</v>
      </c>
      <c r="M1351" s="68"/>
      <c r="N1351" t="str">
        <f t="shared" si="42"/>
        <v/>
      </c>
    </row>
    <row r="1352" spans="1:14" ht="25.5" outlineLevel="2">
      <c r="A1352" s="384"/>
      <c r="B1352" s="296">
        <f t="shared" si="41"/>
        <v>65</v>
      </c>
      <c r="C1352" s="86" t="s">
        <v>3317</v>
      </c>
      <c r="D1352" s="119" t="s">
        <v>1663</v>
      </c>
      <c r="E1352" s="330" t="s">
        <v>2759</v>
      </c>
      <c r="F1352" s="331" t="s">
        <v>4578</v>
      </c>
      <c r="G1352" s="316"/>
      <c r="H1352" s="755"/>
      <c r="I1352" s="755"/>
      <c r="J1352" s="35"/>
      <c r="K1352" s="29"/>
      <c r="L1352" s="68">
        <v>38362</v>
      </c>
      <c r="M1352" s="68"/>
      <c r="N1352" t="str">
        <f t="shared" si="42"/>
        <v/>
      </c>
    </row>
    <row r="1353" spans="1:14" ht="25.5" outlineLevel="2">
      <c r="A1353" s="384"/>
      <c r="B1353" s="296">
        <f t="shared" si="41"/>
        <v>65</v>
      </c>
      <c r="C1353" s="86" t="s">
        <v>1862</v>
      </c>
      <c r="D1353" s="119" t="s">
        <v>2005</v>
      </c>
      <c r="E1353" s="330" t="s">
        <v>2759</v>
      </c>
      <c r="F1353" s="331" t="s">
        <v>4578</v>
      </c>
      <c r="G1353" s="316"/>
      <c r="H1353" s="755"/>
      <c r="I1353" s="755"/>
      <c r="J1353" s="35"/>
      <c r="K1353" s="29"/>
      <c r="L1353" s="68">
        <v>38362</v>
      </c>
      <c r="M1353" s="68"/>
      <c r="N1353" t="str">
        <f t="shared" si="42"/>
        <v/>
      </c>
    </row>
    <row r="1354" spans="1:14" ht="38.25" outlineLevel="2">
      <c r="A1354" s="384"/>
      <c r="B1354" s="296">
        <f t="shared" si="41"/>
        <v>65</v>
      </c>
      <c r="C1354" s="86" t="s">
        <v>3361</v>
      </c>
      <c r="D1354" s="119" t="s">
        <v>2229</v>
      </c>
      <c r="E1354" s="330" t="s">
        <v>2759</v>
      </c>
      <c r="F1354" s="331" t="s">
        <v>4578</v>
      </c>
      <c r="G1354" s="316"/>
      <c r="H1354" s="755"/>
      <c r="I1354" s="755"/>
      <c r="J1354" s="35"/>
      <c r="K1354" s="29"/>
      <c r="L1354" s="68">
        <v>38362</v>
      </c>
      <c r="M1354" s="68"/>
      <c r="N1354" t="str">
        <f t="shared" si="42"/>
        <v/>
      </c>
    </row>
    <row r="1355" spans="1:14" outlineLevel="2">
      <c r="A1355" s="384"/>
      <c r="B1355" s="296">
        <f t="shared" si="41"/>
        <v>65</v>
      </c>
      <c r="C1355" s="86" t="s">
        <v>1870</v>
      </c>
      <c r="D1355" s="119" t="s">
        <v>1869</v>
      </c>
      <c r="E1355" s="330" t="s">
        <v>2759</v>
      </c>
      <c r="F1355" s="331" t="s">
        <v>4578</v>
      </c>
      <c r="G1355" s="316"/>
      <c r="H1355" s="755"/>
      <c r="I1355" s="755"/>
      <c r="J1355" s="35"/>
      <c r="K1355" s="29"/>
      <c r="L1355" s="68">
        <v>38362</v>
      </c>
      <c r="M1355" s="68"/>
      <c r="N1355" t="str">
        <f t="shared" si="42"/>
        <v/>
      </c>
    </row>
    <row r="1356" spans="1:14" outlineLevel="2">
      <c r="A1356" s="384"/>
      <c r="B1356" s="296">
        <f t="shared" si="41"/>
        <v>65</v>
      </c>
      <c r="C1356" s="86" t="s">
        <v>2004</v>
      </c>
      <c r="D1356" s="119" t="s">
        <v>5116</v>
      </c>
      <c r="E1356" s="330" t="s">
        <v>2759</v>
      </c>
      <c r="F1356" s="331" t="s">
        <v>4578</v>
      </c>
      <c r="G1356" s="316"/>
      <c r="H1356" s="755"/>
      <c r="I1356" s="755"/>
      <c r="J1356" s="35"/>
      <c r="K1356" s="29"/>
      <c r="L1356" s="68">
        <v>38362</v>
      </c>
      <c r="M1356" s="68"/>
      <c r="N1356" t="str">
        <f t="shared" si="42"/>
        <v/>
      </c>
    </row>
    <row r="1357" spans="1:14" ht="51" outlineLevel="2">
      <c r="A1357" s="384"/>
      <c r="B1357" s="296">
        <f t="shared" si="41"/>
        <v>65</v>
      </c>
      <c r="C1357" s="86" t="s">
        <v>3693</v>
      </c>
      <c r="D1357" s="119" t="s">
        <v>1665</v>
      </c>
      <c r="E1357" s="330" t="s">
        <v>2759</v>
      </c>
      <c r="F1357" s="331" t="s">
        <v>4578</v>
      </c>
      <c r="G1357" s="316"/>
      <c r="H1357" s="755"/>
      <c r="I1357" s="755"/>
      <c r="J1357" s="35"/>
      <c r="K1357" s="29"/>
      <c r="L1357" s="68">
        <v>38362</v>
      </c>
      <c r="M1357" s="68"/>
      <c r="N1357" t="str">
        <f t="shared" si="42"/>
        <v/>
      </c>
    </row>
    <row r="1358" spans="1:14" ht="38.25" outlineLevel="2">
      <c r="A1358" s="384"/>
      <c r="B1358" s="296">
        <f t="shared" si="41"/>
        <v>65</v>
      </c>
      <c r="C1358" s="86" t="s">
        <v>3220</v>
      </c>
      <c r="D1358" s="119" t="s">
        <v>3219</v>
      </c>
      <c r="E1358" s="330" t="s">
        <v>2759</v>
      </c>
      <c r="F1358" s="331" t="s">
        <v>4578</v>
      </c>
      <c r="G1358" s="316"/>
      <c r="H1358" s="755"/>
      <c r="I1358" s="755"/>
      <c r="J1358" s="35"/>
      <c r="K1358" s="29"/>
      <c r="L1358" s="68">
        <v>38362</v>
      </c>
      <c r="M1358" s="68"/>
      <c r="N1358" t="str">
        <f t="shared" si="42"/>
        <v/>
      </c>
    </row>
    <row r="1359" spans="1:14" ht="51" outlineLevel="2">
      <c r="A1359" s="384"/>
      <c r="B1359" s="296">
        <f t="shared" si="41"/>
        <v>65</v>
      </c>
      <c r="C1359" s="86" t="s">
        <v>4582</v>
      </c>
      <c r="D1359" s="119" t="s">
        <v>275</v>
      </c>
      <c r="E1359" s="330" t="s">
        <v>2759</v>
      </c>
      <c r="F1359" s="331" t="s">
        <v>4578</v>
      </c>
      <c r="G1359" s="316"/>
      <c r="H1359" s="755"/>
      <c r="I1359" s="755"/>
      <c r="J1359" s="35"/>
      <c r="K1359" s="29"/>
      <c r="L1359" s="68">
        <v>38362</v>
      </c>
      <c r="M1359" s="68"/>
      <c r="N1359" t="str">
        <f t="shared" si="42"/>
        <v/>
      </c>
    </row>
    <row r="1360" spans="1:14" ht="38.25" outlineLevel="2">
      <c r="A1360" s="384"/>
      <c r="B1360" s="296">
        <f t="shared" si="41"/>
        <v>65</v>
      </c>
      <c r="C1360" s="86" t="s">
        <v>26</v>
      </c>
      <c r="D1360" s="119" t="s">
        <v>2070</v>
      </c>
      <c r="E1360" s="330" t="s">
        <v>2759</v>
      </c>
      <c r="F1360" s="331" t="s">
        <v>4578</v>
      </c>
      <c r="G1360" s="316"/>
      <c r="H1360" s="755"/>
      <c r="I1360" s="755"/>
      <c r="J1360" s="35"/>
      <c r="K1360" s="29"/>
      <c r="L1360" s="68">
        <v>38362</v>
      </c>
      <c r="M1360" s="68"/>
      <c r="N1360" t="str">
        <f t="shared" si="42"/>
        <v/>
      </c>
    </row>
    <row r="1361" spans="1:14" ht="38.25" outlineLevel="2">
      <c r="A1361" s="384"/>
      <c r="B1361" s="296">
        <f t="shared" si="41"/>
        <v>65</v>
      </c>
      <c r="C1361" s="86" t="s">
        <v>1264</v>
      </c>
      <c r="D1361" s="119" t="s">
        <v>1861</v>
      </c>
      <c r="E1361" s="330" t="s">
        <v>2759</v>
      </c>
      <c r="F1361" s="331" t="s">
        <v>4578</v>
      </c>
      <c r="G1361" s="316"/>
      <c r="H1361" s="755"/>
      <c r="I1361" s="755"/>
      <c r="J1361" s="35"/>
      <c r="K1361" s="29"/>
      <c r="L1361" s="68">
        <v>38362</v>
      </c>
      <c r="M1361" s="68"/>
      <c r="N1361" t="str">
        <f t="shared" si="42"/>
        <v/>
      </c>
    </row>
    <row r="1362" spans="1:14" ht="38.25" outlineLevel="2">
      <c r="A1362" s="384"/>
      <c r="B1362" s="296">
        <f t="shared" si="41"/>
        <v>65</v>
      </c>
      <c r="C1362" s="86" t="s">
        <v>4092</v>
      </c>
      <c r="D1362" s="119" t="s">
        <v>2523</v>
      </c>
      <c r="E1362" s="330" t="s">
        <v>2759</v>
      </c>
      <c r="F1362" s="331" t="s">
        <v>4578</v>
      </c>
      <c r="G1362" s="316"/>
      <c r="H1362" s="755"/>
      <c r="I1362" s="755"/>
      <c r="J1362" s="35"/>
      <c r="K1362" s="29"/>
      <c r="L1362" s="68">
        <v>38362</v>
      </c>
      <c r="M1362" s="68"/>
      <c r="N1362" t="str">
        <f t="shared" si="42"/>
        <v/>
      </c>
    </row>
    <row r="1363" spans="1:14" ht="38.25" outlineLevel="2">
      <c r="A1363" s="384"/>
      <c r="B1363" s="296">
        <f t="shared" si="41"/>
        <v>65</v>
      </c>
      <c r="C1363" s="86" t="s">
        <v>2346</v>
      </c>
      <c r="D1363" s="119" t="s">
        <v>2345</v>
      </c>
      <c r="E1363" s="330" t="s">
        <v>2759</v>
      </c>
      <c r="F1363" s="331" t="s">
        <v>4578</v>
      </c>
      <c r="G1363" s="316"/>
      <c r="H1363" s="755"/>
      <c r="I1363" s="755"/>
      <c r="J1363" s="35"/>
      <c r="K1363" s="29"/>
      <c r="L1363" s="68">
        <v>38362</v>
      </c>
      <c r="M1363" s="68"/>
      <c r="N1363" t="str">
        <f t="shared" si="42"/>
        <v/>
      </c>
    </row>
    <row r="1364" spans="1:14" ht="38.25" outlineLevel="2">
      <c r="A1364" s="384"/>
      <c r="B1364" s="296">
        <f t="shared" si="41"/>
        <v>65</v>
      </c>
      <c r="C1364" s="86" t="s">
        <v>3348</v>
      </c>
      <c r="D1364" s="119" t="s">
        <v>3347</v>
      </c>
      <c r="E1364" s="330" t="s">
        <v>2759</v>
      </c>
      <c r="F1364" s="331" t="s">
        <v>4578</v>
      </c>
      <c r="G1364" s="316"/>
      <c r="H1364" s="755"/>
      <c r="I1364" s="755"/>
      <c r="J1364" s="35"/>
      <c r="K1364" s="29"/>
      <c r="L1364" s="68">
        <v>38362</v>
      </c>
      <c r="M1364" s="68"/>
      <c r="N1364" t="str">
        <f t="shared" si="42"/>
        <v/>
      </c>
    </row>
    <row r="1365" spans="1:14" ht="38.25" outlineLevel="2">
      <c r="A1365" s="384"/>
      <c r="B1365" s="296">
        <f t="shared" si="41"/>
        <v>65</v>
      </c>
      <c r="C1365" s="86" t="s">
        <v>895</v>
      </c>
      <c r="D1365" s="119" t="s">
        <v>894</v>
      </c>
      <c r="E1365" s="330" t="s">
        <v>2759</v>
      </c>
      <c r="F1365" s="331" t="s">
        <v>4578</v>
      </c>
      <c r="G1365" s="316"/>
      <c r="H1365" s="755"/>
      <c r="I1365" s="755"/>
      <c r="J1365" s="35"/>
      <c r="K1365" s="29"/>
      <c r="L1365" s="68">
        <v>38362</v>
      </c>
      <c r="M1365" s="68"/>
      <c r="N1365" t="str">
        <f t="shared" si="42"/>
        <v/>
      </c>
    </row>
    <row r="1366" spans="1:14" ht="38.25" outlineLevel="2">
      <c r="A1366" s="384"/>
      <c r="B1366" s="296">
        <f t="shared" si="41"/>
        <v>65</v>
      </c>
      <c r="C1366" s="86" t="s">
        <v>5074</v>
      </c>
      <c r="D1366" s="119" t="s">
        <v>520</v>
      </c>
      <c r="E1366" s="32" t="s">
        <v>2759</v>
      </c>
      <c r="F1366" s="119" t="s">
        <v>4578</v>
      </c>
      <c r="G1366" s="316"/>
      <c r="H1366" s="755"/>
      <c r="I1366" s="755"/>
      <c r="J1366" s="35"/>
      <c r="K1366" s="29"/>
      <c r="L1366" s="68">
        <v>38362</v>
      </c>
      <c r="M1366" s="68"/>
      <c r="N1366" t="str">
        <f t="shared" si="42"/>
        <v/>
      </c>
    </row>
    <row r="1367" spans="1:14" ht="38.25" outlineLevel="2">
      <c r="A1367" s="384"/>
      <c r="B1367" s="296">
        <f t="shared" si="41"/>
        <v>65</v>
      </c>
      <c r="C1367" s="86" t="s">
        <v>4697</v>
      </c>
      <c r="D1367" s="119" t="s">
        <v>3162</v>
      </c>
      <c r="E1367" s="330" t="s">
        <v>2759</v>
      </c>
      <c r="F1367" s="331" t="s">
        <v>4578</v>
      </c>
      <c r="G1367" s="316"/>
      <c r="H1367" s="755"/>
      <c r="I1367" s="755"/>
      <c r="J1367" s="35"/>
      <c r="K1367" s="29"/>
      <c r="L1367" s="68">
        <v>38362</v>
      </c>
      <c r="M1367" s="68"/>
      <c r="N1367" t="str">
        <f t="shared" si="42"/>
        <v/>
      </c>
    </row>
    <row r="1368" spans="1:14" ht="38.25" outlineLevel="2">
      <c r="A1368" s="384"/>
      <c r="B1368" s="296">
        <f t="shared" si="41"/>
        <v>65</v>
      </c>
      <c r="C1368" s="86" t="s">
        <v>5076</v>
      </c>
      <c r="D1368" s="119" t="s">
        <v>5075</v>
      </c>
      <c r="E1368" s="330" t="s">
        <v>2759</v>
      </c>
      <c r="F1368" s="331" t="s">
        <v>4578</v>
      </c>
      <c r="G1368" s="316"/>
      <c r="H1368" s="755"/>
      <c r="I1368" s="755"/>
      <c r="J1368" s="35"/>
      <c r="K1368" s="29"/>
      <c r="L1368" s="68">
        <v>38362</v>
      </c>
      <c r="M1368" s="68"/>
      <c r="N1368" t="str">
        <f t="shared" si="42"/>
        <v/>
      </c>
    </row>
    <row r="1369" spans="1:14" ht="63.75" outlineLevel="2">
      <c r="A1369" s="384"/>
      <c r="B1369" s="296">
        <f t="shared" si="41"/>
        <v>65</v>
      </c>
      <c r="C1369" s="86" t="s">
        <v>4617</v>
      </c>
      <c r="D1369" s="119" t="s">
        <v>3694</v>
      </c>
      <c r="E1369" s="330" t="s">
        <v>2759</v>
      </c>
      <c r="F1369" s="331" t="s">
        <v>4578</v>
      </c>
      <c r="G1369" s="316"/>
      <c r="H1369" s="755"/>
      <c r="I1369" s="755"/>
      <c r="J1369" s="35"/>
      <c r="K1369" s="29"/>
      <c r="L1369" s="68">
        <v>38362</v>
      </c>
      <c r="M1369" s="68"/>
      <c r="N1369" t="str">
        <f t="shared" si="42"/>
        <v/>
      </c>
    </row>
    <row r="1370" spans="1:14" ht="38.25" outlineLevel="2">
      <c r="A1370" s="384"/>
      <c r="B1370" s="296">
        <f t="shared" si="41"/>
        <v>65</v>
      </c>
      <c r="C1370" s="86" t="s">
        <v>3802</v>
      </c>
      <c r="D1370" s="119" t="s">
        <v>4058</v>
      </c>
      <c r="E1370" s="330" t="s">
        <v>2759</v>
      </c>
      <c r="F1370" s="331" t="s">
        <v>4578</v>
      </c>
      <c r="G1370" s="316"/>
      <c r="H1370" s="755"/>
      <c r="I1370" s="755"/>
      <c r="J1370" s="35"/>
      <c r="K1370" s="29"/>
      <c r="L1370" s="68">
        <v>38362</v>
      </c>
      <c r="M1370" s="68"/>
      <c r="N1370" t="str">
        <f t="shared" si="42"/>
        <v/>
      </c>
    </row>
    <row r="1371" spans="1:14" ht="38.25" outlineLevel="2">
      <c r="A1371" s="384"/>
      <c r="B1371" s="296">
        <f t="shared" si="41"/>
        <v>65</v>
      </c>
      <c r="C1371" s="86" t="s">
        <v>2069</v>
      </c>
      <c r="D1371" s="119" t="s">
        <v>5077</v>
      </c>
      <c r="E1371" s="330" t="s">
        <v>2759</v>
      </c>
      <c r="F1371" s="331" t="s">
        <v>4578</v>
      </c>
      <c r="G1371" s="316"/>
      <c r="H1371" s="755"/>
      <c r="I1371" s="755"/>
      <c r="J1371" s="35"/>
      <c r="K1371" s="29"/>
      <c r="L1371" s="68">
        <v>38362</v>
      </c>
      <c r="M1371" s="68"/>
      <c r="N1371" t="str">
        <f t="shared" si="42"/>
        <v/>
      </c>
    </row>
    <row r="1372" spans="1:14" ht="38.25" outlineLevel="2">
      <c r="A1372" s="384"/>
      <c r="B1372" s="296">
        <f t="shared" si="41"/>
        <v>65</v>
      </c>
      <c r="C1372" s="86" t="s">
        <v>2228</v>
      </c>
      <c r="D1372" s="119" t="s">
        <v>2227</v>
      </c>
      <c r="E1372" s="330" t="s">
        <v>2759</v>
      </c>
      <c r="F1372" s="331" t="s">
        <v>4578</v>
      </c>
      <c r="G1372" s="316"/>
      <c r="H1372" s="755"/>
      <c r="I1372" s="755"/>
      <c r="J1372" s="35"/>
      <c r="K1372" s="29"/>
      <c r="L1372" s="68">
        <v>38362</v>
      </c>
      <c r="M1372" s="68"/>
      <c r="N1372" t="str">
        <f t="shared" si="42"/>
        <v/>
      </c>
    </row>
    <row r="1373" spans="1:14" ht="51" outlineLevel="2">
      <c r="A1373" s="384"/>
      <c r="B1373" s="296">
        <f t="shared" si="41"/>
        <v>65</v>
      </c>
      <c r="C1373" s="86" t="s">
        <v>4619</v>
      </c>
      <c r="D1373" s="119" t="s">
        <v>4618</v>
      </c>
      <c r="E1373" s="330" t="s">
        <v>2759</v>
      </c>
      <c r="F1373" s="331" t="s">
        <v>4578</v>
      </c>
      <c r="G1373" s="316"/>
      <c r="H1373" s="755"/>
      <c r="I1373" s="755"/>
      <c r="J1373" s="35"/>
      <c r="K1373" s="29"/>
      <c r="L1373" s="68">
        <v>38362</v>
      </c>
      <c r="M1373" s="68"/>
      <c r="N1373" t="str">
        <f t="shared" si="42"/>
        <v/>
      </c>
    </row>
    <row r="1374" spans="1:14" outlineLevel="2">
      <c r="A1374" s="384"/>
      <c r="B1374" s="296">
        <f t="shared" si="41"/>
        <v>65</v>
      </c>
      <c r="C1374" s="86" t="s">
        <v>3607</v>
      </c>
      <c r="D1374" s="119" t="s">
        <v>3149</v>
      </c>
      <c r="E1374" s="330" t="s">
        <v>2759</v>
      </c>
      <c r="F1374" s="331" t="s">
        <v>4634</v>
      </c>
      <c r="G1374" s="316" t="s">
        <v>5297</v>
      </c>
      <c r="H1374" s="755"/>
      <c r="I1374" s="755"/>
      <c r="J1374" s="35"/>
      <c r="K1374" s="29"/>
      <c r="L1374" s="68">
        <v>38362</v>
      </c>
      <c r="M1374" s="68">
        <v>42036</v>
      </c>
      <c r="N1374" t="str">
        <f t="shared" si="42"/>
        <v/>
      </c>
    </row>
    <row r="1375" spans="1:14" outlineLevel="2">
      <c r="A1375" s="384"/>
      <c r="B1375" s="296">
        <f t="shared" si="41"/>
        <v>65</v>
      </c>
      <c r="C1375" s="86" t="s">
        <v>4716</v>
      </c>
      <c r="D1375" s="119" t="s">
        <v>4715</v>
      </c>
      <c r="E1375" s="330" t="s">
        <v>2759</v>
      </c>
      <c r="F1375" s="331" t="s">
        <v>4578</v>
      </c>
      <c r="G1375" s="316"/>
      <c r="H1375" s="755"/>
      <c r="I1375" s="755"/>
      <c r="J1375" s="35"/>
      <c r="K1375" s="29"/>
      <c r="L1375" s="68">
        <v>38362</v>
      </c>
      <c r="M1375" s="68"/>
      <c r="N1375" t="str">
        <f t="shared" si="42"/>
        <v/>
      </c>
    </row>
    <row r="1376" spans="1:14" outlineLevel="2">
      <c r="A1376" s="384"/>
      <c r="B1376" s="296">
        <f t="shared" si="41"/>
        <v>65</v>
      </c>
      <c r="C1376" s="86" t="s">
        <v>4814</v>
      </c>
      <c r="D1376" s="119" t="s">
        <v>3869</v>
      </c>
      <c r="E1376" s="330" t="s">
        <v>2759</v>
      </c>
      <c r="F1376" s="331" t="s">
        <v>4578</v>
      </c>
      <c r="G1376" s="316"/>
      <c r="H1376" s="755"/>
      <c r="I1376" s="755"/>
      <c r="J1376" s="35"/>
      <c r="K1376" s="29"/>
      <c r="L1376" s="68">
        <v>38362</v>
      </c>
      <c r="M1376" s="68"/>
      <c r="N1376" t="str">
        <f t="shared" si="42"/>
        <v/>
      </c>
    </row>
    <row r="1377" spans="1:14" outlineLevel="2">
      <c r="A1377" s="384"/>
      <c r="B1377" s="296">
        <f t="shared" si="41"/>
        <v>65</v>
      </c>
      <c r="C1377" s="86" t="s">
        <v>2392</v>
      </c>
      <c r="D1377" s="119" t="s">
        <v>2391</v>
      </c>
      <c r="E1377" s="330" t="s">
        <v>2759</v>
      </c>
      <c r="F1377" s="331" t="s">
        <v>4578</v>
      </c>
      <c r="G1377" s="316"/>
      <c r="H1377" s="755"/>
      <c r="I1377" s="755"/>
      <c r="J1377" s="35"/>
      <c r="K1377" s="29"/>
      <c r="L1377" s="68">
        <v>38362</v>
      </c>
      <c r="M1377" s="68"/>
      <c r="N1377" t="str">
        <f t="shared" si="42"/>
        <v/>
      </c>
    </row>
    <row r="1378" spans="1:14" outlineLevel="2">
      <c r="A1378" s="384"/>
      <c r="B1378" s="296">
        <f t="shared" si="41"/>
        <v>65</v>
      </c>
      <c r="C1378" s="86" t="s">
        <v>2516</v>
      </c>
      <c r="D1378" s="119" t="s">
        <v>2515</v>
      </c>
      <c r="E1378" s="330" t="s">
        <v>2759</v>
      </c>
      <c r="F1378" s="331" t="s">
        <v>4578</v>
      </c>
      <c r="G1378" s="316"/>
      <c r="H1378" s="755"/>
      <c r="I1378" s="755"/>
      <c r="J1378" s="35"/>
      <c r="K1378" s="29"/>
      <c r="L1378" s="68">
        <v>38362</v>
      </c>
      <c r="M1378" s="68"/>
      <c r="N1378" t="str">
        <f t="shared" si="42"/>
        <v/>
      </c>
    </row>
    <row r="1379" spans="1:14" outlineLevel="2">
      <c r="A1379" s="384"/>
      <c r="B1379" s="296">
        <f t="shared" si="41"/>
        <v>65</v>
      </c>
      <c r="C1379" s="86" t="s">
        <v>3229</v>
      </c>
      <c r="D1379" s="119" t="s">
        <v>3228</v>
      </c>
      <c r="E1379" s="330" t="s">
        <v>2759</v>
      </c>
      <c r="F1379" s="331" t="s">
        <v>4634</v>
      </c>
      <c r="G1379" s="316" t="s">
        <v>5297</v>
      </c>
      <c r="H1379" s="755"/>
      <c r="I1379" s="755"/>
      <c r="J1379" s="35"/>
      <c r="K1379" s="29"/>
      <c r="L1379" s="68">
        <v>38362</v>
      </c>
      <c r="M1379" s="68">
        <v>42036</v>
      </c>
      <c r="N1379" t="str">
        <f t="shared" si="42"/>
        <v/>
      </c>
    </row>
    <row r="1380" spans="1:14" outlineLevel="2">
      <c r="A1380" s="384"/>
      <c r="B1380" s="296">
        <f t="shared" si="41"/>
        <v>65</v>
      </c>
      <c r="C1380" s="86" t="s">
        <v>2044</v>
      </c>
      <c r="D1380" s="119" t="s">
        <v>5137</v>
      </c>
      <c r="E1380" s="330" t="s">
        <v>2759</v>
      </c>
      <c r="F1380" s="331" t="s">
        <v>4578</v>
      </c>
      <c r="G1380" s="316"/>
      <c r="H1380" s="755"/>
      <c r="I1380" s="755"/>
      <c r="J1380" s="35"/>
      <c r="K1380" s="29"/>
      <c r="L1380" s="68">
        <v>38362</v>
      </c>
      <c r="M1380" s="68"/>
      <c r="N1380" t="str">
        <f t="shared" si="42"/>
        <v/>
      </c>
    </row>
    <row r="1381" spans="1:14" outlineLevel="2">
      <c r="A1381" s="384"/>
      <c r="B1381" s="296">
        <f t="shared" si="41"/>
        <v>65</v>
      </c>
      <c r="C1381" s="86" t="s">
        <v>3576</v>
      </c>
      <c r="D1381" s="119" t="s">
        <v>3575</v>
      </c>
      <c r="E1381" s="330" t="s">
        <v>2759</v>
      </c>
      <c r="F1381" s="331" t="s">
        <v>4578</v>
      </c>
      <c r="G1381" s="316"/>
      <c r="H1381" s="755"/>
      <c r="I1381" s="755"/>
      <c r="J1381" s="35"/>
      <c r="K1381" s="29"/>
      <c r="L1381" s="68">
        <v>38362</v>
      </c>
      <c r="M1381" s="68"/>
      <c r="N1381" t="str">
        <f t="shared" si="42"/>
        <v/>
      </c>
    </row>
    <row r="1382" spans="1:14" outlineLevel="2">
      <c r="A1382" s="384"/>
      <c r="B1382" s="296">
        <f t="shared" si="41"/>
        <v>65</v>
      </c>
      <c r="C1382" s="86" t="s">
        <v>1499</v>
      </c>
      <c r="D1382" s="119" t="s">
        <v>1498</v>
      </c>
      <c r="E1382" s="330" t="s">
        <v>2759</v>
      </c>
      <c r="F1382" s="331" t="s">
        <v>4578</v>
      </c>
      <c r="G1382" s="316"/>
      <c r="H1382" s="755"/>
      <c r="I1382" s="755"/>
      <c r="J1382" s="35"/>
      <c r="K1382" s="29"/>
      <c r="L1382" s="68">
        <v>38362</v>
      </c>
      <c r="M1382" s="68"/>
      <c r="N1382" t="str">
        <f t="shared" si="42"/>
        <v/>
      </c>
    </row>
    <row r="1383" spans="1:14" outlineLevel="2">
      <c r="A1383" s="384"/>
      <c r="B1383" s="296">
        <f t="shared" si="41"/>
        <v>65</v>
      </c>
      <c r="C1383" s="86" t="s">
        <v>2868</v>
      </c>
      <c r="D1383" s="119" t="s">
        <v>2867</v>
      </c>
      <c r="E1383" s="330" t="s">
        <v>2759</v>
      </c>
      <c r="F1383" s="331" t="s">
        <v>4578</v>
      </c>
      <c r="G1383" s="316"/>
      <c r="H1383" s="755"/>
      <c r="I1383" s="755"/>
      <c r="J1383" s="35"/>
      <c r="K1383" s="29"/>
      <c r="L1383" s="68">
        <v>38362</v>
      </c>
      <c r="M1383" s="68"/>
      <c r="N1383" t="str">
        <f t="shared" si="42"/>
        <v/>
      </c>
    </row>
    <row r="1384" spans="1:14" ht="38.25" outlineLevel="2">
      <c r="A1384" s="384"/>
      <c r="B1384" s="296">
        <f t="shared" si="41"/>
        <v>65</v>
      </c>
      <c r="C1384" s="86" t="s">
        <v>2124</v>
      </c>
      <c r="D1384" s="119" t="s">
        <v>2123</v>
      </c>
      <c r="E1384" s="330" t="s">
        <v>2759</v>
      </c>
      <c r="F1384" s="331" t="s">
        <v>4578</v>
      </c>
      <c r="G1384" s="316"/>
      <c r="H1384" s="755"/>
      <c r="I1384" s="755"/>
      <c r="J1384" s="35"/>
      <c r="K1384" s="29"/>
      <c r="L1384" s="68">
        <v>38362</v>
      </c>
      <c r="M1384" s="68"/>
      <c r="N1384" t="str">
        <f t="shared" si="42"/>
        <v/>
      </c>
    </row>
    <row r="1385" spans="1:14" outlineLevel="2">
      <c r="A1385" s="384"/>
      <c r="B1385" s="296">
        <f t="shared" ref="B1385:B1448" si="43">IF(A1385&gt;0,A1385,B1384)</f>
        <v>65</v>
      </c>
      <c r="C1385" s="86" t="s">
        <v>3574</v>
      </c>
      <c r="D1385" s="119" t="s">
        <v>3573</v>
      </c>
      <c r="E1385" s="330" t="s">
        <v>2759</v>
      </c>
      <c r="F1385" s="331" t="s">
        <v>4578</v>
      </c>
      <c r="G1385" s="316"/>
      <c r="H1385" s="755"/>
      <c r="I1385" s="755"/>
      <c r="J1385" s="35"/>
      <c r="K1385" s="29"/>
      <c r="L1385" s="68">
        <v>38362</v>
      </c>
      <c r="M1385" s="68"/>
      <c r="N1385" t="str">
        <f t="shared" si="42"/>
        <v/>
      </c>
    </row>
    <row r="1386" spans="1:14" outlineLevel="2">
      <c r="A1386" s="384"/>
      <c r="B1386" s="296">
        <f t="shared" si="43"/>
        <v>65</v>
      </c>
      <c r="C1386" s="86" t="s">
        <v>4806</v>
      </c>
      <c r="D1386" s="119" t="s">
        <v>4805</v>
      </c>
      <c r="E1386" s="330" t="s">
        <v>2759</v>
      </c>
      <c r="F1386" s="331" t="s">
        <v>4578</v>
      </c>
      <c r="G1386" s="316"/>
      <c r="H1386" s="755"/>
      <c r="I1386" s="755"/>
      <c r="J1386" s="35"/>
      <c r="K1386" s="29"/>
      <c r="L1386" s="68">
        <v>38362</v>
      </c>
      <c r="M1386" s="68"/>
      <c r="N1386" t="str">
        <f t="shared" si="42"/>
        <v/>
      </c>
    </row>
    <row r="1387" spans="1:14" outlineLevel="2">
      <c r="A1387" s="384"/>
      <c r="B1387" s="296">
        <f t="shared" si="43"/>
        <v>65</v>
      </c>
      <c r="C1387" s="86" t="s">
        <v>1503</v>
      </c>
      <c r="D1387" s="119" t="s">
        <v>1502</v>
      </c>
      <c r="E1387" s="330" t="s">
        <v>2759</v>
      </c>
      <c r="F1387" s="331" t="s">
        <v>4578</v>
      </c>
      <c r="G1387" s="316"/>
      <c r="H1387" s="755"/>
      <c r="I1387" s="755"/>
      <c r="J1387" s="35"/>
      <c r="K1387" s="29"/>
      <c r="L1387" s="68">
        <v>38362</v>
      </c>
      <c r="M1387" s="68"/>
      <c r="N1387" t="str">
        <f t="shared" si="42"/>
        <v/>
      </c>
    </row>
    <row r="1388" spans="1:14" outlineLevel="2">
      <c r="A1388" s="384"/>
      <c r="B1388" s="296">
        <f t="shared" si="43"/>
        <v>65</v>
      </c>
      <c r="C1388" s="86" t="s">
        <v>4556</v>
      </c>
      <c r="D1388" s="119" t="s">
        <v>4555</v>
      </c>
      <c r="E1388" s="330" t="s">
        <v>2759</v>
      </c>
      <c r="F1388" s="331" t="s">
        <v>4578</v>
      </c>
      <c r="G1388" s="316"/>
      <c r="H1388" s="755"/>
      <c r="I1388" s="755"/>
      <c r="J1388" s="35"/>
      <c r="K1388" s="29"/>
      <c r="L1388" s="68">
        <v>38362</v>
      </c>
      <c r="M1388" s="68"/>
      <c r="N1388" t="str">
        <f t="shared" si="42"/>
        <v/>
      </c>
    </row>
    <row r="1389" spans="1:14" outlineLevel="2">
      <c r="A1389" s="384"/>
      <c r="B1389" s="296">
        <f t="shared" si="43"/>
        <v>65</v>
      </c>
      <c r="C1389" s="86" t="s">
        <v>3568</v>
      </c>
      <c r="D1389" s="119" t="s">
        <v>3567</v>
      </c>
      <c r="E1389" s="330" t="s">
        <v>2759</v>
      </c>
      <c r="F1389" s="331" t="s">
        <v>4578</v>
      </c>
      <c r="G1389" s="316"/>
      <c r="H1389" s="755"/>
      <c r="I1389" s="755"/>
      <c r="J1389" s="35"/>
      <c r="K1389" s="29"/>
      <c r="L1389" s="68">
        <v>38362</v>
      </c>
      <c r="M1389" s="68"/>
      <c r="N1389" t="str">
        <f t="shared" si="42"/>
        <v/>
      </c>
    </row>
    <row r="1390" spans="1:14" outlineLevel="2">
      <c r="A1390" s="384"/>
      <c r="B1390" s="296">
        <f t="shared" si="43"/>
        <v>65</v>
      </c>
      <c r="C1390" s="86" t="s">
        <v>66</v>
      </c>
      <c r="D1390" s="119" t="s">
        <v>65</v>
      </c>
      <c r="E1390" s="330" t="s">
        <v>2759</v>
      </c>
      <c r="F1390" s="331" t="s">
        <v>4578</v>
      </c>
      <c r="G1390" s="316"/>
      <c r="H1390" s="755"/>
      <c r="I1390" s="755"/>
      <c r="J1390" s="35"/>
      <c r="K1390" s="29"/>
      <c r="L1390" s="68">
        <v>38362</v>
      </c>
      <c r="M1390" s="68"/>
      <c r="N1390" t="str">
        <f t="shared" si="42"/>
        <v/>
      </c>
    </row>
    <row r="1391" spans="1:14" outlineLevel="2">
      <c r="A1391" s="384"/>
      <c r="B1391" s="296">
        <f t="shared" si="43"/>
        <v>65</v>
      </c>
      <c r="C1391" s="86" t="s">
        <v>69</v>
      </c>
      <c r="D1391" s="119" t="s">
        <v>68</v>
      </c>
      <c r="E1391" s="330" t="s">
        <v>2759</v>
      </c>
      <c r="F1391" s="331" t="s">
        <v>4578</v>
      </c>
      <c r="G1391" s="316"/>
      <c r="H1391" s="755"/>
      <c r="I1391" s="755"/>
      <c r="J1391" s="35"/>
      <c r="K1391" s="29"/>
      <c r="L1391" s="68">
        <v>38362</v>
      </c>
      <c r="M1391" s="68"/>
      <c r="N1391" t="str">
        <f t="shared" si="42"/>
        <v/>
      </c>
    </row>
    <row r="1392" spans="1:14" outlineLevel="2">
      <c r="A1392" s="384"/>
      <c r="B1392" s="296">
        <f t="shared" si="43"/>
        <v>65</v>
      </c>
      <c r="C1392" s="86" t="s">
        <v>141</v>
      </c>
      <c r="D1392" s="119" t="s">
        <v>140</v>
      </c>
      <c r="E1392" s="330" t="s">
        <v>2759</v>
      </c>
      <c r="F1392" s="331" t="s">
        <v>4578</v>
      </c>
      <c r="G1392" s="316"/>
      <c r="H1392" s="755"/>
      <c r="I1392" s="755"/>
      <c r="J1392" s="35"/>
      <c r="K1392" s="29"/>
      <c r="L1392" s="68">
        <v>38362</v>
      </c>
      <c r="M1392" s="68"/>
      <c r="N1392" t="str">
        <f t="shared" si="42"/>
        <v>DUPLICATE</v>
      </c>
    </row>
    <row r="1393" spans="1:14" outlineLevel="2">
      <c r="A1393" s="384"/>
      <c r="B1393" s="296">
        <f t="shared" si="43"/>
        <v>65</v>
      </c>
      <c r="C1393" s="86" t="s">
        <v>4935</v>
      </c>
      <c r="D1393" s="119" t="s">
        <v>4828</v>
      </c>
      <c r="E1393" s="330" t="s">
        <v>2759</v>
      </c>
      <c r="F1393" s="331" t="s">
        <v>4578</v>
      </c>
      <c r="G1393" s="316"/>
      <c r="H1393" s="755"/>
      <c r="I1393" s="755"/>
      <c r="J1393" s="35"/>
      <c r="K1393" s="29"/>
      <c r="L1393" s="68">
        <v>38362</v>
      </c>
      <c r="M1393" s="68"/>
      <c r="N1393" t="str">
        <f t="shared" si="42"/>
        <v/>
      </c>
    </row>
    <row r="1394" spans="1:14" outlineLevel="2">
      <c r="A1394" s="384"/>
      <c r="B1394" s="296">
        <f t="shared" si="43"/>
        <v>65</v>
      </c>
      <c r="C1394" s="86" t="s">
        <v>1973</v>
      </c>
      <c r="D1394" s="119" t="s">
        <v>1972</v>
      </c>
      <c r="E1394" s="330" t="s">
        <v>2759</v>
      </c>
      <c r="F1394" s="331" t="s">
        <v>4578</v>
      </c>
      <c r="G1394" s="316"/>
      <c r="H1394" s="755"/>
      <c r="I1394" s="755"/>
      <c r="J1394" s="35"/>
      <c r="K1394" s="29"/>
      <c r="L1394" s="68">
        <v>38362</v>
      </c>
      <c r="M1394" s="68"/>
      <c r="N1394" t="str">
        <f t="shared" si="42"/>
        <v/>
      </c>
    </row>
    <row r="1395" spans="1:14" ht="25.5" outlineLevel="2">
      <c r="A1395" s="384"/>
      <c r="B1395" s="296">
        <f t="shared" si="43"/>
        <v>65</v>
      </c>
      <c r="C1395" s="86" t="s">
        <v>2048</v>
      </c>
      <c r="D1395" s="119" t="s">
        <v>2047</v>
      </c>
      <c r="E1395" s="330" t="s">
        <v>2759</v>
      </c>
      <c r="F1395" s="331" t="s">
        <v>4578</v>
      </c>
      <c r="G1395" s="316"/>
      <c r="H1395" s="755"/>
      <c r="I1395" s="755"/>
      <c r="J1395" s="35"/>
      <c r="K1395" s="29"/>
      <c r="L1395" s="68">
        <v>38362</v>
      </c>
      <c r="M1395" s="68"/>
      <c r="N1395" t="str">
        <f t="shared" si="42"/>
        <v/>
      </c>
    </row>
    <row r="1396" spans="1:14" outlineLevel="2">
      <c r="A1396" s="384"/>
      <c r="B1396" s="296">
        <f t="shared" si="43"/>
        <v>65</v>
      </c>
      <c r="C1396" s="86" t="s">
        <v>4876</v>
      </c>
      <c r="D1396" s="119" t="s">
        <v>4875</v>
      </c>
      <c r="E1396" s="330" t="s">
        <v>2759</v>
      </c>
      <c r="F1396" s="331" t="s">
        <v>4578</v>
      </c>
      <c r="G1396" s="316"/>
      <c r="H1396" s="755"/>
      <c r="I1396" s="755"/>
      <c r="J1396" s="35"/>
      <c r="K1396" s="29"/>
      <c r="L1396" s="68">
        <v>38362</v>
      </c>
      <c r="M1396" s="68"/>
      <c r="N1396" t="str">
        <f t="shared" si="42"/>
        <v/>
      </c>
    </row>
    <row r="1397" spans="1:14" ht="38.25" outlineLevel="2">
      <c r="A1397" s="384"/>
      <c r="B1397" s="296">
        <f t="shared" si="43"/>
        <v>65</v>
      </c>
      <c r="C1397" s="86" t="s">
        <v>2512</v>
      </c>
      <c r="D1397" s="119" t="s">
        <v>3230</v>
      </c>
      <c r="E1397" s="330" t="s">
        <v>2759</v>
      </c>
      <c r="F1397" s="331" t="s">
        <v>4578</v>
      </c>
      <c r="G1397" s="316"/>
      <c r="H1397" s="755"/>
      <c r="I1397" s="755"/>
      <c r="J1397" s="35"/>
      <c r="K1397" s="29"/>
      <c r="L1397" s="68">
        <v>38362</v>
      </c>
      <c r="M1397" s="68"/>
      <c r="N1397" t="str">
        <f t="shared" si="42"/>
        <v/>
      </c>
    </row>
    <row r="1398" spans="1:14" ht="63.75" outlineLevel="2">
      <c r="A1398" s="384"/>
      <c r="B1398" s="296">
        <f t="shared" si="43"/>
        <v>65</v>
      </c>
      <c r="C1398" s="86" t="s">
        <v>4816</v>
      </c>
      <c r="D1398" s="119" t="s">
        <v>4807</v>
      </c>
      <c r="E1398" s="330" t="s">
        <v>2759</v>
      </c>
      <c r="F1398" s="331" t="s">
        <v>4578</v>
      </c>
      <c r="G1398" s="316"/>
      <c r="H1398" s="755"/>
      <c r="I1398" s="755"/>
      <c r="J1398" s="35"/>
      <c r="K1398" s="29"/>
      <c r="L1398" s="68">
        <v>38362</v>
      </c>
      <c r="M1398" s="68"/>
      <c r="N1398" t="str">
        <f t="shared" si="42"/>
        <v/>
      </c>
    </row>
    <row r="1399" spans="1:14" ht="38.25" outlineLevel="2">
      <c r="A1399" s="384"/>
      <c r="B1399" s="296">
        <f t="shared" si="43"/>
        <v>65</v>
      </c>
      <c r="C1399" s="86" t="s">
        <v>3804</v>
      </c>
      <c r="D1399" s="119" t="s">
        <v>3803</v>
      </c>
      <c r="E1399" s="330" t="s">
        <v>2759</v>
      </c>
      <c r="F1399" s="331" t="s">
        <v>4578</v>
      </c>
      <c r="G1399" s="316"/>
      <c r="H1399" s="755"/>
      <c r="I1399" s="755"/>
      <c r="J1399" s="35"/>
      <c r="K1399" s="29"/>
      <c r="L1399" s="68">
        <v>38362</v>
      </c>
      <c r="M1399" s="68"/>
      <c r="N1399" t="str">
        <f t="shared" si="42"/>
        <v/>
      </c>
    </row>
    <row r="1400" spans="1:14" outlineLevel="2">
      <c r="A1400" s="384"/>
      <c r="B1400" s="296">
        <f t="shared" si="43"/>
        <v>65</v>
      </c>
      <c r="C1400" s="86" t="s">
        <v>3023</v>
      </c>
      <c r="D1400" s="119" t="s">
        <v>3022</v>
      </c>
      <c r="E1400" s="330" t="s">
        <v>2759</v>
      </c>
      <c r="F1400" s="331" t="s">
        <v>4578</v>
      </c>
      <c r="G1400" s="316"/>
      <c r="H1400" s="755"/>
      <c r="I1400" s="755"/>
      <c r="J1400" s="35"/>
      <c r="K1400" s="29"/>
      <c r="L1400" s="68">
        <v>38362</v>
      </c>
      <c r="M1400" s="68"/>
      <c r="N1400" t="str">
        <f t="shared" si="42"/>
        <v/>
      </c>
    </row>
    <row r="1401" spans="1:14" ht="38.25" outlineLevel="2">
      <c r="A1401" s="384"/>
      <c r="B1401" s="296">
        <f t="shared" si="43"/>
        <v>65</v>
      </c>
      <c r="C1401" s="86" t="s">
        <v>2194</v>
      </c>
      <c r="D1401" s="119" t="s">
        <v>2649</v>
      </c>
      <c r="E1401" s="330" t="s">
        <v>2759</v>
      </c>
      <c r="F1401" s="331" t="s">
        <v>4578</v>
      </c>
      <c r="G1401" s="316"/>
      <c r="H1401" s="755"/>
      <c r="I1401" s="755"/>
      <c r="J1401" s="35"/>
      <c r="K1401" s="29"/>
      <c r="L1401" s="68">
        <v>38362</v>
      </c>
      <c r="M1401" s="68"/>
      <c r="N1401" t="str">
        <f t="shared" si="42"/>
        <v/>
      </c>
    </row>
    <row r="1402" spans="1:14" outlineLevel="2">
      <c r="A1402" s="384"/>
      <c r="B1402" s="296">
        <f t="shared" si="43"/>
        <v>65</v>
      </c>
      <c r="C1402" s="86" t="s">
        <v>831</v>
      </c>
      <c r="D1402" s="119" t="s">
        <v>830</v>
      </c>
      <c r="E1402" s="330" t="s">
        <v>2759</v>
      </c>
      <c r="F1402" s="331" t="s">
        <v>4578</v>
      </c>
      <c r="G1402" s="316"/>
      <c r="H1402" s="755"/>
      <c r="I1402" s="755"/>
      <c r="J1402" s="35"/>
      <c r="K1402" s="29"/>
      <c r="L1402" s="68">
        <v>38362</v>
      </c>
      <c r="M1402" s="68"/>
      <c r="N1402" t="str">
        <f t="shared" si="42"/>
        <v/>
      </c>
    </row>
    <row r="1403" spans="1:14" outlineLevel="2">
      <c r="A1403" s="384"/>
      <c r="B1403" s="296">
        <f t="shared" si="43"/>
        <v>65</v>
      </c>
      <c r="C1403" s="86" t="s">
        <v>4078</v>
      </c>
      <c r="D1403" s="119" t="s">
        <v>3583</v>
      </c>
      <c r="E1403" s="330" t="s">
        <v>2759</v>
      </c>
      <c r="F1403" s="331" t="s">
        <v>4578</v>
      </c>
      <c r="G1403" s="316"/>
      <c r="H1403" s="755"/>
      <c r="I1403" s="755"/>
      <c r="J1403" s="35"/>
      <c r="K1403" s="29"/>
      <c r="L1403" s="68">
        <v>38362</v>
      </c>
      <c r="M1403" s="68"/>
      <c r="N1403" t="str">
        <f t="shared" si="42"/>
        <v/>
      </c>
    </row>
    <row r="1404" spans="1:14" ht="25.5" outlineLevel="2">
      <c r="A1404" s="384"/>
      <c r="B1404" s="296">
        <f t="shared" si="43"/>
        <v>65</v>
      </c>
      <c r="C1404" s="86" t="s">
        <v>2621</v>
      </c>
      <c r="D1404" s="119" t="s">
        <v>2620</v>
      </c>
      <c r="E1404" s="330" t="s">
        <v>2759</v>
      </c>
      <c r="F1404" s="331" t="s">
        <v>4578</v>
      </c>
      <c r="G1404" s="316"/>
      <c r="H1404" s="755"/>
      <c r="I1404" s="755"/>
      <c r="J1404" s="35"/>
      <c r="K1404" s="29"/>
      <c r="L1404" s="68">
        <v>38362</v>
      </c>
      <c r="M1404" s="68"/>
      <c r="N1404" t="str">
        <f t="shared" si="42"/>
        <v/>
      </c>
    </row>
    <row r="1405" spans="1:14" ht="25.5" outlineLevel="2">
      <c r="A1405" s="384"/>
      <c r="B1405" s="296">
        <f t="shared" si="43"/>
        <v>65</v>
      </c>
      <c r="C1405" s="86" t="s">
        <v>4552</v>
      </c>
      <c r="D1405" s="119" t="s">
        <v>2474</v>
      </c>
      <c r="E1405" s="330" t="s">
        <v>2759</v>
      </c>
      <c r="F1405" s="331" t="s">
        <v>4578</v>
      </c>
      <c r="G1405" s="316"/>
      <c r="H1405" s="755"/>
      <c r="I1405" s="755"/>
      <c r="J1405" s="35"/>
      <c r="K1405" s="29"/>
      <c r="L1405" s="68">
        <v>38362</v>
      </c>
      <c r="M1405" s="68"/>
      <c r="N1405" t="str">
        <f t="shared" si="42"/>
        <v/>
      </c>
    </row>
    <row r="1406" spans="1:14" ht="38.25" outlineLevel="2">
      <c r="A1406" s="384"/>
      <c r="B1406" s="296">
        <f t="shared" si="43"/>
        <v>65</v>
      </c>
      <c r="C1406" s="86" t="s">
        <v>3089</v>
      </c>
      <c r="D1406" s="119" t="s">
        <v>3017</v>
      </c>
      <c r="E1406" s="330" t="s">
        <v>2759</v>
      </c>
      <c r="F1406" s="331" t="s">
        <v>4578</v>
      </c>
      <c r="G1406" s="316"/>
      <c r="H1406" s="755"/>
      <c r="I1406" s="755"/>
      <c r="J1406" s="35"/>
      <c r="K1406" s="29"/>
      <c r="L1406" s="68">
        <v>38362</v>
      </c>
      <c r="M1406" s="68"/>
      <c r="N1406" t="str">
        <f t="shared" si="42"/>
        <v/>
      </c>
    </row>
    <row r="1407" spans="1:14" ht="38.25" outlineLevel="2">
      <c r="A1407" s="384"/>
      <c r="B1407" s="296">
        <f t="shared" si="43"/>
        <v>65</v>
      </c>
      <c r="C1407" s="86" t="s">
        <v>3841</v>
      </c>
      <c r="D1407" s="119" t="s">
        <v>4021</v>
      </c>
      <c r="E1407" s="330" t="s">
        <v>2759</v>
      </c>
      <c r="F1407" s="331" t="s">
        <v>4578</v>
      </c>
      <c r="G1407" s="316"/>
      <c r="H1407" s="755"/>
      <c r="I1407" s="755"/>
      <c r="J1407" s="35"/>
      <c r="K1407" s="29"/>
      <c r="L1407" s="68">
        <v>38362</v>
      </c>
      <c r="M1407" s="68"/>
      <c r="N1407" t="str">
        <f t="shared" si="42"/>
        <v/>
      </c>
    </row>
    <row r="1408" spans="1:14" ht="25.5" outlineLevel="2">
      <c r="A1408" s="384"/>
      <c r="B1408" s="296">
        <f t="shared" si="43"/>
        <v>65</v>
      </c>
      <c r="C1408" s="86" t="s">
        <v>844</v>
      </c>
      <c r="D1408" s="119" t="s">
        <v>843</v>
      </c>
      <c r="E1408" s="330" t="s">
        <v>2759</v>
      </c>
      <c r="F1408" s="331" t="s">
        <v>4578</v>
      </c>
      <c r="G1408" s="316"/>
      <c r="H1408" s="755"/>
      <c r="I1408" s="755"/>
      <c r="J1408" s="35"/>
      <c r="K1408" s="29"/>
      <c r="L1408" s="68">
        <v>38362</v>
      </c>
      <c r="M1408" s="68"/>
      <c r="N1408" t="str">
        <f t="shared" si="42"/>
        <v/>
      </c>
    </row>
    <row r="1409" spans="1:14" ht="25.5" outlineLevel="2">
      <c r="A1409" s="384"/>
      <c r="B1409" s="296">
        <f t="shared" si="43"/>
        <v>65</v>
      </c>
      <c r="C1409" s="86" t="s">
        <v>1768</v>
      </c>
      <c r="D1409" s="119" t="s">
        <v>1767</v>
      </c>
      <c r="E1409" s="330" t="s">
        <v>2759</v>
      </c>
      <c r="F1409" s="331" t="s">
        <v>4578</v>
      </c>
      <c r="G1409" s="316"/>
      <c r="H1409" s="755"/>
      <c r="I1409" s="755"/>
      <c r="J1409" s="35"/>
      <c r="K1409" s="29"/>
      <c r="L1409" s="68">
        <v>38362</v>
      </c>
      <c r="M1409" s="68"/>
      <c r="N1409" t="str">
        <f t="shared" si="42"/>
        <v/>
      </c>
    </row>
    <row r="1410" spans="1:14" ht="25.5" outlineLevel="2">
      <c r="A1410" s="384"/>
      <c r="B1410" s="296">
        <f t="shared" si="43"/>
        <v>65</v>
      </c>
      <c r="C1410" s="86" t="s">
        <v>836</v>
      </c>
      <c r="D1410" s="119" t="s">
        <v>3196</v>
      </c>
      <c r="E1410" s="330" t="s">
        <v>2759</v>
      </c>
      <c r="F1410" s="331" t="s">
        <v>4578</v>
      </c>
      <c r="G1410" s="316"/>
      <c r="H1410" s="755"/>
      <c r="I1410" s="755"/>
      <c r="J1410" s="35"/>
      <c r="K1410" s="29"/>
      <c r="L1410" s="68">
        <v>38362</v>
      </c>
      <c r="M1410" s="68"/>
      <c r="N1410" t="str">
        <f t="shared" si="42"/>
        <v/>
      </c>
    </row>
    <row r="1411" spans="1:14" ht="38.25" outlineLevel="2">
      <c r="A1411" s="384"/>
      <c r="B1411" s="296">
        <f t="shared" si="43"/>
        <v>65</v>
      </c>
      <c r="C1411" s="86" t="s">
        <v>1766</v>
      </c>
      <c r="D1411" s="119" t="s">
        <v>4531</v>
      </c>
      <c r="E1411" s="330" t="s">
        <v>2759</v>
      </c>
      <c r="F1411" s="331" t="s">
        <v>4578</v>
      </c>
      <c r="G1411" s="316"/>
      <c r="H1411" s="755"/>
      <c r="I1411" s="755"/>
      <c r="J1411" s="35"/>
      <c r="K1411" s="29"/>
      <c r="L1411" s="68">
        <v>38362</v>
      </c>
      <c r="M1411" s="68"/>
      <c r="N1411" t="str">
        <f t="shared" ref="N1411:N1474" si="44">IF(D1411="NA","",IF(COUNTIF($D$3:$D$8511,D1411)&gt;1,"DUPLICATE",""))</f>
        <v/>
      </c>
    </row>
    <row r="1412" spans="1:14" ht="25.5" outlineLevel="2">
      <c r="A1412" s="384"/>
      <c r="B1412" s="296">
        <f t="shared" si="43"/>
        <v>65</v>
      </c>
      <c r="C1412" s="86" t="s">
        <v>1718</v>
      </c>
      <c r="D1412" s="119" t="s">
        <v>1717</v>
      </c>
      <c r="E1412" s="330" t="s">
        <v>2759</v>
      </c>
      <c r="F1412" s="331" t="s">
        <v>4578</v>
      </c>
      <c r="G1412" s="316"/>
      <c r="H1412" s="755"/>
      <c r="I1412" s="755"/>
      <c r="J1412" s="35"/>
      <c r="K1412" s="29"/>
      <c r="L1412" s="68">
        <v>38362</v>
      </c>
      <c r="M1412" s="68"/>
      <c r="N1412" t="str">
        <f t="shared" si="44"/>
        <v/>
      </c>
    </row>
    <row r="1413" spans="1:14" ht="38.25" outlineLevel="2">
      <c r="A1413" s="384"/>
      <c r="B1413" s="296">
        <f t="shared" si="43"/>
        <v>65</v>
      </c>
      <c r="C1413" s="86" t="s">
        <v>1723</v>
      </c>
      <c r="D1413" s="119" t="s">
        <v>1722</v>
      </c>
      <c r="E1413" s="330" t="s">
        <v>2759</v>
      </c>
      <c r="F1413" s="331" t="s">
        <v>4578</v>
      </c>
      <c r="G1413" s="316"/>
      <c r="H1413" s="755"/>
      <c r="I1413" s="755"/>
      <c r="J1413" s="35"/>
      <c r="K1413" s="29"/>
      <c r="L1413" s="68">
        <v>38362</v>
      </c>
      <c r="M1413" s="68"/>
      <c r="N1413" t="str">
        <f t="shared" si="44"/>
        <v/>
      </c>
    </row>
    <row r="1414" spans="1:14" ht="38.25" outlineLevel="2">
      <c r="A1414" s="384"/>
      <c r="B1414" s="296">
        <f t="shared" si="43"/>
        <v>65</v>
      </c>
      <c r="C1414" s="86" t="s">
        <v>670</v>
      </c>
      <c r="D1414" s="119" t="s">
        <v>1724</v>
      </c>
      <c r="E1414" s="330" t="s">
        <v>2759</v>
      </c>
      <c r="F1414" s="331" t="s">
        <v>4578</v>
      </c>
      <c r="G1414" s="316"/>
      <c r="H1414" s="755"/>
      <c r="I1414" s="755"/>
      <c r="J1414" s="35"/>
      <c r="K1414" s="29"/>
      <c r="L1414" s="68">
        <v>38362</v>
      </c>
      <c r="M1414" s="68"/>
      <c r="N1414" t="str">
        <f t="shared" si="44"/>
        <v/>
      </c>
    </row>
    <row r="1415" spans="1:14" ht="25.5" outlineLevel="2">
      <c r="A1415" s="384"/>
      <c r="B1415" s="296">
        <f t="shared" si="43"/>
        <v>65</v>
      </c>
      <c r="C1415" s="86" t="s">
        <v>1493</v>
      </c>
      <c r="D1415" s="119" t="s">
        <v>1701</v>
      </c>
      <c r="E1415" s="330" t="s">
        <v>2759</v>
      </c>
      <c r="F1415" s="331" t="s">
        <v>4578</v>
      </c>
      <c r="G1415" s="316"/>
      <c r="H1415" s="755"/>
      <c r="I1415" s="755"/>
      <c r="J1415" s="35"/>
      <c r="K1415" s="29"/>
      <c r="L1415" s="68">
        <v>38362</v>
      </c>
      <c r="M1415" s="68"/>
      <c r="N1415" t="str">
        <f t="shared" si="44"/>
        <v/>
      </c>
    </row>
    <row r="1416" spans="1:14" outlineLevel="2">
      <c r="A1416" s="384"/>
      <c r="B1416" s="296">
        <f t="shared" si="43"/>
        <v>65</v>
      </c>
      <c r="C1416" s="86" t="s">
        <v>2373</v>
      </c>
      <c r="D1416" s="119" t="s">
        <v>2372</v>
      </c>
      <c r="E1416" s="330" t="s">
        <v>2759</v>
      </c>
      <c r="F1416" s="331" t="s">
        <v>4578</v>
      </c>
      <c r="G1416" s="316"/>
      <c r="H1416" s="755"/>
      <c r="I1416" s="755"/>
      <c r="J1416" s="35"/>
      <c r="K1416" s="29"/>
      <c r="L1416" s="68">
        <v>38362</v>
      </c>
      <c r="M1416" s="68"/>
      <c r="N1416" t="str">
        <f t="shared" si="44"/>
        <v/>
      </c>
    </row>
    <row r="1417" spans="1:14" outlineLevel="2">
      <c r="A1417" s="384"/>
      <c r="B1417" s="296">
        <f t="shared" si="43"/>
        <v>65</v>
      </c>
      <c r="C1417" s="86" t="s">
        <v>5009</v>
      </c>
      <c r="D1417" s="119" t="s">
        <v>5008</v>
      </c>
      <c r="E1417" s="330" t="s">
        <v>2759</v>
      </c>
      <c r="F1417" s="331" t="s">
        <v>4578</v>
      </c>
      <c r="G1417" s="316"/>
      <c r="H1417" s="755"/>
      <c r="I1417" s="755"/>
      <c r="J1417" s="35"/>
      <c r="K1417" s="29"/>
      <c r="L1417" s="68">
        <v>38362</v>
      </c>
      <c r="M1417" s="68"/>
      <c r="N1417" t="str">
        <f t="shared" si="44"/>
        <v/>
      </c>
    </row>
    <row r="1418" spans="1:14" ht="38.25" outlineLevel="2">
      <c r="A1418" s="384"/>
      <c r="B1418" s="296">
        <f t="shared" si="43"/>
        <v>65</v>
      </c>
      <c r="C1418" s="86" t="s">
        <v>1064</v>
      </c>
      <c r="D1418" s="119" t="s">
        <v>1719</v>
      </c>
      <c r="E1418" s="330" t="s">
        <v>2759</v>
      </c>
      <c r="F1418" s="331" t="s">
        <v>4578</v>
      </c>
      <c r="G1418" s="316"/>
      <c r="H1418" s="755"/>
      <c r="I1418" s="755"/>
      <c r="J1418" s="35"/>
      <c r="K1418" s="29"/>
      <c r="L1418" s="68">
        <v>38362</v>
      </c>
      <c r="M1418" s="68"/>
      <c r="N1418" t="str">
        <f t="shared" si="44"/>
        <v/>
      </c>
    </row>
    <row r="1419" spans="1:14" ht="25.5" outlineLevel="2">
      <c r="A1419" s="384"/>
      <c r="B1419" s="296">
        <f t="shared" si="43"/>
        <v>65</v>
      </c>
      <c r="C1419" s="86" t="s">
        <v>3084</v>
      </c>
      <c r="D1419" s="119" t="s">
        <v>3083</v>
      </c>
      <c r="E1419" s="330" t="s">
        <v>2759</v>
      </c>
      <c r="F1419" s="331" t="s">
        <v>4578</v>
      </c>
      <c r="G1419" s="316"/>
      <c r="H1419" s="755"/>
      <c r="I1419" s="755"/>
      <c r="J1419" s="35"/>
      <c r="K1419" s="29"/>
      <c r="L1419" s="68">
        <v>38362</v>
      </c>
      <c r="M1419" s="68"/>
      <c r="N1419" t="str">
        <f t="shared" si="44"/>
        <v/>
      </c>
    </row>
    <row r="1420" spans="1:14" ht="25.5" outlineLevel="2">
      <c r="A1420" s="384"/>
      <c r="B1420" s="296">
        <f t="shared" si="43"/>
        <v>65</v>
      </c>
      <c r="C1420" s="86" t="s">
        <v>4282</v>
      </c>
      <c r="D1420" s="119" t="s">
        <v>201</v>
      </c>
      <c r="E1420" s="330" t="s">
        <v>2759</v>
      </c>
      <c r="F1420" s="331" t="s">
        <v>4578</v>
      </c>
      <c r="G1420" s="316"/>
      <c r="H1420" s="755"/>
      <c r="I1420" s="755"/>
      <c r="J1420" s="35"/>
      <c r="K1420" s="29"/>
      <c r="L1420" s="68">
        <v>38362</v>
      </c>
      <c r="M1420" s="68"/>
      <c r="N1420" t="str">
        <f t="shared" si="44"/>
        <v/>
      </c>
    </row>
    <row r="1421" spans="1:14" ht="25.5" outlineLevel="2">
      <c r="A1421" s="384"/>
      <c r="B1421" s="296">
        <f t="shared" si="43"/>
        <v>65</v>
      </c>
      <c r="C1421" s="86" t="s">
        <v>1716</v>
      </c>
      <c r="D1421" s="119" t="s">
        <v>1715</v>
      </c>
      <c r="E1421" s="330" t="s">
        <v>2759</v>
      </c>
      <c r="F1421" s="331" t="s">
        <v>4578</v>
      </c>
      <c r="G1421" s="316"/>
      <c r="H1421" s="755"/>
      <c r="I1421" s="755"/>
      <c r="J1421" s="35"/>
      <c r="K1421" s="29"/>
      <c r="L1421" s="68">
        <v>38362</v>
      </c>
      <c r="M1421" s="68"/>
      <c r="N1421" t="str">
        <f t="shared" si="44"/>
        <v/>
      </c>
    </row>
    <row r="1422" spans="1:14" outlineLevel="2">
      <c r="A1422" s="384"/>
      <c r="B1422" s="296">
        <f t="shared" si="43"/>
        <v>65</v>
      </c>
      <c r="C1422" s="86" t="s">
        <v>6430</v>
      </c>
      <c r="D1422" s="119" t="s">
        <v>6431</v>
      </c>
      <c r="E1422" s="330" t="s">
        <v>1909</v>
      </c>
      <c r="F1422" s="331" t="s">
        <v>1910</v>
      </c>
      <c r="G1422" s="316"/>
      <c r="H1422" s="755"/>
      <c r="I1422" s="755"/>
      <c r="J1422" s="35"/>
      <c r="K1422" s="29"/>
      <c r="L1422" s="68">
        <v>43132</v>
      </c>
      <c r="M1422" s="68"/>
      <c r="N1422" t="str">
        <f t="shared" si="44"/>
        <v>DUPLICATE</v>
      </c>
    </row>
    <row r="1423" spans="1:14" outlineLevel="2">
      <c r="A1423" s="384"/>
      <c r="B1423" s="296">
        <f t="shared" si="43"/>
        <v>65</v>
      </c>
      <c r="C1423" s="86" t="s">
        <v>1257</v>
      </c>
      <c r="D1423" s="119" t="s">
        <v>1256</v>
      </c>
      <c r="E1423" s="330" t="s">
        <v>2759</v>
      </c>
      <c r="F1423" s="331" t="s">
        <v>4578</v>
      </c>
      <c r="G1423" s="316"/>
      <c r="H1423" s="755"/>
      <c r="I1423" s="755"/>
      <c r="J1423" s="35"/>
      <c r="K1423" s="29"/>
      <c r="L1423" s="68">
        <v>38362</v>
      </c>
      <c r="M1423" s="68"/>
      <c r="N1423" t="str">
        <f t="shared" si="44"/>
        <v/>
      </c>
    </row>
    <row r="1424" spans="1:14" outlineLevel="2">
      <c r="A1424" s="384"/>
      <c r="B1424" s="296">
        <f t="shared" si="43"/>
        <v>65</v>
      </c>
      <c r="C1424" s="86" t="s">
        <v>3195</v>
      </c>
      <c r="D1424" s="119" t="s">
        <v>1496</v>
      </c>
      <c r="E1424" s="330" t="s">
        <v>2759</v>
      </c>
      <c r="F1424" s="331" t="s">
        <v>4578</v>
      </c>
      <c r="G1424" s="316"/>
      <c r="H1424" s="755"/>
      <c r="I1424" s="755"/>
      <c r="J1424" s="35"/>
      <c r="K1424" s="29"/>
      <c r="L1424" s="68">
        <v>38362</v>
      </c>
      <c r="M1424" s="68"/>
      <c r="N1424" t="str">
        <f t="shared" si="44"/>
        <v/>
      </c>
    </row>
    <row r="1425" spans="1:14" ht="15" outlineLevel="2">
      <c r="A1425" s="384"/>
      <c r="B1425" s="296">
        <f t="shared" si="43"/>
        <v>65</v>
      </c>
      <c r="C1425" s="86" t="s">
        <v>2915</v>
      </c>
      <c r="D1425" s="119" t="s">
        <v>2916</v>
      </c>
      <c r="E1425" s="330" t="s">
        <v>2766</v>
      </c>
      <c r="F1425" s="331" t="s">
        <v>4634</v>
      </c>
      <c r="G1425" s="639" t="s">
        <v>14059</v>
      </c>
      <c r="H1425" s="755"/>
      <c r="I1425" s="755"/>
      <c r="J1425" s="35"/>
      <c r="K1425" s="29"/>
      <c r="L1425" s="68">
        <v>40940</v>
      </c>
      <c r="M1425" s="640">
        <v>45689</v>
      </c>
      <c r="N1425" t="str">
        <f t="shared" si="44"/>
        <v>DUPLICATE</v>
      </c>
    </row>
    <row r="1426" spans="1:14" outlineLevel="2">
      <c r="A1426" s="384"/>
      <c r="B1426" s="296">
        <f t="shared" si="43"/>
        <v>65</v>
      </c>
      <c r="C1426" s="86" t="s">
        <v>3014</v>
      </c>
      <c r="D1426" s="119" t="s">
        <v>4089</v>
      </c>
      <c r="E1426" s="330" t="s">
        <v>2759</v>
      </c>
      <c r="F1426" s="331" t="s">
        <v>4578</v>
      </c>
      <c r="G1426" s="316"/>
      <c r="H1426" s="755"/>
      <c r="I1426" s="755"/>
      <c r="J1426" s="35"/>
      <c r="K1426" s="29"/>
      <c r="L1426" s="68">
        <v>38362</v>
      </c>
      <c r="M1426" s="68"/>
      <c r="N1426" t="str">
        <f t="shared" si="44"/>
        <v/>
      </c>
    </row>
    <row r="1427" spans="1:14" outlineLevel="2">
      <c r="A1427" s="384"/>
      <c r="B1427" s="296">
        <f t="shared" si="43"/>
        <v>65</v>
      </c>
      <c r="C1427" s="86" t="s">
        <v>3019</v>
      </c>
      <c r="D1427" s="119" t="s">
        <v>3018</v>
      </c>
      <c r="E1427" s="330" t="s">
        <v>2759</v>
      </c>
      <c r="F1427" s="331" t="s">
        <v>4578</v>
      </c>
      <c r="G1427" s="316"/>
      <c r="H1427" s="755"/>
      <c r="I1427" s="755"/>
      <c r="J1427" s="35"/>
      <c r="K1427" s="29"/>
      <c r="L1427" s="68">
        <v>38362</v>
      </c>
      <c r="M1427" s="68"/>
      <c r="N1427" t="str">
        <f t="shared" si="44"/>
        <v/>
      </c>
    </row>
    <row r="1428" spans="1:14" outlineLevel="2">
      <c r="A1428" s="384"/>
      <c r="B1428" s="296">
        <f t="shared" si="43"/>
        <v>65</v>
      </c>
      <c r="C1428" s="86" t="s">
        <v>4872</v>
      </c>
      <c r="D1428" s="119" t="s">
        <v>4871</v>
      </c>
      <c r="E1428" s="330" t="s">
        <v>2759</v>
      </c>
      <c r="F1428" s="331" t="s">
        <v>4578</v>
      </c>
      <c r="G1428" s="316"/>
      <c r="H1428" s="755"/>
      <c r="I1428" s="755"/>
      <c r="J1428" s="35"/>
      <c r="K1428" s="29"/>
      <c r="L1428" s="68">
        <v>38362</v>
      </c>
      <c r="M1428" s="68"/>
      <c r="N1428" t="str">
        <f t="shared" si="44"/>
        <v/>
      </c>
    </row>
    <row r="1429" spans="1:14" outlineLevel="2">
      <c r="A1429" s="384"/>
      <c r="B1429" s="296">
        <f t="shared" si="43"/>
        <v>65</v>
      </c>
      <c r="C1429" s="86" t="s">
        <v>4525</v>
      </c>
      <c r="D1429" s="119" t="s">
        <v>2199</v>
      </c>
      <c r="E1429" s="330" t="s">
        <v>2759</v>
      </c>
      <c r="F1429" s="331" t="s">
        <v>4578</v>
      </c>
      <c r="G1429" s="316"/>
      <c r="H1429" s="755"/>
      <c r="I1429" s="755"/>
      <c r="J1429" s="35"/>
      <c r="K1429" s="29"/>
      <c r="L1429" s="68">
        <v>38362</v>
      </c>
      <c r="M1429" s="68"/>
      <c r="N1429" t="str">
        <f t="shared" si="44"/>
        <v/>
      </c>
    </row>
    <row r="1430" spans="1:14" ht="38.25" outlineLevel="2">
      <c r="A1430" s="384"/>
      <c r="B1430" s="296">
        <f t="shared" si="43"/>
        <v>65</v>
      </c>
      <c r="C1430" s="86" t="s">
        <v>3062</v>
      </c>
      <c r="D1430" s="119" t="s">
        <v>4093</v>
      </c>
      <c r="E1430" s="330" t="s">
        <v>2759</v>
      </c>
      <c r="F1430" s="331" t="s">
        <v>4578</v>
      </c>
      <c r="H1430" s="755"/>
      <c r="I1430" s="755"/>
      <c r="J1430" s="35"/>
      <c r="K1430" s="29"/>
      <c r="L1430" s="68">
        <v>38362</v>
      </c>
      <c r="M1430" s="68"/>
      <c r="N1430" t="str">
        <f t="shared" si="44"/>
        <v/>
      </c>
    </row>
    <row r="1431" spans="1:14" ht="90" outlineLevel="2">
      <c r="A1431" s="384"/>
      <c r="B1431" s="296">
        <f t="shared" si="43"/>
        <v>65</v>
      </c>
      <c r="C1431" s="86" t="s">
        <v>1742</v>
      </c>
      <c r="D1431" s="119" t="s">
        <v>1741</v>
      </c>
      <c r="E1431" s="330" t="s">
        <v>2759</v>
      </c>
      <c r="F1431" s="331" t="s">
        <v>4633</v>
      </c>
      <c r="G1431" s="639" t="s">
        <v>14030</v>
      </c>
      <c r="H1431" s="755"/>
      <c r="I1431" s="755"/>
      <c r="J1431" s="35"/>
      <c r="K1431" s="29"/>
      <c r="L1431" s="68">
        <v>38362</v>
      </c>
      <c r="M1431" s="640">
        <v>45689</v>
      </c>
      <c r="N1431" t="str">
        <f t="shared" si="44"/>
        <v>DUPLICATE</v>
      </c>
    </row>
    <row r="1432" spans="1:14" ht="25.5" outlineLevel="2">
      <c r="A1432" s="384"/>
      <c r="B1432" s="296">
        <f t="shared" si="43"/>
        <v>65</v>
      </c>
      <c r="C1432" s="86" t="s">
        <v>5015</v>
      </c>
      <c r="D1432" s="119" t="s">
        <v>5014</v>
      </c>
      <c r="E1432" s="330" t="s">
        <v>2759</v>
      </c>
      <c r="F1432" s="331" t="s">
        <v>4578</v>
      </c>
      <c r="G1432" s="316"/>
      <c r="H1432" s="755"/>
      <c r="I1432" s="755"/>
      <c r="J1432" s="35"/>
      <c r="K1432" s="29"/>
      <c r="L1432" s="68">
        <v>38362</v>
      </c>
      <c r="M1432" s="68"/>
      <c r="N1432" t="str">
        <f t="shared" si="44"/>
        <v/>
      </c>
    </row>
    <row r="1433" spans="1:14" ht="25.5" outlineLevel="2">
      <c r="A1433" s="384"/>
      <c r="B1433" s="296">
        <f t="shared" si="43"/>
        <v>65</v>
      </c>
      <c r="C1433" s="86" t="s">
        <v>5011</v>
      </c>
      <c r="D1433" s="119" t="s">
        <v>5010</v>
      </c>
      <c r="E1433" s="330" t="s">
        <v>2759</v>
      </c>
      <c r="F1433" s="331" t="s">
        <v>4578</v>
      </c>
      <c r="G1433" s="316"/>
      <c r="H1433" s="755"/>
      <c r="I1433" s="755"/>
      <c r="J1433" s="35"/>
      <c r="K1433" s="29"/>
      <c r="L1433" s="68">
        <v>38362</v>
      </c>
      <c r="M1433" s="68"/>
      <c r="N1433" t="str">
        <f t="shared" si="44"/>
        <v/>
      </c>
    </row>
    <row r="1434" spans="1:14" ht="25.5" outlineLevel="2">
      <c r="A1434" s="384"/>
      <c r="B1434" s="296">
        <f t="shared" si="43"/>
        <v>65</v>
      </c>
      <c r="C1434" s="86" t="s">
        <v>5013</v>
      </c>
      <c r="D1434" s="119" t="s">
        <v>5012</v>
      </c>
      <c r="E1434" s="330" t="s">
        <v>2759</v>
      </c>
      <c r="F1434" s="331" t="s">
        <v>4578</v>
      </c>
      <c r="G1434" s="316"/>
      <c r="H1434" s="755"/>
      <c r="I1434" s="755"/>
      <c r="J1434" s="35"/>
      <c r="K1434" s="29"/>
      <c r="L1434" s="68">
        <v>38362</v>
      </c>
      <c r="M1434" s="68"/>
      <c r="N1434" t="str">
        <f t="shared" si="44"/>
        <v/>
      </c>
    </row>
    <row r="1435" spans="1:14" outlineLevel="2">
      <c r="A1435" s="384"/>
      <c r="B1435" s="296">
        <f t="shared" si="43"/>
        <v>65</v>
      </c>
      <c r="C1435" s="86" t="s">
        <v>1874</v>
      </c>
      <c r="D1435" s="119" t="s">
        <v>1873</v>
      </c>
      <c r="E1435" s="330" t="s">
        <v>2759</v>
      </c>
      <c r="F1435" s="331" t="s">
        <v>4578</v>
      </c>
      <c r="G1435" s="316"/>
      <c r="H1435" s="755"/>
      <c r="I1435" s="755"/>
      <c r="J1435" s="35"/>
      <c r="K1435" s="29"/>
      <c r="L1435" s="68">
        <v>38362</v>
      </c>
      <c r="M1435" s="68"/>
      <c r="N1435" t="str">
        <f t="shared" si="44"/>
        <v/>
      </c>
    </row>
    <row r="1436" spans="1:14" outlineLevel="2">
      <c r="A1436" s="384"/>
      <c r="B1436" s="296">
        <f t="shared" si="43"/>
        <v>65</v>
      </c>
      <c r="C1436" s="86" t="s">
        <v>4874</v>
      </c>
      <c r="D1436" s="119" t="s">
        <v>4873</v>
      </c>
      <c r="E1436" s="330" t="s">
        <v>2759</v>
      </c>
      <c r="F1436" s="331" t="s">
        <v>4578</v>
      </c>
      <c r="G1436" s="316"/>
      <c r="H1436" s="755"/>
      <c r="I1436" s="755"/>
      <c r="J1436" s="35"/>
      <c r="K1436" s="29"/>
      <c r="L1436" s="68">
        <v>38362</v>
      </c>
      <c r="M1436" s="68"/>
      <c r="N1436" t="str">
        <f t="shared" si="44"/>
        <v/>
      </c>
    </row>
    <row r="1437" spans="1:14" outlineLevel="2">
      <c r="A1437" s="384"/>
      <c r="B1437" s="296">
        <f t="shared" si="43"/>
        <v>65</v>
      </c>
      <c r="C1437" s="86" t="s">
        <v>4823</v>
      </c>
      <c r="D1437" s="119" t="s">
        <v>4822</v>
      </c>
      <c r="E1437" s="330" t="s">
        <v>2759</v>
      </c>
      <c r="F1437" s="331" t="s">
        <v>4578</v>
      </c>
      <c r="G1437" s="316"/>
      <c r="H1437" s="755"/>
      <c r="I1437" s="755"/>
      <c r="J1437" s="35"/>
      <c r="K1437" s="29"/>
      <c r="L1437" s="68">
        <v>38362</v>
      </c>
      <c r="M1437" s="68"/>
      <c r="N1437" t="str">
        <f t="shared" si="44"/>
        <v/>
      </c>
    </row>
    <row r="1438" spans="1:14" outlineLevel="2">
      <c r="A1438" s="384"/>
      <c r="B1438" s="296">
        <f t="shared" si="43"/>
        <v>65</v>
      </c>
      <c r="C1438" s="86" t="s">
        <v>3148</v>
      </c>
      <c r="D1438" s="119" t="s">
        <v>3147</v>
      </c>
      <c r="E1438" s="330" t="s">
        <v>2759</v>
      </c>
      <c r="F1438" s="331" t="s">
        <v>4578</v>
      </c>
      <c r="G1438" s="316"/>
      <c r="H1438" s="755"/>
      <c r="I1438" s="755"/>
      <c r="J1438" s="35"/>
      <c r="K1438" s="29"/>
      <c r="L1438" s="68">
        <v>38362</v>
      </c>
      <c r="M1438" s="68"/>
      <c r="N1438" t="str">
        <f t="shared" si="44"/>
        <v/>
      </c>
    </row>
    <row r="1439" spans="1:14" ht="25.5" outlineLevel="2">
      <c r="A1439" s="384"/>
      <c r="B1439" s="296">
        <f t="shared" si="43"/>
        <v>65</v>
      </c>
      <c r="C1439" s="86" t="s">
        <v>1252</v>
      </c>
      <c r="D1439" s="119" t="s">
        <v>1251</v>
      </c>
      <c r="E1439" s="330" t="s">
        <v>2759</v>
      </c>
      <c r="F1439" s="331" t="s">
        <v>4578</v>
      </c>
      <c r="G1439" s="316"/>
      <c r="H1439" s="755"/>
      <c r="I1439" s="755"/>
      <c r="J1439" s="35"/>
      <c r="K1439" s="29"/>
      <c r="L1439" s="68">
        <v>38362</v>
      </c>
      <c r="M1439" s="68"/>
      <c r="N1439" t="str">
        <f t="shared" si="44"/>
        <v/>
      </c>
    </row>
    <row r="1440" spans="1:14" outlineLevel="2">
      <c r="A1440" s="384"/>
      <c r="B1440" s="296">
        <f t="shared" si="43"/>
        <v>65</v>
      </c>
      <c r="C1440" s="86" t="s">
        <v>3350</v>
      </c>
      <c r="D1440" s="119" t="s">
        <v>4853</v>
      </c>
      <c r="E1440" s="330" t="s">
        <v>2759</v>
      </c>
      <c r="F1440" s="331" t="s">
        <v>4578</v>
      </c>
      <c r="G1440" s="316"/>
      <c r="H1440" s="755"/>
      <c r="I1440" s="755"/>
      <c r="J1440" s="35"/>
      <c r="K1440" s="29"/>
      <c r="L1440" s="68">
        <v>38362</v>
      </c>
      <c r="M1440" s="68"/>
      <c r="N1440" t="str">
        <f t="shared" si="44"/>
        <v/>
      </c>
    </row>
    <row r="1441" spans="1:14" outlineLevel="2">
      <c r="A1441" s="384"/>
      <c r="B1441" s="296">
        <f t="shared" si="43"/>
        <v>65</v>
      </c>
      <c r="C1441" s="86" t="s">
        <v>1876</v>
      </c>
      <c r="D1441" s="119" t="s">
        <v>1875</v>
      </c>
      <c r="E1441" s="330" t="s">
        <v>2759</v>
      </c>
      <c r="F1441" s="331" t="s">
        <v>4578</v>
      </c>
      <c r="G1441" s="316"/>
      <c r="H1441" s="755"/>
      <c r="I1441" s="755"/>
      <c r="J1441" s="35"/>
      <c r="K1441" s="29"/>
      <c r="L1441" s="68">
        <v>38362</v>
      </c>
      <c r="M1441" s="68"/>
      <c r="N1441" t="str">
        <f t="shared" si="44"/>
        <v>DUPLICATE</v>
      </c>
    </row>
    <row r="1442" spans="1:14" ht="38.25" outlineLevel="2">
      <c r="A1442" s="384"/>
      <c r="B1442" s="296">
        <f t="shared" si="43"/>
        <v>65</v>
      </c>
      <c r="C1442" s="86" t="s">
        <v>4020</v>
      </c>
      <c r="D1442" s="119" t="s">
        <v>4283</v>
      </c>
      <c r="E1442" s="330" t="s">
        <v>2759</v>
      </c>
      <c r="F1442" s="331" t="s">
        <v>4578</v>
      </c>
      <c r="G1442" s="316"/>
      <c r="H1442" s="755"/>
      <c r="I1442" s="755"/>
      <c r="J1442" s="35"/>
      <c r="K1442" s="29"/>
      <c r="L1442" s="68">
        <v>38362</v>
      </c>
      <c r="M1442" s="68"/>
      <c r="N1442" t="str">
        <f t="shared" si="44"/>
        <v/>
      </c>
    </row>
    <row r="1443" spans="1:14" ht="25.5" outlineLevel="2">
      <c r="A1443" s="384"/>
      <c r="B1443" s="296">
        <f t="shared" si="43"/>
        <v>65</v>
      </c>
      <c r="C1443" s="86" t="s">
        <v>3971</v>
      </c>
      <c r="D1443" s="119" t="s">
        <v>3970</v>
      </c>
      <c r="E1443" s="330" t="s">
        <v>2759</v>
      </c>
      <c r="F1443" s="331" t="s">
        <v>4578</v>
      </c>
      <c r="G1443" s="316"/>
      <c r="H1443" s="755"/>
      <c r="I1443" s="755"/>
      <c r="J1443" s="35"/>
      <c r="K1443" s="29"/>
      <c r="L1443" s="68">
        <v>38362</v>
      </c>
      <c r="M1443" s="68"/>
      <c r="N1443" t="str">
        <f t="shared" si="44"/>
        <v/>
      </c>
    </row>
    <row r="1444" spans="1:14" ht="25.5" outlineLevel="2">
      <c r="A1444" s="384"/>
      <c r="B1444" s="296">
        <f t="shared" si="43"/>
        <v>65</v>
      </c>
      <c r="C1444" s="86" t="s">
        <v>1714</v>
      </c>
      <c r="D1444" s="119" t="s">
        <v>3842</v>
      </c>
      <c r="E1444" s="330" t="s">
        <v>2759</v>
      </c>
      <c r="F1444" s="331" t="s">
        <v>4578</v>
      </c>
      <c r="G1444" s="316"/>
      <c r="H1444" s="755"/>
      <c r="I1444" s="755"/>
      <c r="J1444" s="35"/>
      <c r="K1444" s="29"/>
      <c r="L1444" s="68">
        <v>38362</v>
      </c>
      <c r="M1444" s="68"/>
      <c r="N1444" t="str">
        <f t="shared" si="44"/>
        <v/>
      </c>
    </row>
    <row r="1445" spans="1:14" ht="38.25" outlineLevel="2">
      <c r="A1445" s="384"/>
      <c r="B1445" s="296">
        <f t="shared" si="43"/>
        <v>65</v>
      </c>
      <c r="C1445" s="86" t="s">
        <v>3337</v>
      </c>
      <c r="D1445" s="119" t="s">
        <v>2125</v>
      </c>
      <c r="E1445" s="330" t="s">
        <v>2759</v>
      </c>
      <c r="F1445" s="331" t="s">
        <v>4578</v>
      </c>
      <c r="G1445" s="316"/>
      <c r="H1445" s="755"/>
      <c r="I1445" s="755"/>
      <c r="J1445" s="35"/>
      <c r="K1445" s="29"/>
      <c r="L1445" s="68">
        <v>38362</v>
      </c>
      <c r="M1445" s="68"/>
      <c r="N1445" t="str">
        <f t="shared" si="44"/>
        <v/>
      </c>
    </row>
    <row r="1446" spans="1:14" ht="25.5" outlineLevel="2">
      <c r="A1446" s="384"/>
      <c r="B1446" s="296">
        <f t="shared" si="43"/>
        <v>65</v>
      </c>
      <c r="C1446" s="86" t="s">
        <v>3625</v>
      </c>
      <c r="D1446" s="119" t="s">
        <v>2869</v>
      </c>
      <c r="E1446" s="330" t="s">
        <v>2759</v>
      </c>
      <c r="F1446" s="331" t="s">
        <v>4578</v>
      </c>
      <c r="G1446" s="316"/>
      <c r="H1446" s="755"/>
      <c r="I1446" s="755"/>
      <c r="J1446" s="35"/>
      <c r="K1446" s="29"/>
      <c r="L1446" s="68">
        <v>38362</v>
      </c>
      <c r="M1446" s="68"/>
      <c r="N1446" t="str">
        <f t="shared" si="44"/>
        <v/>
      </c>
    </row>
    <row r="1447" spans="1:14" ht="38.25" outlineLevel="2">
      <c r="A1447" s="384"/>
      <c r="B1447" s="296">
        <f t="shared" si="43"/>
        <v>65</v>
      </c>
      <c r="C1447" s="86" t="s">
        <v>4343</v>
      </c>
      <c r="D1447" s="119" t="s">
        <v>2601</v>
      </c>
      <c r="E1447" s="330" t="s">
        <v>2759</v>
      </c>
      <c r="F1447" s="331" t="s">
        <v>4578</v>
      </c>
      <c r="G1447" s="316"/>
      <c r="H1447" s="755"/>
      <c r="I1447" s="755"/>
      <c r="J1447" s="35"/>
      <c r="K1447" s="29"/>
      <c r="L1447" s="68">
        <v>38362</v>
      </c>
      <c r="M1447" s="68"/>
      <c r="N1447" t="str">
        <f t="shared" si="44"/>
        <v/>
      </c>
    </row>
    <row r="1448" spans="1:14" ht="25.5" outlineLevel="2">
      <c r="A1448" s="384"/>
      <c r="B1448" s="296">
        <f t="shared" si="43"/>
        <v>65</v>
      </c>
      <c r="C1448" s="86" t="s">
        <v>3969</v>
      </c>
      <c r="D1448" s="119" t="s">
        <v>3968</v>
      </c>
      <c r="E1448" s="330" t="s">
        <v>2759</v>
      </c>
      <c r="F1448" s="331" t="s">
        <v>4578</v>
      </c>
      <c r="G1448" s="316"/>
      <c r="H1448" s="755"/>
      <c r="I1448" s="755"/>
      <c r="J1448" s="35"/>
      <c r="K1448" s="29"/>
      <c r="L1448" s="68">
        <v>38362</v>
      </c>
      <c r="M1448" s="68"/>
      <c r="N1448" t="str">
        <f t="shared" si="44"/>
        <v/>
      </c>
    </row>
    <row r="1449" spans="1:14" outlineLevel="2">
      <c r="A1449" s="384"/>
      <c r="B1449" s="296">
        <f t="shared" ref="B1449:B1512" si="45">IF(A1449&gt;0,A1449,B1448)</f>
        <v>65</v>
      </c>
      <c r="C1449" s="86" t="s">
        <v>143</v>
      </c>
      <c r="D1449" s="119" t="s">
        <v>142</v>
      </c>
      <c r="E1449" s="330" t="s">
        <v>2759</v>
      </c>
      <c r="F1449" s="331" t="s">
        <v>4578</v>
      </c>
      <c r="G1449" s="316"/>
      <c r="H1449" s="755"/>
      <c r="I1449" s="755"/>
      <c r="J1449" s="35"/>
      <c r="K1449" s="29"/>
      <c r="L1449" s="68">
        <v>38362</v>
      </c>
      <c r="M1449" s="68"/>
      <c r="N1449" t="str">
        <f t="shared" si="44"/>
        <v>DUPLICATE</v>
      </c>
    </row>
    <row r="1450" spans="1:14" outlineLevel="2">
      <c r="A1450" s="384"/>
      <c r="B1450" s="296">
        <f t="shared" si="45"/>
        <v>65</v>
      </c>
      <c r="C1450" s="86" t="s">
        <v>4868</v>
      </c>
      <c r="D1450" s="119" t="s">
        <v>70</v>
      </c>
      <c r="E1450" s="330" t="s">
        <v>2759</v>
      </c>
      <c r="F1450" s="331" t="s">
        <v>4578</v>
      </c>
      <c r="G1450" s="316"/>
      <c r="H1450" s="755"/>
      <c r="I1450" s="755"/>
      <c r="J1450" s="35"/>
      <c r="K1450" s="29"/>
      <c r="L1450" s="68">
        <v>38362</v>
      </c>
      <c r="M1450" s="68"/>
      <c r="N1450" t="str">
        <f t="shared" si="44"/>
        <v/>
      </c>
    </row>
    <row r="1451" spans="1:14" outlineLevel="2">
      <c r="A1451" s="384"/>
      <c r="B1451" s="296">
        <f t="shared" si="45"/>
        <v>65</v>
      </c>
      <c r="C1451" s="86" t="s">
        <v>4878</v>
      </c>
      <c r="D1451" s="119" t="s">
        <v>4877</v>
      </c>
      <c r="E1451" s="330" t="s">
        <v>2759</v>
      </c>
      <c r="F1451" s="331" t="s">
        <v>4578</v>
      </c>
      <c r="G1451" s="316"/>
      <c r="H1451" s="755"/>
      <c r="I1451" s="755"/>
      <c r="J1451" s="35"/>
      <c r="K1451" s="29"/>
      <c r="L1451" s="68">
        <v>38362</v>
      </c>
      <c r="M1451" s="68"/>
      <c r="N1451" t="str">
        <f t="shared" si="44"/>
        <v/>
      </c>
    </row>
    <row r="1452" spans="1:14" outlineLevel="2">
      <c r="A1452" s="384"/>
      <c r="B1452" s="296">
        <f t="shared" si="45"/>
        <v>65</v>
      </c>
      <c r="C1452" s="86" t="s">
        <v>2196</v>
      </c>
      <c r="D1452" s="119" t="s">
        <v>2195</v>
      </c>
      <c r="E1452" s="330" t="s">
        <v>2759</v>
      </c>
      <c r="F1452" s="331" t="s">
        <v>4578</v>
      </c>
      <c r="G1452" s="316"/>
      <c r="H1452" s="755"/>
      <c r="I1452" s="755"/>
      <c r="J1452" s="35"/>
      <c r="K1452" s="29"/>
      <c r="L1452" s="68">
        <v>38362</v>
      </c>
      <c r="M1452" s="68"/>
      <c r="N1452" t="str">
        <f t="shared" si="44"/>
        <v/>
      </c>
    </row>
    <row r="1453" spans="1:14" outlineLevel="2">
      <c r="A1453" s="384"/>
      <c r="B1453" s="296">
        <f t="shared" si="45"/>
        <v>65</v>
      </c>
      <c r="C1453" s="86" t="s">
        <v>4664</v>
      </c>
      <c r="D1453" s="119" t="s">
        <v>4663</v>
      </c>
      <c r="E1453" s="330" t="s">
        <v>2759</v>
      </c>
      <c r="F1453" s="331" t="s">
        <v>4578</v>
      </c>
      <c r="G1453" s="316"/>
      <c r="H1453" s="755"/>
      <c r="I1453" s="755"/>
      <c r="J1453" s="35"/>
      <c r="K1453" s="29"/>
      <c r="L1453" s="68">
        <v>38362</v>
      </c>
      <c r="M1453" s="68"/>
      <c r="N1453" t="str">
        <f t="shared" si="44"/>
        <v/>
      </c>
    </row>
    <row r="1454" spans="1:14" outlineLevel="2">
      <c r="A1454" s="384"/>
      <c r="B1454" s="296">
        <f t="shared" si="45"/>
        <v>65</v>
      </c>
      <c r="C1454" s="86" t="s">
        <v>4666</v>
      </c>
      <c r="D1454" s="119" t="s">
        <v>4665</v>
      </c>
      <c r="E1454" s="330" t="s">
        <v>2759</v>
      </c>
      <c r="F1454" s="331" t="s">
        <v>4578</v>
      </c>
      <c r="G1454" s="316"/>
      <c r="H1454" s="755"/>
      <c r="I1454" s="755"/>
      <c r="J1454" s="35"/>
      <c r="K1454" s="29"/>
      <c r="L1454" s="68">
        <v>38362</v>
      </c>
      <c r="M1454" s="68"/>
      <c r="N1454" t="str">
        <f t="shared" si="44"/>
        <v/>
      </c>
    </row>
    <row r="1455" spans="1:14" outlineLevel="2">
      <c r="A1455" s="384"/>
      <c r="B1455" s="296">
        <f t="shared" si="45"/>
        <v>65</v>
      </c>
      <c r="C1455" s="86" t="s">
        <v>838</v>
      </c>
      <c r="D1455" s="119" t="s">
        <v>837</v>
      </c>
      <c r="E1455" s="330" t="s">
        <v>2759</v>
      </c>
      <c r="F1455" s="331" t="s">
        <v>4578</v>
      </c>
      <c r="G1455" s="316"/>
      <c r="H1455" s="755"/>
      <c r="I1455" s="755"/>
      <c r="J1455" s="35"/>
      <c r="K1455" s="29"/>
      <c r="L1455" s="68">
        <v>38362</v>
      </c>
      <c r="M1455" s="68"/>
      <c r="N1455" t="str">
        <f t="shared" si="44"/>
        <v/>
      </c>
    </row>
    <row r="1456" spans="1:14" outlineLevel="2">
      <c r="A1456" s="384"/>
      <c r="B1456" s="296">
        <f t="shared" si="45"/>
        <v>65</v>
      </c>
      <c r="C1456" s="86" t="s">
        <v>4082</v>
      </c>
      <c r="D1456" s="119" t="s">
        <v>4081</v>
      </c>
      <c r="E1456" s="330" t="s">
        <v>2759</v>
      </c>
      <c r="F1456" s="331" t="s">
        <v>4578</v>
      </c>
      <c r="G1456" s="316"/>
      <c r="H1456" s="755"/>
      <c r="I1456" s="755"/>
      <c r="J1456" s="35"/>
      <c r="K1456" s="29"/>
      <c r="L1456" s="68">
        <v>38362</v>
      </c>
      <c r="M1456" s="68"/>
      <c r="N1456" t="str">
        <f t="shared" si="44"/>
        <v/>
      </c>
    </row>
    <row r="1457" spans="1:14" outlineLevel="2">
      <c r="A1457" s="384"/>
      <c r="B1457" s="296">
        <f t="shared" si="45"/>
        <v>65</v>
      </c>
      <c r="C1457" s="86" t="s">
        <v>4526</v>
      </c>
      <c r="D1457" s="119" t="s">
        <v>67</v>
      </c>
      <c r="E1457" s="330" t="s">
        <v>2759</v>
      </c>
      <c r="F1457" s="331" t="s">
        <v>4578</v>
      </c>
      <c r="G1457" s="316"/>
      <c r="H1457" s="755"/>
      <c r="I1457" s="755"/>
      <c r="J1457" s="35"/>
      <c r="K1457" s="29"/>
      <c r="L1457" s="68">
        <v>38362</v>
      </c>
      <c r="M1457" s="68"/>
      <c r="N1457" t="str">
        <f t="shared" si="44"/>
        <v/>
      </c>
    </row>
    <row r="1458" spans="1:14" outlineLevel="2">
      <c r="A1458" s="384"/>
      <c r="B1458" s="296">
        <f t="shared" si="45"/>
        <v>65</v>
      </c>
      <c r="C1458" s="86" t="s">
        <v>1868</v>
      </c>
      <c r="D1458" s="119" t="s">
        <v>1867</v>
      </c>
      <c r="E1458" s="330" t="s">
        <v>2759</v>
      </c>
      <c r="F1458" s="331" t="s">
        <v>4578</v>
      </c>
      <c r="G1458" s="316"/>
      <c r="H1458" s="755"/>
      <c r="I1458" s="755"/>
      <c r="J1458" s="35"/>
      <c r="K1458" s="29"/>
      <c r="L1458" s="68">
        <v>38362</v>
      </c>
      <c r="M1458" s="68"/>
      <c r="N1458" t="str">
        <f t="shared" si="44"/>
        <v/>
      </c>
    </row>
    <row r="1459" spans="1:14" ht="38.25" outlineLevel="2">
      <c r="A1459" s="384"/>
      <c r="B1459" s="296">
        <f t="shared" si="45"/>
        <v>65</v>
      </c>
      <c r="C1459" s="86" t="s">
        <v>482</v>
      </c>
      <c r="D1459" s="119" t="s">
        <v>3326</v>
      </c>
      <c r="E1459" s="330" t="s">
        <v>2759</v>
      </c>
      <c r="F1459" s="331" t="s">
        <v>4578</v>
      </c>
      <c r="G1459" s="316"/>
      <c r="H1459" s="755"/>
      <c r="I1459" s="755"/>
      <c r="J1459" s="35"/>
      <c r="K1459" s="29"/>
      <c r="L1459" s="68">
        <v>38362</v>
      </c>
      <c r="M1459" s="68"/>
      <c r="N1459" t="str">
        <f t="shared" si="44"/>
        <v/>
      </c>
    </row>
    <row r="1460" spans="1:14" ht="25.5" outlineLevel="2">
      <c r="A1460" s="384"/>
      <c r="B1460" s="296">
        <f t="shared" si="45"/>
        <v>65</v>
      </c>
      <c r="C1460" s="86" t="s">
        <v>5124</v>
      </c>
      <c r="D1460" s="119" t="s">
        <v>2029</v>
      </c>
      <c r="E1460" s="330" t="s">
        <v>2759</v>
      </c>
      <c r="F1460" s="331" t="s">
        <v>4578</v>
      </c>
      <c r="G1460" s="316"/>
      <c r="H1460" s="755"/>
      <c r="I1460" s="755"/>
      <c r="J1460" s="35"/>
      <c r="K1460" s="29"/>
      <c r="L1460" s="68">
        <v>38362</v>
      </c>
      <c r="M1460" s="68"/>
      <c r="N1460" t="str">
        <f t="shared" si="44"/>
        <v/>
      </c>
    </row>
    <row r="1461" spans="1:14" outlineLevel="2">
      <c r="A1461" s="384"/>
      <c r="B1461" s="296">
        <f t="shared" si="45"/>
        <v>65</v>
      </c>
      <c r="C1461" s="86" t="s">
        <v>2207</v>
      </c>
      <c r="D1461" s="119" t="s">
        <v>2206</v>
      </c>
      <c r="E1461" s="330" t="s">
        <v>2759</v>
      </c>
      <c r="F1461" s="331" t="s">
        <v>4578</v>
      </c>
      <c r="G1461" s="316"/>
      <c r="H1461" s="755"/>
      <c r="I1461" s="755"/>
      <c r="J1461" s="35"/>
      <c r="K1461" s="29"/>
      <c r="L1461" s="68">
        <v>38362</v>
      </c>
      <c r="M1461" s="68"/>
      <c r="N1461" t="str">
        <f t="shared" si="44"/>
        <v/>
      </c>
    </row>
    <row r="1462" spans="1:14" ht="25.5" outlineLevel="2">
      <c r="A1462" s="384"/>
      <c r="B1462" s="296">
        <f t="shared" si="45"/>
        <v>65</v>
      </c>
      <c r="C1462" s="86" t="s">
        <v>4417</v>
      </c>
      <c r="D1462" s="119" t="s">
        <v>4416</v>
      </c>
      <c r="E1462" s="330" t="s">
        <v>2759</v>
      </c>
      <c r="F1462" s="331" t="s">
        <v>4578</v>
      </c>
      <c r="G1462" s="316"/>
      <c r="H1462" s="755"/>
      <c r="I1462" s="755"/>
      <c r="J1462" s="35"/>
      <c r="K1462" s="331"/>
      <c r="L1462" s="68">
        <v>38362</v>
      </c>
      <c r="M1462" s="68"/>
      <c r="N1462" t="str">
        <f t="shared" si="44"/>
        <v/>
      </c>
    </row>
    <row r="1463" spans="1:14" ht="25.5" outlineLevel="2">
      <c r="A1463" s="384"/>
      <c r="B1463" s="296">
        <f t="shared" si="45"/>
        <v>65</v>
      </c>
      <c r="C1463" s="86" t="s">
        <v>916</v>
      </c>
      <c r="D1463" s="119" t="s">
        <v>4669</v>
      </c>
      <c r="E1463" s="330" t="s">
        <v>2759</v>
      </c>
      <c r="F1463" s="331" t="s">
        <v>4578</v>
      </c>
      <c r="G1463" s="316"/>
      <c r="H1463" s="755"/>
      <c r="I1463" s="755"/>
      <c r="J1463" s="35"/>
      <c r="K1463" s="29"/>
      <c r="L1463" s="68">
        <v>38362</v>
      </c>
      <c r="M1463" s="68"/>
      <c r="N1463" t="str">
        <f t="shared" si="44"/>
        <v/>
      </c>
    </row>
    <row r="1464" spans="1:14" ht="38.25" outlineLevel="2">
      <c r="A1464" s="384"/>
      <c r="B1464" s="296">
        <f t="shared" si="45"/>
        <v>65</v>
      </c>
      <c r="C1464" s="86" t="s">
        <v>1115</v>
      </c>
      <c r="D1464" s="119" t="s">
        <v>1726</v>
      </c>
      <c r="E1464" s="330" t="s">
        <v>2759</v>
      </c>
      <c r="F1464" s="331" t="s">
        <v>4578</v>
      </c>
      <c r="G1464" s="316"/>
      <c r="H1464" s="755"/>
      <c r="I1464" s="755"/>
      <c r="J1464" s="35"/>
      <c r="K1464" s="29"/>
      <c r="L1464" s="68">
        <v>38362</v>
      </c>
      <c r="M1464" s="68"/>
      <c r="N1464" t="str">
        <f t="shared" si="44"/>
        <v/>
      </c>
    </row>
    <row r="1465" spans="1:14" ht="38.25" outlineLevel="2">
      <c r="A1465" s="384"/>
      <c r="B1465" s="296">
        <f t="shared" si="45"/>
        <v>65</v>
      </c>
      <c r="C1465" s="86" t="s">
        <v>2520</v>
      </c>
      <c r="D1465" s="119" t="s">
        <v>2519</v>
      </c>
      <c r="E1465" s="330" t="s">
        <v>2759</v>
      </c>
      <c r="F1465" s="331" t="s">
        <v>4578</v>
      </c>
      <c r="G1465" s="316"/>
      <c r="H1465" s="755"/>
      <c r="I1465" s="755"/>
      <c r="J1465" s="35"/>
      <c r="K1465" s="29"/>
      <c r="L1465" s="68">
        <v>38362</v>
      </c>
      <c r="M1465" s="68"/>
      <c r="N1465" t="str">
        <f t="shared" si="44"/>
        <v/>
      </c>
    </row>
    <row r="1466" spans="1:14" ht="38.25" outlineLevel="2">
      <c r="A1466" s="384"/>
      <c r="B1466" s="296">
        <f t="shared" si="45"/>
        <v>65</v>
      </c>
      <c r="C1466" s="86" t="s">
        <v>2122</v>
      </c>
      <c r="D1466" s="119" t="s">
        <v>3085</v>
      </c>
      <c r="E1466" s="330" t="s">
        <v>2759</v>
      </c>
      <c r="F1466" s="331" t="s">
        <v>4578</v>
      </c>
      <c r="G1466" s="316"/>
      <c r="H1466" s="755"/>
      <c r="I1466" s="755"/>
      <c r="J1466" s="35"/>
      <c r="K1466" s="29"/>
      <c r="L1466" s="68">
        <v>38362</v>
      </c>
      <c r="M1466" s="68"/>
      <c r="N1466" t="str">
        <f t="shared" si="44"/>
        <v/>
      </c>
    </row>
    <row r="1467" spans="1:14" ht="25.5" outlineLevel="2">
      <c r="A1467" s="384"/>
      <c r="B1467" s="296">
        <f t="shared" si="45"/>
        <v>65</v>
      </c>
      <c r="C1467" s="86" t="s">
        <v>3717</v>
      </c>
      <c r="D1467" s="119" t="s">
        <v>3772</v>
      </c>
      <c r="E1467" s="330" t="s">
        <v>2759</v>
      </c>
      <c r="F1467" s="331" t="s">
        <v>4578</v>
      </c>
      <c r="G1467" s="316"/>
      <c r="H1467" s="755"/>
      <c r="I1467" s="755"/>
      <c r="J1467" s="35"/>
      <c r="K1467" s="29"/>
      <c r="L1467" s="68">
        <v>38362</v>
      </c>
      <c r="M1467" s="68"/>
      <c r="N1467" t="str">
        <f t="shared" si="44"/>
        <v/>
      </c>
    </row>
    <row r="1468" spans="1:14" ht="25.5" outlineLevel="2">
      <c r="A1468" s="384"/>
      <c r="B1468" s="296">
        <f t="shared" si="45"/>
        <v>65</v>
      </c>
      <c r="C1468" s="86" t="s">
        <v>4660</v>
      </c>
      <c r="D1468" s="119" t="s">
        <v>1769</v>
      </c>
      <c r="E1468" s="330" t="s">
        <v>2759</v>
      </c>
      <c r="F1468" s="331" t="s">
        <v>4578</v>
      </c>
      <c r="G1468" s="316"/>
      <c r="H1468" s="755"/>
      <c r="I1468" s="755"/>
      <c r="J1468" s="35"/>
      <c r="K1468" s="29"/>
      <c r="L1468" s="68">
        <v>38362</v>
      </c>
      <c r="M1468" s="68"/>
      <c r="N1468" t="str">
        <f t="shared" si="44"/>
        <v/>
      </c>
    </row>
    <row r="1469" spans="1:14" ht="25.5" outlineLevel="2">
      <c r="A1469" s="384"/>
      <c r="B1469" s="296">
        <f t="shared" si="45"/>
        <v>65</v>
      </c>
      <c r="C1469" s="86" t="s">
        <v>28</v>
      </c>
      <c r="D1469" s="119" t="s">
        <v>27</v>
      </c>
      <c r="E1469" s="330" t="s">
        <v>2759</v>
      </c>
      <c r="F1469" s="331" t="s">
        <v>4578</v>
      </c>
      <c r="G1469" s="316"/>
      <c r="H1469" s="755"/>
      <c r="I1469" s="755"/>
      <c r="J1469" s="35"/>
      <c r="K1469" s="29"/>
      <c r="L1469" s="68">
        <v>38362</v>
      </c>
      <c r="M1469" s="68"/>
      <c r="N1469" t="str">
        <f t="shared" si="44"/>
        <v/>
      </c>
    </row>
    <row r="1470" spans="1:14" outlineLevel="2">
      <c r="A1470" s="384"/>
      <c r="B1470" s="296">
        <f t="shared" si="45"/>
        <v>65</v>
      </c>
      <c r="C1470" s="86" t="s">
        <v>4880</v>
      </c>
      <c r="D1470" s="119" t="s">
        <v>4879</v>
      </c>
      <c r="E1470" s="330" t="s">
        <v>2759</v>
      </c>
      <c r="F1470" s="331" t="s">
        <v>4578</v>
      </c>
      <c r="G1470" s="316"/>
      <c r="H1470" s="755"/>
      <c r="I1470" s="755"/>
      <c r="J1470" s="35"/>
      <c r="K1470" s="29"/>
      <c r="L1470" s="68">
        <v>38362</v>
      </c>
      <c r="M1470" s="68"/>
      <c r="N1470" t="str">
        <f t="shared" si="44"/>
        <v>DUPLICATE</v>
      </c>
    </row>
    <row r="1471" spans="1:14" ht="38.25" outlineLevel="2">
      <c r="A1471" s="384"/>
      <c r="B1471" s="296">
        <f t="shared" si="45"/>
        <v>65</v>
      </c>
      <c r="C1471" s="19" t="s">
        <v>4215</v>
      </c>
      <c r="D1471" s="119" t="s">
        <v>4050</v>
      </c>
      <c r="E1471" s="330" t="s">
        <v>2759</v>
      </c>
      <c r="F1471" s="331" t="s">
        <v>4578</v>
      </c>
      <c r="G1471" s="316"/>
      <c r="H1471" s="755"/>
      <c r="I1471" s="755"/>
      <c r="J1471" s="35"/>
      <c r="K1471" s="29"/>
      <c r="L1471" s="68">
        <v>38362</v>
      </c>
      <c r="M1471" s="68"/>
      <c r="N1471" t="str">
        <f t="shared" si="44"/>
        <v/>
      </c>
    </row>
    <row r="1472" spans="1:14" outlineLevel="2">
      <c r="A1472" s="384"/>
      <c r="B1472" s="296">
        <f t="shared" si="45"/>
        <v>65</v>
      </c>
      <c r="C1472" s="86" t="s">
        <v>2445</v>
      </c>
      <c r="D1472" s="119" t="s">
        <v>2446</v>
      </c>
      <c r="E1472" s="330" t="s">
        <v>2759</v>
      </c>
      <c r="F1472" s="331" t="s">
        <v>4578</v>
      </c>
      <c r="G1472" s="316"/>
      <c r="H1472" s="755"/>
      <c r="I1472" s="755"/>
      <c r="J1472" s="35"/>
      <c r="K1472" s="29"/>
      <c r="L1472" s="68">
        <v>39845</v>
      </c>
      <c r="M1472" s="68"/>
      <c r="N1472" t="str">
        <f t="shared" si="44"/>
        <v/>
      </c>
    </row>
    <row r="1473" spans="1:14" outlineLevel="2">
      <c r="A1473" s="384"/>
      <c r="B1473" s="296">
        <f t="shared" si="45"/>
        <v>65</v>
      </c>
      <c r="C1473" s="86" t="s">
        <v>1601</v>
      </c>
      <c r="D1473" s="119" t="s">
        <v>2447</v>
      </c>
      <c r="E1473" s="330" t="s">
        <v>2759</v>
      </c>
      <c r="F1473" s="331" t="s">
        <v>4578</v>
      </c>
      <c r="G1473" s="316"/>
      <c r="H1473" s="755"/>
      <c r="I1473" s="755"/>
      <c r="J1473" s="35"/>
      <c r="K1473" s="29"/>
      <c r="L1473" s="68">
        <v>39845</v>
      </c>
      <c r="M1473" s="68"/>
      <c r="N1473" t="str">
        <f t="shared" si="44"/>
        <v/>
      </c>
    </row>
    <row r="1474" spans="1:14" outlineLevel="2">
      <c r="A1474" s="384"/>
      <c r="B1474" s="296">
        <f t="shared" si="45"/>
        <v>65</v>
      </c>
      <c r="C1474" s="86" t="s">
        <v>1602</v>
      </c>
      <c r="D1474" s="119" t="s">
        <v>2448</v>
      </c>
      <c r="E1474" s="330" t="s">
        <v>2759</v>
      </c>
      <c r="F1474" s="331" t="s">
        <v>4578</v>
      </c>
      <c r="G1474" s="316"/>
      <c r="H1474" s="755"/>
      <c r="I1474" s="755"/>
      <c r="J1474" s="35"/>
      <c r="K1474" s="29"/>
      <c r="L1474" s="68">
        <v>39845</v>
      </c>
      <c r="M1474" s="68"/>
      <c r="N1474" t="str">
        <f t="shared" si="44"/>
        <v/>
      </c>
    </row>
    <row r="1475" spans="1:14" outlineLevel="2">
      <c r="A1475" s="384"/>
      <c r="B1475" s="296">
        <f t="shared" si="45"/>
        <v>65</v>
      </c>
      <c r="C1475" s="86" t="s">
        <v>1603</v>
      </c>
      <c r="D1475" s="119" t="s">
        <v>2449</v>
      </c>
      <c r="E1475" s="330" t="s">
        <v>2759</v>
      </c>
      <c r="F1475" s="331" t="s">
        <v>4578</v>
      </c>
      <c r="G1475" s="316"/>
      <c r="H1475" s="755"/>
      <c r="I1475" s="755"/>
      <c r="J1475" s="35"/>
      <c r="K1475" s="29"/>
      <c r="L1475" s="68">
        <v>39845</v>
      </c>
      <c r="M1475" s="68"/>
      <c r="N1475" t="str">
        <f t="shared" ref="N1475:N1538" si="46">IF(D1475="NA","",IF(COUNTIF($D$3:$D$8511,D1475)&gt;1,"DUPLICATE",""))</f>
        <v/>
      </c>
    </row>
    <row r="1476" spans="1:14" outlineLevel="2">
      <c r="A1476" s="384"/>
      <c r="B1476" s="296">
        <f t="shared" si="45"/>
        <v>65</v>
      </c>
      <c r="C1476" s="86" t="s">
        <v>1604</v>
      </c>
      <c r="D1476" s="119" t="s">
        <v>2450</v>
      </c>
      <c r="E1476" s="330" t="s">
        <v>2759</v>
      </c>
      <c r="F1476" s="331" t="s">
        <v>4578</v>
      </c>
      <c r="G1476" s="316"/>
      <c r="H1476" s="755"/>
      <c r="I1476" s="755"/>
      <c r="J1476" s="35"/>
      <c r="K1476" s="29"/>
      <c r="L1476" s="68">
        <v>39845</v>
      </c>
      <c r="M1476" s="68"/>
      <c r="N1476" t="str">
        <f t="shared" si="46"/>
        <v/>
      </c>
    </row>
    <row r="1477" spans="1:14" outlineLevel="2">
      <c r="A1477" s="384"/>
      <c r="B1477" s="296">
        <f t="shared" si="45"/>
        <v>65</v>
      </c>
      <c r="C1477" s="86" t="s">
        <v>1605</v>
      </c>
      <c r="D1477" s="119" t="s">
        <v>2451</v>
      </c>
      <c r="E1477" s="330" t="s">
        <v>2759</v>
      </c>
      <c r="F1477" s="331" t="s">
        <v>4578</v>
      </c>
      <c r="G1477" s="316"/>
      <c r="H1477" s="755"/>
      <c r="I1477" s="755"/>
      <c r="J1477" s="35"/>
      <c r="K1477" s="29"/>
      <c r="L1477" s="68">
        <v>39845</v>
      </c>
      <c r="M1477" s="68"/>
      <c r="N1477" t="str">
        <f t="shared" si="46"/>
        <v/>
      </c>
    </row>
    <row r="1478" spans="1:14" outlineLevel="2">
      <c r="A1478" s="384"/>
      <c r="B1478" s="296">
        <f t="shared" si="45"/>
        <v>65</v>
      </c>
      <c r="C1478" s="86" t="s">
        <v>1606</v>
      </c>
      <c r="D1478" s="119" t="s">
        <v>2452</v>
      </c>
      <c r="E1478" s="330" t="s">
        <v>2759</v>
      </c>
      <c r="F1478" s="331" t="s">
        <v>4578</v>
      </c>
      <c r="G1478" s="316"/>
      <c r="H1478" s="755"/>
      <c r="I1478" s="755"/>
      <c r="J1478" s="35"/>
      <c r="K1478" s="29"/>
      <c r="L1478" s="68">
        <v>39845</v>
      </c>
      <c r="M1478" s="68"/>
      <c r="N1478" t="str">
        <f t="shared" si="46"/>
        <v/>
      </c>
    </row>
    <row r="1479" spans="1:14" outlineLevel="2">
      <c r="A1479" s="384"/>
      <c r="B1479" s="296">
        <f t="shared" si="45"/>
        <v>65</v>
      </c>
      <c r="C1479" s="106" t="s">
        <v>6425</v>
      </c>
      <c r="D1479" s="119" t="s">
        <v>6426</v>
      </c>
      <c r="E1479" s="330" t="s">
        <v>1909</v>
      </c>
      <c r="F1479" s="331" t="s">
        <v>1910</v>
      </c>
      <c r="G1479" s="316"/>
      <c r="H1479" s="755"/>
      <c r="I1479" s="755"/>
      <c r="J1479" s="35"/>
      <c r="K1479" s="29"/>
      <c r="L1479" s="68">
        <v>43132</v>
      </c>
      <c r="M1479" s="68"/>
      <c r="N1479" t="str">
        <f t="shared" si="46"/>
        <v/>
      </c>
    </row>
    <row r="1480" spans="1:14" outlineLevel="2">
      <c r="A1480" s="384"/>
      <c r="B1480" s="296">
        <f t="shared" si="45"/>
        <v>65</v>
      </c>
      <c r="C1480" s="86" t="s">
        <v>1607</v>
      </c>
      <c r="D1480" s="119" t="s">
        <v>2453</v>
      </c>
      <c r="E1480" s="330" t="s">
        <v>2759</v>
      </c>
      <c r="F1480" s="331" t="s">
        <v>4578</v>
      </c>
      <c r="G1480" s="316"/>
      <c r="H1480" s="755"/>
      <c r="I1480" s="755"/>
      <c r="J1480" s="35"/>
      <c r="K1480" s="29"/>
      <c r="L1480" s="68">
        <v>39845</v>
      </c>
      <c r="M1480" s="68"/>
      <c r="N1480" t="str">
        <f t="shared" si="46"/>
        <v/>
      </c>
    </row>
    <row r="1481" spans="1:14" outlineLevel="2">
      <c r="A1481" s="384"/>
      <c r="B1481" s="296">
        <f t="shared" si="45"/>
        <v>65</v>
      </c>
      <c r="C1481" s="86" t="s">
        <v>1608</v>
      </c>
      <c r="D1481" s="119" t="s">
        <v>2454</v>
      </c>
      <c r="E1481" s="330" t="s">
        <v>2759</v>
      </c>
      <c r="F1481" s="331" t="s">
        <v>4578</v>
      </c>
      <c r="G1481" s="316"/>
      <c r="H1481" s="755"/>
      <c r="I1481" s="755"/>
      <c r="J1481" s="35"/>
      <c r="K1481" s="29"/>
      <c r="L1481" s="68">
        <v>39845</v>
      </c>
      <c r="M1481" s="68"/>
      <c r="N1481" t="str">
        <f t="shared" si="46"/>
        <v/>
      </c>
    </row>
    <row r="1482" spans="1:14" outlineLevel="2">
      <c r="A1482" s="384"/>
      <c r="B1482" s="296">
        <f t="shared" si="45"/>
        <v>65</v>
      </c>
      <c r="C1482" s="86" t="s">
        <v>12895</v>
      </c>
      <c r="D1482" s="119" t="s">
        <v>2455</v>
      </c>
      <c r="E1482" s="330" t="s">
        <v>2759</v>
      </c>
      <c r="F1482" s="331" t="s">
        <v>4578</v>
      </c>
      <c r="G1482" s="316"/>
      <c r="H1482" s="755"/>
      <c r="I1482" s="755"/>
      <c r="J1482" s="35"/>
      <c r="K1482" s="29"/>
      <c r="L1482" s="68">
        <v>39845</v>
      </c>
      <c r="M1482" s="640">
        <v>45689</v>
      </c>
      <c r="N1482" t="str">
        <f t="shared" si="46"/>
        <v>DUPLICATE</v>
      </c>
    </row>
    <row r="1483" spans="1:14" outlineLevel="2">
      <c r="A1483" s="384"/>
      <c r="B1483" s="296">
        <f t="shared" si="45"/>
        <v>65</v>
      </c>
      <c r="C1483" s="86" t="s">
        <v>1609</v>
      </c>
      <c r="D1483" s="119" t="s">
        <v>2456</v>
      </c>
      <c r="E1483" s="330" t="s">
        <v>2759</v>
      </c>
      <c r="F1483" s="331" t="s">
        <v>4578</v>
      </c>
      <c r="G1483" s="316"/>
      <c r="H1483" s="755"/>
      <c r="I1483" s="755"/>
      <c r="J1483" s="35"/>
      <c r="K1483" s="29"/>
      <c r="L1483" s="68">
        <v>39845</v>
      </c>
      <c r="M1483" s="68"/>
      <c r="N1483" t="str">
        <f t="shared" si="46"/>
        <v/>
      </c>
    </row>
    <row r="1484" spans="1:14" outlineLevel="2">
      <c r="A1484" s="384"/>
      <c r="B1484" s="296">
        <f t="shared" si="45"/>
        <v>65</v>
      </c>
      <c r="C1484" s="86" t="s">
        <v>1610</v>
      </c>
      <c r="D1484" s="119" t="s">
        <v>2457</v>
      </c>
      <c r="E1484" s="330" t="s">
        <v>2759</v>
      </c>
      <c r="F1484" s="331" t="s">
        <v>4578</v>
      </c>
      <c r="G1484" s="316"/>
      <c r="H1484" s="755"/>
      <c r="I1484" s="755"/>
      <c r="J1484" s="35"/>
      <c r="K1484" s="29"/>
      <c r="L1484" s="68">
        <v>39845</v>
      </c>
      <c r="M1484" s="68"/>
      <c r="N1484" t="str">
        <f t="shared" si="46"/>
        <v/>
      </c>
    </row>
    <row r="1485" spans="1:14" outlineLevel="2">
      <c r="A1485" s="384"/>
      <c r="B1485" s="296">
        <f t="shared" si="45"/>
        <v>65</v>
      </c>
      <c r="C1485" s="86" t="s">
        <v>1611</v>
      </c>
      <c r="D1485" s="119" t="s">
        <v>1564</v>
      </c>
      <c r="E1485" s="330" t="s">
        <v>2759</v>
      </c>
      <c r="F1485" s="331" t="s">
        <v>4578</v>
      </c>
      <c r="G1485" s="316"/>
      <c r="H1485" s="755"/>
      <c r="I1485" s="755"/>
      <c r="J1485" s="35"/>
      <c r="K1485" s="29"/>
      <c r="L1485" s="68">
        <v>39845</v>
      </c>
      <c r="M1485" s="68"/>
      <c r="N1485" t="str">
        <f t="shared" si="46"/>
        <v/>
      </c>
    </row>
    <row r="1486" spans="1:14" outlineLevel="2">
      <c r="A1486" s="384"/>
      <c r="B1486" s="296">
        <f t="shared" si="45"/>
        <v>65</v>
      </c>
      <c r="C1486" s="86" t="s">
        <v>1612</v>
      </c>
      <c r="D1486" s="119" t="s">
        <v>1565</v>
      </c>
      <c r="E1486" s="330" t="s">
        <v>2759</v>
      </c>
      <c r="F1486" s="331" t="s">
        <v>4578</v>
      </c>
      <c r="G1486" s="316"/>
      <c r="H1486" s="755"/>
      <c r="I1486" s="755"/>
      <c r="J1486" s="35"/>
      <c r="K1486" s="29"/>
      <c r="L1486" s="68">
        <v>39845</v>
      </c>
      <c r="M1486" s="68"/>
      <c r="N1486" t="str">
        <f t="shared" si="46"/>
        <v/>
      </c>
    </row>
    <row r="1487" spans="1:14" outlineLevel="2">
      <c r="A1487" s="384"/>
      <c r="B1487" s="296">
        <f t="shared" si="45"/>
        <v>65</v>
      </c>
      <c r="C1487" s="86" t="s">
        <v>1613</v>
      </c>
      <c r="D1487" s="119" t="s">
        <v>1566</v>
      </c>
      <c r="E1487" s="330" t="s">
        <v>2759</v>
      </c>
      <c r="F1487" s="331" t="s">
        <v>4578</v>
      </c>
      <c r="G1487" s="316"/>
      <c r="H1487" s="755"/>
      <c r="I1487" s="755"/>
      <c r="J1487" s="35"/>
      <c r="K1487" s="29"/>
      <c r="L1487" s="68">
        <v>39845</v>
      </c>
      <c r="M1487" s="68"/>
      <c r="N1487" t="str">
        <f t="shared" si="46"/>
        <v/>
      </c>
    </row>
    <row r="1488" spans="1:14" ht="38.25" outlineLevel="2">
      <c r="A1488" s="384"/>
      <c r="B1488" s="296">
        <f t="shared" si="45"/>
        <v>65</v>
      </c>
      <c r="C1488" s="19" t="s">
        <v>1614</v>
      </c>
      <c r="D1488" s="119" t="s">
        <v>1576</v>
      </c>
      <c r="E1488" s="330" t="s">
        <v>2759</v>
      </c>
      <c r="F1488" s="331" t="s">
        <v>4578</v>
      </c>
      <c r="G1488" s="316"/>
      <c r="H1488" s="755" t="s">
        <v>14060</v>
      </c>
      <c r="I1488" s="755"/>
      <c r="J1488" s="35"/>
      <c r="K1488" s="29"/>
      <c r="L1488" s="68">
        <v>39845</v>
      </c>
      <c r="M1488" s="68"/>
      <c r="N1488" t="str">
        <f t="shared" si="46"/>
        <v/>
      </c>
    </row>
    <row r="1489" spans="1:14" outlineLevel="2">
      <c r="A1489" s="384"/>
      <c r="B1489" s="296">
        <f t="shared" si="45"/>
        <v>65</v>
      </c>
      <c r="C1489" s="19" t="s">
        <v>1285</v>
      </c>
      <c r="D1489" s="119" t="s">
        <v>1286</v>
      </c>
      <c r="E1489" s="330" t="s">
        <v>2759</v>
      </c>
      <c r="F1489" s="331" t="s">
        <v>4578</v>
      </c>
      <c r="G1489" s="316"/>
      <c r="H1489" s="756"/>
      <c r="I1489" s="755"/>
      <c r="J1489" s="35"/>
      <c r="K1489" s="29"/>
      <c r="L1489" s="68">
        <v>40940</v>
      </c>
      <c r="M1489" s="68"/>
      <c r="N1489" t="str">
        <f t="shared" si="46"/>
        <v/>
      </c>
    </row>
    <row r="1490" spans="1:14" ht="38.25" outlineLevel="1">
      <c r="A1490" s="384">
        <v>66</v>
      </c>
      <c r="B1490" s="296">
        <f t="shared" si="45"/>
        <v>66</v>
      </c>
      <c r="C1490" s="31" t="s">
        <v>4999</v>
      </c>
      <c r="D1490" s="352"/>
      <c r="E1490" s="46" t="s">
        <v>2759</v>
      </c>
      <c r="F1490" s="46" t="s">
        <v>4578</v>
      </c>
      <c r="G1490" s="33" t="s">
        <v>1208</v>
      </c>
      <c r="H1490" s="752"/>
      <c r="I1490" s="752"/>
      <c r="J1490" s="39" t="s">
        <v>71</v>
      </c>
      <c r="K1490" s="47"/>
      <c r="L1490" s="57">
        <v>38362</v>
      </c>
      <c r="M1490" s="57">
        <v>42036</v>
      </c>
      <c r="N1490" t="str">
        <f t="shared" si="46"/>
        <v/>
      </c>
    </row>
    <row r="1491" spans="1:14" outlineLevel="2">
      <c r="A1491" s="384"/>
      <c r="B1491" s="296">
        <f t="shared" si="45"/>
        <v>66</v>
      </c>
      <c r="C1491" s="171" t="s">
        <v>4719</v>
      </c>
      <c r="D1491" s="74" t="s">
        <v>3369</v>
      </c>
      <c r="E1491" s="335" t="s">
        <v>2759</v>
      </c>
      <c r="F1491" s="76" t="s">
        <v>4578</v>
      </c>
      <c r="G1491" s="313"/>
      <c r="H1491" s="754"/>
      <c r="I1491" s="780"/>
      <c r="J1491" s="74"/>
      <c r="K1491" s="313"/>
      <c r="L1491" s="115">
        <v>38362</v>
      </c>
      <c r="M1491" s="326"/>
      <c r="N1491" t="str">
        <f t="shared" si="46"/>
        <v/>
      </c>
    </row>
    <row r="1492" spans="1:14" outlineLevel="2">
      <c r="A1492" s="384"/>
      <c r="B1492" s="296">
        <f t="shared" si="45"/>
        <v>66</v>
      </c>
      <c r="C1492" s="19" t="s">
        <v>1640</v>
      </c>
      <c r="D1492" s="35" t="s">
        <v>4143</v>
      </c>
      <c r="E1492" s="331" t="s">
        <v>2759</v>
      </c>
      <c r="F1492" s="37" t="s">
        <v>4578</v>
      </c>
      <c r="G1492" s="119"/>
      <c r="H1492" s="755"/>
      <c r="I1492" s="757"/>
      <c r="J1492" s="35"/>
      <c r="K1492" s="316"/>
      <c r="L1492" s="58">
        <v>38362</v>
      </c>
      <c r="M1492" s="297"/>
      <c r="N1492" t="str">
        <f t="shared" si="46"/>
        <v/>
      </c>
    </row>
    <row r="1493" spans="1:14" s="108" customFormat="1" outlineLevel="2">
      <c r="A1493" s="384"/>
      <c r="B1493" s="296">
        <f t="shared" si="45"/>
        <v>66</v>
      </c>
      <c r="C1493" s="20" t="s">
        <v>1615</v>
      </c>
      <c r="D1493" s="337" t="s">
        <v>1568</v>
      </c>
      <c r="E1493" s="104" t="s">
        <v>1909</v>
      </c>
      <c r="F1493" s="350" t="s">
        <v>1910</v>
      </c>
      <c r="G1493" s="328"/>
      <c r="H1493" s="756"/>
      <c r="I1493" s="760"/>
      <c r="J1493" s="333"/>
      <c r="K1493" s="56"/>
      <c r="L1493" s="133">
        <v>39845</v>
      </c>
      <c r="M1493" s="351">
        <v>42036</v>
      </c>
      <c r="N1493" t="str">
        <f t="shared" si="46"/>
        <v/>
      </c>
    </row>
    <row r="1494" spans="1:14" ht="156.75" customHeight="1" outlineLevel="1">
      <c r="A1494" s="384">
        <v>67</v>
      </c>
      <c r="B1494" s="296">
        <f t="shared" si="45"/>
        <v>67</v>
      </c>
      <c r="C1494" s="110" t="s">
        <v>72</v>
      </c>
      <c r="D1494" s="119" t="s">
        <v>3356</v>
      </c>
      <c r="E1494" s="119" t="s">
        <v>2766</v>
      </c>
      <c r="F1494" s="119" t="s">
        <v>4634</v>
      </c>
      <c r="G1494" s="35" t="s">
        <v>6377</v>
      </c>
      <c r="H1494" s="754" t="s">
        <v>6387</v>
      </c>
      <c r="I1494" s="783" t="s">
        <v>6896</v>
      </c>
      <c r="J1494" s="118" t="s">
        <v>2612</v>
      </c>
      <c r="K1494" s="119" t="s">
        <v>6897</v>
      </c>
      <c r="L1494" s="58">
        <v>38362</v>
      </c>
      <c r="M1494" s="115">
        <v>44593</v>
      </c>
      <c r="N1494" t="str">
        <f t="shared" si="46"/>
        <v>DUPLICATE</v>
      </c>
    </row>
    <row r="1495" spans="1:14" ht="195.75" customHeight="1" outlineLevel="1">
      <c r="A1495" s="384">
        <v>68</v>
      </c>
      <c r="B1495" s="296">
        <f t="shared" si="45"/>
        <v>68</v>
      </c>
      <c r="C1495" s="17" t="s">
        <v>7919</v>
      </c>
      <c r="D1495" s="419" t="s">
        <v>7935</v>
      </c>
      <c r="E1495" s="33" t="s">
        <v>1909</v>
      </c>
      <c r="F1495" s="33" t="s">
        <v>1910</v>
      </c>
      <c r="G1495" s="33" t="s">
        <v>7924</v>
      </c>
      <c r="H1495" s="752" t="s">
        <v>7920</v>
      </c>
      <c r="I1495" s="764" t="s">
        <v>7920</v>
      </c>
      <c r="J1495" s="33" t="s">
        <v>7921</v>
      </c>
      <c r="K1495" s="416" t="s">
        <v>9130</v>
      </c>
      <c r="L1495" s="57">
        <v>44228</v>
      </c>
      <c r="M1495" s="57"/>
      <c r="N1495" t="str">
        <f t="shared" si="46"/>
        <v/>
      </c>
    </row>
    <row r="1496" spans="1:14" ht="13.7" customHeight="1" outlineLevel="1">
      <c r="A1496" s="384">
        <v>69</v>
      </c>
      <c r="B1496" s="296">
        <f t="shared" si="45"/>
        <v>69</v>
      </c>
      <c r="C1496" s="293" t="s">
        <v>6875</v>
      </c>
      <c r="D1496" s="104" t="s">
        <v>6876</v>
      </c>
      <c r="E1496" s="104" t="s">
        <v>1909</v>
      </c>
      <c r="F1496" s="104" t="s">
        <v>1910</v>
      </c>
      <c r="G1496" s="107" t="s">
        <v>6774</v>
      </c>
      <c r="H1496" s="756"/>
      <c r="I1496" s="784"/>
      <c r="J1496" s="107" t="s">
        <v>6877</v>
      </c>
      <c r="K1496" s="107"/>
      <c r="L1496" s="133">
        <v>43497</v>
      </c>
      <c r="M1496" s="133"/>
      <c r="N1496" t="str">
        <f t="shared" si="46"/>
        <v/>
      </c>
    </row>
    <row r="1497" spans="1:14" s="108" customFormat="1" ht="119.25" customHeight="1" outlineLevel="1">
      <c r="A1497" s="384">
        <v>70</v>
      </c>
      <c r="B1497" s="296">
        <f t="shared" si="45"/>
        <v>70</v>
      </c>
      <c r="C1497" s="561" t="s">
        <v>1166</v>
      </c>
      <c r="D1497" s="352"/>
      <c r="E1497" s="46" t="s">
        <v>2766</v>
      </c>
      <c r="F1497" s="46" t="s">
        <v>4634</v>
      </c>
      <c r="G1497" s="562" t="s">
        <v>9132</v>
      </c>
      <c r="H1497" s="752" t="s">
        <v>6388</v>
      </c>
      <c r="I1497" s="752" t="s">
        <v>6409</v>
      </c>
      <c r="J1497" s="39" t="s">
        <v>2548</v>
      </c>
      <c r="K1497" s="33" t="s">
        <v>12757</v>
      </c>
      <c r="L1497" s="57">
        <v>38362</v>
      </c>
      <c r="M1497" s="115">
        <v>45323</v>
      </c>
      <c r="N1497" t="str">
        <f t="shared" si="46"/>
        <v/>
      </c>
    </row>
    <row r="1498" spans="1:14" s="108" customFormat="1" ht="75" customHeight="1" outlineLevel="2">
      <c r="A1498" s="384"/>
      <c r="B1498" s="296">
        <f t="shared" si="45"/>
        <v>70</v>
      </c>
      <c r="C1498" s="202" t="s">
        <v>1166</v>
      </c>
      <c r="D1498" s="33" t="s">
        <v>1168</v>
      </c>
      <c r="E1498" s="46" t="s">
        <v>1145</v>
      </c>
      <c r="F1498" s="46" t="s">
        <v>4634</v>
      </c>
      <c r="G1498" s="119" t="s">
        <v>7916</v>
      </c>
      <c r="H1498" s="785"/>
      <c r="I1498" s="786"/>
      <c r="J1498" s="74"/>
      <c r="K1498" s="667" t="s">
        <v>14031</v>
      </c>
      <c r="L1498" s="57">
        <v>38362</v>
      </c>
      <c r="M1498" s="668">
        <v>45689</v>
      </c>
      <c r="N1498" t="str">
        <f t="shared" si="46"/>
        <v/>
      </c>
    </row>
    <row r="1499" spans="1:14" s="108" customFormat="1" ht="69.75" customHeight="1" outlineLevel="2">
      <c r="A1499" s="384"/>
      <c r="B1499" s="296">
        <f t="shared" si="45"/>
        <v>70</v>
      </c>
      <c r="C1499" s="202" t="s">
        <v>4587</v>
      </c>
      <c r="D1499" s="33" t="s">
        <v>4586</v>
      </c>
      <c r="E1499" s="46" t="s">
        <v>1145</v>
      </c>
      <c r="F1499" s="46" t="s">
        <v>4634</v>
      </c>
      <c r="G1499" s="119" t="s">
        <v>7916</v>
      </c>
      <c r="H1499" s="755"/>
      <c r="I1499" s="757"/>
      <c r="J1499" s="62"/>
      <c r="K1499" s="667" t="s">
        <v>14031</v>
      </c>
      <c r="L1499" s="58">
        <v>39845</v>
      </c>
      <c r="M1499" s="668">
        <v>45689</v>
      </c>
      <c r="N1499" t="str">
        <f t="shared" si="46"/>
        <v/>
      </c>
    </row>
    <row r="1500" spans="1:14" s="108" customFormat="1" ht="26.25" customHeight="1" outlineLevel="2">
      <c r="A1500" s="384"/>
      <c r="B1500" s="296">
        <f t="shared" si="45"/>
        <v>70</v>
      </c>
      <c r="C1500" s="202" t="s">
        <v>5694</v>
      </c>
      <c r="D1500" s="33" t="s">
        <v>5695</v>
      </c>
      <c r="E1500" s="46" t="s">
        <v>2766</v>
      </c>
      <c r="F1500" s="46" t="s">
        <v>4634</v>
      </c>
      <c r="G1500" s="35"/>
      <c r="H1500" s="787"/>
      <c r="I1500" s="787"/>
      <c r="J1500" s="62"/>
      <c r="K1500" s="309"/>
      <c r="L1500" s="58">
        <v>41852</v>
      </c>
      <c r="M1500" s="297">
        <v>41897</v>
      </c>
      <c r="N1500" t="str">
        <f t="shared" si="46"/>
        <v/>
      </c>
    </row>
    <row r="1501" spans="1:14" s="108" customFormat="1" ht="26.25" customHeight="1" outlineLevel="2">
      <c r="A1501" s="384"/>
      <c r="B1501" s="296">
        <f t="shared" si="45"/>
        <v>70</v>
      </c>
      <c r="C1501" s="202" t="s">
        <v>5696</v>
      </c>
      <c r="D1501" s="33" t="s">
        <v>5697</v>
      </c>
      <c r="E1501" s="46" t="s">
        <v>2766</v>
      </c>
      <c r="F1501" s="46" t="s">
        <v>4634</v>
      </c>
      <c r="G1501" s="119"/>
      <c r="H1501" s="755"/>
      <c r="I1501" s="755"/>
      <c r="J1501" s="62"/>
      <c r="K1501" s="309"/>
      <c r="L1501" s="58">
        <v>41852</v>
      </c>
      <c r="M1501" s="297">
        <v>41897</v>
      </c>
      <c r="N1501" t="str">
        <f t="shared" si="46"/>
        <v/>
      </c>
    </row>
    <row r="1502" spans="1:14" s="108" customFormat="1" ht="68.25" customHeight="1" outlineLevel="2">
      <c r="A1502" s="384"/>
      <c r="B1502" s="296">
        <f t="shared" si="45"/>
        <v>70</v>
      </c>
      <c r="C1502" s="202" t="s">
        <v>5698</v>
      </c>
      <c r="D1502" s="33" t="s">
        <v>5699</v>
      </c>
      <c r="E1502" s="46" t="s">
        <v>1145</v>
      </c>
      <c r="F1502" s="46" t="s">
        <v>4634</v>
      </c>
      <c r="G1502" s="119" t="s">
        <v>7916</v>
      </c>
      <c r="H1502" s="785"/>
      <c r="I1502" s="755"/>
      <c r="J1502" s="62"/>
      <c r="K1502" s="667" t="s">
        <v>14031</v>
      </c>
      <c r="L1502" s="58">
        <v>41852</v>
      </c>
      <c r="M1502" s="668">
        <v>45689</v>
      </c>
      <c r="N1502" t="str">
        <f t="shared" si="46"/>
        <v/>
      </c>
    </row>
    <row r="1503" spans="1:14" s="108" customFormat="1" ht="70.5" customHeight="1" outlineLevel="2">
      <c r="A1503" s="384"/>
      <c r="B1503" s="296">
        <f t="shared" si="45"/>
        <v>70</v>
      </c>
      <c r="C1503" s="202" t="s">
        <v>5700</v>
      </c>
      <c r="D1503" s="33" t="s">
        <v>5701</v>
      </c>
      <c r="E1503" s="46" t="s">
        <v>1145</v>
      </c>
      <c r="F1503" s="46" t="s">
        <v>4634</v>
      </c>
      <c r="G1503" s="119" t="s">
        <v>7916</v>
      </c>
      <c r="H1503" s="755"/>
      <c r="I1503" s="757"/>
      <c r="J1503" s="62"/>
      <c r="K1503" s="667" t="s">
        <v>14031</v>
      </c>
      <c r="L1503" s="58">
        <v>41852</v>
      </c>
      <c r="M1503" s="668">
        <v>45689</v>
      </c>
      <c r="N1503" t="str">
        <f t="shared" si="46"/>
        <v/>
      </c>
    </row>
    <row r="1504" spans="1:14" s="108" customFormat="1" ht="74.25" customHeight="1" outlineLevel="2">
      <c r="A1504" s="384"/>
      <c r="B1504" s="296">
        <f t="shared" si="45"/>
        <v>70</v>
      </c>
      <c r="C1504" s="202" t="s">
        <v>5702</v>
      </c>
      <c r="D1504" s="33" t="s">
        <v>5703</v>
      </c>
      <c r="E1504" s="46" t="s">
        <v>1145</v>
      </c>
      <c r="F1504" s="46" t="s">
        <v>4634</v>
      </c>
      <c r="G1504" s="119" t="s">
        <v>7916</v>
      </c>
      <c r="H1504" s="755"/>
      <c r="I1504" s="757"/>
      <c r="J1504" s="62"/>
      <c r="K1504" s="309" t="s">
        <v>14031</v>
      </c>
      <c r="L1504" s="58">
        <v>41852</v>
      </c>
      <c r="M1504" s="668">
        <v>45689</v>
      </c>
      <c r="N1504" t="str">
        <f t="shared" si="46"/>
        <v/>
      </c>
    </row>
    <row r="1505" spans="1:14" s="108" customFormat="1" ht="26.25" customHeight="1" outlineLevel="2">
      <c r="A1505" s="384"/>
      <c r="B1505" s="296">
        <f t="shared" si="45"/>
        <v>70</v>
      </c>
      <c r="C1505" s="202" t="s">
        <v>5704</v>
      </c>
      <c r="D1505" s="33" t="s">
        <v>5705</v>
      </c>
      <c r="E1505" s="46" t="s">
        <v>2766</v>
      </c>
      <c r="F1505" s="46" t="s">
        <v>4634</v>
      </c>
      <c r="G1505" s="119"/>
      <c r="H1505" s="755"/>
      <c r="I1505" s="757"/>
      <c r="J1505" s="62"/>
      <c r="K1505" s="309"/>
      <c r="L1505" s="58">
        <v>41852</v>
      </c>
      <c r="M1505" s="297">
        <v>41897</v>
      </c>
      <c r="N1505" t="str">
        <f t="shared" si="46"/>
        <v/>
      </c>
    </row>
    <row r="1506" spans="1:14" s="108" customFormat="1" ht="26.25" customHeight="1" outlineLevel="2">
      <c r="A1506" s="384"/>
      <c r="B1506" s="296">
        <f t="shared" si="45"/>
        <v>70</v>
      </c>
      <c r="C1506" s="202" t="s">
        <v>5706</v>
      </c>
      <c r="D1506" s="33" t="s">
        <v>5322</v>
      </c>
      <c r="E1506" s="46" t="s">
        <v>2766</v>
      </c>
      <c r="F1506" s="46" t="s">
        <v>4634</v>
      </c>
      <c r="G1506" s="35"/>
      <c r="H1506" s="755"/>
      <c r="I1506" s="757"/>
      <c r="J1506" s="62"/>
      <c r="K1506" s="309"/>
      <c r="L1506" s="58">
        <v>41852</v>
      </c>
      <c r="M1506" s="297">
        <v>41897</v>
      </c>
      <c r="N1506" t="str">
        <f t="shared" si="46"/>
        <v/>
      </c>
    </row>
    <row r="1507" spans="1:14" s="108" customFormat="1" ht="26.25" customHeight="1" outlineLevel="2">
      <c r="A1507" s="384"/>
      <c r="B1507" s="296">
        <f t="shared" si="45"/>
        <v>70</v>
      </c>
      <c r="C1507" s="202" t="s">
        <v>5707</v>
      </c>
      <c r="D1507" s="33" t="s">
        <v>5708</v>
      </c>
      <c r="E1507" s="46" t="s">
        <v>2766</v>
      </c>
      <c r="F1507" s="46" t="s">
        <v>4634</v>
      </c>
      <c r="G1507" s="119"/>
      <c r="H1507" s="755"/>
      <c r="I1507" s="757"/>
      <c r="J1507" s="62"/>
      <c r="K1507" s="309"/>
      <c r="L1507" s="58">
        <v>41852</v>
      </c>
      <c r="M1507" s="297">
        <v>41897</v>
      </c>
      <c r="N1507" t="str">
        <f t="shared" si="46"/>
        <v/>
      </c>
    </row>
    <row r="1508" spans="1:14" s="108" customFormat="1" ht="26.25" customHeight="1" outlineLevel="2">
      <c r="A1508" s="384"/>
      <c r="B1508" s="296">
        <f t="shared" si="45"/>
        <v>70</v>
      </c>
      <c r="C1508" s="202" t="s">
        <v>5709</v>
      </c>
      <c r="D1508" s="33" t="s">
        <v>5710</v>
      </c>
      <c r="E1508" s="46" t="s">
        <v>2766</v>
      </c>
      <c r="F1508" s="46" t="s">
        <v>4634</v>
      </c>
      <c r="G1508" s="119"/>
      <c r="H1508" s="755"/>
      <c r="I1508" s="757"/>
      <c r="J1508" s="62"/>
      <c r="K1508" s="309"/>
      <c r="L1508" s="58">
        <v>41852</v>
      </c>
      <c r="M1508" s="297">
        <v>41897</v>
      </c>
      <c r="N1508" t="str">
        <f t="shared" si="46"/>
        <v/>
      </c>
    </row>
    <row r="1509" spans="1:14" s="108" customFormat="1" ht="26.25" customHeight="1" outlineLevel="2">
      <c r="A1509" s="384"/>
      <c r="B1509" s="296">
        <f t="shared" si="45"/>
        <v>70</v>
      </c>
      <c r="C1509" s="202" t="s">
        <v>5711</v>
      </c>
      <c r="D1509" s="33" t="s">
        <v>5712</v>
      </c>
      <c r="E1509" s="46" t="s">
        <v>2766</v>
      </c>
      <c r="F1509" s="46" t="s">
        <v>4634</v>
      </c>
      <c r="G1509" s="119"/>
      <c r="H1509" s="755"/>
      <c r="I1509" s="757"/>
      <c r="J1509" s="62"/>
      <c r="K1509" s="309"/>
      <c r="L1509" s="58">
        <v>41852</v>
      </c>
      <c r="M1509" s="297">
        <v>41897</v>
      </c>
      <c r="N1509" t="str">
        <f t="shared" si="46"/>
        <v/>
      </c>
    </row>
    <row r="1510" spans="1:14" s="108" customFormat="1" ht="26.25" customHeight="1" outlineLevel="2" collapsed="1">
      <c r="A1510" s="384"/>
      <c r="B1510" s="296">
        <f t="shared" si="45"/>
        <v>70</v>
      </c>
      <c r="C1510" s="202" t="s">
        <v>5713</v>
      </c>
      <c r="D1510" s="33" t="s">
        <v>5714</v>
      </c>
      <c r="E1510" s="46" t="s">
        <v>2766</v>
      </c>
      <c r="F1510" s="46" t="s">
        <v>4634</v>
      </c>
      <c r="G1510" s="119"/>
      <c r="H1510" s="755"/>
      <c r="I1510" s="757"/>
      <c r="J1510" s="62"/>
      <c r="K1510" s="309"/>
      <c r="L1510" s="58">
        <v>41852</v>
      </c>
      <c r="M1510" s="297">
        <v>41897</v>
      </c>
      <c r="N1510" t="str">
        <f t="shared" si="46"/>
        <v/>
      </c>
    </row>
    <row r="1511" spans="1:14" ht="26.25" customHeight="1" outlineLevel="2">
      <c r="A1511" s="384"/>
      <c r="B1511" s="296">
        <f t="shared" si="45"/>
        <v>70</v>
      </c>
      <c r="C1511" s="202" t="s">
        <v>5715</v>
      </c>
      <c r="D1511" s="33" t="s">
        <v>5716</v>
      </c>
      <c r="E1511" s="46" t="s">
        <v>2766</v>
      </c>
      <c r="F1511" s="46" t="s">
        <v>4634</v>
      </c>
      <c r="G1511" s="107"/>
      <c r="H1511" s="756"/>
      <c r="I1511" s="760"/>
      <c r="J1511" s="333"/>
      <c r="K1511" s="309"/>
      <c r="L1511" s="133">
        <v>41852</v>
      </c>
      <c r="M1511" s="133">
        <v>41897</v>
      </c>
      <c r="N1511" t="str">
        <f t="shared" si="46"/>
        <v/>
      </c>
    </row>
    <row r="1512" spans="1:14" ht="12.95" customHeight="1" outlineLevel="1">
      <c r="A1512" s="384">
        <v>71</v>
      </c>
      <c r="B1512" s="296">
        <f t="shared" si="45"/>
        <v>71</v>
      </c>
      <c r="C1512" s="201" t="s">
        <v>7962</v>
      </c>
      <c r="D1512" s="33" t="s">
        <v>7963</v>
      </c>
      <c r="E1512" s="46" t="s">
        <v>1909</v>
      </c>
      <c r="F1512" s="46" t="s">
        <v>4634</v>
      </c>
      <c r="G1512" s="107" t="s">
        <v>5297</v>
      </c>
      <c r="H1512" s="756"/>
      <c r="I1512" s="760"/>
      <c r="J1512" s="333"/>
      <c r="K1512" s="346"/>
      <c r="L1512" s="133">
        <v>44593</v>
      </c>
      <c r="M1512" s="133"/>
      <c r="N1512" t="str">
        <f t="shared" si="46"/>
        <v/>
      </c>
    </row>
    <row r="1513" spans="1:14" outlineLevel="1">
      <c r="A1513" s="384">
        <v>72</v>
      </c>
      <c r="B1513" s="296">
        <f t="shared" ref="B1513:B1576" si="47">IF(A1513&gt;0,A1513,B1512)</f>
        <v>72</v>
      </c>
      <c r="C1513" s="201" t="s">
        <v>6772</v>
      </c>
      <c r="D1513" s="33" t="s">
        <v>6773</v>
      </c>
      <c r="E1513" s="46" t="s">
        <v>1909</v>
      </c>
      <c r="F1513" s="46" t="s">
        <v>1910</v>
      </c>
      <c r="G1513" s="107" t="s">
        <v>6774</v>
      </c>
      <c r="H1513" s="756"/>
      <c r="I1513" s="760"/>
      <c r="J1513" s="333" t="s">
        <v>6788</v>
      </c>
      <c r="K1513" s="346"/>
      <c r="L1513" s="57">
        <v>43497</v>
      </c>
      <c r="M1513" s="133"/>
      <c r="N1513" t="str">
        <f t="shared" si="46"/>
        <v/>
      </c>
    </row>
    <row r="1514" spans="1:14" outlineLevel="1">
      <c r="A1514" s="384">
        <v>73</v>
      </c>
      <c r="B1514" s="296">
        <f t="shared" si="47"/>
        <v>73</v>
      </c>
      <c r="C1514" s="196" t="s">
        <v>6530</v>
      </c>
      <c r="D1514" s="267" t="s">
        <v>6471</v>
      </c>
      <c r="E1514" s="275" t="s">
        <v>1909</v>
      </c>
      <c r="F1514" s="275" t="s">
        <v>4634</v>
      </c>
      <c r="G1514" s="275" t="s">
        <v>5297</v>
      </c>
      <c r="H1514" s="761"/>
      <c r="I1514" s="761"/>
      <c r="J1514" s="267" t="s">
        <v>6472</v>
      </c>
      <c r="K1514" s="278"/>
      <c r="L1514" s="277">
        <v>43132</v>
      </c>
      <c r="M1514" s="57">
        <v>43862</v>
      </c>
      <c r="N1514" t="str">
        <f t="shared" si="46"/>
        <v/>
      </c>
    </row>
    <row r="1515" spans="1:14" ht="89.25" outlineLevel="1">
      <c r="A1515" s="384">
        <v>74</v>
      </c>
      <c r="B1515" s="296">
        <f>IF(A1515&gt;0,A1515,B1514)</f>
        <v>74</v>
      </c>
      <c r="C1515" s="196" t="s">
        <v>12340</v>
      </c>
      <c r="D1515" s="259" t="s">
        <v>12341</v>
      </c>
      <c r="E1515" s="258" t="s">
        <v>1909</v>
      </c>
      <c r="F1515" s="258" t="s">
        <v>4633</v>
      </c>
      <c r="G1515" s="258" t="s">
        <v>12338</v>
      </c>
      <c r="H1515" s="788"/>
      <c r="I1515" s="788"/>
      <c r="J1515" s="490" t="s">
        <v>12817</v>
      </c>
      <c r="K1515" s="432"/>
      <c r="L1515" s="433">
        <v>45323</v>
      </c>
      <c r="M1515" s="57"/>
      <c r="N1515" t="str">
        <f t="shared" si="46"/>
        <v/>
      </c>
    </row>
    <row r="1516" spans="1:14" s="108" customFormat="1" ht="25.5" outlineLevel="1">
      <c r="A1516" s="384">
        <v>75</v>
      </c>
      <c r="B1516" s="296">
        <f t="shared" si="47"/>
        <v>75</v>
      </c>
      <c r="C1516" s="31" t="s">
        <v>3316</v>
      </c>
      <c r="D1516" s="307" t="s">
        <v>2090</v>
      </c>
      <c r="E1516" s="33" t="s">
        <v>2766</v>
      </c>
      <c r="F1516" s="33" t="s">
        <v>1906</v>
      </c>
      <c r="G1516" s="33" t="s">
        <v>6374</v>
      </c>
      <c r="H1516" s="752">
        <v>41872</v>
      </c>
      <c r="I1516" s="752" t="s">
        <v>5235</v>
      </c>
      <c r="J1516" s="38" t="s">
        <v>3153</v>
      </c>
      <c r="K1516" s="33"/>
      <c r="L1516" s="57">
        <v>38362</v>
      </c>
      <c r="M1516" s="57">
        <v>43497</v>
      </c>
      <c r="N1516" t="str">
        <f t="shared" si="46"/>
        <v/>
      </c>
    </row>
    <row r="1517" spans="1:14" s="108" customFormat="1" ht="25.5" outlineLevel="1">
      <c r="A1517" s="384">
        <v>76</v>
      </c>
      <c r="B1517" s="296">
        <f t="shared" si="47"/>
        <v>76</v>
      </c>
      <c r="C1517" s="31" t="s">
        <v>6421</v>
      </c>
      <c r="D1517" s="307" t="s">
        <v>6422</v>
      </c>
      <c r="E1517" s="33" t="s">
        <v>1909</v>
      </c>
      <c r="F1517" s="33" t="s">
        <v>4634</v>
      </c>
      <c r="G1517" s="33" t="s">
        <v>5297</v>
      </c>
      <c r="H1517" s="752"/>
      <c r="I1517" s="752"/>
      <c r="J1517" s="38" t="s">
        <v>6423</v>
      </c>
      <c r="K1517" s="33"/>
      <c r="L1517" s="57">
        <v>43132</v>
      </c>
      <c r="M1517" s="57"/>
      <c r="N1517" t="str">
        <f t="shared" si="46"/>
        <v/>
      </c>
    </row>
    <row r="1518" spans="1:14" s="108" customFormat="1" outlineLevel="1">
      <c r="A1518" s="384">
        <v>77</v>
      </c>
      <c r="B1518" s="296">
        <f t="shared" si="47"/>
        <v>77</v>
      </c>
      <c r="C1518" s="31" t="s">
        <v>12267</v>
      </c>
      <c r="D1518" s="307" t="s">
        <v>12268</v>
      </c>
      <c r="E1518" s="33" t="s">
        <v>1909</v>
      </c>
      <c r="F1518" s="33" t="s">
        <v>4634</v>
      </c>
      <c r="G1518" s="33" t="s">
        <v>5297</v>
      </c>
      <c r="H1518" s="752"/>
      <c r="I1518" s="752"/>
      <c r="J1518" s="38" t="s">
        <v>12269</v>
      </c>
      <c r="K1518" s="33"/>
      <c r="L1518" s="57">
        <v>44958</v>
      </c>
      <c r="M1518" s="57"/>
      <c r="N1518" t="str">
        <f t="shared" si="46"/>
        <v/>
      </c>
    </row>
    <row r="1519" spans="1:14" s="108" customFormat="1" ht="25.5" outlineLevel="1">
      <c r="A1519" s="384">
        <v>78</v>
      </c>
      <c r="B1519" s="296">
        <f t="shared" si="47"/>
        <v>78</v>
      </c>
      <c r="C1519" s="31" t="s">
        <v>12259</v>
      </c>
      <c r="D1519" s="307" t="s">
        <v>12260</v>
      </c>
      <c r="E1519" s="33" t="s">
        <v>1909</v>
      </c>
      <c r="F1519" s="33" t="s">
        <v>4633</v>
      </c>
      <c r="G1519" s="33" t="s">
        <v>12254</v>
      </c>
      <c r="H1519" s="752"/>
      <c r="I1519" s="752"/>
      <c r="J1519" s="38" t="s">
        <v>12261</v>
      </c>
      <c r="K1519" s="33"/>
      <c r="L1519" s="57">
        <v>44958</v>
      </c>
      <c r="M1519" s="57"/>
      <c r="N1519" t="str">
        <f t="shared" si="46"/>
        <v/>
      </c>
    </row>
    <row r="1520" spans="1:14" s="108" customFormat="1" ht="25.5" outlineLevel="1">
      <c r="A1520" s="384">
        <v>79</v>
      </c>
      <c r="B1520" s="296">
        <f t="shared" si="47"/>
        <v>79</v>
      </c>
      <c r="C1520" s="31" t="s">
        <v>6794</v>
      </c>
      <c r="D1520" s="33" t="s">
        <v>6796</v>
      </c>
      <c r="E1520" s="275" t="s">
        <v>1909</v>
      </c>
      <c r="F1520" s="275" t="s">
        <v>1910</v>
      </c>
      <c r="G1520" s="275" t="s">
        <v>6250</v>
      </c>
      <c r="H1520" s="752"/>
      <c r="I1520" s="752"/>
      <c r="J1520" s="38" t="s">
        <v>6798</v>
      </c>
      <c r="K1520" s="33"/>
      <c r="L1520" s="57">
        <v>43497</v>
      </c>
      <c r="M1520" s="57"/>
      <c r="N1520" t="str">
        <f t="shared" si="46"/>
        <v/>
      </c>
    </row>
    <row r="1521" spans="1:14" s="108" customFormat="1" ht="25.5" outlineLevel="1">
      <c r="A1521" s="384">
        <v>80</v>
      </c>
      <c r="B1521" s="296">
        <f t="shared" si="47"/>
        <v>80</v>
      </c>
      <c r="C1521" s="31" t="s">
        <v>6795</v>
      </c>
      <c r="D1521" s="33" t="s">
        <v>6797</v>
      </c>
      <c r="E1521" s="275" t="s">
        <v>1909</v>
      </c>
      <c r="F1521" s="275" t="s">
        <v>1910</v>
      </c>
      <c r="G1521" s="275" t="s">
        <v>6250</v>
      </c>
      <c r="H1521" s="752"/>
      <c r="I1521" s="752"/>
      <c r="J1521" s="38" t="s">
        <v>6798</v>
      </c>
      <c r="K1521" s="33"/>
      <c r="L1521" s="57">
        <v>43497</v>
      </c>
      <c r="M1521" s="57"/>
      <c r="N1521" t="str">
        <f t="shared" si="46"/>
        <v/>
      </c>
    </row>
    <row r="1522" spans="1:14" s="108" customFormat="1" ht="25.5" outlineLevel="1">
      <c r="A1522" s="384">
        <v>81</v>
      </c>
      <c r="B1522" s="296">
        <f t="shared" si="47"/>
        <v>81</v>
      </c>
      <c r="C1522" s="196" t="s">
        <v>6537</v>
      </c>
      <c r="D1522" s="267" t="s">
        <v>6498</v>
      </c>
      <c r="E1522" s="275" t="s">
        <v>1909</v>
      </c>
      <c r="F1522" s="275" t="s">
        <v>1910</v>
      </c>
      <c r="G1522" s="275" t="s">
        <v>6250</v>
      </c>
      <c r="H1522" s="761"/>
      <c r="I1522" s="761"/>
      <c r="J1522" s="267" t="s">
        <v>6499</v>
      </c>
      <c r="K1522" s="278"/>
      <c r="L1522" s="277">
        <v>43132</v>
      </c>
      <c r="M1522" s="270"/>
      <c r="N1522" t="str">
        <f t="shared" si="46"/>
        <v/>
      </c>
    </row>
    <row r="1523" spans="1:14" s="108" customFormat="1" ht="25.5" outlineLevel="1">
      <c r="A1523" s="384">
        <v>82</v>
      </c>
      <c r="B1523" s="296">
        <f t="shared" si="47"/>
        <v>82</v>
      </c>
      <c r="C1523" s="31" t="s">
        <v>6206</v>
      </c>
      <c r="D1523" s="307" t="s">
        <v>6207</v>
      </c>
      <c r="E1523" s="33" t="s">
        <v>1909</v>
      </c>
      <c r="F1523" s="33" t="s">
        <v>1910</v>
      </c>
      <c r="G1523" s="33" t="s">
        <v>6250</v>
      </c>
      <c r="H1523" s="752"/>
      <c r="I1523" s="752"/>
      <c r="J1523" s="33" t="s">
        <v>6208</v>
      </c>
      <c r="K1523" s="33"/>
      <c r="L1523" s="57">
        <v>42767</v>
      </c>
      <c r="M1523" s="57"/>
      <c r="N1523" t="str">
        <f t="shared" si="46"/>
        <v/>
      </c>
    </row>
    <row r="1524" spans="1:14" s="108" customFormat="1" ht="25.5" outlineLevel="1">
      <c r="A1524" s="384">
        <v>83</v>
      </c>
      <c r="B1524" s="296">
        <f t="shared" si="47"/>
        <v>83</v>
      </c>
      <c r="C1524" s="31" t="s">
        <v>12382</v>
      </c>
      <c r="D1524" s="307" t="s">
        <v>12383</v>
      </c>
      <c r="E1524" s="33" t="s">
        <v>1909</v>
      </c>
      <c r="F1524" s="33" t="s">
        <v>4634</v>
      </c>
      <c r="G1524" s="33" t="s">
        <v>5297</v>
      </c>
      <c r="H1524" s="752"/>
      <c r="I1524" s="752"/>
      <c r="J1524" s="38" t="s">
        <v>12384</v>
      </c>
      <c r="K1524" s="33"/>
      <c r="L1524" s="57">
        <v>45323</v>
      </c>
      <c r="M1524" s="57"/>
      <c r="N1524" t="str">
        <f t="shared" si="46"/>
        <v/>
      </c>
    </row>
    <row r="1525" spans="1:14" s="108" customFormat="1" ht="102" outlineLevel="1">
      <c r="A1525" s="384">
        <v>84</v>
      </c>
      <c r="B1525" s="296">
        <f>IF(A1525&gt;0,A1525,B1524)</f>
        <v>84</v>
      </c>
      <c r="C1525" s="31" t="s">
        <v>12363</v>
      </c>
      <c r="D1525" s="307" t="s">
        <v>12362</v>
      </c>
      <c r="E1525" s="33" t="s">
        <v>1909</v>
      </c>
      <c r="F1525" s="33" t="s">
        <v>5249</v>
      </c>
      <c r="G1525" s="33" t="s">
        <v>12364</v>
      </c>
      <c r="H1525" s="752"/>
      <c r="I1525" s="752"/>
      <c r="J1525" s="38" t="s">
        <v>12365</v>
      </c>
      <c r="K1525" s="33"/>
      <c r="L1525" s="57">
        <v>45323</v>
      </c>
      <c r="M1525" s="57"/>
      <c r="N1525" t="str">
        <f t="shared" si="46"/>
        <v/>
      </c>
    </row>
    <row r="1526" spans="1:14" ht="66.95" customHeight="1" outlineLevel="1">
      <c r="A1526" s="384">
        <v>85</v>
      </c>
      <c r="B1526" s="296">
        <f t="shared" si="47"/>
        <v>85</v>
      </c>
      <c r="C1526" s="31" t="s">
        <v>3386</v>
      </c>
      <c r="D1526" s="33" t="s">
        <v>3355</v>
      </c>
      <c r="E1526" s="46" t="s">
        <v>2766</v>
      </c>
      <c r="F1526" s="33" t="s">
        <v>4634</v>
      </c>
      <c r="G1526" s="33" t="s">
        <v>7936</v>
      </c>
      <c r="H1526" s="752"/>
      <c r="I1526" s="752"/>
      <c r="J1526" s="38"/>
      <c r="K1526" s="54" t="s">
        <v>6974</v>
      </c>
      <c r="L1526" s="57">
        <v>38362</v>
      </c>
      <c r="M1526" s="57">
        <v>44228</v>
      </c>
      <c r="N1526" t="str">
        <f t="shared" si="46"/>
        <v/>
      </c>
    </row>
    <row r="1527" spans="1:14" ht="12.95" customHeight="1" outlineLevel="1">
      <c r="A1527" s="384">
        <v>86</v>
      </c>
      <c r="B1527" s="296">
        <f t="shared" si="47"/>
        <v>86</v>
      </c>
      <c r="C1527" s="31" t="s">
        <v>7970</v>
      </c>
      <c r="D1527" s="33" t="s">
        <v>7971</v>
      </c>
      <c r="E1527" s="46" t="s">
        <v>1909</v>
      </c>
      <c r="F1527" s="46" t="s">
        <v>4634</v>
      </c>
      <c r="G1527" s="107" t="s">
        <v>5297</v>
      </c>
      <c r="H1527" s="756"/>
      <c r="I1527" s="760"/>
      <c r="J1527" s="333"/>
      <c r="K1527" s="346"/>
      <c r="L1527" s="133">
        <v>44593</v>
      </c>
      <c r="M1527" s="133"/>
      <c r="N1527" t="str">
        <f t="shared" si="46"/>
        <v/>
      </c>
    </row>
    <row r="1528" spans="1:14" ht="25.5" outlineLevel="1">
      <c r="A1528" s="384">
        <v>87</v>
      </c>
      <c r="B1528" s="296">
        <f t="shared" si="47"/>
        <v>87</v>
      </c>
      <c r="C1528" s="31" t="s">
        <v>6447</v>
      </c>
      <c r="D1528" s="33" t="s">
        <v>6448</v>
      </c>
      <c r="E1528" s="33" t="s">
        <v>2766</v>
      </c>
      <c r="F1528" s="33" t="s">
        <v>1906</v>
      </c>
      <c r="G1528" s="33" t="s">
        <v>5300</v>
      </c>
      <c r="H1528" s="752">
        <v>42237</v>
      </c>
      <c r="I1528" s="752" t="s">
        <v>5235</v>
      </c>
      <c r="J1528" s="38" t="s">
        <v>6449</v>
      </c>
      <c r="K1528" s="47"/>
      <c r="L1528" s="57">
        <v>43132</v>
      </c>
      <c r="M1528" s="57">
        <v>43497</v>
      </c>
      <c r="N1528" t="str">
        <f t="shared" si="46"/>
        <v/>
      </c>
    </row>
    <row r="1529" spans="1:14" outlineLevel="1">
      <c r="A1529" s="384">
        <v>88</v>
      </c>
      <c r="B1529" s="296">
        <f t="shared" si="47"/>
        <v>88</v>
      </c>
      <c r="C1529" s="31" t="s">
        <v>2861</v>
      </c>
      <c r="D1529" s="46"/>
      <c r="E1529" s="33" t="s">
        <v>2766</v>
      </c>
      <c r="F1529" s="33" t="s">
        <v>1906</v>
      </c>
      <c r="G1529" s="33" t="s">
        <v>5723</v>
      </c>
      <c r="H1529" s="752"/>
      <c r="I1529" s="752"/>
      <c r="J1529" s="39" t="s">
        <v>3653</v>
      </c>
      <c r="K1529" s="47" t="s">
        <v>5253</v>
      </c>
      <c r="L1529" s="57">
        <v>38362</v>
      </c>
      <c r="M1529" s="57">
        <v>42036</v>
      </c>
      <c r="N1529" t="str">
        <f t="shared" si="46"/>
        <v/>
      </c>
    </row>
    <row r="1530" spans="1:14" ht="38.25" outlineLevel="2">
      <c r="A1530" s="384"/>
      <c r="B1530" s="296">
        <f t="shared" si="47"/>
        <v>88</v>
      </c>
      <c r="C1530" s="203" t="s">
        <v>2862</v>
      </c>
      <c r="D1530" s="46"/>
      <c r="E1530" s="33" t="s">
        <v>2766</v>
      </c>
      <c r="F1530" s="33" t="s">
        <v>5249</v>
      </c>
      <c r="G1530" s="33" t="s">
        <v>5990</v>
      </c>
      <c r="H1530" s="752"/>
      <c r="I1530" s="756"/>
      <c r="J1530" s="33"/>
      <c r="K1530" s="47" t="s">
        <v>5991</v>
      </c>
      <c r="L1530" s="57"/>
      <c r="M1530" s="57">
        <v>42231</v>
      </c>
      <c r="N1530" t="str">
        <f t="shared" si="46"/>
        <v/>
      </c>
    </row>
    <row r="1531" spans="1:14" outlineLevel="3">
      <c r="A1531" s="384"/>
      <c r="B1531" s="296">
        <f t="shared" si="47"/>
        <v>88</v>
      </c>
      <c r="C1531" s="171" t="s">
        <v>6419</v>
      </c>
      <c r="D1531" s="335" t="s">
        <v>6420</v>
      </c>
      <c r="E1531" s="33" t="s">
        <v>2766</v>
      </c>
      <c r="F1531" s="33" t="s">
        <v>5249</v>
      </c>
      <c r="G1531" s="118"/>
      <c r="H1531" s="752"/>
      <c r="I1531" s="754"/>
      <c r="J1531" s="120"/>
      <c r="K1531" s="313"/>
      <c r="L1531" s="115">
        <v>43132</v>
      </c>
      <c r="M1531" s="57"/>
      <c r="N1531" t="str">
        <f t="shared" si="46"/>
        <v/>
      </c>
    </row>
    <row r="1532" spans="1:14" ht="25.5" outlineLevel="3">
      <c r="A1532" s="384"/>
      <c r="B1532" s="296">
        <f t="shared" si="47"/>
        <v>88</v>
      </c>
      <c r="C1532" s="171" t="s">
        <v>3087</v>
      </c>
      <c r="D1532" s="335" t="s">
        <v>3086</v>
      </c>
      <c r="E1532" s="33" t="s">
        <v>2766</v>
      </c>
      <c r="F1532" s="33" t="s">
        <v>5249</v>
      </c>
      <c r="G1532" s="119"/>
      <c r="H1532" s="752"/>
      <c r="I1532" s="757"/>
      <c r="J1532" s="35"/>
      <c r="K1532" s="316"/>
      <c r="L1532" s="58">
        <v>38749</v>
      </c>
      <c r="M1532" s="57">
        <v>41730</v>
      </c>
      <c r="N1532" t="str">
        <f t="shared" si="46"/>
        <v/>
      </c>
    </row>
    <row r="1533" spans="1:14" ht="25.5" outlineLevel="3">
      <c r="A1533" s="384"/>
      <c r="B1533" s="296">
        <f t="shared" si="47"/>
        <v>88</v>
      </c>
      <c r="C1533" s="19" t="s">
        <v>1727</v>
      </c>
      <c r="D1533" s="37" t="s">
        <v>2617</v>
      </c>
      <c r="E1533" s="33" t="s">
        <v>2766</v>
      </c>
      <c r="F1533" s="33" t="s">
        <v>5249</v>
      </c>
      <c r="G1533" s="119"/>
      <c r="H1533" s="752"/>
      <c r="I1533" s="757"/>
      <c r="J1533" s="35"/>
      <c r="K1533" s="316"/>
      <c r="L1533" s="58">
        <v>38749</v>
      </c>
      <c r="M1533" s="57">
        <v>41730</v>
      </c>
      <c r="N1533" t="str">
        <f t="shared" si="46"/>
        <v/>
      </c>
    </row>
    <row r="1534" spans="1:14" ht="25.5" outlineLevel="3">
      <c r="A1534" s="384"/>
      <c r="B1534" s="296">
        <f t="shared" si="47"/>
        <v>88</v>
      </c>
      <c r="C1534" s="19" t="s">
        <v>981</v>
      </c>
      <c r="D1534" s="37" t="s">
        <v>980</v>
      </c>
      <c r="E1534" s="33" t="s">
        <v>2766</v>
      </c>
      <c r="F1534" s="33" t="s">
        <v>5249</v>
      </c>
      <c r="G1534" s="119"/>
      <c r="H1534" s="752"/>
      <c r="I1534" s="757"/>
      <c r="J1534" s="35"/>
      <c r="K1534" s="316"/>
      <c r="L1534" s="58">
        <v>38749</v>
      </c>
      <c r="M1534" s="57">
        <v>41730</v>
      </c>
      <c r="N1534" t="str">
        <f t="shared" si="46"/>
        <v/>
      </c>
    </row>
    <row r="1535" spans="1:14" outlineLevel="3">
      <c r="A1535" s="384"/>
      <c r="B1535" s="296">
        <f t="shared" si="47"/>
        <v>88</v>
      </c>
      <c r="C1535" s="19" t="s">
        <v>977</v>
      </c>
      <c r="D1535" s="35" t="s">
        <v>2580</v>
      </c>
      <c r="E1535" s="33" t="s">
        <v>2766</v>
      </c>
      <c r="F1535" s="33" t="s">
        <v>5249</v>
      </c>
      <c r="G1535" s="119"/>
      <c r="H1535" s="752"/>
      <c r="I1535" s="757"/>
      <c r="J1535" s="35"/>
      <c r="K1535" s="316"/>
      <c r="L1535" s="58">
        <v>38749</v>
      </c>
      <c r="M1535" s="57">
        <v>41730</v>
      </c>
      <c r="N1535" t="str">
        <f t="shared" si="46"/>
        <v/>
      </c>
    </row>
    <row r="1536" spans="1:14" outlineLevel="3">
      <c r="A1536" s="384"/>
      <c r="B1536" s="296">
        <f t="shared" si="47"/>
        <v>88</v>
      </c>
      <c r="C1536" s="19" t="s">
        <v>3987</v>
      </c>
      <c r="D1536" s="35" t="s">
        <v>3898</v>
      </c>
      <c r="E1536" s="33" t="s">
        <v>2766</v>
      </c>
      <c r="F1536" s="33" t="s">
        <v>5249</v>
      </c>
      <c r="G1536" s="119"/>
      <c r="H1536" s="752"/>
      <c r="I1536" s="757"/>
      <c r="J1536" s="35"/>
      <c r="K1536" s="316"/>
      <c r="L1536" s="58">
        <v>39479</v>
      </c>
      <c r="M1536" s="57">
        <v>41730</v>
      </c>
      <c r="N1536" t="str">
        <f t="shared" si="46"/>
        <v/>
      </c>
    </row>
    <row r="1537" spans="1:14" outlineLevel="3">
      <c r="A1537" s="384"/>
      <c r="B1537" s="296">
        <f t="shared" si="47"/>
        <v>88</v>
      </c>
      <c r="C1537" s="19" t="s">
        <v>4862</v>
      </c>
      <c r="D1537" s="35" t="s">
        <v>4863</v>
      </c>
      <c r="E1537" s="33" t="s">
        <v>2766</v>
      </c>
      <c r="F1537" s="33" t="s">
        <v>5249</v>
      </c>
      <c r="G1537" s="119"/>
      <c r="H1537" s="752"/>
      <c r="I1537" s="757"/>
      <c r="J1537" s="35"/>
      <c r="K1537" s="316"/>
      <c r="L1537" s="58">
        <v>39479</v>
      </c>
      <c r="M1537" s="57">
        <v>41730</v>
      </c>
      <c r="N1537" t="str">
        <f t="shared" si="46"/>
        <v/>
      </c>
    </row>
    <row r="1538" spans="1:14" outlineLevel="3">
      <c r="A1538" s="384"/>
      <c r="B1538" s="296">
        <f t="shared" si="47"/>
        <v>88</v>
      </c>
      <c r="C1538" s="19" t="s">
        <v>1287</v>
      </c>
      <c r="D1538" s="35" t="s">
        <v>1296</v>
      </c>
      <c r="E1538" s="33" t="s">
        <v>2766</v>
      </c>
      <c r="F1538" s="33" t="s">
        <v>5249</v>
      </c>
      <c r="G1538" s="119"/>
      <c r="H1538" s="752"/>
      <c r="I1538" s="757"/>
      <c r="J1538" s="35"/>
      <c r="K1538" s="316"/>
      <c r="L1538" s="58">
        <v>40940</v>
      </c>
      <c r="M1538" s="57">
        <v>41730</v>
      </c>
      <c r="N1538" t="str">
        <f t="shared" si="46"/>
        <v/>
      </c>
    </row>
    <row r="1539" spans="1:14" outlineLevel="3">
      <c r="A1539" s="384"/>
      <c r="B1539" s="296">
        <f t="shared" si="47"/>
        <v>88</v>
      </c>
      <c r="C1539" s="19" t="s">
        <v>1288</v>
      </c>
      <c r="D1539" s="35" t="s">
        <v>1297</v>
      </c>
      <c r="E1539" s="33" t="s">
        <v>2766</v>
      </c>
      <c r="F1539" s="33" t="s">
        <v>5249</v>
      </c>
      <c r="G1539" s="119"/>
      <c r="H1539" s="752"/>
      <c r="I1539" s="757"/>
      <c r="J1539" s="35"/>
      <c r="K1539" s="316"/>
      <c r="L1539" s="58">
        <v>40940</v>
      </c>
      <c r="M1539" s="57">
        <v>41730</v>
      </c>
      <c r="N1539" t="str">
        <f t="shared" ref="N1539:N1602" si="48">IF(D1539="NA","",IF(COUNTIF($D$3:$D$8511,D1539)&gt;1,"DUPLICATE",""))</f>
        <v/>
      </c>
    </row>
    <row r="1540" spans="1:14" outlineLevel="3">
      <c r="A1540" s="384"/>
      <c r="B1540" s="296">
        <f t="shared" si="47"/>
        <v>88</v>
      </c>
      <c r="C1540" s="19" t="s">
        <v>1289</v>
      </c>
      <c r="D1540" s="35" t="s">
        <v>1298</v>
      </c>
      <c r="E1540" s="33" t="s">
        <v>2766</v>
      </c>
      <c r="F1540" s="33" t="s">
        <v>5249</v>
      </c>
      <c r="G1540" s="119"/>
      <c r="H1540" s="752"/>
      <c r="I1540" s="757"/>
      <c r="J1540" s="35"/>
      <c r="K1540" s="316"/>
      <c r="L1540" s="58">
        <v>40940</v>
      </c>
      <c r="M1540" s="57">
        <v>41730</v>
      </c>
      <c r="N1540" t="str">
        <f t="shared" si="48"/>
        <v/>
      </c>
    </row>
    <row r="1541" spans="1:14" outlineLevel="3">
      <c r="A1541" s="384"/>
      <c r="B1541" s="296">
        <f t="shared" si="47"/>
        <v>88</v>
      </c>
      <c r="C1541" s="19" t="s">
        <v>1290</v>
      </c>
      <c r="D1541" s="35" t="s">
        <v>1299</v>
      </c>
      <c r="E1541" s="33" t="s">
        <v>2766</v>
      </c>
      <c r="F1541" s="33" t="s">
        <v>5249</v>
      </c>
      <c r="G1541" s="119"/>
      <c r="H1541" s="752"/>
      <c r="I1541" s="757"/>
      <c r="J1541" s="35"/>
      <c r="K1541" s="316"/>
      <c r="L1541" s="58">
        <v>40940</v>
      </c>
      <c r="M1541" s="57">
        <v>41730</v>
      </c>
      <c r="N1541" t="str">
        <f t="shared" si="48"/>
        <v/>
      </c>
    </row>
    <row r="1542" spans="1:14" outlineLevel="3">
      <c r="A1542" s="384"/>
      <c r="B1542" s="296">
        <f t="shared" si="47"/>
        <v>88</v>
      </c>
      <c r="C1542" s="19" t="s">
        <v>1291</v>
      </c>
      <c r="D1542" s="35" t="s">
        <v>1300</v>
      </c>
      <c r="E1542" s="33" t="s">
        <v>2766</v>
      </c>
      <c r="F1542" s="33" t="s">
        <v>5249</v>
      </c>
      <c r="G1542" s="119"/>
      <c r="H1542" s="752"/>
      <c r="I1542" s="757"/>
      <c r="J1542" s="35"/>
      <c r="K1542" s="316"/>
      <c r="L1542" s="58">
        <v>40940</v>
      </c>
      <c r="M1542" s="57">
        <v>41730</v>
      </c>
      <c r="N1542" t="str">
        <f t="shared" si="48"/>
        <v/>
      </c>
    </row>
    <row r="1543" spans="1:14" outlineLevel="3">
      <c r="A1543" s="384"/>
      <c r="B1543" s="296">
        <f t="shared" si="47"/>
        <v>88</v>
      </c>
      <c r="C1543" s="19" t="s">
        <v>1292</v>
      </c>
      <c r="D1543" s="35" t="s">
        <v>1301</v>
      </c>
      <c r="E1543" s="33" t="s">
        <v>2766</v>
      </c>
      <c r="F1543" s="33" t="s">
        <v>5249</v>
      </c>
      <c r="G1543" s="119"/>
      <c r="H1543" s="752"/>
      <c r="I1543" s="757"/>
      <c r="J1543" s="35"/>
      <c r="K1543" s="316"/>
      <c r="L1543" s="58">
        <v>40940</v>
      </c>
      <c r="M1543" s="57">
        <v>41730</v>
      </c>
      <c r="N1543" t="str">
        <f t="shared" si="48"/>
        <v/>
      </c>
    </row>
    <row r="1544" spans="1:14" outlineLevel="3">
      <c r="A1544" s="384"/>
      <c r="B1544" s="296">
        <f t="shared" si="47"/>
        <v>88</v>
      </c>
      <c r="C1544" s="19" t="s">
        <v>1293</v>
      </c>
      <c r="D1544" s="35" t="s">
        <v>1302</v>
      </c>
      <c r="E1544" s="33" t="s">
        <v>2766</v>
      </c>
      <c r="F1544" s="33" t="s">
        <v>5249</v>
      </c>
      <c r="G1544" s="119"/>
      <c r="H1544" s="752"/>
      <c r="I1544" s="757"/>
      <c r="J1544" s="35"/>
      <c r="K1544" s="316"/>
      <c r="L1544" s="58">
        <v>40940</v>
      </c>
      <c r="M1544" s="57">
        <v>41730</v>
      </c>
      <c r="N1544" t="str">
        <f t="shared" si="48"/>
        <v/>
      </c>
    </row>
    <row r="1545" spans="1:14" ht="25.5" outlineLevel="3">
      <c r="A1545" s="384"/>
      <c r="B1545" s="296">
        <f t="shared" si="47"/>
        <v>88</v>
      </c>
      <c r="C1545" s="19" t="s">
        <v>1294</v>
      </c>
      <c r="D1545" s="35" t="s">
        <v>1295</v>
      </c>
      <c r="E1545" s="33" t="s">
        <v>2766</v>
      </c>
      <c r="F1545" s="33" t="s">
        <v>5249</v>
      </c>
      <c r="G1545" s="119"/>
      <c r="H1545" s="752"/>
      <c r="I1545" s="757"/>
      <c r="J1545" s="35"/>
      <c r="K1545" s="316"/>
      <c r="L1545" s="58">
        <v>40940</v>
      </c>
      <c r="M1545" s="57">
        <v>41730</v>
      </c>
      <c r="N1545" t="str">
        <f t="shared" si="48"/>
        <v/>
      </c>
    </row>
    <row r="1546" spans="1:14" outlineLevel="3">
      <c r="A1546" s="384"/>
      <c r="B1546" s="296">
        <f t="shared" si="47"/>
        <v>88</v>
      </c>
      <c r="C1546" s="19" t="s">
        <v>987</v>
      </c>
      <c r="D1546" s="35" t="s">
        <v>986</v>
      </c>
      <c r="E1546" s="33" t="s">
        <v>2766</v>
      </c>
      <c r="F1546" s="33" t="s">
        <v>5249</v>
      </c>
      <c r="G1546" s="119"/>
      <c r="H1546" s="752"/>
      <c r="I1546" s="757"/>
      <c r="J1546" s="35"/>
      <c r="K1546" s="316"/>
      <c r="L1546" s="58">
        <v>38749</v>
      </c>
      <c r="M1546" s="57">
        <v>41730</v>
      </c>
      <c r="N1546" t="str">
        <f t="shared" si="48"/>
        <v/>
      </c>
    </row>
    <row r="1547" spans="1:14" outlineLevel="3">
      <c r="A1547" s="384"/>
      <c r="B1547" s="296">
        <f t="shared" si="47"/>
        <v>88</v>
      </c>
      <c r="C1547" s="19" t="s">
        <v>2261</v>
      </c>
      <c r="D1547" s="35" t="s">
        <v>2262</v>
      </c>
      <c r="E1547" s="33" t="s">
        <v>2766</v>
      </c>
      <c r="F1547" s="33" t="s">
        <v>5249</v>
      </c>
      <c r="G1547" s="119"/>
      <c r="H1547" s="752"/>
      <c r="I1547" s="757"/>
      <c r="J1547" s="35"/>
      <c r="K1547" s="316"/>
      <c r="L1547" s="58">
        <v>39479</v>
      </c>
      <c r="M1547" s="57">
        <v>41730</v>
      </c>
      <c r="N1547" t="str">
        <f t="shared" si="48"/>
        <v/>
      </c>
    </row>
    <row r="1548" spans="1:14" outlineLevel="3">
      <c r="A1548" s="384"/>
      <c r="B1548" s="296">
        <f t="shared" si="47"/>
        <v>88</v>
      </c>
      <c r="C1548" s="19" t="s">
        <v>4053</v>
      </c>
      <c r="D1548" s="35" t="s">
        <v>4054</v>
      </c>
      <c r="E1548" s="33" t="s">
        <v>2766</v>
      </c>
      <c r="F1548" s="33" t="s">
        <v>5249</v>
      </c>
      <c r="G1548" s="119"/>
      <c r="H1548" s="752"/>
      <c r="I1548" s="757"/>
      <c r="J1548" s="35"/>
      <c r="K1548" s="316"/>
      <c r="L1548" s="58">
        <v>39479</v>
      </c>
      <c r="M1548" s="57">
        <v>41730</v>
      </c>
      <c r="N1548" t="str">
        <f t="shared" si="48"/>
        <v/>
      </c>
    </row>
    <row r="1549" spans="1:14" outlineLevel="3">
      <c r="A1549" s="384"/>
      <c r="B1549" s="296">
        <f t="shared" si="47"/>
        <v>88</v>
      </c>
      <c r="C1549" s="19" t="s">
        <v>4055</v>
      </c>
      <c r="D1549" s="35" t="s">
        <v>79</v>
      </c>
      <c r="E1549" s="33" t="s">
        <v>2766</v>
      </c>
      <c r="F1549" s="33" t="s">
        <v>5249</v>
      </c>
      <c r="G1549" s="119"/>
      <c r="H1549" s="752"/>
      <c r="I1549" s="757"/>
      <c r="J1549" s="35"/>
      <c r="K1549" s="316"/>
      <c r="L1549" s="58">
        <v>38749</v>
      </c>
      <c r="M1549" s="57">
        <v>41730</v>
      </c>
      <c r="N1549" t="str">
        <f t="shared" si="48"/>
        <v/>
      </c>
    </row>
    <row r="1550" spans="1:14" outlineLevel="3">
      <c r="A1550" s="384"/>
      <c r="B1550" s="296">
        <f t="shared" si="47"/>
        <v>88</v>
      </c>
      <c r="C1550" s="19" t="s">
        <v>2267</v>
      </c>
      <c r="D1550" s="35" t="s">
        <v>2268</v>
      </c>
      <c r="E1550" s="33" t="s">
        <v>2766</v>
      </c>
      <c r="F1550" s="33" t="s">
        <v>5249</v>
      </c>
      <c r="G1550" s="119"/>
      <c r="H1550" s="752"/>
      <c r="I1550" s="757"/>
      <c r="J1550" s="35"/>
      <c r="K1550" s="316"/>
      <c r="L1550" s="58">
        <v>39479</v>
      </c>
      <c r="M1550" s="57">
        <v>41730</v>
      </c>
      <c r="N1550" t="str">
        <f t="shared" si="48"/>
        <v/>
      </c>
    </row>
    <row r="1551" spans="1:14" outlineLevel="3">
      <c r="A1551" s="384"/>
      <c r="B1551" s="296">
        <f t="shared" si="47"/>
        <v>88</v>
      </c>
      <c r="C1551" s="19" t="s">
        <v>2256</v>
      </c>
      <c r="D1551" s="35" t="s">
        <v>4056</v>
      </c>
      <c r="E1551" s="33" t="s">
        <v>2766</v>
      </c>
      <c r="F1551" s="33" t="s">
        <v>5249</v>
      </c>
      <c r="G1551" s="119"/>
      <c r="H1551" s="752"/>
      <c r="I1551" s="757"/>
      <c r="J1551" s="35"/>
      <c r="K1551" s="316"/>
      <c r="L1551" s="58">
        <v>39479</v>
      </c>
      <c r="M1551" s="57">
        <v>41730</v>
      </c>
      <c r="N1551" t="str">
        <f t="shared" si="48"/>
        <v/>
      </c>
    </row>
    <row r="1552" spans="1:14" outlineLevel="3">
      <c r="A1552" s="384"/>
      <c r="B1552" s="296">
        <f t="shared" si="47"/>
        <v>88</v>
      </c>
      <c r="C1552" s="19" t="s">
        <v>2269</v>
      </c>
      <c r="D1552" s="35" t="s">
        <v>2270</v>
      </c>
      <c r="E1552" s="33" t="s">
        <v>2766</v>
      </c>
      <c r="F1552" s="33" t="s">
        <v>5249</v>
      </c>
      <c r="G1552" s="119"/>
      <c r="H1552" s="752"/>
      <c r="I1552" s="757"/>
      <c r="J1552" s="35"/>
      <c r="K1552" s="316"/>
      <c r="L1552" s="58">
        <v>38749</v>
      </c>
      <c r="M1552" s="57">
        <v>41730</v>
      </c>
      <c r="N1552" t="str">
        <f t="shared" si="48"/>
        <v/>
      </c>
    </row>
    <row r="1553" spans="1:14" outlineLevel="3">
      <c r="A1553" s="384"/>
      <c r="B1553" s="296">
        <f t="shared" si="47"/>
        <v>88</v>
      </c>
      <c r="C1553" s="19" t="s">
        <v>2254</v>
      </c>
      <c r="D1553" s="35" t="s">
        <v>2255</v>
      </c>
      <c r="E1553" s="33" t="s">
        <v>2766</v>
      </c>
      <c r="F1553" s="33" t="s">
        <v>5249</v>
      </c>
      <c r="G1553" s="119"/>
      <c r="H1553" s="752"/>
      <c r="I1553" s="757"/>
      <c r="J1553" s="35"/>
      <c r="K1553" s="316"/>
      <c r="L1553" s="58">
        <v>39479</v>
      </c>
      <c r="M1553" s="57">
        <v>41730</v>
      </c>
      <c r="N1553" t="str">
        <f t="shared" si="48"/>
        <v/>
      </c>
    </row>
    <row r="1554" spans="1:14" outlineLevel="3">
      <c r="A1554" s="384"/>
      <c r="B1554" s="296">
        <f t="shared" si="47"/>
        <v>88</v>
      </c>
      <c r="C1554" s="19" t="s">
        <v>2616</v>
      </c>
      <c r="D1554" s="35" t="s">
        <v>2615</v>
      </c>
      <c r="E1554" s="33" t="s">
        <v>2766</v>
      </c>
      <c r="F1554" s="33" t="s">
        <v>5249</v>
      </c>
      <c r="G1554" s="119"/>
      <c r="H1554" s="752"/>
      <c r="I1554" s="757"/>
      <c r="J1554" s="35"/>
      <c r="K1554" s="316"/>
      <c r="L1554" s="58">
        <v>39479</v>
      </c>
      <c r="M1554" s="57">
        <v>41730</v>
      </c>
      <c r="N1554" t="str">
        <f t="shared" si="48"/>
        <v/>
      </c>
    </row>
    <row r="1555" spans="1:14" outlineLevel="3">
      <c r="A1555" s="384"/>
      <c r="B1555" s="296">
        <f t="shared" si="47"/>
        <v>88</v>
      </c>
      <c r="C1555" s="19" t="s">
        <v>2265</v>
      </c>
      <c r="D1555" s="35" t="s">
        <v>2266</v>
      </c>
      <c r="E1555" s="33" t="s">
        <v>2766</v>
      </c>
      <c r="F1555" s="33" t="s">
        <v>5249</v>
      </c>
      <c r="G1555" s="119"/>
      <c r="H1555" s="752"/>
      <c r="I1555" s="757"/>
      <c r="J1555" s="35"/>
      <c r="K1555" s="316"/>
      <c r="L1555" s="58">
        <v>39479</v>
      </c>
      <c r="M1555" s="57">
        <v>41730</v>
      </c>
      <c r="N1555" t="str">
        <f t="shared" si="48"/>
        <v/>
      </c>
    </row>
    <row r="1556" spans="1:14" outlineLevel="3">
      <c r="A1556" s="384"/>
      <c r="B1556" s="296">
        <f t="shared" si="47"/>
        <v>88</v>
      </c>
      <c r="C1556" s="19" t="s">
        <v>2049</v>
      </c>
      <c r="D1556" s="35" t="s">
        <v>2050</v>
      </c>
      <c r="E1556" s="33" t="s">
        <v>2766</v>
      </c>
      <c r="F1556" s="33" t="s">
        <v>5249</v>
      </c>
      <c r="G1556" s="119"/>
      <c r="H1556" s="752"/>
      <c r="I1556" s="757"/>
      <c r="J1556" s="35"/>
      <c r="K1556" s="316"/>
      <c r="L1556" s="58">
        <v>39479</v>
      </c>
      <c r="M1556" s="57">
        <v>41730</v>
      </c>
      <c r="N1556" t="str">
        <f t="shared" si="48"/>
        <v/>
      </c>
    </row>
    <row r="1557" spans="1:14" s="108" customFormat="1" ht="25.5" outlineLevel="3">
      <c r="A1557" s="384"/>
      <c r="B1557" s="296">
        <f t="shared" si="47"/>
        <v>88</v>
      </c>
      <c r="C1557" s="19" t="s">
        <v>4977</v>
      </c>
      <c r="D1557" s="35" t="s">
        <v>4976</v>
      </c>
      <c r="E1557" s="33" t="s">
        <v>2766</v>
      </c>
      <c r="F1557" s="33" t="s">
        <v>5249</v>
      </c>
      <c r="G1557" s="119" t="s">
        <v>5962</v>
      </c>
      <c r="H1557" s="752"/>
      <c r="I1557" s="757"/>
      <c r="J1557" s="35"/>
      <c r="K1557" s="119"/>
      <c r="L1557" s="58">
        <v>38749</v>
      </c>
      <c r="M1557" s="57">
        <v>41730</v>
      </c>
      <c r="N1557" t="str">
        <f t="shared" si="48"/>
        <v/>
      </c>
    </row>
    <row r="1558" spans="1:14" outlineLevel="3">
      <c r="A1558" s="384"/>
      <c r="B1558" s="296">
        <f t="shared" si="47"/>
        <v>88</v>
      </c>
      <c r="C1558" s="19" t="s">
        <v>2271</v>
      </c>
      <c r="D1558" s="35" t="s">
        <v>2272</v>
      </c>
      <c r="E1558" s="33" t="s">
        <v>2766</v>
      </c>
      <c r="F1558" s="33" t="s">
        <v>5249</v>
      </c>
      <c r="G1558" s="119"/>
      <c r="H1558" s="752"/>
      <c r="I1558" s="757"/>
      <c r="J1558" s="35"/>
      <c r="K1558" s="316"/>
      <c r="L1558" s="58">
        <v>39479</v>
      </c>
      <c r="M1558" s="57">
        <v>41730</v>
      </c>
      <c r="N1558" t="str">
        <f t="shared" si="48"/>
        <v/>
      </c>
    </row>
    <row r="1559" spans="1:14" outlineLevel="3">
      <c r="A1559" s="384"/>
      <c r="B1559" s="296">
        <f t="shared" si="47"/>
        <v>88</v>
      </c>
      <c r="C1559" s="19" t="s">
        <v>2238</v>
      </c>
      <c r="D1559" s="35" t="s">
        <v>2239</v>
      </c>
      <c r="E1559" s="33" t="s">
        <v>2766</v>
      </c>
      <c r="F1559" s="33" t="s">
        <v>5249</v>
      </c>
      <c r="G1559" s="119"/>
      <c r="H1559" s="752"/>
      <c r="I1559" s="757"/>
      <c r="J1559" s="35"/>
      <c r="K1559" s="316"/>
      <c r="L1559" s="58">
        <v>39479</v>
      </c>
      <c r="M1559" s="57">
        <v>41730</v>
      </c>
      <c r="N1559" t="str">
        <f t="shared" si="48"/>
        <v/>
      </c>
    </row>
    <row r="1560" spans="1:14" outlineLevel="3">
      <c r="A1560" s="384"/>
      <c r="B1560" s="296">
        <f t="shared" si="47"/>
        <v>88</v>
      </c>
      <c r="C1560" s="19" t="s">
        <v>2252</v>
      </c>
      <c r="D1560" s="35" t="s">
        <v>2253</v>
      </c>
      <c r="E1560" s="33" t="s">
        <v>2766</v>
      </c>
      <c r="F1560" s="33" t="s">
        <v>5249</v>
      </c>
      <c r="G1560" s="119"/>
      <c r="H1560" s="752"/>
      <c r="I1560" s="757"/>
      <c r="J1560" s="35"/>
      <c r="K1560" s="316"/>
      <c r="L1560" s="58">
        <v>39479</v>
      </c>
      <c r="M1560" s="57">
        <v>41730</v>
      </c>
      <c r="N1560" t="str">
        <f t="shared" si="48"/>
        <v/>
      </c>
    </row>
    <row r="1561" spans="1:14" outlineLevel="3">
      <c r="A1561" s="384"/>
      <c r="B1561" s="296">
        <f t="shared" si="47"/>
        <v>88</v>
      </c>
      <c r="C1561" s="19" t="s">
        <v>2263</v>
      </c>
      <c r="D1561" s="35" t="s">
        <v>2264</v>
      </c>
      <c r="E1561" s="33" t="s">
        <v>2766</v>
      </c>
      <c r="F1561" s="33" t="s">
        <v>5249</v>
      </c>
      <c r="G1561" s="119"/>
      <c r="H1561" s="752"/>
      <c r="I1561" s="757"/>
      <c r="J1561" s="35"/>
      <c r="K1561" s="316"/>
      <c r="L1561" s="58">
        <v>39479</v>
      </c>
      <c r="M1561" s="57">
        <v>41730</v>
      </c>
      <c r="N1561" t="str">
        <f t="shared" si="48"/>
        <v/>
      </c>
    </row>
    <row r="1562" spans="1:14" outlineLevel="3">
      <c r="A1562" s="384"/>
      <c r="B1562" s="296">
        <f t="shared" si="47"/>
        <v>88</v>
      </c>
      <c r="C1562" s="19" t="s">
        <v>2214</v>
      </c>
      <c r="D1562" s="35" t="s">
        <v>2215</v>
      </c>
      <c r="E1562" s="33" t="s">
        <v>2766</v>
      </c>
      <c r="F1562" s="33" t="s">
        <v>5249</v>
      </c>
      <c r="G1562" s="119"/>
      <c r="H1562" s="752"/>
      <c r="I1562" s="757"/>
      <c r="J1562" s="35"/>
      <c r="K1562" s="316"/>
      <c r="L1562" s="58">
        <v>40575</v>
      </c>
      <c r="M1562" s="57">
        <v>41730</v>
      </c>
      <c r="N1562" t="str">
        <f t="shared" si="48"/>
        <v/>
      </c>
    </row>
    <row r="1563" spans="1:14" outlineLevel="3">
      <c r="A1563" s="384"/>
      <c r="B1563" s="296">
        <f t="shared" si="47"/>
        <v>88</v>
      </c>
      <c r="C1563" s="19" t="s">
        <v>2051</v>
      </c>
      <c r="D1563" s="35" t="s">
        <v>4694</v>
      </c>
      <c r="E1563" s="33" t="s">
        <v>2766</v>
      </c>
      <c r="F1563" s="33" t="s">
        <v>5249</v>
      </c>
      <c r="G1563" s="119"/>
      <c r="H1563" s="752"/>
      <c r="I1563" s="757"/>
      <c r="J1563" s="35"/>
      <c r="K1563" s="316"/>
      <c r="L1563" s="58">
        <v>38749</v>
      </c>
      <c r="M1563" s="57">
        <v>41730</v>
      </c>
      <c r="N1563" t="str">
        <f t="shared" si="48"/>
        <v/>
      </c>
    </row>
    <row r="1564" spans="1:14" outlineLevel="3">
      <c r="A1564" s="384"/>
      <c r="B1564" s="296">
        <f t="shared" si="47"/>
        <v>88</v>
      </c>
      <c r="C1564" s="19" t="s">
        <v>4864</v>
      </c>
      <c r="D1564" s="35" t="s">
        <v>4865</v>
      </c>
      <c r="E1564" s="33" t="s">
        <v>2766</v>
      </c>
      <c r="F1564" s="33" t="s">
        <v>5249</v>
      </c>
      <c r="G1564" s="119"/>
      <c r="H1564" s="752"/>
      <c r="I1564" s="757"/>
      <c r="J1564" s="35"/>
      <c r="K1564" s="316"/>
      <c r="L1564" s="58">
        <v>39479</v>
      </c>
      <c r="M1564" s="57">
        <v>41730</v>
      </c>
      <c r="N1564" t="str">
        <f t="shared" si="48"/>
        <v/>
      </c>
    </row>
    <row r="1565" spans="1:14" outlineLevel="3">
      <c r="A1565" s="384"/>
      <c r="B1565" s="296">
        <f t="shared" si="47"/>
        <v>88</v>
      </c>
      <c r="C1565" s="19" t="s">
        <v>4866</v>
      </c>
      <c r="D1565" s="35" t="s">
        <v>4867</v>
      </c>
      <c r="E1565" s="33" t="s">
        <v>2766</v>
      </c>
      <c r="F1565" s="33" t="s">
        <v>5249</v>
      </c>
      <c r="G1565" s="119"/>
      <c r="H1565" s="752"/>
      <c r="I1565" s="757"/>
      <c r="J1565" s="35"/>
      <c r="K1565" s="316"/>
      <c r="L1565" s="58">
        <v>39479</v>
      </c>
      <c r="M1565" s="57">
        <v>41730</v>
      </c>
      <c r="N1565" t="str">
        <f t="shared" si="48"/>
        <v/>
      </c>
    </row>
    <row r="1566" spans="1:14" outlineLevel="3">
      <c r="A1566" s="384"/>
      <c r="B1566" s="296">
        <f t="shared" si="47"/>
        <v>88</v>
      </c>
      <c r="C1566" s="19" t="s">
        <v>4051</v>
      </c>
      <c r="D1566" s="35" t="s">
        <v>4052</v>
      </c>
      <c r="E1566" s="33" t="s">
        <v>2766</v>
      </c>
      <c r="F1566" s="33" t="s">
        <v>5249</v>
      </c>
      <c r="G1566" s="119"/>
      <c r="H1566" s="752"/>
      <c r="I1566" s="757"/>
      <c r="J1566" s="35"/>
      <c r="K1566" s="316"/>
      <c r="L1566" s="58">
        <v>39479</v>
      </c>
      <c r="M1566" s="57">
        <v>41730</v>
      </c>
      <c r="N1566" t="str">
        <f t="shared" si="48"/>
        <v/>
      </c>
    </row>
    <row r="1567" spans="1:14" outlineLevel="3">
      <c r="A1567" s="384"/>
      <c r="B1567" s="296">
        <f t="shared" si="47"/>
        <v>88</v>
      </c>
      <c r="C1567" s="19" t="s">
        <v>989</v>
      </c>
      <c r="D1567" s="35" t="s">
        <v>988</v>
      </c>
      <c r="E1567" s="33" t="s">
        <v>2766</v>
      </c>
      <c r="F1567" s="33" t="s">
        <v>5249</v>
      </c>
      <c r="G1567" s="119"/>
      <c r="H1567" s="752"/>
      <c r="I1567" s="757"/>
      <c r="J1567" s="35"/>
      <c r="K1567" s="316"/>
      <c r="L1567" s="58">
        <v>39479</v>
      </c>
      <c r="M1567" s="57">
        <v>41730</v>
      </c>
      <c r="N1567" t="str">
        <f t="shared" si="48"/>
        <v/>
      </c>
    </row>
    <row r="1568" spans="1:14" outlineLevel="3">
      <c r="A1568" s="384"/>
      <c r="B1568" s="296">
        <f t="shared" si="47"/>
        <v>88</v>
      </c>
      <c r="C1568" s="19" t="s">
        <v>1837</v>
      </c>
      <c r="D1568" s="35" t="s">
        <v>1836</v>
      </c>
      <c r="E1568" s="33" t="s">
        <v>2766</v>
      </c>
      <c r="F1568" s="33" t="s">
        <v>5249</v>
      </c>
      <c r="G1568" s="119"/>
      <c r="H1568" s="752"/>
      <c r="I1568" s="757"/>
      <c r="J1568" s="35"/>
      <c r="K1568" s="316"/>
      <c r="L1568" s="58">
        <v>39479</v>
      </c>
      <c r="M1568" s="57">
        <v>41730</v>
      </c>
      <c r="N1568" t="str">
        <f t="shared" si="48"/>
        <v/>
      </c>
    </row>
    <row r="1569" spans="1:14" outlineLevel="3">
      <c r="A1569" s="384"/>
      <c r="B1569" s="296">
        <f t="shared" si="47"/>
        <v>88</v>
      </c>
      <c r="C1569" s="19" t="s">
        <v>2248</v>
      </c>
      <c r="D1569" s="35" t="s">
        <v>2249</v>
      </c>
      <c r="E1569" s="33" t="s">
        <v>2766</v>
      </c>
      <c r="F1569" s="33" t="s">
        <v>5249</v>
      </c>
      <c r="G1569" s="119"/>
      <c r="H1569" s="752"/>
      <c r="I1569" s="757"/>
      <c r="J1569" s="35"/>
      <c r="K1569" s="316"/>
      <c r="L1569" s="58">
        <v>39479</v>
      </c>
      <c r="M1569" s="57">
        <v>41730</v>
      </c>
      <c r="N1569" t="str">
        <f t="shared" si="48"/>
        <v/>
      </c>
    </row>
    <row r="1570" spans="1:14" outlineLevel="3">
      <c r="A1570" s="384"/>
      <c r="B1570" s="296">
        <f t="shared" si="47"/>
        <v>88</v>
      </c>
      <c r="C1570" s="19" t="s">
        <v>2246</v>
      </c>
      <c r="D1570" s="35" t="s">
        <v>2247</v>
      </c>
      <c r="E1570" s="33" t="s">
        <v>2766</v>
      </c>
      <c r="F1570" s="33" t="s">
        <v>5249</v>
      </c>
      <c r="G1570" s="119"/>
      <c r="H1570" s="752"/>
      <c r="I1570" s="757"/>
      <c r="J1570" s="35"/>
      <c r="K1570" s="316"/>
      <c r="L1570" s="58">
        <v>39479</v>
      </c>
      <c r="M1570" s="57">
        <v>41730</v>
      </c>
      <c r="N1570" t="str">
        <f t="shared" si="48"/>
        <v/>
      </c>
    </row>
    <row r="1571" spans="1:14" outlineLevel="3">
      <c r="A1571" s="384"/>
      <c r="B1571" s="296">
        <f t="shared" si="47"/>
        <v>88</v>
      </c>
      <c r="C1571" s="19" t="s">
        <v>2250</v>
      </c>
      <c r="D1571" s="35" t="s">
        <v>2251</v>
      </c>
      <c r="E1571" s="33" t="s">
        <v>2766</v>
      </c>
      <c r="F1571" s="33" t="s">
        <v>5249</v>
      </c>
      <c r="G1571" s="119"/>
      <c r="H1571" s="752"/>
      <c r="I1571" s="757"/>
      <c r="J1571" s="35"/>
      <c r="K1571" s="316"/>
      <c r="L1571" s="58">
        <v>39479</v>
      </c>
      <c r="M1571" s="57">
        <v>41730</v>
      </c>
      <c r="N1571" t="str">
        <f t="shared" si="48"/>
        <v/>
      </c>
    </row>
    <row r="1572" spans="1:14" outlineLevel="3">
      <c r="A1572" s="384"/>
      <c r="B1572" s="296">
        <f t="shared" si="47"/>
        <v>88</v>
      </c>
      <c r="C1572" s="19" t="s">
        <v>2240</v>
      </c>
      <c r="D1572" s="35" t="s">
        <v>2241</v>
      </c>
      <c r="E1572" s="33" t="s">
        <v>2766</v>
      </c>
      <c r="F1572" s="33" t="s">
        <v>5249</v>
      </c>
      <c r="G1572" s="119"/>
      <c r="H1572" s="752"/>
      <c r="I1572" s="757"/>
      <c r="J1572" s="35"/>
      <c r="K1572" s="316"/>
      <c r="L1572" s="58">
        <v>39479</v>
      </c>
      <c r="M1572" s="57">
        <v>41730</v>
      </c>
      <c r="N1572" t="str">
        <f t="shared" si="48"/>
        <v/>
      </c>
    </row>
    <row r="1573" spans="1:14" outlineLevel="3">
      <c r="A1573" s="384"/>
      <c r="B1573" s="296">
        <f t="shared" si="47"/>
        <v>88</v>
      </c>
      <c r="C1573" s="19" t="s">
        <v>2257</v>
      </c>
      <c r="D1573" s="35" t="s">
        <v>2258</v>
      </c>
      <c r="E1573" s="33" t="s">
        <v>2766</v>
      </c>
      <c r="F1573" s="33" t="s">
        <v>5249</v>
      </c>
      <c r="G1573" s="119"/>
      <c r="H1573" s="752"/>
      <c r="I1573" s="757"/>
      <c r="J1573" s="35"/>
      <c r="K1573" s="316"/>
      <c r="L1573" s="58">
        <v>38749</v>
      </c>
      <c r="M1573" s="57">
        <v>41730</v>
      </c>
      <c r="N1573" t="str">
        <f t="shared" si="48"/>
        <v/>
      </c>
    </row>
    <row r="1574" spans="1:14" outlineLevel="3">
      <c r="A1574" s="384"/>
      <c r="B1574" s="296">
        <f t="shared" si="47"/>
        <v>88</v>
      </c>
      <c r="C1574" s="19" t="s">
        <v>2242</v>
      </c>
      <c r="D1574" s="35" t="s">
        <v>2243</v>
      </c>
      <c r="E1574" s="33" t="s">
        <v>2766</v>
      </c>
      <c r="F1574" s="33" t="s">
        <v>5249</v>
      </c>
      <c r="G1574" s="119"/>
      <c r="H1574" s="752"/>
      <c r="I1574" s="757"/>
      <c r="J1574" s="35"/>
      <c r="K1574" s="316"/>
      <c r="L1574" s="58">
        <v>39479</v>
      </c>
      <c r="M1574" s="57">
        <v>41730</v>
      </c>
      <c r="N1574" t="str">
        <f t="shared" si="48"/>
        <v/>
      </c>
    </row>
    <row r="1575" spans="1:14" outlineLevel="3">
      <c r="A1575" s="384"/>
      <c r="B1575" s="296">
        <f t="shared" si="47"/>
        <v>88</v>
      </c>
      <c r="C1575" s="19" t="s">
        <v>2244</v>
      </c>
      <c r="D1575" s="35" t="s">
        <v>2245</v>
      </c>
      <c r="E1575" s="33" t="s">
        <v>2766</v>
      </c>
      <c r="F1575" s="33" t="s">
        <v>5249</v>
      </c>
      <c r="G1575" s="119"/>
      <c r="H1575" s="752"/>
      <c r="I1575" s="757"/>
      <c r="J1575" s="35"/>
      <c r="K1575" s="316"/>
      <c r="L1575" s="58">
        <v>38749</v>
      </c>
      <c r="M1575" s="57">
        <v>41730</v>
      </c>
      <c r="N1575" t="str">
        <f t="shared" si="48"/>
        <v/>
      </c>
    </row>
    <row r="1576" spans="1:14" s="108" customFormat="1" ht="25.5" outlineLevel="3">
      <c r="A1576" s="384"/>
      <c r="B1576" s="296">
        <f t="shared" si="47"/>
        <v>88</v>
      </c>
      <c r="C1576" s="19" t="s">
        <v>6437</v>
      </c>
      <c r="D1576" s="35" t="s">
        <v>3012</v>
      </c>
      <c r="E1576" s="33" t="s">
        <v>2766</v>
      </c>
      <c r="F1576" s="33" t="s">
        <v>5249</v>
      </c>
      <c r="G1576" s="119"/>
      <c r="H1576" s="752"/>
      <c r="I1576" s="757"/>
      <c r="J1576" s="35"/>
      <c r="K1576" s="119"/>
      <c r="L1576" s="58">
        <v>39479</v>
      </c>
      <c r="M1576" s="57">
        <v>43132</v>
      </c>
      <c r="N1576" t="str">
        <f t="shared" si="48"/>
        <v/>
      </c>
    </row>
    <row r="1577" spans="1:14" outlineLevel="3">
      <c r="A1577" s="384"/>
      <c r="B1577" s="296">
        <f t="shared" ref="B1577:B1638" si="49">IF(A1577&gt;0,A1577,B1576)</f>
        <v>88</v>
      </c>
      <c r="C1577" s="19" t="s">
        <v>2259</v>
      </c>
      <c r="D1577" s="35" t="s">
        <v>2260</v>
      </c>
      <c r="E1577" s="33" t="s">
        <v>2766</v>
      </c>
      <c r="F1577" s="33" t="s">
        <v>5249</v>
      </c>
      <c r="G1577" s="119"/>
      <c r="H1577" s="752"/>
      <c r="I1577" s="757"/>
      <c r="J1577" s="35"/>
      <c r="K1577" s="316"/>
      <c r="L1577" s="58">
        <v>39479</v>
      </c>
      <c r="M1577" s="57">
        <v>41730</v>
      </c>
      <c r="N1577" t="str">
        <f t="shared" si="48"/>
        <v/>
      </c>
    </row>
    <row r="1578" spans="1:14" outlineLevel="3">
      <c r="A1578" s="384"/>
      <c r="B1578" s="296">
        <f t="shared" si="49"/>
        <v>88</v>
      </c>
      <c r="C1578" s="19" t="s">
        <v>5319</v>
      </c>
      <c r="D1578" s="35" t="s">
        <v>5320</v>
      </c>
      <c r="E1578" s="33" t="s">
        <v>2766</v>
      </c>
      <c r="F1578" s="33" t="s">
        <v>5249</v>
      </c>
      <c r="G1578" s="119"/>
      <c r="H1578" s="752"/>
      <c r="I1578" s="757"/>
      <c r="J1578" s="35"/>
      <c r="K1578" s="316"/>
      <c r="L1578" s="58">
        <v>41852</v>
      </c>
      <c r="M1578" s="57"/>
      <c r="N1578" t="str">
        <f t="shared" si="48"/>
        <v/>
      </c>
    </row>
    <row r="1579" spans="1:14" outlineLevel="3">
      <c r="A1579" s="384"/>
      <c r="B1579" s="296">
        <f t="shared" si="49"/>
        <v>88</v>
      </c>
      <c r="C1579" s="19" t="s">
        <v>6542</v>
      </c>
      <c r="D1579" s="331" t="s">
        <v>990</v>
      </c>
      <c r="E1579" s="335" t="s">
        <v>2766</v>
      </c>
      <c r="F1579" s="335" t="s">
        <v>5249</v>
      </c>
      <c r="G1579" s="119"/>
      <c r="H1579" s="752"/>
      <c r="I1579" s="782"/>
      <c r="J1579" s="35"/>
      <c r="L1579" s="58">
        <v>38362</v>
      </c>
      <c r="M1579" s="115">
        <v>43132</v>
      </c>
      <c r="N1579" t="str">
        <f t="shared" si="48"/>
        <v/>
      </c>
    </row>
    <row r="1580" spans="1:14" outlineLevel="3">
      <c r="A1580" s="384"/>
      <c r="B1580" s="296">
        <f t="shared" si="49"/>
        <v>88</v>
      </c>
      <c r="C1580" s="19" t="s">
        <v>1729</v>
      </c>
      <c r="D1580" s="37" t="s">
        <v>1728</v>
      </c>
      <c r="E1580" s="33" t="s">
        <v>2766</v>
      </c>
      <c r="F1580" s="33" t="s">
        <v>5249</v>
      </c>
      <c r="G1580" s="119"/>
      <c r="H1580" s="752"/>
      <c r="I1580" s="757"/>
      <c r="J1580" s="35"/>
      <c r="K1580" s="316"/>
      <c r="L1580" s="58">
        <v>39479</v>
      </c>
      <c r="M1580" s="57">
        <v>41730</v>
      </c>
      <c r="N1580" t="str">
        <f t="shared" si="48"/>
        <v/>
      </c>
    </row>
    <row r="1581" spans="1:14" outlineLevel="3">
      <c r="A1581" s="384"/>
      <c r="B1581" s="296">
        <f t="shared" si="49"/>
        <v>88</v>
      </c>
      <c r="C1581" s="19" t="s">
        <v>5317</v>
      </c>
      <c r="D1581" s="37" t="s">
        <v>5318</v>
      </c>
      <c r="E1581" s="33" t="s">
        <v>2766</v>
      </c>
      <c r="F1581" s="33" t="s">
        <v>5249</v>
      </c>
      <c r="G1581" s="119"/>
      <c r="H1581" s="752"/>
      <c r="I1581" s="757"/>
      <c r="J1581" s="35"/>
      <c r="K1581" s="316"/>
      <c r="L1581" s="58">
        <v>41852</v>
      </c>
      <c r="M1581" s="57"/>
      <c r="N1581" t="str">
        <f t="shared" si="48"/>
        <v/>
      </c>
    </row>
    <row r="1582" spans="1:14" outlineLevel="3">
      <c r="A1582" s="384"/>
      <c r="B1582" s="296">
        <f t="shared" si="49"/>
        <v>88</v>
      </c>
      <c r="C1582" s="19" t="s">
        <v>7</v>
      </c>
      <c r="D1582" s="37" t="s">
        <v>1730</v>
      </c>
      <c r="E1582" s="33" t="s">
        <v>2766</v>
      </c>
      <c r="F1582" s="33" t="s">
        <v>5249</v>
      </c>
      <c r="G1582" s="119"/>
      <c r="H1582" s="752"/>
      <c r="I1582" s="757"/>
      <c r="J1582" s="35"/>
      <c r="K1582" s="316"/>
      <c r="L1582" s="58">
        <v>39479</v>
      </c>
      <c r="M1582" s="57">
        <v>41730</v>
      </c>
      <c r="N1582" t="str">
        <f t="shared" si="48"/>
        <v/>
      </c>
    </row>
    <row r="1583" spans="1:14" outlineLevel="3">
      <c r="A1583" s="384"/>
      <c r="B1583" s="296">
        <f t="shared" si="49"/>
        <v>88</v>
      </c>
      <c r="C1583" s="19" t="s">
        <v>2614</v>
      </c>
      <c r="D1583" s="37" t="s">
        <v>2613</v>
      </c>
      <c r="E1583" s="33" t="s">
        <v>2766</v>
      </c>
      <c r="F1583" s="33" t="s">
        <v>5249</v>
      </c>
      <c r="G1583" s="119"/>
      <c r="H1583" s="752"/>
      <c r="I1583" s="757"/>
      <c r="J1583" s="35"/>
      <c r="K1583" s="316"/>
      <c r="L1583" s="58">
        <v>39479</v>
      </c>
      <c r="M1583" s="57">
        <v>41730</v>
      </c>
      <c r="N1583" t="str">
        <f t="shared" si="48"/>
        <v/>
      </c>
    </row>
    <row r="1584" spans="1:14" ht="13.5" customHeight="1" outlineLevel="3">
      <c r="A1584" s="384"/>
      <c r="B1584" s="296">
        <f t="shared" si="49"/>
        <v>88</v>
      </c>
      <c r="C1584" s="19" t="s">
        <v>6428</v>
      </c>
      <c r="D1584" s="37" t="s">
        <v>6429</v>
      </c>
      <c r="E1584" s="33" t="s">
        <v>2766</v>
      </c>
      <c r="F1584" s="33" t="s">
        <v>5249</v>
      </c>
      <c r="G1584" s="119"/>
      <c r="H1584" s="752"/>
      <c r="I1584" s="757"/>
      <c r="J1584" s="35"/>
      <c r="K1584" s="316"/>
      <c r="L1584" s="58">
        <v>43132</v>
      </c>
      <c r="M1584" s="57"/>
      <c r="N1584" t="str">
        <f t="shared" si="48"/>
        <v/>
      </c>
    </row>
    <row r="1585" spans="1:14" ht="25.5" outlineLevel="3">
      <c r="A1585" s="384"/>
      <c r="B1585" s="296">
        <f t="shared" si="49"/>
        <v>88</v>
      </c>
      <c r="C1585" s="19" t="s">
        <v>3897</v>
      </c>
      <c r="D1585" s="37" t="s">
        <v>3896</v>
      </c>
      <c r="E1585" s="33" t="s">
        <v>2766</v>
      </c>
      <c r="F1585" s="33" t="s">
        <v>5249</v>
      </c>
      <c r="G1585" s="119"/>
      <c r="H1585" s="752"/>
      <c r="I1585" s="757"/>
      <c r="J1585" s="35"/>
      <c r="K1585" s="316"/>
      <c r="L1585" s="58">
        <v>39479</v>
      </c>
      <c r="M1585" s="57">
        <v>41730</v>
      </c>
      <c r="N1585" t="str">
        <f t="shared" si="48"/>
        <v/>
      </c>
    </row>
    <row r="1586" spans="1:14" outlineLevel="3">
      <c r="A1586" s="384"/>
      <c r="B1586" s="296">
        <f t="shared" si="49"/>
        <v>88</v>
      </c>
      <c r="C1586" s="19" t="s">
        <v>4975</v>
      </c>
      <c r="D1586" s="37" t="s">
        <v>4974</v>
      </c>
      <c r="E1586" s="33" t="s">
        <v>2766</v>
      </c>
      <c r="F1586" s="33" t="s">
        <v>5249</v>
      </c>
      <c r="G1586" s="119"/>
      <c r="H1586" s="752"/>
      <c r="I1586" s="757"/>
      <c r="J1586" s="35"/>
      <c r="K1586" s="316"/>
      <c r="L1586" s="58">
        <v>39479</v>
      </c>
      <c r="M1586" s="57">
        <v>41730</v>
      </c>
      <c r="N1586" t="str">
        <f t="shared" si="48"/>
        <v/>
      </c>
    </row>
    <row r="1587" spans="1:14" outlineLevel="3">
      <c r="A1587" s="384"/>
      <c r="B1587" s="296">
        <f t="shared" si="49"/>
        <v>88</v>
      </c>
      <c r="C1587" s="19" t="s">
        <v>3011</v>
      </c>
      <c r="D1587" s="37" t="s">
        <v>3088</v>
      </c>
      <c r="E1587" s="33" t="s">
        <v>2766</v>
      </c>
      <c r="F1587" s="33" t="s">
        <v>5249</v>
      </c>
      <c r="G1587" s="119" t="s">
        <v>5297</v>
      </c>
      <c r="H1587" s="752"/>
      <c r="I1587" s="757"/>
      <c r="J1587" s="35"/>
      <c r="K1587" s="316"/>
      <c r="L1587" s="58">
        <v>39479</v>
      </c>
      <c r="M1587" s="57">
        <v>44228</v>
      </c>
      <c r="N1587" t="str">
        <f t="shared" si="48"/>
        <v/>
      </c>
    </row>
    <row r="1588" spans="1:14" outlineLevel="3">
      <c r="A1588" s="384"/>
      <c r="B1588" s="296">
        <f t="shared" si="49"/>
        <v>88</v>
      </c>
      <c r="C1588" s="19" t="s">
        <v>979</v>
      </c>
      <c r="D1588" s="37" t="s">
        <v>978</v>
      </c>
      <c r="E1588" s="33" t="s">
        <v>2766</v>
      </c>
      <c r="F1588" s="33" t="s">
        <v>5249</v>
      </c>
      <c r="G1588" s="119"/>
      <c r="H1588" s="752"/>
      <c r="I1588" s="757"/>
      <c r="J1588" s="35"/>
      <c r="K1588" s="316"/>
      <c r="L1588" s="58">
        <v>38749</v>
      </c>
      <c r="M1588" s="57">
        <v>41730</v>
      </c>
      <c r="N1588" t="str">
        <f t="shared" si="48"/>
        <v/>
      </c>
    </row>
    <row r="1589" spans="1:14" outlineLevel="3">
      <c r="A1589" s="384"/>
      <c r="B1589" s="296">
        <f t="shared" si="49"/>
        <v>88</v>
      </c>
      <c r="C1589" s="20" t="s">
        <v>4973</v>
      </c>
      <c r="D1589" s="37" t="s">
        <v>1506</v>
      </c>
      <c r="E1589" s="33" t="s">
        <v>2766</v>
      </c>
      <c r="F1589" s="33" t="s">
        <v>5249</v>
      </c>
      <c r="G1589" s="107"/>
      <c r="H1589" s="752"/>
      <c r="I1589" s="757"/>
      <c r="J1589" s="35"/>
      <c r="K1589" s="56"/>
      <c r="L1589" s="133">
        <v>39479</v>
      </c>
      <c r="M1589" s="57">
        <v>41730</v>
      </c>
      <c r="N1589" t="str">
        <f t="shared" si="48"/>
        <v/>
      </c>
    </row>
    <row r="1590" spans="1:14" ht="38.25" outlineLevel="2">
      <c r="A1590" s="384"/>
      <c r="B1590" s="296">
        <f t="shared" si="49"/>
        <v>88</v>
      </c>
      <c r="C1590" s="203" t="s">
        <v>5285</v>
      </c>
      <c r="D1590" s="46"/>
      <c r="E1590" s="33" t="s">
        <v>2766</v>
      </c>
      <c r="F1590" s="33" t="s">
        <v>1906</v>
      </c>
      <c r="G1590" s="33" t="s">
        <v>5724</v>
      </c>
      <c r="H1590" s="752"/>
      <c r="I1590" s="752"/>
      <c r="J1590" s="39"/>
      <c r="K1590" s="47" t="s">
        <v>5254</v>
      </c>
      <c r="L1590" s="57">
        <v>38749</v>
      </c>
      <c r="M1590" s="57">
        <v>42401</v>
      </c>
      <c r="N1590" t="str">
        <f t="shared" si="48"/>
        <v/>
      </c>
    </row>
    <row r="1591" spans="1:14" ht="25.5" outlineLevel="3">
      <c r="A1591" s="384"/>
      <c r="B1591" s="296">
        <f t="shared" si="49"/>
        <v>88</v>
      </c>
      <c r="C1591" s="171" t="s">
        <v>4735</v>
      </c>
      <c r="D1591" s="335" t="s">
        <v>3013</v>
      </c>
      <c r="E1591" s="33" t="s">
        <v>2766</v>
      </c>
      <c r="F1591" s="33" t="s">
        <v>1906</v>
      </c>
      <c r="H1591" s="752"/>
      <c r="I1591" s="754"/>
      <c r="J1591" s="120"/>
      <c r="K1591" s="313"/>
      <c r="L1591" s="115">
        <v>39479</v>
      </c>
      <c r="M1591" s="115">
        <v>41730</v>
      </c>
      <c r="N1591" t="str">
        <f t="shared" si="48"/>
        <v/>
      </c>
    </row>
    <row r="1592" spans="1:14" outlineLevel="3">
      <c r="A1592" s="384"/>
      <c r="B1592" s="296">
        <f t="shared" si="49"/>
        <v>88</v>
      </c>
      <c r="C1592" s="19" t="s">
        <v>5717</v>
      </c>
      <c r="D1592" s="331" t="s">
        <v>5314</v>
      </c>
      <c r="E1592" s="33" t="s">
        <v>2766</v>
      </c>
      <c r="F1592" s="33" t="s">
        <v>1906</v>
      </c>
      <c r="H1592" s="752"/>
      <c r="I1592" s="755"/>
      <c r="J1592" s="32"/>
      <c r="K1592" s="316"/>
      <c r="L1592" s="58">
        <v>42036</v>
      </c>
      <c r="M1592" s="68"/>
      <c r="N1592" t="str">
        <f t="shared" si="48"/>
        <v/>
      </c>
    </row>
    <row r="1593" spans="1:14" outlineLevel="3">
      <c r="A1593" s="384"/>
      <c r="B1593" s="296">
        <f t="shared" si="49"/>
        <v>88</v>
      </c>
      <c r="C1593" s="19" t="s">
        <v>6004</v>
      </c>
      <c r="D1593" s="331" t="s">
        <v>6005</v>
      </c>
      <c r="E1593" s="33" t="s">
        <v>2766</v>
      </c>
      <c r="F1593" s="33" t="s">
        <v>1906</v>
      </c>
      <c r="H1593" s="752"/>
      <c r="I1593" s="755"/>
      <c r="J1593" s="32"/>
      <c r="K1593" s="316"/>
      <c r="L1593" s="63">
        <v>42401</v>
      </c>
      <c r="M1593" s="68"/>
      <c r="N1593" t="str">
        <f t="shared" si="48"/>
        <v/>
      </c>
    </row>
    <row r="1594" spans="1:14" outlineLevel="3">
      <c r="A1594" s="384"/>
      <c r="B1594" s="296">
        <f t="shared" si="49"/>
        <v>88</v>
      </c>
      <c r="C1594" s="19" t="s">
        <v>581</v>
      </c>
      <c r="D1594" s="331" t="s">
        <v>1268</v>
      </c>
      <c r="E1594" s="33" t="s">
        <v>2766</v>
      </c>
      <c r="F1594" s="33" t="s">
        <v>1906</v>
      </c>
      <c r="G1594" s="35"/>
      <c r="H1594" s="752"/>
      <c r="I1594" s="755"/>
      <c r="J1594" s="32"/>
      <c r="K1594" s="316"/>
      <c r="L1594" s="63">
        <v>40940</v>
      </c>
      <c r="M1594" s="58">
        <v>41730</v>
      </c>
      <c r="N1594" t="str">
        <f t="shared" si="48"/>
        <v/>
      </c>
    </row>
    <row r="1595" spans="1:14" outlineLevel="3">
      <c r="A1595" s="384"/>
      <c r="B1595" s="296">
        <f t="shared" si="49"/>
        <v>88</v>
      </c>
      <c r="C1595" s="19" t="s">
        <v>1308</v>
      </c>
      <c r="D1595" s="331" t="s">
        <v>1309</v>
      </c>
      <c r="E1595" s="33" t="s">
        <v>2766</v>
      </c>
      <c r="F1595" s="33" t="s">
        <v>1906</v>
      </c>
      <c r="G1595" s="35"/>
      <c r="H1595" s="752"/>
      <c r="I1595" s="755"/>
      <c r="J1595" s="32"/>
      <c r="K1595" s="316"/>
      <c r="L1595" s="63">
        <v>40940</v>
      </c>
      <c r="M1595" s="58">
        <v>41730</v>
      </c>
      <c r="N1595" t="str">
        <f t="shared" si="48"/>
        <v/>
      </c>
    </row>
    <row r="1596" spans="1:14" outlineLevel="3">
      <c r="A1596" s="384"/>
      <c r="B1596" s="296">
        <f t="shared" si="49"/>
        <v>88</v>
      </c>
      <c r="C1596" s="19" t="s">
        <v>1304</v>
      </c>
      <c r="D1596" s="331" t="s">
        <v>1305</v>
      </c>
      <c r="E1596" s="33" t="s">
        <v>2766</v>
      </c>
      <c r="F1596" s="33" t="s">
        <v>1906</v>
      </c>
      <c r="G1596" s="35"/>
      <c r="H1596" s="752"/>
      <c r="I1596" s="755"/>
      <c r="J1596" s="32"/>
      <c r="K1596" s="316"/>
      <c r="L1596" s="63">
        <v>40940</v>
      </c>
      <c r="M1596" s="58">
        <v>41730</v>
      </c>
      <c r="N1596" t="str">
        <f t="shared" si="48"/>
        <v/>
      </c>
    </row>
    <row r="1597" spans="1:14" ht="25.5" outlineLevel="3">
      <c r="A1597" s="384"/>
      <c r="B1597" s="296">
        <f t="shared" si="49"/>
        <v>88</v>
      </c>
      <c r="C1597" s="19" t="s">
        <v>6125</v>
      </c>
      <c r="D1597" s="331" t="s">
        <v>8</v>
      </c>
      <c r="E1597" s="33" t="s">
        <v>2766</v>
      </c>
      <c r="F1597" s="430" t="s">
        <v>4634</v>
      </c>
      <c r="G1597" s="669" t="s">
        <v>5300</v>
      </c>
      <c r="H1597" s="789">
        <v>45778</v>
      </c>
      <c r="I1597" s="790" t="s">
        <v>5235</v>
      </c>
      <c r="J1597" s="32"/>
      <c r="K1597" s="316"/>
      <c r="L1597" s="63">
        <v>38749</v>
      </c>
      <c r="M1597" s="648">
        <v>45689</v>
      </c>
      <c r="N1597" t="str">
        <f t="shared" si="48"/>
        <v/>
      </c>
    </row>
    <row r="1598" spans="1:14" outlineLevel="3">
      <c r="A1598" s="384"/>
      <c r="B1598" s="296">
        <f t="shared" si="49"/>
        <v>88</v>
      </c>
      <c r="C1598" s="19" t="s">
        <v>983</v>
      </c>
      <c r="D1598" s="331" t="s">
        <v>982</v>
      </c>
      <c r="E1598" s="33" t="s">
        <v>2766</v>
      </c>
      <c r="F1598" s="33" t="s">
        <v>1906</v>
      </c>
      <c r="G1598" s="62"/>
      <c r="H1598" s="752"/>
      <c r="I1598" s="755"/>
      <c r="J1598" s="32"/>
      <c r="K1598" s="316"/>
      <c r="L1598" s="58">
        <v>38749</v>
      </c>
      <c r="M1598" s="58">
        <v>41730</v>
      </c>
      <c r="N1598" t="str">
        <f t="shared" si="48"/>
        <v/>
      </c>
    </row>
    <row r="1599" spans="1:14" outlineLevel="3">
      <c r="A1599" s="384"/>
      <c r="B1599" s="296">
        <f t="shared" si="49"/>
        <v>88</v>
      </c>
      <c r="C1599" s="19" t="s">
        <v>985</v>
      </c>
      <c r="D1599" s="331" t="s">
        <v>984</v>
      </c>
      <c r="E1599" s="33" t="s">
        <v>2766</v>
      </c>
      <c r="F1599" s="33" t="s">
        <v>1906</v>
      </c>
      <c r="G1599" s="62"/>
      <c r="H1599" s="752"/>
      <c r="I1599" s="755"/>
      <c r="J1599" s="32"/>
      <c r="K1599" s="316"/>
      <c r="L1599" s="58">
        <v>38749</v>
      </c>
      <c r="M1599" s="58">
        <v>41730</v>
      </c>
      <c r="N1599" t="str">
        <f t="shared" si="48"/>
        <v/>
      </c>
    </row>
    <row r="1600" spans="1:14" outlineLevel="3">
      <c r="A1600" s="384"/>
      <c r="B1600" s="296">
        <f t="shared" si="49"/>
        <v>88</v>
      </c>
      <c r="C1600" s="19" t="s">
        <v>1306</v>
      </c>
      <c r="D1600" s="331" t="s">
        <v>1307</v>
      </c>
      <c r="E1600" s="33" t="s">
        <v>2766</v>
      </c>
      <c r="F1600" s="33" t="s">
        <v>1906</v>
      </c>
      <c r="G1600" s="35" t="s">
        <v>5297</v>
      </c>
      <c r="H1600" s="752"/>
      <c r="I1600" s="755"/>
      <c r="J1600" s="32"/>
      <c r="K1600" s="316"/>
      <c r="L1600" s="58">
        <v>40940</v>
      </c>
      <c r="M1600" s="68">
        <v>44593</v>
      </c>
      <c r="N1600" t="str">
        <f t="shared" si="48"/>
        <v/>
      </c>
    </row>
    <row r="1601" spans="1:14" outlineLevel="3">
      <c r="A1601" s="384"/>
      <c r="B1601" s="296">
        <f t="shared" si="49"/>
        <v>88</v>
      </c>
      <c r="C1601" s="19" t="s">
        <v>3895</v>
      </c>
      <c r="D1601" s="331" t="s">
        <v>9</v>
      </c>
      <c r="E1601" s="33" t="s">
        <v>2766</v>
      </c>
      <c r="F1601" s="33" t="s">
        <v>1906</v>
      </c>
      <c r="G1601" s="62"/>
      <c r="H1601" s="752"/>
      <c r="I1601" s="755"/>
      <c r="J1601" s="32"/>
      <c r="K1601" s="316"/>
      <c r="L1601" s="58">
        <v>38749</v>
      </c>
      <c r="M1601" s="58">
        <v>41730</v>
      </c>
      <c r="N1601" t="str">
        <f t="shared" si="48"/>
        <v/>
      </c>
    </row>
    <row r="1602" spans="1:14" outlineLevel="3">
      <c r="A1602" s="384"/>
      <c r="B1602" s="296">
        <f t="shared" si="49"/>
        <v>88</v>
      </c>
      <c r="C1602" s="19" t="s">
        <v>6436</v>
      </c>
      <c r="D1602" s="331" t="s">
        <v>580</v>
      </c>
      <c r="E1602" s="33" t="s">
        <v>2766</v>
      </c>
      <c r="F1602" s="33" t="s">
        <v>1906</v>
      </c>
      <c r="G1602" s="62"/>
      <c r="H1602" s="752"/>
      <c r="I1602" s="755"/>
      <c r="J1602" s="32"/>
      <c r="K1602" s="316"/>
      <c r="L1602" s="58">
        <v>40210</v>
      </c>
      <c r="M1602" s="58">
        <v>41730</v>
      </c>
      <c r="N1602" t="str">
        <f t="shared" si="48"/>
        <v/>
      </c>
    </row>
    <row r="1603" spans="1:14" outlineLevel="3">
      <c r="A1603" s="384"/>
      <c r="B1603" s="296">
        <f t="shared" si="49"/>
        <v>88</v>
      </c>
      <c r="C1603" s="19" t="s">
        <v>1310</v>
      </c>
      <c r="D1603" s="331" t="s">
        <v>1311</v>
      </c>
      <c r="E1603" s="33" t="s">
        <v>2766</v>
      </c>
      <c r="F1603" s="33" t="s">
        <v>1906</v>
      </c>
      <c r="G1603" s="62"/>
      <c r="H1603" s="752"/>
      <c r="I1603" s="755"/>
      <c r="J1603" s="32"/>
      <c r="K1603" s="316"/>
      <c r="L1603" s="58">
        <v>40940</v>
      </c>
      <c r="M1603" s="58">
        <v>41730</v>
      </c>
      <c r="N1603" t="str">
        <f t="shared" ref="N1603:N1666" si="50">IF(D1603="NA","",IF(COUNTIF($D$3:$D$8511,D1603)&gt;1,"DUPLICATE",""))</f>
        <v/>
      </c>
    </row>
    <row r="1604" spans="1:14" ht="25.5" outlineLevel="3">
      <c r="A1604" s="384"/>
      <c r="B1604" s="296">
        <f t="shared" si="49"/>
        <v>88</v>
      </c>
      <c r="C1604" s="19" t="s">
        <v>1312</v>
      </c>
      <c r="D1604" s="331" t="s">
        <v>6468</v>
      </c>
      <c r="E1604" s="33" t="s">
        <v>2766</v>
      </c>
      <c r="F1604" s="33" t="s">
        <v>1906</v>
      </c>
      <c r="G1604" s="62"/>
      <c r="H1604" s="752"/>
      <c r="I1604" s="755"/>
      <c r="J1604" s="32"/>
      <c r="K1604" s="316"/>
      <c r="L1604" s="58">
        <v>40940</v>
      </c>
      <c r="M1604" s="58">
        <v>41730</v>
      </c>
      <c r="N1604" t="str">
        <f t="shared" si="50"/>
        <v/>
      </c>
    </row>
    <row r="1605" spans="1:14" outlineLevel="3">
      <c r="A1605" s="384"/>
      <c r="B1605" s="296">
        <f t="shared" si="49"/>
        <v>88</v>
      </c>
      <c r="C1605" s="19" t="s">
        <v>6434</v>
      </c>
      <c r="D1605" s="331" t="s">
        <v>6435</v>
      </c>
      <c r="E1605" s="33" t="s">
        <v>2766</v>
      </c>
      <c r="F1605" s="33" t="s">
        <v>1906</v>
      </c>
      <c r="G1605" s="35" t="s">
        <v>5297</v>
      </c>
      <c r="H1605" s="752"/>
      <c r="I1605" s="755"/>
      <c r="J1605" s="32"/>
      <c r="K1605" s="316"/>
      <c r="L1605" s="63">
        <v>43132</v>
      </c>
      <c r="M1605" s="68">
        <v>44593</v>
      </c>
      <c r="N1605" t="str">
        <f t="shared" si="50"/>
        <v/>
      </c>
    </row>
    <row r="1606" spans="1:14" ht="25.5" outlineLevel="3">
      <c r="A1606" s="384"/>
      <c r="B1606" s="296">
        <f t="shared" si="49"/>
        <v>88</v>
      </c>
      <c r="C1606" s="19" t="s">
        <v>12845</v>
      </c>
      <c r="D1606" s="331" t="s">
        <v>12837</v>
      </c>
      <c r="E1606" s="33" t="s">
        <v>2766</v>
      </c>
      <c r="F1606" s="430" t="s">
        <v>4634</v>
      </c>
      <c r="G1606" s="669" t="s">
        <v>5300</v>
      </c>
      <c r="H1606" s="789">
        <v>45778</v>
      </c>
      <c r="I1606" s="790" t="s">
        <v>5235</v>
      </c>
      <c r="J1606" s="32"/>
      <c r="K1606" s="316"/>
      <c r="L1606" s="58">
        <v>42401</v>
      </c>
      <c r="M1606" s="648">
        <v>45689</v>
      </c>
      <c r="N1606" t="str">
        <f t="shared" si="50"/>
        <v/>
      </c>
    </row>
    <row r="1607" spans="1:14" outlineLevel="2">
      <c r="A1607" s="384"/>
      <c r="B1607" s="296">
        <f>IF(A1607&gt;0,A1607,B1606)</f>
        <v>88</v>
      </c>
      <c r="C1607" s="203" t="s">
        <v>5286</v>
      </c>
      <c r="D1607" s="46"/>
      <c r="E1607" s="33" t="s">
        <v>1909</v>
      </c>
      <c r="F1607" s="33" t="s">
        <v>1910</v>
      </c>
      <c r="G1607" s="118"/>
      <c r="H1607" s="752"/>
      <c r="I1607" s="752"/>
      <c r="J1607" s="39"/>
      <c r="K1607" s="47"/>
      <c r="L1607" s="57">
        <v>41306</v>
      </c>
      <c r="M1607" s="57"/>
      <c r="N1607" t="str">
        <f t="shared" si="50"/>
        <v/>
      </c>
    </row>
    <row r="1608" spans="1:14" ht="25.5" outlineLevel="3">
      <c r="A1608" s="384"/>
      <c r="B1608" s="296">
        <f t="shared" si="49"/>
        <v>88</v>
      </c>
      <c r="C1608" s="204" t="s">
        <v>6502</v>
      </c>
      <c r="D1608" s="267" t="s">
        <v>6545</v>
      </c>
      <c r="E1608" s="275" t="s">
        <v>1909</v>
      </c>
      <c r="F1608" s="275" t="s">
        <v>1910</v>
      </c>
      <c r="G1608" s="275" t="s">
        <v>6250</v>
      </c>
      <c r="H1608" s="761"/>
      <c r="I1608" s="761"/>
      <c r="J1608" s="267" t="s">
        <v>6503</v>
      </c>
      <c r="K1608" s="270"/>
      <c r="L1608" s="277">
        <v>43132</v>
      </c>
      <c r="M1608" s="270"/>
      <c r="N1608" t="str">
        <f t="shared" si="50"/>
        <v/>
      </c>
    </row>
    <row r="1609" spans="1:14" outlineLevel="3">
      <c r="A1609" s="384"/>
      <c r="B1609" s="296">
        <f t="shared" si="49"/>
        <v>88</v>
      </c>
      <c r="C1609" s="19" t="s">
        <v>1505</v>
      </c>
      <c r="D1609" s="37" t="s">
        <v>991</v>
      </c>
      <c r="E1609" s="119" t="s">
        <v>1909</v>
      </c>
      <c r="F1609" s="35" t="s">
        <v>1910</v>
      </c>
      <c r="G1609" s="119"/>
      <c r="H1609" s="752"/>
      <c r="I1609" s="757"/>
      <c r="J1609" s="35"/>
      <c r="K1609" s="316"/>
      <c r="L1609" s="79">
        <v>38362</v>
      </c>
      <c r="M1609" s="58"/>
      <c r="N1609" t="str">
        <f t="shared" si="50"/>
        <v/>
      </c>
    </row>
    <row r="1610" spans="1:14" ht="25.5" outlineLevel="3">
      <c r="A1610" s="384"/>
      <c r="B1610" s="296">
        <f t="shared" si="49"/>
        <v>88</v>
      </c>
      <c r="C1610" s="204" t="s">
        <v>6494</v>
      </c>
      <c r="D1610" s="267" t="s">
        <v>6492</v>
      </c>
      <c r="E1610" s="275" t="s">
        <v>1909</v>
      </c>
      <c r="F1610" s="275" t="s">
        <v>1910</v>
      </c>
      <c r="G1610" s="275" t="s">
        <v>6250</v>
      </c>
      <c r="H1610" s="761"/>
      <c r="I1610" s="761"/>
      <c r="J1610" s="267" t="s">
        <v>6493</v>
      </c>
      <c r="K1610" s="278"/>
      <c r="L1610" s="277">
        <v>43132</v>
      </c>
      <c r="M1610" s="270"/>
      <c r="N1610" t="str">
        <f t="shared" si="50"/>
        <v/>
      </c>
    </row>
    <row r="1611" spans="1:14" outlineLevel="1">
      <c r="A1611" s="384">
        <v>89</v>
      </c>
      <c r="B1611" s="296">
        <f t="shared" si="49"/>
        <v>89</v>
      </c>
      <c r="C1611" s="196" t="s">
        <v>7983</v>
      </c>
      <c r="D1611" s="259" t="s">
        <v>7984</v>
      </c>
      <c r="E1611" s="258" t="s">
        <v>1909</v>
      </c>
      <c r="F1611" s="258" t="s">
        <v>4634</v>
      </c>
      <c r="G1611" s="33" t="s">
        <v>5297</v>
      </c>
      <c r="H1611" s="788"/>
      <c r="I1611" s="788"/>
      <c r="J1611" s="259" t="s">
        <v>7985</v>
      </c>
      <c r="K1611" s="432"/>
      <c r="L1611" s="433">
        <v>44593</v>
      </c>
      <c r="M1611" s="434"/>
      <c r="N1611" t="str">
        <f t="shared" si="50"/>
        <v/>
      </c>
    </row>
    <row r="1612" spans="1:14" outlineLevel="1">
      <c r="A1612" s="384">
        <v>90</v>
      </c>
      <c r="B1612" s="296">
        <f t="shared" si="49"/>
        <v>90</v>
      </c>
      <c r="C1612" s="196" t="s">
        <v>6870</v>
      </c>
      <c r="D1612" s="267" t="s">
        <v>6477</v>
      </c>
      <c r="E1612" s="275" t="s">
        <v>1909</v>
      </c>
      <c r="F1612" s="33" t="s">
        <v>4634</v>
      </c>
      <c r="G1612" s="275" t="s">
        <v>5297</v>
      </c>
      <c r="H1612" s="761"/>
      <c r="I1612" s="761"/>
      <c r="J1612" s="267" t="s">
        <v>6478</v>
      </c>
      <c r="K1612" s="278"/>
      <c r="L1612" s="277">
        <v>43132</v>
      </c>
      <c r="M1612" s="57">
        <v>43497</v>
      </c>
      <c r="N1612" t="str">
        <f t="shared" si="50"/>
        <v/>
      </c>
    </row>
    <row r="1613" spans="1:14" ht="61.7" customHeight="1" outlineLevel="1">
      <c r="A1613" s="384">
        <v>91</v>
      </c>
      <c r="B1613" s="296">
        <f t="shared" si="49"/>
        <v>91</v>
      </c>
      <c r="C1613" s="31" t="s">
        <v>5452</v>
      </c>
      <c r="D1613" s="33" t="s">
        <v>5622</v>
      </c>
      <c r="E1613" s="55" t="s">
        <v>1909</v>
      </c>
      <c r="F1613" s="33" t="s">
        <v>4634</v>
      </c>
      <c r="G1613" s="275" t="s">
        <v>6555</v>
      </c>
      <c r="H1613" s="761"/>
      <c r="I1613" s="791"/>
      <c r="J1613" s="279"/>
      <c r="K1613" s="280"/>
      <c r="L1613" s="57">
        <v>43497</v>
      </c>
      <c r="M1613" s="57"/>
      <c r="N1613" t="str">
        <f t="shared" si="50"/>
        <v>DUPLICATE</v>
      </c>
    </row>
    <row r="1614" spans="1:14" ht="25.5" outlineLevel="1">
      <c r="A1614" s="384">
        <v>92</v>
      </c>
      <c r="B1614" s="296">
        <f t="shared" si="49"/>
        <v>92</v>
      </c>
      <c r="C1614" s="188" t="s">
        <v>4732</v>
      </c>
      <c r="D1614" s="104"/>
      <c r="E1614" s="333" t="s">
        <v>2766</v>
      </c>
      <c r="F1614" s="107" t="s">
        <v>4634</v>
      </c>
      <c r="G1614" s="33" t="s">
        <v>6375</v>
      </c>
      <c r="H1614" s="752"/>
      <c r="I1614" s="756"/>
      <c r="J1614" s="65" t="s">
        <v>1127</v>
      </c>
      <c r="K1614" s="84"/>
      <c r="L1614" s="133">
        <v>40848</v>
      </c>
      <c r="M1614" s="133">
        <v>42036</v>
      </c>
      <c r="N1614" t="str">
        <f t="shared" si="50"/>
        <v/>
      </c>
    </row>
    <row r="1615" spans="1:14" s="108" customFormat="1" ht="38.25" outlineLevel="2">
      <c r="A1615" s="384"/>
      <c r="B1615" s="296">
        <f t="shared" si="49"/>
        <v>92</v>
      </c>
      <c r="C1615" s="19" t="s">
        <v>4733</v>
      </c>
      <c r="D1615" s="331" t="s">
        <v>371</v>
      </c>
      <c r="E1615" s="55" t="s">
        <v>2766</v>
      </c>
      <c r="F1615" s="107" t="s">
        <v>4634</v>
      </c>
      <c r="G1615" s="33" t="s">
        <v>12352</v>
      </c>
      <c r="H1615" s="752"/>
      <c r="I1615" s="755"/>
      <c r="J1615" s="32"/>
      <c r="K1615" s="62"/>
      <c r="L1615" s="58">
        <v>40848</v>
      </c>
      <c r="M1615" s="58">
        <v>45323</v>
      </c>
      <c r="N1615" t="str">
        <f t="shared" si="50"/>
        <v>DUPLICATE</v>
      </c>
    </row>
    <row r="1616" spans="1:14" ht="25.5" outlineLevel="2">
      <c r="A1616" s="384"/>
      <c r="B1616" s="296">
        <f t="shared" si="49"/>
        <v>92</v>
      </c>
      <c r="C1616" s="19" t="s">
        <v>1123</v>
      </c>
      <c r="D1616" s="331" t="s">
        <v>5305</v>
      </c>
      <c r="E1616" s="55" t="s">
        <v>2766</v>
      </c>
      <c r="F1616" s="107" t="s">
        <v>4634</v>
      </c>
      <c r="G1616" s="33" t="s">
        <v>5689</v>
      </c>
      <c r="H1616" s="752"/>
      <c r="I1616" s="755"/>
      <c r="J1616" s="32"/>
      <c r="K1616" s="60"/>
      <c r="L1616" s="58">
        <v>40848</v>
      </c>
      <c r="M1616" s="58">
        <v>45323</v>
      </c>
      <c r="N1616" t="str">
        <f t="shared" si="50"/>
        <v>DUPLICATE</v>
      </c>
    </row>
    <row r="1617" spans="1:14" ht="25.5" outlineLevel="2">
      <c r="A1617" s="384"/>
      <c r="B1617" s="296">
        <f t="shared" si="49"/>
        <v>92</v>
      </c>
      <c r="C1617" s="19" t="s">
        <v>80</v>
      </c>
      <c r="D1617" s="331" t="s">
        <v>1126</v>
      </c>
      <c r="E1617" s="55" t="s">
        <v>2766</v>
      </c>
      <c r="F1617" s="107" t="s">
        <v>4634</v>
      </c>
      <c r="G1617" s="33" t="s">
        <v>5689</v>
      </c>
      <c r="H1617" s="752"/>
      <c r="I1617" s="755"/>
      <c r="J1617" s="32"/>
      <c r="K1617" s="60"/>
      <c r="L1617" s="58">
        <v>40848</v>
      </c>
      <c r="M1617" s="58">
        <v>45323</v>
      </c>
      <c r="N1617" t="str">
        <f t="shared" si="50"/>
        <v>DUPLICATE</v>
      </c>
    </row>
    <row r="1618" spans="1:14" outlineLevel="2">
      <c r="A1618" s="384"/>
      <c r="B1618" s="296">
        <f t="shared" si="49"/>
        <v>92</v>
      </c>
      <c r="C1618" s="20" t="s">
        <v>1124</v>
      </c>
      <c r="D1618" s="104" t="s">
        <v>1125</v>
      </c>
      <c r="E1618" s="333" t="s">
        <v>2759</v>
      </c>
      <c r="F1618" s="107" t="s">
        <v>4634</v>
      </c>
      <c r="G1618" s="33" t="s">
        <v>5297</v>
      </c>
      <c r="H1618" s="752"/>
      <c r="I1618" s="756"/>
      <c r="J1618" s="65"/>
      <c r="K1618" s="84"/>
      <c r="L1618" s="133">
        <v>40848</v>
      </c>
      <c r="M1618" s="133">
        <v>42036</v>
      </c>
      <c r="N1618" t="str">
        <f t="shared" si="50"/>
        <v/>
      </c>
    </row>
    <row r="1619" spans="1:14" ht="63.75" outlineLevel="1">
      <c r="A1619" s="384">
        <v>93</v>
      </c>
      <c r="B1619" s="296">
        <f t="shared" si="49"/>
        <v>93</v>
      </c>
      <c r="C1619" s="188" t="s">
        <v>6191</v>
      </c>
      <c r="D1619" s="307" t="s">
        <v>6313</v>
      </c>
      <c r="E1619" s="33" t="s">
        <v>1909</v>
      </c>
      <c r="F1619" s="33" t="s">
        <v>1910</v>
      </c>
      <c r="G1619" s="33" t="s">
        <v>6276</v>
      </c>
      <c r="H1619" s="752"/>
      <c r="I1619" s="752"/>
      <c r="J1619" s="33" t="s">
        <v>6192</v>
      </c>
      <c r="K1619" s="33"/>
      <c r="L1619" s="57">
        <v>42767</v>
      </c>
      <c r="M1619" s="57"/>
      <c r="N1619" t="str">
        <f t="shared" si="50"/>
        <v/>
      </c>
    </row>
    <row r="1620" spans="1:14" ht="25.5" outlineLevel="1">
      <c r="A1620" s="384">
        <v>94</v>
      </c>
      <c r="B1620" s="296">
        <f t="shared" si="49"/>
        <v>94</v>
      </c>
      <c r="C1620" s="188" t="s">
        <v>12233</v>
      </c>
      <c r="D1620" s="415" t="s">
        <v>12234</v>
      </c>
      <c r="E1620" s="33" t="s">
        <v>1909</v>
      </c>
      <c r="F1620" s="33" t="s">
        <v>4634</v>
      </c>
      <c r="G1620" s="33" t="s">
        <v>5297</v>
      </c>
      <c r="H1620" s="752"/>
      <c r="I1620" s="752"/>
      <c r="J1620" s="33" t="s">
        <v>12235</v>
      </c>
      <c r="K1620" s="33"/>
      <c r="L1620" s="57">
        <v>44774</v>
      </c>
      <c r="M1620" s="57"/>
      <c r="N1620" t="str">
        <f t="shared" si="50"/>
        <v/>
      </c>
    </row>
    <row r="1621" spans="1:14" ht="63.75" outlineLevel="1">
      <c r="A1621" s="384">
        <v>95</v>
      </c>
      <c r="B1621" s="296">
        <f t="shared" si="49"/>
        <v>95</v>
      </c>
      <c r="C1621" s="170" t="s">
        <v>6247</v>
      </c>
      <c r="D1621" s="80" t="s">
        <v>6248</v>
      </c>
      <c r="E1621" s="33" t="s">
        <v>1909</v>
      </c>
      <c r="F1621" s="33" t="s">
        <v>1910</v>
      </c>
      <c r="G1621" s="33" t="s">
        <v>6276</v>
      </c>
      <c r="H1621" s="752"/>
      <c r="I1621" s="752"/>
      <c r="J1621" s="276" t="s">
        <v>6249</v>
      </c>
      <c r="K1621" s="33"/>
      <c r="L1621" s="57">
        <v>42767</v>
      </c>
      <c r="M1621" s="57"/>
      <c r="N1621" t="str">
        <f t="shared" si="50"/>
        <v/>
      </c>
    </row>
    <row r="1622" spans="1:14" ht="25.5" outlineLevel="1">
      <c r="A1622" s="384">
        <v>96</v>
      </c>
      <c r="B1622" s="296">
        <f t="shared" si="49"/>
        <v>96</v>
      </c>
      <c r="C1622" s="170" t="s">
        <v>6236</v>
      </c>
      <c r="D1622" s="80" t="s">
        <v>6237</v>
      </c>
      <c r="E1622" s="33" t="s">
        <v>1909</v>
      </c>
      <c r="F1622" s="33" t="s">
        <v>1910</v>
      </c>
      <c r="G1622" s="33" t="s">
        <v>6250</v>
      </c>
      <c r="H1622" s="752"/>
      <c r="I1622" s="752"/>
      <c r="J1622" s="276" t="s">
        <v>6238</v>
      </c>
      <c r="K1622" s="33"/>
      <c r="L1622" s="57">
        <v>42767</v>
      </c>
      <c r="M1622" s="57"/>
      <c r="N1622" t="str">
        <f t="shared" si="50"/>
        <v/>
      </c>
    </row>
    <row r="1623" spans="1:14" ht="38.25" outlineLevel="1">
      <c r="A1623" s="384">
        <v>97</v>
      </c>
      <c r="B1623" s="296">
        <f>IF(A1623&gt;0,A1623,B1622)</f>
        <v>97</v>
      </c>
      <c r="C1623" s="194" t="s">
        <v>6279</v>
      </c>
      <c r="D1623" s="46" t="s">
        <v>6280</v>
      </c>
      <c r="E1623" s="33" t="s">
        <v>1909</v>
      </c>
      <c r="F1623" s="33" t="s">
        <v>1910</v>
      </c>
      <c r="G1623" s="33" t="s">
        <v>6252</v>
      </c>
      <c r="H1623" s="752"/>
      <c r="I1623" s="752"/>
      <c r="J1623" s="276"/>
      <c r="K1623" s="33"/>
      <c r="L1623" s="57">
        <v>42767</v>
      </c>
      <c r="M1623" s="57"/>
      <c r="N1623" t="str">
        <f t="shared" si="50"/>
        <v/>
      </c>
    </row>
    <row r="1624" spans="1:14" ht="63.75" outlineLevel="1">
      <c r="A1624" s="384">
        <v>98</v>
      </c>
      <c r="B1624" s="296">
        <f t="shared" si="49"/>
        <v>98</v>
      </c>
      <c r="C1624" s="31" t="s">
        <v>1731</v>
      </c>
      <c r="D1624" s="33" t="s">
        <v>451</v>
      </c>
      <c r="E1624" s="333" t="s">
        <v>1145</v>
      </c>
      <c r="F1624" s="107" t="s">
        <v>4634</v>
      </c>
      <c r="G1624" s="333" t="s">
        <v>1732</v>
      </c>
      <c r="H1624" s="752"/>
      <c r="I1624" s="752"/>
      <c r="J1624" s="33" t="s">
        <v>1733</v>
      </c>
      <c r="K1624" s="80" t="s">
        <v>12758</v>
      </c>
      <c r="L1624" s="133">
        <v>39479</v>
      </c>
      <c r="M1624" s="57">
        <v>45323</v>
      </c>
      <c r="N1624" t="str">
        <f t="shared" si="50"/>
        <v/>
      </c>
    </row>
    <row r="1625" spans="1:14" ht="229.5" outlineLevel="1">
      <c r="A1625" s="384">
        <v>99</v>
      </c>
      <c r="B1625" s="296">
        <f t="shared" si="49"/>
        <v>99</v>
      </c>
      <c r="C1625" s="31" t="s">
        <v>12870</v>
      </c>
      <c r="D1625" s="37"/>
      <c r="E1625" s="33" t="s">
        <v>1145</v>
      </c>
      <c r="F1625" s="33" t="s">
        <v>4634</v>
      </c>
      <c r="G1625" s="33" t="s">
        <v>12871</v>
      </c>
      <c r="H1625" s="752"/>
      <c r="I1625" s="752"/>
      <c r="J1625" s="33" t="s">
        <v>6196</v>
      </c>
      <c r="K1625" s="430" t="s">
        <v>12872</v>
      </c>
      <c r="L1625" s="57">
        <v>43497</v>
      </c>
      <c r="M1625" s="643">
        <v>45689</v>
      </c>
      <c r="N1625" t="str">
        <f t="shared" si="50"/>
        <v/>
      </c>
    </row>
    <row r="1626" spans="1:14" ht="38.25" outlineLevel="2">
      <c r="A1626" s="384"/>
      <c r="B1626" s="296">
        <f t="shared" si="49"/>
        <v>99</v>
      </c>
      <c r="C1626" s="168" t="s">
        <v>6552</v>
      </c>
      <c r="D1626" s="307" t="s">
        <v>6183</v>
      </c>
      <c r="E1626" s="33" t="s">
        <v>1145</v>
      </c>
      <c r="F1626" s="33" t="s">
        <v>4634</v>
      </c>
      <c r="G1626" s="33"/>
      <c r="H1626" s="752"/>
      <c r="I1626" s="756"/>
      <c r="J1626" s="333"/>
      <c r="K1626" s="33"/>
      <c r="L1626" s="57">
        <v>42767</v>
      </c>
      <c r="M1626" s="57">
        <v>45323</v>
      </c>
      <c r="N1626" t="str">
        <f t="shared" si="50"/>
        <v/>
      </c>
    </row>
    <row r="1627" spans="1:14" ht="38.25" outlineLevel="2">
      <c r="A1627" s="384"/>
      <c r="B1627" s="296">
        <f t="shared" si="49"/>
        <v>99</v>
      </c>
      <c r="C1627" s="168" t="s">
        <v>6552</v>
      </c>
      <c r="D1627" s="307" t="s">
        <v>12886</v>
      </c>
      <c r="E1627" s="33" t="s">
        <v>1145</v>
      </c>
      <c r="F1627" s="33" t="s">
        <v>4634</v>
      </c>
      <c r="G1627" s="33"/>
      <c r="H1627" s="752"/>
      <c r="I1627" s="756"/>
      <c r="J1627" s="333"/>
      <c r="K1627" s="33"/>
      <c r="L1627" s="57">
        <v>43497</v>
      </c>
      <c r="M1627" s="57">
        <v>45323</v>
      </c>
      <c r="N1627" t="str">
        <f t="shared" si="50"/>
        <v/>
      </c>
    </row>
    <row r="1628" spans="1:14" ht="38.25" outlineLevel="2">
      <c r="A1628" s="384"/>
      <c r="B1628" s="296">
        <f t="shared" si="49"/>
        <v>99</v>
      </c>
      <c r="C1628" s="168" t="s">
        <v>6552</v>
      </c>
      <c r="D1628" s="307" t="s">
        <v>6553</v>
      </c>
      <c r="E1628" s="33" t="s">
        <v>1145</v>
      </c>
      <c r="F1628" s="33" t="s">
        <v>4634</v>
      </c>
      <c r="G1628" s="33"/>
      <c r="H1628" s="752"/>
      <c r="I1628" s="756"/>
      <c r="J1628" s="333"/>
      <c r="K1628" s="33"/>
      <c r="L1628" s="57">
        <v>43497</v>
      </c>
      <c r="M1628" s="57">
        <v>45323</v>
      </c>
      <c r="N1628" t="str">
        <f t="shared" si="50"/>
        <v/>
      </c>
    </row>
    <row r="1629" spans="1:14" ht="63.75" outlineLevel="1">
      <c r="A1629" s="384">
        <v>100</v>
      </c>
      <c r="B1629" s="296">
        <f t="shared" si="49"/>
        <v>100</v>
      </c>
      <c r="C1629" s="31" t="s">
        <v>6933</v>
      </c>
      <c r="D1629" s="307" t="s">
        <v>6934</v>
      </c>
      <c r="E1629" s="33" t="s">
        <v>1909</v>
      </c>
      <c r="F1629" s="33" t="s">
        <v>4634</v>
      </c>
      <c r="G1629" s="33" t="s">
        <v>5297</v>
      </c>
      <c r="H1629" s="752"/>
      <c r="I1629" s="756"/>
      <c r="J1629" s="333" t="s">
        <v>6935</v>
      </c>
      <c r="K1629" s="33"/>
      <c r="L1629" s="57">
        <v>43862</v>
      </c>
      <c r="M1629" s="57"/>
      <c r="N1629" t="str">
        <f t="shared" si="50"/>
        <v/>
      </c>
    </row>
    <row r="1630" spans="1:14" ht="76.5" outlineLevel="1">
      <c r="A1630" s="384">
        <v>101</v>
      </c>
      <c r="B1630" s="296">
        <f>IF(A1630&gt;0,A1630,B1629)</f>
        <v>101</v>
      </c>
      <c r="C1630" s="31" t="s">
        <v>12336</v>
      </c>
      <c r="D1630" s="308" t="s">
        <v>12337</v>
      </c>
      <c r="E1630" s="38" t="s">
        <v>1909</v>
      </c>
      <c r="F1630" s="33" t="s">
        <v>4633</v>
      </c>
      <c r="G1630" s="33" t="s">
        <v>12338</v>
      </c>
      <c r="H1630" s="752"/>
      <c r="I1630" s="756"/>
      <c r="J1630" s="333" t="s">
        <v>12339</v>
      </c>
      <c r="K1630" s="33"/>
      <c r="L1630" s="57">
        <v>45323</v>
      </c>
      <c r="M1630" s="57"/>
      <c r="N1630" t="str">
        <f t="shared" si="50"/>
        <v/>
      </c>
    </row>
    <row r="1631" spans="1:14" outlineLevel="1">
      <c r="A1631" s="384">
        <v>102</v>
      </c>
      <c r="B1631" s="296">
        <f t="shared" si="49"/>
        <v>102</v>
      </c>
      <c r="C1631" s="31" t="s">
        <v>6378</v>
      </c>
      <c r="D1631" s="268" t="s">
        <v>3521</v>
      </c>
      <c r="E1631" s="38" t="s">
        <v>2759</v>
      </c>
      <c r="F1631" s="33" t="s">
        <v>4578</v>
      </c>
      <c r="G1631" s="33" t="s">
        <v>1071</v>
      </c>
      <c r="H1631" s="752"/>
      <c r="I1631" s="756"/>
      <c r="J1631" s="333" t="s">
        <v>1113</v>
      </c>
      <c r="K1631" s="47"/>
      <c r="L1631" s="311">
        <v>38749</v>
      </c>
      <c r="M1631" s="57">
        <v>39476</v>
      </c>
      <c r="N1631" t="str">
        <f t="shared" si="50"/>
        <v/>
      </c>
    </row>
    <row r="1632" spans="1:14" s="108" customFormat="1" ht="25.5" outlineLevel="1">
      <c r="A1632" s="384">
        <v>103</v>
      </c>
      <c r="B1632" s="296">
        <f t="shared" si="49"/>
        <v>103</v>
      </c>
      <c r="C1632" s="170" t="s">
        <v>6241</v>
      </c>
      <c r="D1632" s="35" t="s">
        <v>6242</v>
      </c>
      <c r="E1632" s="33" t="s">
        <v>1909</v>
      </c>
      <c r="F1632" s="33" t="s">
        <v>1910</v>
      </c>
      <c r="G1632" s="33" t="s">
        <v>6250</v>
      </c>
      <c r="H1632" s="752"/>
      <c r="I1632" s="752"/>
      <c r="J1632" s="33" t="s">
        <v>6243</v>
      </c>
      <c r="K1632" s="33"/>
      <c r="L1632" s="57">
        <v>42767</v>
      </c>
      <c r="M1632" s="57"/>
      <c r="N1632" t="str">
        <f t="shared" si="50"/>
        <v/>
      </c>
    </row>
    <row r="1633" spans="1:14" s="108" customFormat="1" ht="25.5" outlineLevel="1">
      <c r="A1633" s="384">
        <v>104</v>
      </c>
      <c r="B1633" s="296">
        <f t="shared" si="49"/>
        <v>104</v>
      </c>
      <c r="C1633" s="170" t="s">
        <v>6810</v>
      </c>
      <c r="D1633" s="33" t="s">
        <v>6809</v>
      </c>
      <c r="E1633" s="38" t="s">
        <v>1909</v>
      </c>
      <c r="F1633" s="33" t="s">
        <v>1910</v>
      </c>
      <c r="G1633" s="33" t="s">
        <v>6250</v>
      </c>
      <c r="H1633" s="752"/>
      <c r="I1633" s="752"/>
      <c r="J1633" s="39" t="s">
        <v>6811</v>
      </c>
      <c r="K1633" s="33"/>
      <c r="L1633" s="57">
        <v>43497</v>
      </c>
      <c r="M1633" s="57"/>
      <c r="N1633" t="str">
        <f t="shared" si="50"/>
        <v/>
      </c>
    </row>
    <row r="1634" spans="1:14" s="108" customFormat="1" ht="25.5" outlineLevel="1">
      <c r="A1634" s="384">
        <v>105</v>
      </c>
      <c r="B1634" s="296">
        <f>IF(A1634&gt;0,A1634,B1633)</f>
        <v>105</v>
      </c>
      <c r="C1634" s="170" t="s">
        <v>12343</v>
      </c>
      <c r="D1634" s="33" t="s">
        <v>12344</v>
      </c>
      <c r="E1634" s="38" t="s">
        <v>1909</v>
      </c>
      <c r="F1634" s="33" t="s">
        <v>4634</v>
      </c>
      <c r="G1634" s="33" t="s">
        <v>5297</v>
      </c>
      <c r="H1634" s="752"/>
      <c r="I1634" s="752"/>
      <c r="J1634" s="39" t="s">
        <v>12345</v>
      </c>
      <c r="K1634" s="33"/>
      <c r="L1634" s="57">
        <v>45323</v>
      </c>
      <c r="M1634" s="57"/>
      <c r="N1634" t="str">
        <f t="shared" si="50"/>
        <v/>
      </c>
    </row>
    <row r="1635" spans="1:14" s="108" customFormat="1" ht="51" outlineLevel="1">
      <c r="A1635" s="384">
        <v>106</v>
      </c>
      <c r="B1635" s="296">
        <f t="shared" si="49"/>
        <v>106</v>
      </c>
      <c r="C1635" s="31" t="s">
        <v>4946</v>
      </c>
      <c r="D1635" s="46" t="s">
        <v>4948</v>
      </c>
      <c r="E1635" s="38" t="s">
        <v>1909</v>
      </c>
      <c r="F1635" s="33" t="s">
        <v>1910</v>
      </c>
      <c r="G1635" s="47" t="s">
        <v>4616</v>
      </c>
      <c r="H1635" s="752"/>
      <c r="I1635" s="752"/>
      <c r="J1635" s="39" t="s">
        <v>4953</v>
      </c>
      <c r="K1635" s="33" t="s">
        <v>12737</v>
      </c>
      <c r="L1635" s="57">
        <v>39845</v>
      </c>
      <c r="M1635" s="57">
        <v>45323</v>
      </c>
      <c r="N1635" t="str">
        <f t="shared" si="50"/>
        <v/>
      </c>
    </row>
    <row r="1636" spans="1:14" s="108" customFormat="1" outlineLevel="1" collapsed="1">
      <c r="A1636" s="384">
        <v>107</v>
      </c>
      <c r="B1636" s="296">
        <f t="shared" si="49"/>
        <v>107</v>
      </c>
      <c r="C1636" s="31" t="s">
        <v>5225</v>
      </c>
      <c r="D1636" s="33"/>
      <c r="E1636" s="33" t="s">
        <v>2766</v>
      </c>
      <c r="F1636" s="33" t="s">
        <v>1906</v>
      </c>
      <c r="G1636" s="33" t="s">
        <v>5203</v>
      </c>
      <c r="H1636" s="752"/>
      <c r="I1636" s="752"/>
      <c r="J1636" s="39"/>
      <c r="K1636" s="47" t="s">
        <v>12759</v>
      </c>
      <c r="L1636" s="57">
        <v>38362</v>
      </c>
      <c r="M1636" s="311">
        <v>45323</v>
      </c>
      <c r="N1636" t="str">
        <f t="shared" si="50"/>
        <v/>
      </c>
    </row>
    <row r="1637" spans="1:14" ht="51" hidden="1" outlineLevel="2">
      <c r="A1637" s="384"/>
      <c r="B1637" s="296">
        <f t="shared" si="49"/>
        <v>107</v>
      </c>
      <c r="C1637" s="563" t="s">
        <v>1176</v>
      </c>
      <c r="D1637" s="564" t="s">
        <v>3198</v>
      </c>
      <c r="E1637" s="335" t="s">
        <v>1145</v>
      </c>
      <c r="F1637" s="335" t="s">
        <v>4634</v>
      </c>
      <c r="G1637" s="74" t="s">
        <v>6936</v>
      </c>
      <c r="H1637" s="754"/>
      <c r="I1637" s="754"/>
      <c r="J1637" s="74" t="s">
        <v>1736</v>
      </c>
      <c r="K1637" s="118" t="s">
        <v>12760</v>
      </c>
      <c r="L1637" s="115">
        <v>39479</v>
      </c>
      <c r="M1637" s="57">
        <v>45323</v>
      </c>
      <c r="N1637" t="str">
        <f t="shared" si="50"/>
        <v/>
      </c>
    </row>
    <row r="1638" spans="1:14" ht="51" hidden="1" outlineLevel="2">
      <c r="A1638" s="384"/>
      <c r="B1638" s="296">
        <f t="shared" si="49"/>
        <v>107</v>
      </c>
      <c r="C1638" s="19" t="s">
        <v>4284</v>
      </c>
      <c r="D1638" s="331" t="s">
        <v>4951</v>
      </c>
      <c r="E1638" s="331" t="s">
        <v>1909</v>
      </c>
      <c r="F1638" s="331" t="s">
        <v>1910</v>
      </c>
      <c r="G1638" s="119" t="s">
        <v>4616</v>
      </c>
      <c r="H1638" s="755"/>
      <c r="I1638" s="755"/>
      <c r="J1638" s="32" t="s">
        <v>4952</v>
      </c>
      <c r="K1638" s="47" t="s">
        <v>12737</v>
      </c>
      <c r="L1638" s="58">
        <v>39845</v>
      </c>
      <c r="M1638" s="57">
        <v>45323</v>
      </c>
      <c r="N1638" t="str">
        <f t="shared" si="50"/>
        <v/>
      </c>
    </row>
    <row r="1639" spans="1:14" ht="25.5" hidden="1" outlineLevel="2">
      <c r="A1639" s="384"/>
      <c r="B1639" s="296">
        <f t="shared" ref="B1639:B1702" si="51">IF(A1639&gt;0,A1639,B1638)</f>
        <v>107</v>
      </c>
      <c r="C1639" s="19" t="s">
        <v>5200</v>
      </c>
      <c r="D1639" s="119" t="s">
        <v>5201</v>
      </c>
      <c r="E1639" s="119" t="s">
        <v>1909</v>
      </c>
      <c r="F1639" s="119" t="s">
        <v>4634</v>
      </c>
      <c r="G1639" s="119" t="s">
        <v>6150</v>
      </c>
      <c r="H1639" s="787"/>
      <c r="J1639" s="324" t="s">
        <v>5202</v>
      </c>
      <c r="K1639" s="331"/>
      <c r="L1639" s="58">
        <v>41306</v>
      </c>
      <c r="M1639" s="58">
        <v>42036</v>
      </c>
      <c r="N1639" t="str">
        <f t="shared" si="50"/>
        <v/>
      </c>
    </row>
    <row r="1640" spans="1:14" hidden="1" outlineLevel="2">
      <c r="A1640" s="384"/>
      <c r="B1640" s="296">
        <f t="shared" si="51"/>
        <v>107</v>
      </c>
      <c r="C1640" s="19" t="s">
        <v>4490</v>
      </c>
      <c r="D1640" s="119" t="s">
        <v>3200</v>
      </c>
      <c r="E1640" s="119" t="s">
        <v>2759</v>
      </c>
      <c r="F1640" s="119" t="s">
        <v>4578</v>
      </c>
      <c r="G1640" s="316"/>
      <c r="H1640" s="755"/>
      <c r="I1640" s="755"/>
      <c r="J1640" s="32" t="s">
        <v>2701</v>
      </c>
      <c r="K1640" s="29"/>
      <c r="L1640" s="68">
        <v>38362</v>
      </c>
      <c r="M1640" s="68"/>
      <c r="N1640" t="str">
        <f t="shared" si="50"/>
        <v/>
      </c>
    </row>
    <row r="1641" spans="1:14" hidden="1" outlineLevel="2">
      <c r="A1641" s="384"/>
      <c r="B1641" s="296">
        <f t="shared" si="51"/>
        <v>107</v>
      </c>
      <c r="C1641" s="19" t="s">
        <v>1177</v>
      </c>
      <c r="D1641" s="119" t="s">
        <v>3199</v>
      </c>
      <c r="E1641" s="119" t="s">
        <v>2759</v>
      </c>
      <c r="F1641" s="119" t="s">
        <v>4634</v>
      </c>
      <c r="G1641" s="316" t="s">
        <v>6150</v>
      </c>
      <c r="H1641" s="755"/>
      <c r="I1641" s="755"/>
      <c r="J1641" s="353" t="s">
        <v>3201</v>
      </c>
      <c r="K1641" s="119"/>
      <c r="L1641" s="58">
        <v>38362</v>
      </c>
      <c r="M1641" s="58">
        <v>43862</v>
      </c>
      <c r="N1641" t="str">
        <f t="shared" si="50"/>
        <v/>
      </c>
    </row>
    <row r="1642" spans="1:14" ht="25.5" outlineLevel="1">
      <c r="A1642" s="384">
        <v>108</v>
      </c>
      <c r="B1642" s="296">
        <f t="shared" si="51"/>
        <v>108</v>
      </c>
      <c r="C1642" s="266" t="s">
        <v>6884</v>
      </c>
      <c r="D1642" s="46" t="s">
        <v>6885</v>
      </c>
      <c r="E1642" s="46" t="s">
        <v>1909</v>
      </c>
      <c r="F1642" s="46" t="s">
        <v>1910</v>
      </c>
      <c r="G1642" s="33" t="s">
        <v>6774</v>
      </c>
      <c r="H1642" s="752"/>
      <c r="I1642" s="752"/>
      <c r="J1642" s="307" t="s">
        <v>6886</v>
      </c>
      <c r="K1642" s="33"/>
      <c r="L1642" s="57">
        <v>43497</v>
      </c>
      <c r="M1642" s="57"/>
      <c r="N1642" t="str">
        <f t="shared" si="50"/>
        <v/>
      </c>
    </row>
    <row r="1643" spans="1:14" ht="25.5" outlineLevel="1">
      <c r="A1643" s="384">
        <v>109</v>
      </c>
      <c r="B1643" s="296">
        <f t="shared" si="51"/>
        <v>109</v>
      </c>
      <c r="C1643" s="110" t="s">
        <v>6792</v>
      </c>
      <c r="D1643" s="119" t="s">
        <v>6793</v>
      </c>
      <c r="E1643" s="119" t="s">
        <v>1909</v>
      </c>
      <c r="F1643" s="119" t="s">
        <v>1910</v>
      </c>
      <c r="G1643" s="119" t="s">
        <v>6250</v>
      </c>
      <c r="H1643" s="755"/>
      <c r="I1643" s="755"/>
      <c r="J1643" s="353"/>
      <c r="K1643" s="119"/>
      <c r="L1643" s="58">
        <v>43497</v>
      </c>
      <c r="M1643" s="58"/>
      <c r="N1643" t="str">
        <f t="shared" si="50"/>
        <v/>
      </c>
    </row>
    <row r="1644" spans="1:14" ht="25.5" outlineLevel="1">
      <c r="A1644" s="384">
        <v>110</v>
      </c>
      <c r="B1644" s="296">
        <f t="shared" si="51"/>
        <v>110</v>
      </c>
      <c r="C1644" s="17" t="s">
        <v>6918</v>
      </c>
      <c r="D1644" s="33" t="s">
        <v>6917</v>
      </c>
      <c r="E1644" s="33" t="s">
        <v>1909</v>
      </c>
      <c r="F1644" s="33" t="s">
        <v>4634</v>
      </c>
      <c r="G1644" s="33" t="s">
        <v>6150</v>
      </c>
      <c r="H1644" s="752"/>
      <c r="I1644" s="752"/>
      <c r="J1644" s="307" t="s">
        <v>6919</v>
      </c>
      <c r="K1644" s="33"/>
      <c r="L1644" s="57">
        <v>43862</v>
      </c>
      <c r="M1644" s="57"/>
      <c r="N1644" t="str">
        <f t="shared" si="50"/>
        <v/>
      </c>
    </row>
    <row r="1645" spans="1:14" ht="25.5" outlineLevel="1">
      <c r="A1645" s="384">
        <v>111</v>
      </c>
      <c r="B1645" s="296">
        <f t="shared" si="51"/>
        <v>111</v>
      </c>
      <c r="C1645" s="293" t="s">
        <v>6878</v>
      </c>
      <c r="D1645" s="104" t="s">
        <v>6879</v>
      </c>
      <c r="E1645" s="104" t="s">
        <v>1909</v>
      </c>
      <c r="F1645" s="104" t="s">
        <v>12874</v>
      </c>
      <c r="G1645" s="107" t="s">
        <v>12873</v>
      </c>
      <c r="H1645" s="756"/>
      <c r="I1645" s="756"/>
      <c r="J1645" s="342" t="s">
        <v>6880</v>
      </c>
      <c r="K1645" s="107"/>
      <c r="L1645" s="133">
        <v>43497</v>
      </c>
      <c r="M1645" s="641">
        <v>45689</v>
      </c>
      <c r="N1645" t="str">
        <f t="shared" si="50"/>
        <v/>
      </c>
    </row>
    <row r="1646" spans="1:14" outlineLevel="1">
      <c r="A1646" s="384">
        <v>112</v>
      </c>
      <c r="B1646" s="296">
        <f t="shared" si="51"/>
        <v>112</v>
      </c>
      <c r="C1646" s="408" t="s">
        <v>5721</v>
      </c>
      <c r="D1646" s="107" t="s">
        <v>5718</v>
      </c>
      <c r="E1646" s="107" t="s">
        <v>1909</v>
      </c>
      <c r="F1646" s="107" t="s">
        <v>4634</v>
      </c>
      <c r="G1646" s="119" t="s">
        <v>6150</v>
      </c>
      <c r="H1646" s="755"/>
      <c r="I1646" s="756"/>
      <c r="J1646" s="354" t="s">
        <v>5722</v>
      </c>
      <c r="K1646" s="107"/>
      <c r="L1646" s="58">
        <v>42036</v>
      </c>
      <c r="M1646" s="68">
        <v>42036</v>
      </c>
      <c r="N1646" t="str">
        <f t="shared" si="50"/>
        <v/>
      </c>
    </row>
    <row r="1647" spans="1:14" ht="38.25" outlineLevel="1">
      <c r="A1647" s="656">
        <v>113</v>
      </c>
      <c r="B1647" s="657">
        <f t="shared" si="51"/>
        <v>113</v>
      </c>
      <c r="C1647" s="671" t="s">
        <v>13246</v>
      </c>
      <c r="D1647" s="672"/>
      <c r="E1647" s="656" t="s">
        <v>1909</v>
      </c>
      <c r="F1647" s="656" t="s">
        <v>4634</v>
      </c>
      <c r="G1647" s="673" t="s">
        <v>13120</v>
      </c>
      <c r="H1647" s="789"/>
      <c r="I1647" s="793"/>
      <c r="J1647" s="674"/>
      <c r="K1647" s="675" t="s">
        <v>13245</v>
      </c>
      <c r="L1647" s="641">
        <v>45689</v>
      </c>
      <c r="M1647" s="640"/>
      <c r="N1647" t="str">
        <f t="shared" si="50"/>
        <v/>
      </c>
    </row>
    <row r="1648" spans="1:14" outlineLevel="2">
      <c r="A1648" s="656"/>
      <c r="B1648" s="657">
        <f t="shared" si="51"/>
        <v>113</v>
      </c>
      <c r="C1648" s="676" t="s">
        <v>14024</v>
      </c>
      <c r="D1648" s="677"/>
      <c r="E1648" s="656" t="s">
        <v>1909</v>
      </c>
      <c r="F1648" s="656" t="s">
        <v>4634</v>
      </c>
      <c r="G1648" s="678"/>
      <c r="H1648" s="790"/>
      <c r="I1648" s="793"/>
      <c r="J1648" s="674"/>
      <c r="K1648" s="675"/>
      <c r="L1648" s="641">
        <v>45689</v>
      </c>
      <c r="M1648" s="640"/>
      <c r="N1648" t="str">
        <f t="shared" si="50"/>
        <v/>
      </c>
    </row>
    <row r="1649" spans="1:14" outlineLevel="2">
      <c r="A1649" s="656"/>
      <c r="B1649" s="657">
        <f t="shared" si="51"/>
        <v>113</v>
      </c>
      <c r="C1649" s="679" t="s">
        <v>13121</v>
      </c>
      <c r="D1649" s="680" t="s">
        <v>13122</v>
      </c>
      <c r="E1649" s="681" t="s">
        <v>1909</v>
      </c>
      <c r="F1649" s="681" t="s">
        <v>4634</v>
      </c>
      <c r="G1649" s="682"/>
      <c r="H1649" s="790"/>
      <c r="I1649" s="793"/>
      <c r="J1649" s="674"/>
      <c r="K1649" s="675"/>
      <c r="L1649" s="641">
        <v>45689</v>
      </c>
      <c r="M1649" s="640"/>
      <c r="N1649" t="str">
        <f t="shared" si="50"/>
        <v/>
      </c>
    </row>
    <row r="1650" spans="1:14" ht="25.5" outlineLevel="2">
      <c r="A1650" s="656"/>
      <c r="B1650" s="657">
        <f t="shared" si="51"/>
        <v>113</v>
      </c>
      <c r="C1650" s="676" t="s">
        <v>13123</v>
      </c>
      <c r="D1650" s="677"/>
      <c r="E1650" s="656" t="s">
        <v>1909</v>
      </c>
      <c r="F1650" s="656" t="s">
        <v>4634</v>
      </c>
      <c r="G1650" s="678"/>
      <c r="H1650" s="790"/>
      <c r="I1650" s="793"/>
      <c r="J1650" s="674"/>
      <c r="K1650" s="675"/>
      <c r="L1650" s="641">
        <v>45689</v>
      </c>
      <c r="M1650" s="640"/>
      <c r="N1650" t="str">
        <f t="shared" si="50"/>
        <v/>
      </c>
    </row>
    <row r="1651" spans="1:14" ht="25.5" outlineLevel="2">
      <c r="A1651" s="656"/>
      <c r="B1651" s="657">
        <f t="shared" si="51"/>
        <v>113</v>
      </c>
      <c r="C1651" s="679" t="s">
        <v>13124</v>
      </c>
      <c r="D1651" s="680" t="s">
        <v>13125</v>
      </c>
      <c r="E1651" s="681" t="s">
        <v>1909</v>
      </c>
      <c r="F1651" s="681" t="s">
        <v>4634</v>
      </c>
      <c r="G1651" s="682"/>
      <c r="H1651" s="790"/>
      <c r="I1651" s="793"/>
      <c r="J1651" s="674"/>
      <c r="K1651" s="675"/>
      <c r="L1651" s="641">
        <v>45689</v>
      </c>
      <c r="M1651" s="640"/>
      <c r="N1651" t="str">
        <f t="shared" si="50"/>
        <v/>
      </c>
    </row>
    <row r="1652" spans="1:14" ht="25.5" outlineLevel="2">
      <c r="A1652" s="656"/>
      <c r="B1652" s="657">
        <f t="shared" si="51"/>
        <v>113</v>
      </c>
      <c r="C1652" s="671" t="s">
        <v>13126</v>
      </c>
      <c r="D1652" s="677"/>
      <c r="E1652" s="656" t="s">
        <v>1909</v>
      </c>
      <c r="F1652" s="656" t="s">
        <v>4634</v>
      </c>
      <c r="G1652" s="678"/>
      <c r="H1652" s="790"/>
      <c r="I1652" s="793"/>
      <c r="J1652" s="674"/>
      <c r="K1652" s="675"/>
      <c r="L1652" s="641">
        <v>45689</v>
      </c>
      <c r="M1652" s="640"/>
      <c r="N1652" t="str">
        <f t="shared" si="50"/>
        <v/>
      </c>
    </row>
    <row r="1653" spans="1:14" ht="25.5" outlineLevel="2">
      <c r="A1653" s="656"/>
      <c r="B1653" s="657">
        <f t="shared" si="51"/>
        <v>113</v>
      </c>
      <c r="C1653" s="679" t="s">
        <v>13127</v>
      </c>
      <c r="D1653" s="680" t="s">
        <v>13128</v>
      </c>
      <c r="E1653" s="681" t="s">
        <v>1909</v>
      </c>
      <c r="F1653" s="681" t="s">
        <v>4634</v>
      </c>
      <c r="G1653" s="682"/>
      <c r="H1653" s="790"/>
      <c r="I1653" s="793"/>
      <c r="J1653" s="674"/>
      <c r="K1653" s="675"/>
      <c r="L1653" s="641">
        <v>45689</v>
      </c>
      <c r="M1653" s="640"/>
      <c r="N1653" t="str">
        <f t="shared" si="50"/>
        <v/>
      </c>
    </row>
    <row r="1654" spans="1:14" outlineLevel="2">
      <c r="A1654" s="656"/>
      <c r="B1654" s="657">
        <f t="shared" si="51"/>
        <v>113</v>
      </c>
      <c r="C1654" s="679" t="s">
        <v>13129</v>
      </c>
      <c r="D1654" s="680" t="s">
        <v>13130</v>
      </c>
      <c r="E1654" s="681" t="s">
        <v>1909</v>
      </c>
      <c r="F1654" s="681" t="s">
        <v>4634</v>
      </c>
      <c r="G1654" s="682"/>
      <c r="H1654" s="790"/>
      <c r="I1654" s="793"/>
      <c r="J1654" s="674"/>
      <c r="K1654" s="675"/>
      <c r="L1654" s="641">
        <v>45689</v>
      </c>
      <c r="M1654" s="640"/>
      <c r="N1654" t="str">
        <f t="shared" si="50"/>
        <v/>
      </c>
    </row>
    <row r="1655" spans="1:14" outlineLevel="2">
      <c r="A1655" s="656"/>
      <c r="B1655" s="657">
        <f t="shared" si="51"/>
        <v>113</v>
      </c>
      <c r="C1655" s="679" t="s">
        <v>13131</v>
      </c>
      <c r="D1655" s="680" t="s">
        <v>13132</v>
      </c>
      <c r="E1655" s="681" t="s">
        <v>1909</v>
      </c>
      <c r="F1655" s="681" t="s">
        <v>4634</v>
      </c>
      <c r="G1655" s="682"/>
      <c r="H1655" s="790"/>
      <c r="I1655" s="793"/>
      <c r="J1655" s="674"/>
      <c r="K1655" s="675"/>
      <c r="L1655" s="641">
        <v>45689</v>
      </c>
      <c r="M1655" s="640"/>
      <c r="N1655" t="str">
        <f t="shared" si="50"/>
        <v/>
      </c>
    </row>
    <row r="1656" spans="1:14" outlineLevel="2">
      <c r="A1656" s="656"/>
      <c r="B1656" s="657">
        <f t="shared" si="51"/>
        <v>113</v>
      </c>
      <c r="C1656" s="671" t="s">
        <v>13133</v>
      </c>
      <c r="D1656" s="677"/>
      <c r="E1656" s="656" t="s">
        <v>1909</v>
      </c>
      <c r="F1656" s="656" t="s">
        <v>4634</v>
      </c>
      <c r="G1656" s="678"/>
      <c r="H1656" s="790"/>
      <c r="I1656" s="793"/>
      <c r="J1656" s="674"/>
      <c r="K1656" s="675"/>
      <c r="L1656" s="641">
        <v>45689</v>
      </c>
      <c r="M1656" s="640"/>
      <c r="N1656" t="str">
        <f t="shared" si="50"/>
        <v/>
      </c>
    </row>
    <row r="1657" spans="1:14" ht="25.5" outlineLevel="2">
      <c r="A1657" s="656"/>
      <c r="B1657" s="657">
        <f t="shared" si="51"/>
        <v>113</v>
      </c>
      <c r="C1657" s="679" t="s">
        <v>13134</v>
      </c>
      <c r="D1657" s="680" t="s">
        <v>13135</v>
      </c>
      <c r="E1657" s="681" t="s">
        <v>1909</v>
      </c>
      <c r="F1657" s="681" t="s">
        <v>4634</v>
      </c>
      <c r="G1657" s="682"/>
      <c r="H1657" s="790"/>
      <c r="I1657" s="793"/>
      <c r="J1657" s="674"/>
      <c r="K1657" s="675"/>
      <c r="L1657" s="641">
        <v>45689</v>
      </c>
      <c r="M1657" s="640"/>
      <c r="N1657" t="str">
        <f t="shared" si="50"/>
        <v/>
      </c>
    </row>
    <row r="1658" spans="1:14" outlineLevel="2">
      <c r="A1658" s="656"/>
      <c r="B1658" s="657">
        <f t="shared" si="51"/>
        <v>113</v>
      </c>
      <c r="C1658" s="679" t="s">
        <v>13136</v>
      </c>
      <c r="D1658" s="680" t="s">
        <v>13137</v>
      </c>
      <c r="E1658" s="681" t="s">
        <v>1909</v>
      </c>
      <c r="F1658" s="681" t="s">
        <v>4634</v>
      </c>
      <c r="G1658" s="682"/>
      <c r="H1658" s="790"/>
      <c r="I1658" s="793"/>
      <c r="J1658" s="674"/>
      <c r="K1658" s="675"/>
      <c r="L1658" s="641">
        <v>45689</v>
      </c>
      <c r="M1658" s="640"/>
      <c r="N1658" t="str">
        <f t="shared" si="50"/>
        <v/>
      </c>
    </row>
    <row r="1659" spans="1:14" ht="25.5" outlineLevel="2">
      <c r="A1659" s="656"/>
      <c r="B1659" s="657">
        <f t="shared" si="51"/>
        <v>113</v>
      </c>
      <c r="C1659" s="679" t="s">
        <v>13138</v>
      </c>
      <c r="D1659" s="680" t="s">
        <v>13139</v>
      </c>
      <c r="E1659" s="681" t="s">
        <v>1909</v>
      </c>
      <c r="F1659" s="681" t="s">
        <v>4634</v>
      </c>
      <c r="G1659" s="682"/>
      <c r="H1659" s="790"/>
      <c r="I1659" s="793"/>
      <c r="J1659" s="674"/>
      <c r="K1659" s="675"/>
      <c r="L1659" s="641">
        <v>45689</v>
      </c>
      <c r="M1659" s="640"/>
      <c r="N1659" t="str">
        <f t="shared" si="50"/>
        <v/>
      </c>
    </row>
    <row r="1660" spans="1:14" outlineLevel="2">
      <c r="A1660" s="656"/>
      <c r="B1660" s="657">
        <f t="shared" si="51"/>
        <v>113</v>
      </c>
      <c r="C1660" s="679" t="s">
        <v>13140</v>
      </c>
      <c r="D1660" s="680" t="s">
        <v>13141</v>
      </c>
      <c r="E1660" s="681" t="s">
        <v>1909</v>
      </c>
      <c r="F1660" s="681" t="s">
        <v>4634</v>
      </c>
      <c r="G1660" s="682"/>
      <c r="H1660" s="790"/>
      <c r="I1660" s="793"/>
      <c r="J1660" s="674"/>
      <c r="K1660" s="675"/>
      <c r="L1660" s="641">
        <v>45689</v>
      </c>
      <c r="M1660" s="640"/>
      <c r="N1660" t="str">
        <f t="shared" si="50"/>
        <v/>
      </c>
    </row>
    <row r="1661" spans="1:14" outlineLevel="2">
      <c r="A1661" s="656"/>
      <c r="B1661" s="657">
        <f t="shared" si="51"/>
        <v>113</v>
      </c>
      <c r="C1661" s="679" t="s">
        <v>13142</v>
      </c>
      <c r="D1661" s="680" t="s">
        <v>13143</v>
      </c>
      <c r="E1661" s="681" t="s">
        <v>1909</v>
      </c>
      <c r="F1661" s="681" t="s">
        <v>4634</v>
      </c>
      <c r="G1661" s="682"/>
      <c r="H1661" s="790"/>
      <c r="I1661" s="793"/>
      <c r="J1661" s="674"/>
      <c r="K1661" s="675"/>
      <c r="L1661" s="641">
        <v>45689</v>
      </c>
      <c r="M1661" s="640"/>
      <c r="N1661" t="str">
        <f t="shared" si="50"/>
        <v/>
      </c>
    </row>
    <row r="1662" spans="1:14" outlineLevel="2">
      <c r="A1662" s="656"/>
      <c r="B1662" s="657">
        <f t="shared" si="51"/>
        <v>113</v>
      </c>
      <c r="C1662" s="679" t="s">
        <v>13144</v>
      </c>
      <c r="D1662" s="680" t="s">
        <v>13145</v>
      </c>
      <c r="E1662" s="681" t="s">
        <v>1909</v>
      </c>
      <c r="F1662" s="681" t="s">
        <v>4634</v>
      </c>
      <c r="G1662" s="682"/>
      <c r="H1662" s="790"/>
      <c r="I1662" s="793"/>
      <c r="J1662" s="674"/>
      <c r="K1662" s="675"/>
      <c r="L1662" s="641">
        <v>45689</v>
      </c>
      <c r="M1662" s="640"/>
      <c r="N1662" t="str">
        <f t="shared" si="50"/>
        <v/>
      </c>
    </row>
    <row r="1663" spans="1:14" outlineLevel="2">
      <c r="A1663" s="656"/>
      <c r="B1663" s="657">
        <f t="shared" si="51"/>
        <v>113</v>
      </c>
      <c r="C1663" s="679" t="s">
        <v>13146</v>
      </c>
      <c r="D1663" s="680" t="s">
        <v>13147</v>
      </c>
      <c r="E1663" s="681" t="s">
        <v>1909</v>
      </c>
      <c r="F1663" s="681" t="s">
        <v>4634</v>
      </c>
      <c r="G1663" s="682"/>
      <c r="H1663" s="790"/>
      <c r="I1663" s="793"/>
      <c r="J1663" s="674"/>
      <c r="K1663" s="675"/>
      <c r="L1663" s="641">
        <v>45689</v>
      </c>
      <c r="M1663" s="640"/>
      <c r="N1663" t="str">
        <f t="shared" si="50"/>
        <v/>
      </c>
    </row>
    <row r="1664" spans="1:14" outlineLevel="2">
      <c r="A1664" s="656"/>
      <c r="B1664" s="657">
        <f t="shared" si="51"/>
        <v>113</v>
      </c>
      <c r="C1664" s="679" t="s">
        <v>13148</v>
      </c>
      <c r="D1664" s="680" t="s">
        <v>13149</v>
      </c>
      <c r="E1664" s="681" t="s">
        <v>1909</v>
      </c>
      <c r="F1664" s="681" t="s">
        <v>4634</v>
      </c>
      <c r="G1664" s="682"/>
      <c r="H1664" s="790"/>
      <c r="I1664" s="793"/>
      <c r="J1664" s="674"/>
      <c r="K1664" s="675"/>
      <c r="L1664" s="641">
        <v>45689</v>
      </c>
      <c r="M1664" s="640"/>
      <c r="N1664" t="str">
        <f t="shared" si="50"/>
        <v/>
      </c>
    </row>
    <row r="1665" spans="1:14" outlineLevel="2">
      <c r="A1665" s="656"/>
      <c r="B1665" s="657">
        <f t="shared" si="51"/>
        <v>113</v>
      </c>
      <c r="C1665" s="679" t="s">
        <v>13150</v>
      </c>
      <c r="D1665" s="680" t="s">
        <v>13151</v>
      </c>
      <c r="E1665" s="681" t="s">
        <v>1909</v>
      </c>
      <c r="F1665" s="681" t="s">
        <v>4634</v>
      </c>
      <c r="G1665" s="682"/>
      <c r="H1665" s="790"/>
      <c r="I1665" s="793"/>
      <c r="J1665" s="674"/>
      <c r="K1665" s="675"/>
      <c r="L1665" s="641">
        <v>45689</v>
      </c>
      <c r="M1665" s="640"/>
      <c r="N1665" t="str">
        <f t="shared" si="50"/>
        <v/>
      </c>
    </row>
    <row r="1666" spans="1:14" outlineLevel="2">
      <c r="A1666" s="656"/>
      <c r="B1666" s="657">
        <f t="shared" si="51"/>
        <v>113</v>
      </c>
      <c r="C1666" s="679" t="s">
        <v>13152</v>
      </c>
      <c r="D1666" s="680" t="s">
        <v>13153</v>
      </c>
      <c r="E1666" s="681" t="s">
        <v>1909</v>
      </c>
      <c r="F1666" s="681" t="s">
        <v>4634</v>
      </c>
      <c r="G1666" s="682"/>
      <c r="H1666" s="790"/>
      <c r="I1666" s="793"/>
      <c r="J1666" s="674"/>
      <c r="K1666" s="675"/>
      <c r="L1666" s="641">
        <v>45689</v>
      </c>
      <c r="M1666" s="640"/>
      <c r="N1666" t="str">
        <f t="shared" si="50"/>
        <v/>
      </c>
    </row>
    <row r="1667" spans="1:14" outlineLevel="2">
      <c r="A1667" s="656"/>
      <c r="B1667" s="657">
        <f t="shared" si="51"/>
        <v>113</v>
      </c>
      <c r="C1667" s="679" t="s">
        <v>13154</v>
      </c>
      <c r="D1667" s="680" t="s">
        <v>13155</v>
      </c>
      <c r="E1667" s="681" t="s">
        <v>1909</v>
      </c>
      <c r="F1667" s="681" t="s">
        <v>4634</v>
      </c>
      <c r="G1667" s="682"/>
      <c r="H1667" s="790"/>
      <c r="I1667" s="793"/>
      <c r="J1667" s="674"/>
      <c r="K1667" s="675"/>
      <c r="L1667" s="641">
        <v>45689</v>
      </c>
      <c r="M1667" s="640"/>
      <c r="N1667" t="str">
        <f t="shared" ref="N1667:N1730" si="52">IF(D1667="NA","",IF(COUNTIF($D$3:$D$8511,D1667)&gt;1,"DUPLICATE",""))</f>
        <v/>
      </c>
    </row>
    <row r="1668" spans="1:14" outlineLevel="2">
      <c r="A1668" s="656"/>
      <c r="B1668" s="657">
        <f t="shared" si="51"/>
        <v>113</v>
      </c>
      <c r="C1668" s="679" t="s">
        <v>13156</v>
      </c>
      <c r="D1668" s="680" t="s">
        <v>13157</v>
      </c>
      <c r="E1668" s="681" t="s">
        <v>1909</v>
      </c>
      <c r="F1668" s="681" t="s">
        <v>4634</v>
      </c>
      <c r="G1668" s="682"/>
      <c r="H1668" s="790"/>
      <c r="I1668" s="793"/>
      <c r="J1668" s="674"/>
      <c r="K1668" s="675"/>
      <c r="L1668" s="641">
        <v>45689</v>
      </c>
      <c r="M1668" s="640"/>
      <c r="N1668" t="str">
        <f t="shared" si="52"/>
        <v/>
      </c>
    </row>
    <row r="1669" spans="1:14" ht="25.5" outlineLevel="2">
      <c r="A1669" s="656"/>
      <c r="B1669" s="657">
        <f t="shared" si="51"/>
        <v>113</v>
      </c>
      <c r="C1669" s="679" t="s">
        <v>13158</v>
      </c>
      <c r="D1669" s="680" t="s">
        <v>13159</v>
      </c>
      <c r="E1669" s="681" t="s">
        <v>1909</v>
      </c>
      <c r="F1669" s="681" t="s">
        <v>4634</v>
      </c>
      <c r="G1669" s="682"/>
      <c r="H1669" s="790"/>
      <c r="I1669" s="793"/>
      <c r="J1669" s="674"/>
      <c r="K1669" s="675"/>
      <c r="L1669" s="641">
        <v>45689</v>
      </c>
      <c r="M1669" s="640"/>
      <c r="N1669" t="str">
        <f t="shared" si="52"/>
        <v/>
      </c>
    </row>
    <row r="1670" spans="1:14" ht="25.5" outlineLevel="2">
      <c r="A1670" s="656"/>
      <c r="B1670" s="657">
        <f t="shared" si="51"/>
        <v>113</v>
      </c>
      <c r="C1670" s="679" t="s">
        <v>13160</v>
      </c>
      <c r="D1670" s="680" t="s">
        <v>13161</v>
      </c>
      <c r="E1670" s="681" t="s">
        <v>1909</v>
      </c>
      <c r="F1670" s="681" t="s">
        <v>4634</v>
      </c>
      <c r="G1670" s="682"/>
      <c r="H1670" s="790"/>
      <c r="I1670" s="793"/>
      <c r="J1670" s="674"/>
      <c r="K1670" s="675"/>
      <c r="L1670" s="641">
        <v>45689</v>
      </c>
      <c r="M1670" s="640"/>
      <c r="N1670" t="str">
        <f t="shared" si="52"/>
        <v/>
      </c>
    </row>
    <row r="1671" spans="1:14" ht="25.5" outlineLevel="2">
      <c r="A1671" s="656"/>
      <c r="B1671" s="657">
        <f t="shared" si="51"/>
        <v>113</v>
      </c>
      <c r="C1671" s="679" t="s">
        <v>13162</v>
      </c>
      <c r="D1671" s="680" t="s">
        <v>13163</v>
      </c>
      <c r="E1671" s="681" t="s">
        <v>1909</v>
      </c>
      <c r="F1671" s="681" t="s">
        <v>4634</v>
      </c>
      <c r="G1671" s="682"/>
      <c r="H1671" s="790"/>
      <c r="I1671" s="793"/>
      <c r="J1671" s="674"/>
      <c r="K1671" s="675"/>
      <c r="L1671" s="641">
        <v>45689</v>
      </c>
      <c r="M1671" s="640"/>
      <c r="N1671" t="str">
        <f t="shared" si="52"/>
        <v/>
      </c>
    </row>
    <row r="1672" spans="1:14" outlineLevel="2">
      <c r="A1672" s="656"/>
      <c r="B1672" s="657">
        <f t="shared" si="51"/>
        <v>113</v>
      </c>
      <c r="C1672" s="679" t="s">
        <v>13164</v>
      </c>
      <c r="D1672" s="680" t="s">
        <v>13165</v>
      </c>
      <c r="E1672" s="681" t="s">
        <v>1909</v>
      </c>
      <c r="F1672" s="681" t="s">
        <v>4634</v>
      </c>
      <c r="G1672" s="682"/>
      <c r="H1672" s="790"/>
      <c r="I1672" s="793"/>
      <c r="J1672" s="674"/>
      <c r="K1672" s="675"/>
      <c r="L1672" s="641">
        <v>45689</v>
      </c>
      <c r="M1672" s="640"/>
      <c r="N1672" t="str">
        <f t="shared" si="52"/>
        <v/>
      </c>
    </row>
    <row r="1673" spans="1:14" ht="25.5" outlineLevel="2">
      <c r="A1673" s="656"/>
      <c r="B1673" s="657">
        <f t="shared" si="51"/>
        <v>113</v>
      </c>
      <c r="C1673" s="679" t="s">
        <v>13166</v>
      </c>
      <c r="D1673" s="680" t="s">
        <v>13167</v>
      </c>
      <c r="E1673" s="681" t="s">
        <v>1909</v>
      </c>
      <c r="F1673" s="681" t="s">
        <v>4634</v>
      </c>
      <c r="G1673" s="682"/>
      <c r="H1673" s="790"/>
      <c r="I1673" s="793"/>
      <c r="J1673" s="674"/>
      <c r="K1673" s="675"/>
      <c r="L1673" s="641">
        <v>45689</v>
      </c>
      <c r="M1673" s="640"/>
      <c r="N1673" t="str">
        <f t="shared" si="52"/>
        <v/>
      </c>
    </row>
    <row r="1674" spans="1:14" ht="51" outlineLevel="2">
      <c r="A1674" s="656"/>
      <c r="B1674" s="657">
        <f t="shared" si="51"/>
        <v>113</v>
      </c>
      <c r="C1674" s="679" t="s">
        <v>13168</v>
      </c>
      <c r="D1674" s="680" t="s">
        <v>13169</v>
      </c>
      <c r="E1674" s="681" t="s">
        <v>1909</v>
      </c>
      <c r="F1674" s="681" t="s">
        <v>4634</v>
      </c>
      <c r="G1674" s="682"/>
      <c r="H1674" s="790"/>
      <c r="I1674" s="793"/>
      <c r="J1674" s="674"/>
      <c r="K1674" s="675"/>
      <c r="L1674" s="641">
        <v>45689</v>
      </c>
      <c r="M1674" s="640"/>
      <c r="N1674" t="str">
        <f t="shared" si="52"/>
        <v/>
      </c>
    </row>
    <row r="1675" spans="1:14" outlineLevel="2">
      <c r="A1675" s="656"/>
      <c r="B1675" s="657">
        <f t="shared" si="51"/>
        <v>113</v>
      </c>
      <c r="C1675" s="671" t="s">
        <v>13170</v>
      </c>
      <c r="D1675" s="677"/>
      <c r="E1675" s="656" t="s">
        <v>1909</v>
      </c>
      <c r="F1675" s="656" t="s">
        <v>4634</v>
      </c>
      <c r="G1675" s="678"/>
      <c r="H1675" s="790"/>
      <c r="I1675" s="793"/>
      <c r="J1675" s="674"/>
      <c r="K1675" s="675"/>
      <c r="L1675" s="641">
        <v>45689</v>
      </c>
      <c r="M1675" s="640"/>
      <c r="N1675" t="str">
        <f t="shared" si="52"/>
        <v/>
      </c>
    </row>
    <row r="1676" spans="1:14" ht="25.5" outlineLevel="2">
      <c r="A1676" s="656"/>
      <c r="B1676" s="657">
        <f t="shared" si="51"/>
        <v>113</v>
      </c>
      <c r="C1676" s="679" t="s">
        <v>13171</v>
      </c>
      <c r="D1676" s="680" t="s">
        <v>13172</v>
      </c>
      <c r="E1676" s="681" t="s">
        <v>1909</v>
      </c>
      <c r="F1676" s="681" t="s">
        <v>4634</v>
      </c>
      <c r="G1676" s="682"/>
      <c r="H1676" s="790"/>
      <c r="I1676" s="793"/>
      <c r="J1676" s="674"/>
      <c r="K1676" s="675"/>
      <c r="L1676" s="641">
        <v>45689</v>
      </c>
      <c r="M1676" s="640"/>
      <c r="N1676" t="str">
        <f t="shared" si="52"/>
        <v/>
      </c>
    </row>
    <row r="1677" spans="1:14" outlineLevel="2">
      <c r="A1677" s="656"/>
      <c r="B1677" s="657">
        <f t="shared" si="51"/>
        <v>113</v>
      </c>
      <c r="C1677" s="671" t="s">
        <v>13173</v>
      </c>
      <c r="D1677" s="677"/>
      <c r="E1677" s="656" t="s">
        <v>1909</v>
      </c>
      <c r="F1677" s="656" t="s">
        <v>4634</v>
      </c>
      <c r="G1677" s="678"/>
      <c r="H1677" s="790"/>
      <c r="I1677" s="793"/>
      <c r="J1677" s="674"/>
      <c r="K1677" s="675"/>
      <c r="L1677" s="641">
        <v>45689</v>
      </c>
      <c r="M1677" s="640"/>
      <c r="N1677" t="str">
        <f t="shared" si="52"/>
        <v/>
      </c>
    </row>
    <row r="1678" spans="1:14" outlineLevel="2">
      <c r="A1678" s="656"/>
      <c r="B1678" s="657">
        <f t="shared" si="51"/>
        <v>113</v>
      </c>
      <c r="C1678" s="679" t="s">
        <v>13174</v>
      </c>
      <c r="D1678" s="680" t="s">
        <v>13175</v>
      </c>
      <c r="E1678" s="681" t="s">
        <v>1909</v>
      </c>
      <c r="F1678" s="681" t="s">
        <v>4634</v>
      </c>
      <c r="G1678" s="682"/>
      <c r="H1678" s="790"/>
      <c r="I1678" s="793"/>
      <c r="J1678" s="674"/>
      <c r="K1678" s="675"/>
      <c r="L1678" s="641">
        <v>45689</v>
      </c>
      <c r="M1678" s="640"/>
      <c r="N1678" t="str">
        <f t="shared" si="52"/>
        <v/>
      </c>
    </row>
    <row r="1679" spans="1:14" outlineLevel="2">
      <c r="A1679" s="656"/>
      <c r="B1679" s="657">
        <f t="shared" si="51"/>
        <v>113</v>
      </c>
      <c r="C1679" s="679" t="s">
        <v>13176</v>
      </c>
      <c r="D1679" s="680" t="s">
        <v>13177</v>
      </c>
      <c r="E1679" s="681" t="s">
        <v>1909</v>
      </c>
      <c r="F1679" s="681" t="s">
        <v>4634</v>
      </c>
      <c r="G1679" s="682"/>
      <c r="H1679" s="790"/>
      <c r="I1679" s="793"/>
      <c r="J1679" s="674"/>
      <c r="K1679" s="675"/>
      <c r="L1679" s="641">
        <v>45689</v>
      </c>
      <c r="M1679" s="640"/>
      <c r="N1679" t="str">
        <f t="shared" si="52"/>
        <v/>
      </c>
    </row>
    <row r="1680" spans="1:14" outlineLevel="2">
      <c r="A1680" s="656"/>
      <c r="B1680" s="657">
        <f t="shared" si="51"/>
        <v>113</v>
      </c>
      <c r="C1680" s="671" t="s">
        <v>13178</v>
      </c>
      <c r="D1680" s="677"/>
      <c r="E1680" s="656" t="s">
        <v>1909</v>
      </c>
      <c r="F1680" s="656" t="s">
        <v>4634</v>
      </c>
      <c r="G1680" s="678"/>
      <c r="H1680" s="790"/>
      <c r="I1680" s="793"/>
      <c r="J1680" s="674"/>
      <c r="K1680" s="675"/>
      <c r="L1680" s="641">
        <v>45689</v>
      </c>
      <c r="M1680" s="640"/>
      <c r="N1680" t="str">
        <f t="shared" si="52"/>
        <v/>
      </c>
    </row>
    <row r="1681" spans="1:14" outlineLevel="2">
      <c r="A1681" s="656"/>
      <c r="B1681" s="657">
        <f t="shared" si="51"/>
        <v>113</v>
      </c>
      <c r="C1681" s="679" t="s">
        <v>13179</v>
      </c>
      <c r="D1681" s="680" t="s">
        <v>13180</v>
      </c>
      <c r="E1681" s="656" t="s">
        <v>1909</v>
      </c>
      <c r="F1681" s="656" t="s">
        <v>4634</v>
      </c>
      <c r="G1681" s="682"/>
      <c r="H1681" s="790"/>
      <c r="I1681" s="793"/>
      <c r="J1681" s="674"/>
      <c r="K1681" s="675"/>
      <c r="L1681" s="641">
        <v>45689</v>
      </c>
      <c r="M1681" s="640"/>
      <c r="N1681" t="str">
        <f t="shared" si="52"/>
        <v/>
      </c>
    </row>
    <row r="1682" spans="1:14" outlineLevel="2">
      <c r="A1682" s="656"/>
      <c r="B1682" s="657">
        <f t="shared" si="51"/>
        <v>113</v>
      </c>
      <c r="C1682" s="671" t="s">
        <v>13183</v>
      </c>
      <c r="D1682" s="677"/>
      <c r="E1682" s="656" t="s">
        <v>1909</v>
      </c>
      <c r="F1682" s="656" t="s">
        <v>4634</v>
      </c>
      <c r="G1682" s="678"/>
      <c r="H1682" s="790"/>
      <c r="I1682" s="793"/>
      <c r="J1682" s="674"/>
      <c r="K1682" s="675"/>
      <c r="L1682" s="641">
        <v>45689</v>
      </c>
      <c r="M1682" s="640"/>
      <c r="N1682" t="str">
        <f t="shared" si="52"/>
        <v/>
      </c>
    </row>
    <row r="1683" spans="1:14" outlineLevel="2">
      <c r="A1683" s="656"/>
      <c r="B1683" s="657">
        <f t="shared" si="51"/>
        <v>113</v>
      </c>
      <c r="C1683" s="679" t="s">
        <v>13184</v>
      </c>
      <c r="D1683" s="680" t="s">
        <v>13185</v>
      </c>
      <c r="E1683" s="681" t="s">
        <v>1909</v>
      </c>
      <c r="F1683" s="681" t="s">
        <v>4634</v>
      </c>
      <c r="G1683" s="682"/>
      <c r="H1683" s="790"/>
      <c r="I1683" s="793"/>
      <c r="J1683" s="674"/>
      <c r="K1683" s="675"/>
      <c r="L1683" s="641">
        <v>45689</v>
      </c>
      <c r="M1683" s="640"/>
      <c r="N1683" t="str">
        <f t="shared" si="52"/>
        <v/>
      </c>
    </row>
    <row r="1684" spans="1:14" outlineLevel="2">
      <c r="A1684" s="656"/>
      <c r="B1684" s="657">
        <f t="shared" si="51"/>
        <v>113</v>
      </c>
      <c r="C1684" s="679" t="s">
        <v>13186</v>
      </c>
      <c r="D1684" s="680" t="s">
        <v>13187</v>
      </c>
      <c r="E1684" s="681" t="s">
        <v>1909</v>
      </c>
      <c r="F1684" s="681" t="s">
        <v>4634</v>
      </c>
      <c r="G1684" s="682"/>
      <c r="H1684" s="790"/>
      <c r="I1684" s="793"/>
      <c r="J1684" s="674"/>
      <c r="K1684" s="675"/>
      <c r="L1684" s="641">
        <v>45689</v>
      </c>
      <c r="M1684" s="640"/>
      <c r="N1684" t="str">
        <f t="shared" si="52"/>
        <v/>
      </c>
    </row>
    <row r="1685" spans="1:14" outlineLevel="2">
      <c r="A1685" s="656"/>
      <c r="B1685" s="657">
        <f t="shared" si="51"/>
        <v>113</v>
      </c>
      <c r="C1685" s="671" t="s">
        <v>13188</v>
      </c>
      <c r="D1685" s="677"/>
      <c r="E1685" s="656" t="s">
        <v>1909</v>
      </c>
      <c r="F1685" s="656" t="s">
        <v>4634</v>
      </c>
      <c r="G1685" s="678"/>
      <c r="H1685" s="790"/>
      <c r="I1685" s="793"/>
      <c r="J1685" s="674"/>
      <c r="K1685" s="675"/>
      <c r="L1685" s="641">
        <v>45689</v>
      </c>
      <c r="M1685" s="640"/>
      <c r="N1685" t="str">
        <f t="shared" si="52"/>
        <v/>
      </c>
    </row>
    <row r="1686" spans="1:14" outlineLevel="2">
      <c r="A1686" s="656"/>
      <c r="B1686" s="657">
        <f t="shared" si="51"/>
        <v>113</v>
      </c>
      <c r="C1686" s="679" t="s">
        <v>13189</v>
      </c>
      <c r="D1686" s="680" t="s">
        <v>13190</v>
      </c>
      <c r="E1686" s="656" t="s">
        <v>1909</v>
      </c>
      <c r="F1686" s="656" t="s">
        <v>4634</v>
      </c>
      <c r="G1686" s="682"/>
      <c r="H1686" s="790"/>
      <c r="I1686" s="793"/>
      <c r="J1686" s="674"/>
      <c r="K1686" s="675"/>
      <c r="L1686" s="641">
        <v>45689</v>
      </c>
      <c r="M1686" s="640"/>
      <c r="N1686" t="str">
        <f t="shared" si="52"/>
        <v/>
      </c>
    </row>
    <row r="1687" spans="1:14" outlineLevel="2">
      <c r="A1687" s="656"/>
      <c r="B1687" s="657">
        <f t="shared" si="51"/>
        <v>113</v>
      </c>
      <c r="C1687" s="671" t="s">
        <v>13191</v>
      </c>
      <c r="D1687" s="677"/>
      <c r="E1687" s="656" t="s">
        <v>1909</v>
      </c>
      <c r="F1687" s="656" t="s">
        <v>4634</v>
      </c>
      <c r="G1687" s="678"/>
      <c r="H1687" s="790"/>
      <c r="I1687" s="793"/>
      <c r="J1687" s="674"/>
      <c r="K1687" s="675"/>
      <c r="L1687" s="641">
        <v>45689</v>
      </c>
      <c r="M1687" s="640"/>
      <c r="N1687" t="str">
        <f t="shared" si="52"/>
        <v/>
      </c>
    </row>
    <row r="1688" spans="1:14" outlineLevel="2">
      <c r="A1688" s="656"/>
      <c r="B1688" s="657">
        <f t="shared" si="51"/>
        <v>113</v>
      </c>
      <c r="C1688" s="679" t="s">
        <v>13192</v>
      </c>
      <c r="D1688" s="680" t="s">
        <v>13193</v>
      </c>
      <c r="E1688" s="656" t="s">
        <v>1909</v>
      </c>
      <c r="F1688" s="656" t="s">
        <v>4634</v>
      </c>
      <c r="G1688" s="682"/>
      <c r="H1688" s="790"/>
      <c r="I1688" s="793"/>
      <c r="J1688" s="674"/>
      <c r="K1688" s="675"/>
      <c r="L1688" s="641">
        <v>45689</v>
      </c>
      <c r="M1688" s="640"/>
      <c r="N1688" t="str">
        <f t="shared" si="52"/>
        <v/>
      </c>
    </row>
    <row r="1689" spans="1:14" outlineLevel="2">
      <c r="A1689" s="656"/>
      <c r="B1689" s="657">
        <f t="shared" si="51"/>
        <v>113</v>
      </c>
      <c r="C1689" s="671" t="s">
        <v>13194</v>
      </c>
      <c r="D1689" s="677"/>
      <c r="E1689" s="656" t="s">
        <v>1909</v>
      </c>
      <c r="F1689" s="656" t="s">
        <v>4634</v>
      </c>
      <c r="G1689" s="678"/>
      <c r="H1689" s="790"/>
      <c r="I1689" s="793"/>
      <c r="J1689" s="674"/>
      <c r="K1689" s="675"/>
      <c r="L1689" s="641">
        <v>45689</v>
      </c>
      <c r="M1689" s="640"/>
      <c r="N1689" t="str">
        <f t="shared" si="52"/>
        <v/>
      </c>
    </row>
    <row r="1690" spans="1:14" outlineLevel="2">
      <c r="A1690" s="656"/>
      <c r="B1690" s="657">
        <f t="shared" si="51"/>
        <v>113</v>
      </c>
      <c r="C1690" s="679" t="s">
        <v>13195</v>
      </c>
      <c r="D1690" s="680" t="s">
        <v>13196</v>
      </c>
      <c r="E1690" s="656" t="s">
        <v>1909</v>
      </c>
      <c r="F1690" s="656" t="s">
        <v>4634</v>
      </c>
      <c r="G1690" s="682"/>
      <c r="H1690" s="790"/>
      <c r="I1690" s="793"/>
      <c r="J1690" s="674"/>
      <c r="K1690" s="675"/>
      <c r="L1690" s="641">
        <v>45689</v>
      </c>
      <c r="M1690" s="640"/>
      <c r="N1690" t="str">
        <f t="shared" si="52"/>
        <v/>
      </c>
    </row>
    <row r="1691" spans="1:14" outlineLevel="2">
      <c r="A1691" s="656"/>
      <c r="B1691" s="657">
        <f t="shared" si="51"/>
        <v>113</v>
      </c>
      <c r="C1691" s="671" t="s">
        <v>13197</v>
      </c>
      <c r="D1691" s="677"/>
      <c r="E1691" s="656" t="s">
        <v>1909</v>
      </c>
      <c r="F1691" s="656" t="s">
        <v>4634</v>
      </c>
      <c r="G1691" s="678"/>
      <c r="H1691" s="790"/>
      <c r="I1691" s="793"/>
      <c r="J1691" s="674"/>
      <c r="K1691" s="675"/>
      <c r="L1691" s="641">
        <v>45689</v>
      </c>
      <c r="M1691" s="640"/>
      <c r="N1691" t="str">
        <f t="shared" si="52"/>
        <v/>
      </c>
    </row>
    <row r="1692" spans="1:14" outlineLevel="2">
      <c r="A1692" s="656"/>
      <c r="B1692" s="657">
        <f t="shared" si="51"/>
        <v>113</v>
      </c>
      <c r="C1692" s="679" t="s">
        <v>13198</v>
      </c>
      <c r="D1692" s="680" t="s">
        <v>13199</v>
      </c>
      <c r="E1692" s="681" t="s">
        <v>1909</v>
      </c>
      <c r="F1692" s="681" t="s">
        <v>4634</v>
      </c>
      <c r="G1692" s="682"/>
      <c r="H1692" s="790"/>
      <c r="I1692" s="793"/>
      <c r="J1692" s="674"/>
      <c r="K1692" s="675"/>
      <c r="L1692" s="641">
        <v>45689</v>
      </c>
      <c r="M1692" s="640"/>
      <c r="N1692" t="str">
        <f t="shared" si="52"/>
        <v/>
      </c>
    </row>
    <row r="1693" spans="1:14" outlineLevel="2">
      <c r="A1693" s="656"/>
      <c r="B1693" s="657">
        <f t="shared" si="51"/>
        <v>113</v>
      </c>
      <c r="C1693" s="679" t="s">
        <v>13200</v>
      </c>
      <c r="D1693" s="680" t="s">
        <v>13201</v>
      </c>
      <c r="E1693" s="681" t="s">
        <v>1909</v>
      </c>
      <c r="F1693" s="681" t="s">
        <v>4634</v>
      </c>
      <c r="G1693" s="682"/>
      <c r="H1693" s="790"/>
      <c r="I1693" s="793"/>
      <c r="J1693" s="674"/>
      <c r="K1693" s="675"/>
      <c r="L1693" s="641">
        <v>45689</v>
      </c>
      <c r="M1693" s="640"/>
      <c r="N1693" t="str">
        <f t="shared" si="52"/>
        <v/>
      </c>
    </row>
    <row r="1694" spans="1:14" outlineLevel="2">
      <c r="A1694" s="656"/>
      <c r="B1694" s="657">
        <f t="shared" si="51"/>
        <v>113</v>
      </c>
      <c r="C1694" s="679" t="s">
        <v>13202</v>
      </c>
      <c r="D1694" s="680" t="s">
        <v>13203</v>
      </c>
      <c r="E1694" s="681" t="s">
        <v>1909</v>
      </c>
      <c r="F1694" s="681" t="s">
        <v>4634</v>
      </c>
      <c r="G1694" s="682"/>
      <c r="H1694" s="790"/>
      <c r="I1694" s="793"/>
      <c r="J1694" s="674"/>
      <c r="K1694" s="675"/>
      <c r="L1694" s="641">
        <v>45689</v>
      </c>
      <c r="M1694" s="640"/>
      <c r="N1694" t="str">
        <f t="shared" si="52"/>
        <v/>
      </c>
    </row>
    <row r="1695" spans="1:14" outlineLevel="2">
      <c r="A1695" s="656"/>
      <c r="B1695" s="657">
        <f t="shared" si="51"/>
        <v>113</v>
      </c>
      <c r="C1695" s="671" t="s">
        <v>13204</v>
      </c>
      <c r="D1695" s="677"/>
      <c r="E1695" s="656" t="s">
        <v>1909</v>
      </c>
      <c r="F1695" s="656" t="s">
        <v>4634</v>
      </c>
      <c r="G1695" s="678"/>
      <c r="H1695" s="790"/>
      <c r="I1695" s="793"/>
      <c r="J1695" s="674"/>
      <c r="K1695" s="675"/>
      <c r="L1695" s="641">
        <v>45689</v>
      </c>
      <c r="M1695" s="640"/>
      <c r="N1695" t="str">
        <f t="shared" si="52"/>
        <v/>
      </c>
    </row>
    <row r="1696" spans="1:14" outlineLevel="2">
      <c r="A1696" s="656"/>
      <c r="B1696" s="657">
        <f t="shared" si="51"/>
        <v>113</v>
      </c>
      <c r="C1696" s="679" t="s">
        <v>13205</v>
      </c>
      <c r="D1696" s="680" t="s">
        <v>13206</v>
      </c>
      <c r="E1696" s="681" t="s">
        <v>1909</v>
      </c>
      <c r="F1696" s="681" t="s">
        <v>4634</v>
      </c>
      <c r="G1696" s="682"/>
      <c r="H1696" s="790"/>
      <c r="I1696" s="793"/>
      <c r="J1696" s="674"/>
      <c r="K1696" s="675"/>
      <c r="L1696" s="641">
        <v>45689</v>
      </c>
      <c r="M1696" s="640"/>
      <c r="N1696" t="str">
        <f t="shared" si="52"/>
        <v/>
      </c>
    </row>
    <row r="1697" spans="1:14" outlineLevel="2">
      <c r="A1697" s="656"/>
      <c r="B1697" s="657">
        <f t="shared" si="51"/>
        <v>113</v>
      </c>
      <c r="C1697" s="679" t="s">
        <v>13207</v>
      </c>
      <c r="D1697" s="680" t="s">
        <v>13208</v>
      </c>
      <c r="E1697" s="681" t="s">
        <v>1909</v>
      </c>
      <c r="F1697" s="681" t="s">
        <v>4634</v>
      </c>
      <c r="G1697" s="682"/>
      <c r="H1697" s="790"/>
      <c r="I1697" s="793"/>
      <c r="J1697" s="674"/>
      <c r="K1697" s="675"/>
      <c r="L1697" s="641">
        <v>45689</v>
      </c>
      <c r="M1697" s="640"/>
      <c r="N1697" t="str">
        <f t="shared" si="52"/>
        <v/>
      </c>
    </row>
    <row r="1698" spans="1:14" outlineLevel="2">
      <c r="A1698" s="656"/>
      <c r="B1698" s="657">
        <f t="shared" si="51"/>
        <v>113</v>
      </c>
      <c r="C1698" s="671" t="s">
        <v>13209</v>
      </c>
      <c r="D1698" s="677"/>
      <c r="E1698" s="656" t="s">
        <v>1909</v>
      </c>
      <c r="F1698" s="656" t="s">
        <v>4634</v>
      </c>
      <c r="G1698" s="678"/>
      <c r="H1698" s="790"/>
      <c r="I1698" s="793"/>
      <c r="J1698" s="674"/>
      <c r="K1698" s="675"/>
      <c r="L1698" s="641">
        <v>45689</v>
      </c>
      <c r="M1698" s="640"/>
      <c r="N1698" t="str">
        <f t="shared" si="52"/>
        <v/>
      </c>
    </row>
    <row r="1699" spans="1:14" outlineLevel="2">
      <c r="A1699" s="656"/>
      <c r="B1699" s="657">
        <f t="shared" si="51"/>
        <v>113</v>
      </c>
      <c r="C1699" s="679" t="s">
        <v>13210</v>
      </c>
      <c r="D1699" s="680" t="s">
        <v>13211</v>
      </c>
      <c r="E1699" s="681" t="s">
        <v>1909</v>
      </c>
      <c r="F1699" s="681" t="s">
        <v>4634</v>
      </c>
      <c r="G1699" s="682"/>
      <c r="H1699" s="790"/>
      <c r="I1699" s="793"/>
      <c r="J1699" s="674"/>
      <c r="K1699" s="675"/>
      <c r="L1699" s="641">
        <v>45689</v>
      </c>
      <c r="M1699" s="640"/>
      <c r="N1699" t="str">
        <f t="shared" si="52"/>
        <v/>
      </c>
    </row>
    <row r="1700" spans="1:14" outlineLevel="2">
      <c r="A1700" s="656"/>
      <c r="B1700" s="657">
        <f t="shared" si="51"/>
        <v>113</v>
      </c>
      <c r="C1700" s="679" t="s">
        <v>13212</v>
      </c>
      <c r="D1700" s="680" t="s">
        <v>13213</v>
      </c>
      <c r="E1700" s="681" t="s">
        <v>1909</v>
      </c>
      <c r="F1700" s="681" t="s">
        <v>4634</v>
      </c>
      <c r="G1700" s="682"/>
      <c r="H1700" s="790"/>
      <c r="I1700" s="793"/>
      <c r="J1700" s="674"/>
      <c r="K1700" s="675"/>
      <c r="L1700" s="641">
        <v>45689</v>
      </c>
      <c r="M1700" s="640"/>
      <c r="N1700" t="str">
        <f t="shared" si="52"/>
        <v/>
      </c>
    </row>
    <row r="1701" spans="1:14" outlineLevel="2">
      <c r="A1701" s="656"/>
      <c r="B1701" s="657">
        <f t="shared" si="51"/>
        <v>113</v>
      </c>
      <c r="C1701" s="679" t="s">
        <v>13214</v>
      </c>
      <c r="D1701" s="680" t="s">
        <v>13215</v>
      </c>
      <c r="E1701" s="681" t="s">
        <v>1909</v>
      </c>
      <c r="F1701" s="681" t="s">
        <v>4634</v>
      </c>
      <c r="G1701" s="682"/>
      <c r="H1701" s="790"/>
      <c r="I1701" s="793"/>
      <c r="J1701" s="674"/>
      <c r="K1701" s="675"/>
      <c r="L1701" s="641">
        <v>45689</v>
      </c>
      <c r="M1701" s="640"/>
      <c r="N1701" t="str">
        <f t="shared" si="52"/>
        <v/>
      </c>
    </row>
    <row r="1702" spans="1:14" outlineLevel="2">
      <c r="A1702" s="656"/>
      <c r="B1702" s="657">
        <f t="shared" si="51"/>
        <v>113</v>
      </c>
      <c r="C1702" s="679" t="s">
        <v>13216</v>
      </c>
      <c r="D1702" s="680" t="s">
        <v>13217</v>
      </c>
      <c r="E1702" s="681" t="s">
        <v>1909</v>
      </c>
      <c r="F1702" s="681" t="s">
        <v>4634</v>
      </c>
      <c r="G1702" s="682"/>
      <c r="H1702" s="790"/>
      <c r="I1702" s="793"/>
      <c r="J1702" s="674"/>
      <c r="K1702" s="675"/>
      <c r="L1702" s="641">
        <v>45689</v>
      </c>
      <c r="M1702" s="640"/>
      <c r="N1702" t="str">
        <f t="shared" si="52"/>
        <v/>
      </c>
    </row>
    <row r="1703" spans="1:14" outlineLevel="2">
      <c r="A1703" s="656"/>
      <c r="B1703" s="657">
        <f t="shared" ref="B1703:B1717" si="53">IF(A1703&gt;0,A1703,B1702)</f>
        <v>113</v>
      </c>
      <c r="C1703" s="679" t="s">
        <v>13218</v>
      </c>
      <c r="D1703" s="680" t="s">
        <v>13219</v>
      </c>
      <c r="E1703" s="681" t="s">
        <v>1909</v>
      </c>
      <c r="F1703" s="681" t="s">
        <v>4634</v>
      </c>
      <c r="G1703" s="682"/>
      <c r="H1703" s="790"/>
      <c r="I1703" s="793"/>
      <c r="J1703" s="674"/>
      <c r="K1703" s="675"/>
      <c r="L1703" s="641">
        <v>45689</v>
      </c>
      <c r="M1703" s="640"/>
      <c r="N1703" t="str">
        <f t="shared" si="52"/>
        <v/>
      </c>
    </row>
    <row r="1704" spans="1:14" outlineLevel="2">
      <c r="A1704" s="656"/>
      <c r="B1704" s="657">
        <f t="shared" si="53"/>
        <v>113</v>
      </c>
      <c r="C1704" s="679" t="s">
        <v>13220</v>
      </c>
      <c r="D1704" s="680" t="s">
        <v>13221</v>
      </c>
      <c r="E1704" s="681" t="s">
        <v>1909</v>
      </c>
      <c r="F1704" s="681" t="s">
        <v>4634</v>
      </c>
      <c r="G1704" s="682"/>
      <c r="H1704" s="790"/>
      <c r="I1704" s="793"/>
      <c r="J1704" s="674"/>
      <c r="K1704" s="675"/>
      <c r="L1704" s="641">
        <v>45689</v>
      </c>
      <c r="M1704" s="640"/>
      <c r="N1704" t="str">
        <f t="shared" si="52"/>
        <v/>
      </c>
    </row>
    <row r="1705" spans="1:14" outlineLevel="2">
      <c r="A1705" s="656"/>
      <c r="B1705" s="657">
        <f t="shared" si="53"/>
        <v>113</v>
      </c>
      <c r="C1705" s="671" t="s">
        <v>13222</v>
      </c>
      <c r="D1705" s="677"/>
      <c r="E1705" s="656" t="s">
        <v>1909</v>
      </c>
      <c r="F1705" s="656" t="s">
        <v>4634</v>
      </c>
      <c r="G1705" s="678"/>
      <c r="H1705" s="790"/>
      <c r="I1705" s="793"/>
      <c r="J1705" s="674"/>
      <c r="K1705" s="675"/>
      <c r="L1705" s="641">
        <v>45689</v>
      </c>
      <c r="M1705" s="640"/>
      <c r="N1705" t="str">
        <f t="shared" si="52"/>
        <v/>
      </c>
    </row>
    <row r="1706" spans="1:14" outlineLevel="2">
      <c r="A1706" s="656"/>
      <c r="B1706" s="657">
        <f t="shared" si="53"/>
        <v>113</v>
      </c>
      <c r="C1706" s="679" t="s">
        <v>13223</v>
      </c>
      <c r="D1706" s="680" t="s">
        <v>13224</v>
      </c>
      <c r="E1706" s="681" t="s">
        <v>1909</v>
      </c>
      <c r="F1706" s="681" t="s">
        <v>4634</v>
      </c>
      <c r="G1706" s="682"/>
      <c r="H1706" s="790"/>
      <c r="I1706" s="793"/>
      <c r="J1706" s="674"/>
      <c r="K1706" s="675"/>
      <c r="L1706" s="641">
        <v>45689</v>
      </c>
      <c r="M1706" s="640"/>
      <c r="N1706" t="str">
        <f t="shared" si="52"/>
        <v/>
      </c>
    </row>
    <row r="1707" spans="1:14" outlineLevel="2">
      <c r="A1707" s="656"/>
      <c r="B1707" s="657">
        <f t="shared" si="53"/>
        <v>113</v>
      </c>
      <c r="C1707" s="683" t="s">
        <v>13225</v>
      </c>
      <c r="D1707" s="647" t="s">
        <v>13226</v>
      </c>
      <c r="E1707" s="657" t="s">
        <v>1909</v>
      </c>
      <c r="F1707" s="657" t="s">
        <v>4634</v>
      </c>
      <c r="G1707" s="684"/>
      <c r="H1707" s="790"/>
      <c r="I1707" s="793"/>
      <c r="J1707" s="674"/>
      <c r="K1707" s="675"/>
      <c r="L1707" s="641">
        <v>45689</v>
      </c>
      <c r="M1707" s="640"/>
      <c r="N1707" t="str">
        <f t="shared" si="52"/>
        <v/>
      </c>
    </row>
    <row r="1708" spans="1:14" outlineLevel="2">
      <c r="A1708" s="656"/>
      <c r="B1708" s="657">
        <f t="shared" si="53"/>
        <v>113</v>
      </c>
      <c r="C1708" s="671" t="s">
        <v>13227</v>
      </c>
      <c r="D1708" s="677"/>
      <c r="E1708" s="656" t="s">
        <v>1909</v>
      </c>
      <c r="F1708" s="656" t="s">
        <v>4634</v>
      </c>
      <c r="G1708" s="678"/>
      <c r="H1708" s="790"/>
      <c r="I1708" s="793"/>
      <c r="J1708" s="674"/>
      <c r="K1708" s="675"/>
      <c r="L1708" s="641">
        <v>45689</v>
      </c>
      <c r="M1708" s="640"/>
      <c r="N1708" t="str">
        <f t="shared" si="52"/>
        <v/>
      </c>
    </row>
    <row r="1709" spans="1:14" outlineLevel="2">
      <c r="A1709" s="656"/>
      <c r="B1709" s="657">
        <f t="shared" si="53"/>
        <v>113</v>
      </c>
      <c r="C1709" s="679" t="s">
        <v>13229</v>
      </c>
      <c r="D1709" s="685" t="s">
        <v>13230</v>
      </c>
      <c r="E1709" s="681" t="s">
        <v>1909</v>
      </c>
      <c r="F1709" s="681" t="s">
        <v>4634</v>
      </c>
      <c r="G1709" s="682"/>
      <c r="H1709" s="790"/>
      <c r="I1709" s="793"/>
      <c r="J1709" s="674"/>
      <c r="K1709" s="675"/>
      <c r="L1709" s="641">
        <v>45689</v>
      </c>
      <c r="M1709" s="640"/>
      <c r="N1709" t="str">
        <f t="shared" si="52"/>
        <v/>
      </c>
    </row>
    <row r="1710" spans="1:14" outlineLevel="2">
      <c r="A1710" s="656"/>
      <c r="B1710" s="657">
        <f t="shared" si="53"/>
        <v>113</v>
      </c>
      <c r="C1710" s="679" t="s">
        <v>13231</v>
      </c>
      <c r="D1710" s="685" t="s">
        <v>13232</v>
      </c>
      <c r="E1710" s="681" t="s">
        <v>1909</v>
      </c>
      <c r="F1710" s="681" t="s">
        <v>4634</v>
      </c>
      <c r="G1710" s="682"/>
      <c r="H1710" s="790"/>
      <c r="I1710" s="793"/>
      <c r="J1710" s="674"/>
      <c r="K1710" s="675"/>
      <c r="L1710" s="641">
        <v>45689</v>
      </c>
      <c r="M1710" s="640"/>
      <c r="N1710" t="str">
        <f t="shared" si="52"/>
        <v/>
      </c>
    </row>
    <row r="1711" spans="1:14" outlineLevel="2">
      <c r="A1711" s="656"/>
      <c r="B1711" s="657">
        <f t="shared" si="53"/>
        <v>113</v>
      </c>
      <c r="C1711" s="679" t="s">
        <v>13233</v>
      </c>
      <c r="D1711" s="685" t="s">
        <v>13234</v>
      </c>
      <c r="E1711" s="681" t="s">
        <v>1909</v>
      </c>
      <c r="F1711" s="681" t="s">
        <v>4634</v>
      </c>
      <c r="G1711" s="682"/>
      <c r="H1711" s="790"/>
      <c r="I1711" s="793"/>
      <c r="J1711" s="674"/>
      <c r="K1711" s="675"/>
      <c r="L1711" s="641">
        <v>45689</v>
      </c>
      <c r="M1711" s="640"/>
      <c r="N1711" t="str">
        <f t="shared" si="52"/>
        <v/>
      </c>
    </row>
    <row r="1712" spans="1:14" outlineLevel="2">
      <c r="A1712" s="656"/>
      <c r="B1712" s="657">
        <f t="shared" si="53"/>
        <v>113</v>
      </c>
      <c r="C1712" s="679" t="s">
        <v>13235</v>
      </c>
      <c r="D1712" s="685" t="s">
        <v>13236</v>
      </c>
      <c r="E1712" s="681" t="s">
        <v>1909</v>
      </c>
      <c r="F1712" s="681" t="s">
        <v>4634</v>
      </c>
      <c r="G1712" s="682"/>
      <c r="H1712" s="790"/>
      <c r="I1712" s="793"/>
      <c r="J1712" s="674"/>
      <c r="K1712" s="675"/>
      <c r="L1712" s="641">
        <v>45689</v>
      </c>
      <c r="M1712" s="640"/>
      <c r="N1712" t="str">
        <f t="shared" si="52"/>
        <v/>
      </c>
    </row>
    <row r="1713" spans="1:14" outlineLevel="2">
      <c r="A1713" s="656"/>
      <c r="B1713" s="657">
        <f t="shared" si="53"/>
        <v>113</v>
      </c>
      <c r="C1713" s="683" t="s">
        <v>13237</v>
      </c>
      <c r="D1713" s="647" t="s">
        <v>13238</v>
      </c>
      <c r="E1713" s="657" t="s">
        <v>1909</v>
      </c>
      <c r="F1713" s="657" t="s">
        <v>4634</v>
      </c>
      <c r="G1713" s="684"/>
      <c r="H1713" s="790"/>
      <c r="I1713" s="793"/>
      <c r="J1713" s="674"/>
      <c r="K1713" s="675"/>
      <c r="L1713" s="641">
        <v>45689</v>
      </c>
      <c r="M1713" s="640"/>
      <c r="N1713" t="str">
        <f t="shared" si="52"/>
        <v/>
      </c>
    </row>
    <row r="1714" spans="1:14" outlineLevel="2">
      <c r="A1714" s="656"/>
      <c r="B1714" s="657">
        <f t="shared" si="53"/>
        <v>113</v>
      </c>
      <c r="C1714" s="671" t="s">
        <v>13239</v>
      </c>
      <c r="D1714" s="677"/>
      <c r="E1714" s="656" t="s">
        <v>1909</v>
      </c>
      <c r="F1714" s="656" t="s">
        <v>4634</v>
      </c>
      <c r="G1714" s="678"/>
      <c r="H1714" s="790"/>
      <c r="I1714" s="793"/>
      <c r="J1714" s="674"/>
      <c r="K1714" s="675"/>
      <c r="L1714" s="641">
        <v>45689</v>
      </c>
      <c r="M1714" s="640"/>
      <c r="N1714" t="str">
        <f t="shared" si="52"/>
        <v/>
      </c>
    </row>
    <row r="1715" spans="1:14" outlineLevel="2">
      <c r="A1715" s="656"/>
      <c r="B1715" s="657">
        <f t="shared" si="53"/>
        <v>113</v>
      </c>
      <c r="C1715" s="683" t="s">
        <v>13240</v>
      </c>
      <c r="D1715" s="647" t="s">
        <v>13241</v>
      </c>
      <c r="E1715" s="657" t="s">
        <v>1909</v>
      </c>
      <c r="F1715" s="657" t="s">
        <v>4634</v>
      </c>
      <c r="G1715" s="684"/>
      <c r="H1715" s="790"/>
      <c r="I1715" s="793"/>
      <c r="J1715" s="674"/>
      <c r="K1715" s="675"/>
      <c r="L1715" s="641">
        <v>45689</v>
      </c>
      <c r="M1715" s="640"/>
      <c r="N1715" t="str">
        <f t="shared" si="52"/>
        <v/>
      </c>
    </row>
    <row r="1716" spans="1:14" outlineLevel="2">
      <c r="A1716" s="656"/>
      <c r="B1716" s="657">
        <f t="shared" si="53"/>
        <v>113</v>
      </c>
      <c r="C1716" s="671" t="s">
        <v>13242</v>
      </c>
      <c r="D1716" s="677"/>
      <c r="E1716" s="656" t="s">
        <v>1909</v>
      </c>
      <c r="F1716" s="656" t="s">
        <v>4634</v>
      </c>
      <c r="G1716" s="678"/>
      <c r="H1716" s="790"/>
      <c r="I1716" s="793"/>
      <c r="J1716" s="674"/>
      <c r="K1716" s="675"/>
      <c r="L1716" s="641">
        <v>45689</v>
      </c>
      <c r="M1716" s="640"/>
      <c r="N1716" t="str">
        <f t="shared" si="52"/>
        <v/>
      </c>
    </row>
    <row r="1717" spans="1:14" outlineLevel="2">
      <c r="A1717" s="656"/>
      <c r="B1717" s="657">
        <f t="shared" si="53"/>
        <v>113</v>
      </c>
      <c r="C1717" s="683" t="s">
        <v>13243</v>
      </c>
      <c r="D1717" s="647" t="s">
        <v>13244</v>
      </c>
      <c r="E1717" s="657" t="s">
        <v>1909</v>
      </c>
      <c r="F1717" s="657" t="s">
        <v>4634</v>
      </c>
      <c r="G1717" s="684"/>
      <c r="H1717" s="790"/>
      <c r="I1717" s="793"/>
      <c r="J1717" s="674"/>
      <c r="K1717" s="675"/>
      <c r="L1717" s="641">
        <v>45689</v>
      </c>
      <c r="M1717" s="640"/>
      <c r="N1717" t="str">
        <f t="shared" si="52"/>
        <v/>
      </c>
    </row>
    <row r="1718" spans="1:14" ht="89.25" outlineLevel="1">
      <c r="A1718" s="384">
        <v>114</v>
      </c>
      <c r="B1718" s="296">
        <f t="shared" ref="B1718:B1720" si="54">IF(A1718&gt;0,A1718,B1717)</f>
        <v>114</v>
      </c>
      <c r="C1718" s="31" t="s">
        <v>218</v>
      </c>
      <c r="D1718" s="33" t="s">
        <v>219</v>
      </c>
      <c r="E1718" s="33" t="s">
        <v>2766</v>
      </c>
      <c r="F1718" s="33" t="s">
        <v>1906</v>
      </c>
      <c r="G1718" s="33" t="s">
        <v>5970</v>
      </c>
      <c r="H1718" s="752"/>
      <c r="I1718" s="752"/>
      <c r="J1718" s="38" t="s">
        <v>2702</v>
      </c>
      <c r="K1718" s="33" t="s">
        <v>5255</v>
      </c>
      <c r="L1718" s="57">
        <v>38362</v>
      </c>
      <c r="M1718" s="57">
        <v>42036</v>
      </c>
      <c r="N1718" t="str">
        <f t="shared" si="52"/>
        <v>DUPLICATE</v>
      </c>
    </row>
    <row r="1719" spans="1:14" ht="25.5" outlineLevel="1">
      <c r="A1719" s="384">
        <v>115</v>
      </c>
      <c r="B1719" s="296">
        <f t="shared" si="54"/>
        <v>115</v>
      </c>
      <c r="C1719" s="31" t="s">
        <v>12374</v>
      </c>
      <c r="D1719" s="33" t="s">
        <v>12373</v>
      </c>
      <c r="E1719" s="33" t="s">
        <v>1909</v>
      </c>
      <c r="F1719" s="107" t="s">
        <v>4634</v>
      </c>
      <c r="G1719" s="33" t="s">
        <v>5300</v>
      </c>
      <c r="H1719" s="752">
        <v>45778</v>
      </c>
      <c r="I1719" s="752" t="s">
        <v>5235</v>
      </c>
      <c r="J1719" s="333" t="s">
        <v>12375</v>
      </c>
      <c r="K1719" s="107"/>
      <c r="L1719" s="133">
        <v>45323</v>
      </c>
      <c r="M1719" s="57"/>
      <c r="N1719" t="str">
        <f t="shared" si="52"/>
        <v/>
      </c>
    </row>
    <row r="1720" spans="1:14" outlineLevel="1">
      <c r="A1720" s="384">
        <v>116</v>
      </c>
      <c r="B1720" s="296">
        <f t="shared" si="54"/>
        <v>116</v>
      </c>
      <c r="C1720" s="31" t="s">
        <v>5329</v>
      </c>
      <c r="D1720" s="33" t="s">
        <v>5503</v>
      </c>
      <c r="E1720" s="33" t="s">
        <v>1909</v>
      </c>
      <c r="F1720" s="107" t="s">
        <v>4634</v>
      </c>
      <c r="G1720" s="119" t="s">
        <v>6150</v>
      </c>
      <c r="H1720" s="752"/>
      <c r="I1720" s="756"/>
      <c r="J1720" s="333"/>
      <c r="K1720" s="107"/>
      <c r="L1720" s="133">
        <v>44593</v>
      </c>
      <c r="M1720" s="53"/>
      <c r="N1720" t="str">
        <f t="shared" si="52"/>
        <v>DUPLICATE</v>
      </c>
    </row>
    <row r="1721" spans="1:14" outlineLevel="1">
      <c r="A1721" s="656">
        <v>117</v>
      </c>
      <c r="B1721" s="657">
        <f t="shared" ref="B1721:B1784" si="55">IF(A1721&gt;0,A1721,B1720)</f>
        <v>117</v>
      </c>
      <c r="C1721" s="686" t="s">
        <v>12856</v>
      </c>
      <c r="D1721" s="430" t="s">
        <v>12857</v>
      </c>
      <c r="E1721" s="430" t="s">
        <v>1909</v>
      </c>
      <c r="F1721" s="430" t="s">
        <v>1910</v>
      </c>
      <c r="G1721" s="430" t="s">
        <v>6774</v>
      </c>
      <c r="H1721" s="758"/>
      <c r="I1721" s="756"/>
      <c r="J1721" s="647" t="s">
        <v>12858</v>
      </c>
      <c r="K1721" s="107"/>
      <c r="L1721" s="641">
        <v>45689</v>
      </c>
      <c r="M1721" s="69"/>
      <c r="N1721" t="str">
        <f t="shared" si="52"/>
        <v/>
      </c>
    </row>
    <row r="1722" spans="1:14" ht="165.75" outlineLevel="1">
      <c r="A1722" s="656">
        <v>118</v>
      </c>
      <c r="B1722" s="657">
        <f t="shared" si="55"/>
        <v>118</v>
      </c>
      <c r="C1722" s="686" t="s">
        <v>13250</v>
      </c>
      <c r="D1722" s="430"/>
      <c r="E1722" s="675" t="s">
        <v>1909</v>
      </c>
      <c r="F1722" s="675" t="s">
        <v>4633</v>
      </c>
      <c r="G1722" s="670" t="s">
        <v>13251</v>
      </c>
      <c r="H1722" s="758"/>
      <c r="I1722" s="756"/>
      <c r="J1722" s="647"/>
      <c r="K1722" s="675" t="s">
        <v>14016</v>
      </c>
      <c r="L1722" s="641">
        <v>45689</v>
      </c>
      <c r="M1722" s="69"/>
      <c r="N1722" t="str">
        <f t="shared" si="52"/>
        <v/>
      </c>
    </row>
    <row r="1723" spans="1:14" ht="63.75" outlineLevel="2">
      <c r="A1723" s="384"/>
      <c r="B1723" s="657">
        <f t="shared" si="55"/>
        <v>118</v>
      </c>
      <c r="C1723" s="687" t="s">
        <v>13252</v>
      </c>
      <c r="D1723" s="688" t="s">
        <v>14046</v>
      </c>
      <c r="E1723" s="675" t="s">
        <v>1909</v>
      </c>
      <c r="F1723" s="675" t="s">
        <v>4633</v>
      </c>
      <c r="G1723" s="329"/>
      <c r="H1723" s="756"/>
      <c r="I1723" s="794"/>
      <c r="J1723" s="675"/>
      <c r="K1723" s="641"/>
      <c r="L1723" s="641">
        <v>45689</v>
      </c>
      <c r="M1723" s="53"/>
      <c r="N1723" t="str">
        <f t="shared" si="52"/>
        <v/>
      </c>
    </row>
    <row r="1724" spans="1:14" ht="25.5" outlineLevel="2">
      <c r="A1724" s="384"/>
      <c r="B1724" s="657">
        <f t="shared" si="55"/>
        <v>118</v>
      </c>
      <c r="C1724" s="687" t="s">
        <v>13253</v>
      </c>
      <c r="D1724" s="688" t="s">
        <v>14047</v>
      </c>
      <c r="E1724" s="675" t="s">
        <v>1909</v>
      </c>
      <c r="F1724" s="675" t="s">
        <v>4633</v>
      </c>
      <c r="G1724" s="329"/>
      <c r="H1724" s="756"/>
      <c r="I1724" s="794"/>
      <c r="J1724" s="675"/>
      <c r="K1724" s="641"/>
      <c r="L1724" s="641">
        <v>45689</v>
      </c>
      <c r="M1724" s="53"/>
      <c r="N1724" t="str">
        <f t="shared" si="52"/>
        <v/>
      </c>
    </row>
    <row r="1725" spans="1:14" ht="38.25" outlineLevel="2">
      <c r="A1725" s="384"/>
      <c r="B1725" s="657">
        <f t="shared" si="55"/>
        <v>118</v>
      </c>
      <c r="C1725" s="687" t="s">
        <v>13254</v>
      </c>
      <c r="D1725" s="688" t="s">
        <v>14048</v>
      </c>
      <c r="E1725" s="675" t="s">
        <v>1909</v>
      </c>
      <c r="F1725" s="675" t="s">
        <v>4633</v>
      </c>
      <c r="G1725" s="329"/>
      <c r="H1725" s="756"/>
      <c r="I1725" s="794"/>
      <c r="J1725" s="675"/>
      <c r="K1725" s="641"/>
      <c r="L1725" s="641">
        <v>45689</v>
      </c>
      <c r="M1725" s="53"/>
      <c r="N1725" t="str">
        <f t="shared" si="52"/>
        <v/>
      </c>
    </row>
    <row r="1726" spans="1:14" ht="25.5" outlineLevel="2">
      <c r="A1726" s="384"/>
      <c r="B1726" s="657">
        <f t="shared" si="55"/>
        <v>118</v>
      </c>
      <c r="C1726" s="687" t="s">
        <v>13255</v>
      </c>
      <c r="D1726" s="688" t="s">
        <v>14049</v>
      </c>
      <c r="E1726" s="675" t="s">
        <v>1909</v>
      </c>
      <c r="F1726" s="675" t="s">
        <v>4633</v>
      </c>
      <c r="G1726" s="329"/>
      <c r="H1726" s="756"/>
      <c r="I1726" s="794"/>
      <c r="J1726" s="675"/>
      <c r="K1726" s="641"/>
      <c r="L1726" s="641">
        <v>45689</v>
      </c>
      <c r="M1726" s="53"/>
      <c r="N1726" t="str">
        <f t="shared" si="52"/>
        <v/>
      </c>
    </row>
    <row r="1727" spans="1:14" ht="63.75" outlineLevel="2">
      <c r="A1727" s="384"/>
      <c r="B1727" s="657">
        <f t="shared" si="55"/>
        <v>118</v>
      </c>
      <c r="C1727" s="687" t="s">
        <v>13256</v>
      </c>
      <c r="D1727" s="688" t="s">
        <v>14050</v>
      </c>
      <c r="E1727" s="675" t="s">
        <v>1909</v>
      </c>
      <c r="F1727" s="675" t="s">
        <v>4633</v>
      </c>
      <c r="G1727" s="329"/>
      <c r="H1727" s="756"/>
      <c r="I1727" s="794"/>
      <c r="J1727" s="675"/>
      <c r="K1727" s="641"/>
      <c r="L1727" s="641">
        <v>45689</v>
      </c>
      <c r="M1727" s="53"/>
      <c r="N1727" t="str">
        <f t="shared" si="52"/>
        <v/>
      </c>
    </row>
    <row r="1728" spans="1:14" ht="25.5" outlineLevel="2">
      <c r="A1728" s="384"/>
      <c r="B1728" s="657">
        <f t="shared" si="55"/>
        <v>118</v>
      </c>
      <c r="C1728" s="687" t="s">
        <v>13257</v>
      </c>
      <c r="D1728" s="688" t="s">
        <v>14051</v>
      </c>
      <c r="E1728" s="675" t="s">
        <v>1909</v>
      </c>
      <c r="F1728" s="675" t="s">
        <v>4633</v>
      </c>
      <c r="G1728" s="329"/>
      <c r="H1728" s="756"/>
      <c r="I1728" s="794"/>
      <c r="J1728" s="675"/>
      <c r="K1728" s="641"/>
      <c r="L1728" s="641">
        <v>45689</v>
      </c>
      <c r="M1728" s="53"/>
      <c r="N1728" t="str">
        <f t="shared" si="52"/>
        <v/>
      </c>
    </row>
    <row r="1729" spans="1:14" ht="51" outlineLevel="2">
      <c r="A1729" s="384"/>
      <c r="B1729" s="657">
        <f t="shared" si="55"/>
        <v>118</v>
      </c>
      <c r="C1729" s="687" t="s">
        <v>13258</v>
      </c>
      <c r="D1729" s="688" t="s">
        <v>14052</v>
      </c>
      <c r="E1729" s="675" t="s">
        <v>1909</v>
      </c>
      <c r="F1729" s="675" t="s">
        <v>4633</v>
      </c>
      <c r="G1729" s="329"/>
      <c r="H1729" s="756"/>
      <c r="I1729" s="794"/>
      <c r="J1729" s="675"/>
      <c r="K1729" s="641"/>
      <c r="L1729" s="641">
        <v>45689</v>
      </c>
      <c r="M1729" s="53"/>
      <c r="N1729" t="str">
        <f t="shared" si="52"/>
        <v/>
      </c>
    </row>
    <row r="1730" spans="1:14" ht="25.5" outlineLevel="2">
      <c r="A1730" s="384"/>
      <c r="B1730" s="657">
        <f t="shared" si="55"/>
        <v>118</v>
      </c>
      <c r="C1730" s="687" t="s">
        <v>13259</v>
      </c>
      <c r="D1730" s="688" t="s">
        <v>14053</v>
      </c>
      <c r="E1730" s="675" t="s">
        <v>1909</v>
      </c>
      <c r="F1730" s="675" t="s">
        <v>4633</v>
      </c>
      <c r="G1730" s="329"/>
      <c r="H1730" s="756"/>
      <c r="I1730" s="794"/>
      <c r="J1730" s="675"/>
      <c r="K1730" s="641"/>
      <c r="L1730" s="641">
        <v>45689</v>
      </c>
      <c r="M1730" s="53"/>
      <c r="N1730" t="str">
        <f t="shared" si="52"/>
        <v/>
      </c>
    </row>
    <row r="1731" spans="1:14" ht="38.25" outlineLevel="2">
      <c r="A1731" s="384"/>
      <c r="B1731" s="657">
        <f t="shared" si="55"/>
        <v>118</v>
      </c>
      <c r="C1731" s="687" t="s">
        <v>13260</v>
      </c>
      <c r="D1731" s="688" t="s">
        <v>14054</v>
      </c>
      <c r="E1731" s="675" t="s">
        <v>1909</v>
      </c>
      <c r="F1731" s="675" t="s">
        <v>4633</v>
      </c>
      <c r="G1731" s="329"/>
      <c r="H1731" s="756"/>
      <c r="I1731" s="794"/>
      <c r="J1731" s="675"/>
      <c r="K1731" s="641"/>
      <c r="L1731" s="641">
        <v>45689</v>
      </c>
      <c r="M1731" s="53"/>
      <c r="N1731" t="str">
        <f t="shared" ref="N1731:N1794" si="56">IF(D1731="NA","",IF(COUNTIF($D$3:$D$8511,D1731)&gt;1,"DUPLICATE",""))</f>
        <v/>
      </c>
    </row>
    <row r="1732" spans="1:14" outlineLevel="2">
      <c r="A1732" s="384"/>
      <c r="B1732" s="657">
        <f t="shared" si="55"/>
        <v>118</v>
      </c>
      <c r="C1732" s="687" t="s">
        <v>13261</v>
      </c>
      <c r="D1732" s="688" t="s">
        <v>13262</v>
      </c>
      <c r="E1732" s="675" t="s">
        <v>1909</v>
      </c>
      <c r="F1732" s="675" t="s">
        <v>4633</v>
      </c>
      <c r="G1732" s="329"/>
      <c r="H1732" s="756"/>
      <c r="I1732" s="794"/>
      <c r="J1732" s="675"/>
      <c r="K1732" s="641"/>
      <c r="L1732" s="641">
        <v>45689</v>
      </c>
      <c r="M1732" s="53"/>
      <c r="N1732" t="str">
        <f t="shared" si="56"/>
        <v/>
      </c>
    </row>
    <row r="1733" spans="1:14" outlineLevel="2">
      <c r="A1733" s="384"/>
      <c r="B1733" s="657">
        <f t="shared" si="55"/>
        <v>118</v>
      </c>
      <c r="C1733" s="687" t="s">
        <v>13263</v>
      </c>
      <c r="D1733" s="688" t="s">
        <v>13264</v>
      </c>
      <c r="E1733" s="675" t="s">
        <v>1909</v>
      </c>
      <c r="F1733" s="675" t="s">
        <v>4633</v>
      </c>
      <c r="G1733" s="329"/>
      <c r="H1733" s="756"/>
      <c r="I1733" s="794"/>
      <c r="J1733" s="675"/>
      <c r="K1733" s="641"/>
      <c r="L1733" s="641">
        <v>45689</v>
      </c>
      <c r="M1733" s="53"/>
      <c r="N1733" t="str">
        <f t="shared" si="56"/>
        <v/>
      </c>
    </row>
    <row r="1734" spans="1:14" outlineLevel="2">
      <c r="A1734" s="384"/>
      <c r="B1734" s="657">
        <f t="shared" si="55"/>
        <v>118</v>
      </c>
      <c r="C1734" s="687" t="s">
        <v>13265</v>
      </c>
      <c r="D1734" s="688" t="s">
        <v>13266</v>
      </c>
      <c r="E1734" s="675" t="s">
        <v>1909</v>
      </c>
      <c r="F1734" s="675" t="s">
        <v>4633</v>
      </c>
      <c r="G1734" s="329"/>
      <c r="H1734" s="756"/>
      <c r="I1734" s="794"/>
      <c r="J1734" s="675"/>
      <c r="K1734" s="641"/>
      <c r="L1734" s="641">
        <v>45689</v>
      </c>
      <c r="M1734" s="53"/>
      <c r="N1734" t="str">
        <f t="shared" si="56"/>
        <v/>
      </c>
    </row>
    <row r="1735" spans="1:14" outlineLevel="2">
      <c r="A1735" s="384"/>
      <c r="B1735" s="657">
        <f t="shared" si="55"/>
        <v>118</v>
      </c>
      <c r="C1735" s="687" t="s">
        <v>13267</v>
      </c>
      <c r="D1735" s="688" t="s">
        <v>13268</v>
      </c>
      <c r="E1735" s="675" t="s">
        <v>1909</v>
      </c>
      <c r="F1735" s="675" t="s">
        <v>4633</v>
      </c>
      <c r="G1735" s="329"/>
      <c r="H1735" s="756"/>
      <c r="I1735" s="794"/>
      <c r="J1735" s="675"/>
      <c r="K1735" s="641"/>
      <c r="L1735" s="641">
        <v>45689</v>
      </c>
      <c r="M1735" s="53"/>
      <c r="N1735" t="str">
        <f t="shared" si="56"/>
        <v/>
      </c>
    </row>
    <row r="1736" spans="1:14" outlineLevel="2">
      <c r="A1736" s="384"/>
      <c r="B1736" s="657">
        <f t="shared" si="55"/>
        <v>118</v>
      </c>
      <c r="C1736" s="687" t="s">
        <v>13269</v>
      </c>
      <c r="D1736" s="688" t="s">
        <v>13270</v>
      </c>
      <c r="E1736" s="675" t="s">
        <v>1909</v>
      </c>
      <c r="F1736" s="675" t="s">
        <v>4633</v>
      </c>
      <c r="G1736" s="329"/>
      <c r="H1736" s="756"/>
      <c r="I1736" s="794"/>
      <c r="J1736" s="675"/>
      <c r="K1736" s="641"/>
      <c r="L1736" s="641">
        <v>45689</v>
      </c>
      <c r="M1736" s="53"/>
      <c r="N1736" t="str">
        <f t="shared" si="56"/>
        <v/>
      </c>
    </row>
    <row r="1737" spans="1:14" outlineLevel="2">
      <c r="A1737" s="384"/>
      <c r="B1737" s="657">
        <f t="shared" si="55"/>
        <v>118</v>
      </c>
      <c r="C1737" s="687" t="s">
        <v>13271</v>
      </c>
      <c r="D1737" s="688" t="s">
        <v>13272</v>
      </c>
      <c r="E1737" s="675" t="s">
        <v>1909</v>
      </c>
      <c r="F1737" s="675" t="s">
        <v>4633</v>
      </c>
      <c r="G1737" s="329"/>
      <c r="H1737" s="756"/>
      <c r="I1737" s="794"/>
      <c r="J1737" s="675"/>
      <c r="K1737" s="641"/>
      <c r="L1737" s="641">
        <v>45689</v>
      </c>
      <c r="M1737" s="53"/>
      <c r="N1737" t="str">
        <f t="shared" si="56"/>
        <v/>
      </c>
    </row>
    <row r="1738" spans="1:14" outlineLevel="2">
      <c r="A1738" s="384"/>
      <c r="B1738" s="657">
        <f t="shared" si="55"/>
        <v>118</v>
      </c>
      <c r="C1738" s="687" t="s">
        <v>13273</v>
      </c>
      <c r="D1738" s="688" t="s">
        <v>13274</v>
      </c>
      <c r="E1738" s="675" t="s">
        <v>1909</v>
      </c>
      <c r="F1738" s="675" t="s">
        <v>4633</v>
      </c>
      <c r="G1738" s="329"/>
      <c r="H1738" s="756"/>
      <c r="I1738" s="794"/>
      <c r="J1738" s="675"/>
      <c r="K1738" s="641" t="s">
        <v>14015</v>
      </c>
      <c r="L1738" s="641">
        <v>45689</v>
      </c>
      <c r="M1738" s="53"/>
      <c r="N1738" t="str">
        <f t="shared" si="56"/>
        <v/>
      </c>
    </row>
    <row r="1739" spans="1:14" outlineLevel="2">
      <c r="A1739" s="384"/>
      <c r="B1739" s="657">
        <f t="shared" si="55"/>
        <v>118</v>
      </c>
      <c r="C1739" s="687" t="s">
        <v>13275</v>
      </c>
      <c r="D1739" s="688" t="s">
        <v>13276</v>
      </c>
      <c r="E1739" s="675" t="s">
        <v>1909</v>
      </c>
      <c r="F1739" s="675" t="s">
        <v>4633</v>
      </c>
      <c r="G1739" s="329"/>
      <c r="H1739" s="756"/>
      <c r="I1739" s="794"/>
      <c r="J1739" s="675"/>
      <c r="K1739" s="641" t="s">
        <v>14015</v>
      </c>
      <c r="L1739" s="641">
        <v>45689</v>
      </c>
      <c r="M1739" s="53"/>
      <c r="N1739" t="str">
        <f t="shared" si="56"/>
        <v/>
      </c>
    </row>
    <row r="1740" spans="1:14" outlineLevel="2">
      <c r="A1740" s="384"/>
      <c r="B1740" s="657">
        <f t="shared" si="55"/>
        <v>118</v>
      </c>
      <c r="C1740" s="687" t="s">
        <v>13277</v>
      </c>
      <c r="D1740" s="688" t="s">
        <v>13278</v>
      </c>
      <c r="E1740" s="675" t="s">
        <v>1909</v>
      </c>
      <c r="F1740" s="675" t="s">
        <v>4633</v>
      </c>
      <c r="G1740" s="329"/>
      <c r="H1740" s="756"/>
      <c r="I1740" s="794"/>
      <c r="J1740" s="675"/>
      <c r="K1740" s="641"/>
      <c r="L1740" s="641">
        <v>45689</v>
      </c>
      <c r="M1740" s="53"/>
      <c r="N1740" t="str">
        <f t="shared" si="56"/>
        <v/>
      </c>
    </row>
    <row r="1741" spans="1:14" ht="25.5" outlineLevel="2">
      <c r="A1741" s="384"/>
      <c r="B1741" s="657">
        <f t="shared" si="55"/>
        <v>118</v>
      </c>
      <c r="C1741" s="687" t="s">
        <v>13279</v>
      </c>
      <c r="D1741" s="688" t="s">
        <v>13280</v>
      </c>
      <c r="E1741" s="675" t="s">
        <v>1909</v>
      </c>
      <c r="F1741" s="675" t="s">
        <v>4633</v>
      </c>
      <c r="G1741" s="329"/>
      <c r="H1741" s="756"/>
      <c r="I1741" s="794"/>
      <c r="J1741" s="675"/>
      <c r="K1741" s="641" t="s">
        <v>14015</v>
      </c>
      <c r="L1741" s="641">
        <v>45689</v>
      </c>
      <c r="M1741" s="53"/>
      <c r="N1741" t="str">
        <f t="shared" si="56"/>
        <v/>
      </c>
    </row>
    <row r="1742" spans="1:14" ht="25.5" outlineLevel="2">
      <c r="A1742" s="384"/>
      <c r="B1742" s="657">
        <f t="shared" si="55"/>
        <v>118</v>
      </c>
      <c r="C1742" s="687" t="s">
        <v>13281</v>
      </c>
      <c r="D1742" s="688" t="s">
        <v>13282</v>
      </c>
      <c r="E1742" s="675" t="s">
        <v>1909</v>
      </c>
      <c r="F1742" s="675" t="s">
        <v>4633</v>
      </c>
      <c r="G1742" s="329"/>
      <c r="H1742" s="756"/>
      <c r="I1742" s="794"/>
      <c r="J1742" s="675"/>
      <c r="K1742" s="641" t="s">
        <v>14015</v>
      </c>
      <c r="L1742" s="641">
        <v>45689</v>
      </c>
      <c r="M1742" s="53"/>
      <c r="N1742" t="str">
        <f t="shared" si="56"/>
        <v/>
      </c>
    </row>
    <row r="1743" spans="1:14" outlineLevel="2">
      <c r="A1743" s="384"/>
      <c r="B1743" s="657">
        <f t="shared" si="55"/>
        <v>118</v>
      </c>
      <c r="C1743" s="687" t="s">
        <v>13283</v>
      </c>
      <c r="D1743" s="688" t="s">
        <v>13284</v>
      </c>
      <c r="E1743" s="675" t="s">
        <v>1909</v>
      </c>
      <c r="F1743" s="675" t="s">
        <v>4633</v>
      </c>
      <c r="G1743" s="329"/>
      <c r="H1743" s="756"/>
      <c r="I1743" s="794"/>
      <c r="J1743" s="675"/>
      <c r="K1743" s="641"/>
      <c r="L1743" s="641">
        <v>45689</v>
      </c>
      <c r="M1743" s="53"/>
      <c r="N1743" t="str">
        <f t="shared" si="56"/>
        <v/>
      </c>
    </row>
    <row r="1744" spans="1:14" ht="25.5" outlineLevel="2">
      <c r="A1744" s="384"/>
      <c r="B1744" s="657">
        <f t="shared" si="55"/>
        <v>118</v>
      </c>
      <c r="C1744" s="687" t="s">
        <v>13285</v>
      </c>
      <c r="D1744" s="688" t="s">
        <v>13286</v>
      </c>
      <c r="E1744" s="675" t="s">
        <v>1909</v>
      </c>
      <c r="F1744" s="675" t="s">
        <v>4633</v>
      </c>
      <c r="G1744" s="329"/>
      <c r="H1744" s="756"/>
      <c r="I1744" s="794"/>
      <c r="J1744" s="675"/>
      <c r="K1744" s="641" t="s">
        <v>14015</v>
      </c>
      <c r="L1744" s="641">
        <v>45689</v>
      </c>
      <c r="M1744" s="53"/>
      <c r="N1744" t="str">
        <f t="shared" si="56"/>
        <v/>
      </c>
    </row>
    <row r="1745" spans="1:14" outlineLevel="2">
      <c r="A1745" s="384"/>
      <c r="B1745" s="657">
        <f t="shared" si="55"/>
        <v>118</v>
      </c>
      <c r="C1745" s="687" t="s">
        <v>13287</v>
      </c>
      <c r="D1745" s="688" t="s">
        <v>13288</v>
      </c>
      <c r="E1745" s="675" t="s">
        <v>1909</v>
      </c>
      <c r="F1745" s="675" t="s">
        <v>4633</v>
      </c>
      <c r="G1745" s="329"/>
      <c r="H1745" s="756"/>
      <c r="I1745" s="794"/>
      <c r="J1745" s="675"/>
      <c r="K1745" s="641"/>
      <c r="L1745" s="641">
        <v>45689</v>
      </c>
      <c r="M1745" s="53"/>
      <c r="N1745" t="str">
        <f t="shared" si="56"/>
        <v/>
      </c>
    </row>
    <row r="1746" spans="1:14" outlineLevel="2">
      <c r="A1746" s="384"/>
      <c r="B1746" s="657">
        <f t="shared" si="55"/>
        <v>118</v>
      </c>
      <c r="C1746" s="687" t="s">
        <v>13289</v>
      </c>
      <c r="D1746" s="688" t="s">
        <v>13290</v>
      </c>
      <c r="E1746" s="675" t="s">
        <v>1909</v>
      </c>
      <c r="F1746" s="675" t="s">
        <v>4633</v>
      </c>
      <c r="G1746" s="329"/>
      <c r="H1746" s="756"/>
      <c r="I1746" s="794"/>
      <c r="J1746" s="675"/>
      <c r="K1746" s="641"/>
      <c r="L1746" s="641">
        <v>45689</v>
      </c>
      <c r="M1746" s="53"/>
      <c r="N1746" t="str">
        <f t="shared" si="56"/>
        <v/>
      </c>
    </row>
    <row r="1747" spans="1:14" outlineLevel="2">
      <c r="A1747" s="384"/>
      <c r="B1747" s="657">
        <f t="shared" si="55"/>
        <v>118</v>
      </c>
      <c r="C1747" s="687" t="s">
        <v>13291</v>
      </c>
      <c r="D1747" s="688" t="s">
        <v>13292</v>
      </c>
      <c r="E1747" s="675" t="s">
        <v>1909</v>
      </c>
      <c r="F1747" s="675" t="s">
        <v>4633</v>
      </c>
      <c r="G1747" s="329"/>
      <c r="H1747" s="756"/>
      <c r="I1747" s="794"/>
      <c r="J1747" s="675"/>
      <c r="K1747" s="641"/>
      <c r="L1747" s="641">
        <v>45689</v>
      </c>
      <c r="M1747" s="53"/>
      <c r="N1747" t="str">
        <f t="shared" si="56"/>
        <v/>
      </c>
    </row>
    <row r="1748" spans="1:14" outlineLevel="2">
      <c r="A1748" s="384"/>
      <c r="B1748" s="657">
        <f t="shared" si="55"/>
        <v>118</v>
      </c>
      <c r="C1748" s="687" t="s">
        <v>13293</v>
      </c>
      <c r="D1748" s="688" t="s">
        <v>13294</v>
      </c>
      <c r="E1748" s="675" t="s">
        <v>1909</v>
      </c>
      <c r="F1748" s="675" t="s">
        <v>4633</v>
      </c>
      <c r="G1748" s="329"/>
      <c r="H1748" s="756"/>
      <c r="I1748" s="794"/>
      <c r="J1748" s="675"/>
      <c r="K1748" s="641"/>
      <c r="L1748" s="641">
        <v>45689</v>
      </c>
      <c r="M1748" s="53"/>
      <c r="N1748" t="str">
        <f t="shared" si="56"/>
        <v/>
      </c>
    </row>
    <row r="1749" spans="1:14" outlineLevel="2">
      <c r="A1749" s="384"/>
      <c r="B1749" s="657">
        <f t="shared" si="55"/>
        <v>118</v>
      </c>
      <c r="C1749" s="687" t="s">
        <v>13295</v>
      </c>
      <c r="D1749" s="688" t="s">
        <v>13296</v>
      </c>
      <c r="E1749" s="675" t="s">
        <v>1909</v>
      </c>
      <c r="F1749" s="675" t="s">
        <v>4633</v>
      </c>
      <c r="G1749" s="329"/>
      <c r="H1749" s="756"/>
      <c r="I1749" s="794"/>
      <c r="J1749" s="675"/>
      <c r="K1749" s="641"/>
      <c r="L1749" s="641">
        <v>45689</v>
      </c>
      <c r="M1749" s="53"/>
      <c r="N1749" t="str">
        <f t="shared" si="56"/>
        <v/>
      </c>
    </row>
    <row r="1750" spans="1:14" ht="25.5" outlineLevel="2">
      <c r="A1750" s="384"/>
      <c r="B1750" s="657">
        <f t="shared" si="55"/>
        <v>118</v>
      </c>
      <c r="C1750" s="687" t="s">
        <v>13297</v>
      </c>
      <c r="D1750" s="688" t="s">
        <v>13298</v>
      </c>
      <c r="E1750" s="675" t="s">
        <v>1909</v>
      </c>
      <c r="F1750" s="675" t="s">
        <v>4633</v>
      </c>
      <c r="G1750" s="329"/>
      <c r="H1750" s="756"/>
      <c r="I1750" s="794"/>
      <c r="J1750" s="675"/>
      <c r="K1750" s="641"/>
      <c r="L1750" s="641">
        <v>45689</v>
      </c>
      <c r="M1750" s="53"/>
      <c r="N1750" t="str">
        <f t="shared" si="56"/>
        <v/>
      </c>
    </row>
    <row r="1751" spans="1:14" outlineLevel="2">
      <c r="A1751" s="384"/>
      <c r="B1751" s="657">
        <f t="shared" si="55"/>
        <v>118</v>
      </c>
      <c r="C1751" s="687" t="s">
        <v>13299</v>
      </c>
      <c r="D1751" s="688" t="s">
        <v>13300</v>
      </c>
      <c r="E1751" s="675" t="s">
        <v>1909</v>
      </c>
      <c r="F1751" s="675" t="s">
        <v>4633</v>
      </c>
      <c r="G1751" s="329"/>
      <c r="H1751" s="756"/>
      <c r="I1751" s="794"/>
      <c r="J1751" s="675"/>
      <c r="K1751" s="641"/>
      <c r="L1751" s="641">
        <v>45689</v>
      </c>
      <c r="M1751" s="53"/>
      <c r="N1751" t="str">
        <f t="shared" si="56"/>
        <v/>
      </c>
    </row>
    <row r="1752" spans="1:14" outlineLevel="2">
      <c r="A1752" s="384"/>
      <c r="B1752" s="657">
        <f t="shared" si="55"/>
        <v>118</v>
      </c>
      <c r="C1752" s="687" t="s">
        <v>13301</v>
      </c>
      <c r="D1752" s="688" t="s">
        <v>13302</v>
      </c>
      <c r="E1752" s="675" t="s">
        <v>1909</v>
      </c>
      <c r="F1752" s="675" t="s">
        <v>4633</v>
      </c>
      <c r="G1752" s="329"/>
      <c r="H1752" s="756"/>
      <c r="I1752" s="794"/>
      <c r="J1752" s="675"/>
      <c r="K1752" s="641"/>
      <c r="L1752" s="641">
        <v>45689</v>
      </c>
      <c r="M1752" s="53"/>
      <c r="N1752" t="str">
        <f t="shared" si="56"/>
        <v/>
      </c>
    </row>
    <row r="1753" spans="1:14" outlineLevel="2">
      <c r="A1753" s="384"/>
      <c r="B1753" s="657">
        <f t="shared" si="55"/>
        <v>118</v>
      </c>
      <c r="C1753" s="687" t="s">
        <v>13303</v>
      </c>
      <c r="D1753" s="688" t="s">
        <v>13304</v>
      </c>
      <c r="E1753" s="675" t="s">
        <v>1909</v>
      </c>
      <c r="F1753" s="675" t="s">
        <v>4633</v>
      </c>
      <c r="G1753" s="329"/>
      <c r="H1753" s="756"/>
      <c r="I1753" s="794"/>
      <c r="J1753" s="675"/>
      <c r="K1753" s="641"/>
      <c r="L1753" s="641">
        <v>45689</v>
      </c>
      <c r="M1753" s="53"/>
      <c r="N1753" t="str">
        <f t="shared" si="56"/>
        <v/>
      </c>
    </row>
    <row r="1754" spans="1:14" outlineLevel="2">
      <c r="A1754" s="384"/>
      <c r="B1754" s="657">
        <f t="shared" si="55"/>
        <v>118</v>
      </c>
      <c r="C1754" s="687" t="s">
        <v>13305</v>
      </c>
      <c r="D1754" s="688" t="s">
        <v>13306</v>
      </c>
      <c r="E1754" s="675" t="s">
        <v>1909</v>
      </c>
      <c r="F1754" s="675" t="s">
        <v>4633</v>
      </c>
      <c r="G1754" s="329"/>
      <c r="H1754" s="756"/>
      <c r="I1754" s="794"/>
      <c r="J1754" s="675"/>
      <c r="K1754" s="641"/>
      <c r="L1754" s="641">
        <v>45689</v>
      </c>
      <c r="M1754" s="53"/>
      <c r="N1754" t="str">
        <f t="shared" si="56"/>
        <v/>
      </c>
    </row>
    <row r="1755" spans="1:14" outlineLevel="2">
      <c r="A1755" s="384"/>
      <c r="B1755" s="657">
        <f t="shared" si="55"/>
        <v>118</v>
      </c>
      <c r="C1755" s="687" t="s">
        <v>13307</v>
      </c>
      <c r="D1755" s="688" t="s">
        <v>13308</v>
      </c>
      <c r="E1755" s="675" t="s">
        <v>1909</v>
      </c>
      <c r="F1755" s="675" t="s">
        <v>4633</v>
      </c>
      <c r="G1755" s="329"/>
      <c r="H1755" s="756"/>
      <c r="I1755" s="794"/>
      <c r="J1755" s="675"/>
      <c r="K1755" s="641"/>
      <c r="L1755" s="641">
        <v>45689</v>
      </c>
      <c r="M1755" s="53"/>
      <c r="N1755" t="str">
        <f t="shared" si="56"/>
        <v/>
      </c>
    </row>
    <row r="1756" spans="1:14" ht="25.5" outlineLevel="2">
      <c r="A1756" s="384"/>
      <c r="B1756" s="657">
        <f t="shared" si="55"/>
        <v>118</v>
      </c>
      <c r="C1756" s="687" t="s">
        <v>13309</v>
      </c>
      <c r="D1756" s="688" t="s">
        <v>13310</v>
      </c>
      <c r="E1756" s="675" t="s">
        <v>1909</v>
      </c>
      <c r="F1756" s="675" t="s">
        <v>4633</v>
      </c>
      <c r="G1756" s="329"/>
      <c r="H1756" s="756"/>
      <c r="I1756" s="794"/>
      <c r="J1756" s="675"/>
      <c r="K1756" s="641"/>
      <c r="L1756" s="641">
        <v>45689</v>
      </c>
      <c r="M1756" s="53"/>
      <c r="N1756" t="str">
        <f t="shared" si="56"/>
        <v/>
      </c>
    </row>
    <row r="1757" spans="1:14" ht="25.5" outlineLevel="2">
      <c r="A1757" s="384"/>
      <c r="B1757" s="657">
        <f t="shared" si="55"/>
        <v>118</v>
      </c>
      <c r="C1757" s="687" t="s">
        <v>13311</v>
      </c>
      <c r="D1757" s="688" t="s">
        <v>13312</v>
      </c>
      <c r="E1757" s="675" t="s">
        <v>1909</v>
      </c>
      <c r="F1757" s="675" t="s">
        <v>4633</v>
      </c>
      <c r="G1757" s="329"/>
      <c r="H1757" s="756"/>
      <c r="I1757" s="794"/>
      <c r="J1757" s="675"/>
      <c r="K1757" s="641"/>
      <c r="L1757" s="641">
        <v>45689</v>
      </c>
      <c r="M1757" s="53"/>
      <c r="N1757" t="str">
        <f t="shared" si="56"/>
        <v/>
      </c>
    </row>
    <row r="1758" spans="1:14" ht="38.25" outlineLevel="2">
      <c r="A1758" s="384"/>
      <c r="B1758" s="657">
        <f t="shared" si="55"/>
        <v>118</v>
      </c>
      <c r="C1758" s="687" t="s">
        <v>13313</v>
      </c>
      <c r="D1758" s="688" t="s">
        <v>13314</v>
      </c>
      <c r="E1758" s="675" t="s">
        <v>1909</v>
      </c>
      <c r="F1758" s="675" t="s">
        <v>4633</v>
      </c>
      <c r="G1758" s="329"/>
      <c r="H1758" s="756"/>
      <c r="I1758" s="794"/>
      <c r="J1758" s="675"/>
      <c r="K1758" s="641"/>
      <c r="L1758" s="641">
        <v>45689</v>
      </c>
      <c r="M1758" s="53"/>
      <c r="N1758" t="str">
        <f t="shared" si="56"/>
        <v/>
      </c>
    </row>
    <row r="1759" spans="1:14" outlineLevel="2">
      <c r="A1759" s="384"/>
      <c r="B1759" s="657">
        <f t="shared" si="55"/>
        <v>118</v>
      </c>
      <c r="C1759" s="687" t="s">
        <v>13315</v>
      </c>
      <c r="D1759" s="688" t="s">
        <v>13316</v>
      </c>
      <c r="E1759" s="675" t="s">
        <v>1909</v>
      </c>
      <c r="F1759" s="675" t="s">
        <v>4633</v>
      </c>
      <c r="G1759" s="329"/>
      <c r="H1759" s="756"/>
      <c r="I1759" s="794"/>
      <c r="J1759" s="675"/>
      <c r="K1759" s="641"/>
      <c r="L1759" s="641">
        <v>45689</v>
      </c>
      <c r="M1759" s="53"/>
      <c r="N1759" t="str">
        <f t="shared" si="56"/>
        <v/>
      </c>
    </row>
    <row r="1760" spans="1:14" outlineLevel="2">
      <c r="A1760" s="384"/>
      <c r="B1760" s="657">
        <f t="shared" si="55"/>
        <v>118</v>
      </c>
      <c r="C1760" s="687" t="s">
        <v>13317</v>
      </c>
      <c r="D1760" s="688" t="s">
        <v>13318</v>
      </c>
      <c r="E1760" s="675" t="s">
        <v>1909</v>
      </c>
      <c r="F1760" s="675" t="s">
        <v>4633</v>
      </c>
      <c r="G1760" s="329"/>
      <c r="H1760" s="756"/>
      <c r="I1760" s="794"/>
      <c r="J1760" s="675"/>
      <c r="K1760" s="641"/>
      <c r="L1760" s="641">
        <v>45689</v>
      </c>
      <c r="M1760" s="53"/>
      <c r="N1760" t="str">
        <f t="shared" si="56"/>
        <v/>
      </c>
    </row>
    <row r="1761" spans="1:14" ht="25.5" outlineLevel="2">
      <c r="A1761" s="384"/>
      <c r="B1761" s="657">
        <f t="shared" si="55"/>
        <v>118</v>
      </c>
      <c r="C1761" s="687" t="s">
        <v>13319</v>
      </c>
      <c r="D1761" s="688" t="s">
        <v>13320</v>
      </c>
      <c r="E1761" s="675" t="s">
        <v>1909</v>
      </c>
      <c r="F1761" s="675" t="s">
        <v>4633</v>
      </c>
      <c r="G1761" s="329"/>
      <c r="H1761" s="756"/>
      <c r="I1761" s="794"/>
      <c r="J1761" s="675"/>
      <c r="K1761" s="641"/>
      <c r="L1761" s="641">
        <v>45689</v>
      </c>
      <c r="M1761" s="53"/>
      <c r="N1761" t="str">
        <f t="shared" si="56"/>
        <v/>
      </c>
    </row>
    <row r="1762" spans="1:14" outlineLevel="2">
      <c r="A1762" s="384"/>
      <c r="B1762" s="657">
        <f t="shared" si="55"/>
        <v>118</v>
      </c>
      <c r="C1762" s="687" t="s">
        <v>13321</v>
      </c>
      <c r="D1762" s="688" t="s">
        <v>13322</v>
      </c>
      <c r="E1762" s="675" t="s">
        <v>1909</v>
      </c>
      <c r="F1762" s="675" t="s">
        <v>4633</v>
      </c>
      <c r="G1762" s="329"/>
      <c r="H1762" s="756"/>
      <c r="I1762" s="794"/>
      <c r="J1762" s="675"/>
      <c r="K1762" s="641"/>
      <c r="L1762" s="641">
        <v>45689</v>
      </c>
      <c r="M1762" s="53"/>
      <c r="N1762" t="str">
        <f t="shared" si="56"/>
        <v/>
      </c>
    </row>
    <row r="1763" spans="1:14" ht="38.25" outlineLevel="2">
      <c r="A1763" s="384"/>
      <c r="B1763" s="657">
        <f t="shared" si="55"/>
        <v>118</v>
      </c>
      <c r="C1763" s="687" t="s">
        <v>13323</v>
      </c>
      <c r="D1763" s="688" t="s">
        <v>13324</v>
      </c>
      <c r="E1763" s="675" t="s">
        <v>1909</v>
      </c>
      <c r="F1763" s="675" t="s">
        <v>4633</v>
      </c>
      <c r="G1763" s="329"/>
      <c r="H1763" s="756"/>
      <c r="I1763" s="794"/>
      <c r="J1763" s="675"/>
      <c r="K1763" s="641"/>
      <c r="L1763" s="641">
        <v>45689</v>
      </c>
      <c r="M1763" s="53"/>
      <c r="N1763" t="str">
        <f t="shared" si="56"/>
        <v/>
      </c>
    </row>
    <row r="1764" spans="1:14" outlineLevel="2">
      <c r="A1764" s="384"/>
      <c r="B1764" s="657">
        <f t="shared" si="55"/>
        <v>118</v>
      </c>
      <c r="C1764" s="687" t="s">
        <v>13325</v>
      </c>
      <c r="D1764" s="688" t="s">
        <v>13326</v>
      </c>
      <c r="E1764" s="675" t="s">
        <v>1909</v>
      </c>
      <c r="F1764" s="675" t="s">
        <v>4633</v>
      </c>
      <c r="G1764" s="329"/>
      <c r="H1764" s="756"/>
      <c r="I1764" s="794"/>
      <c r="J1764" s="675"/>
      <c r="K1764" s="641"/>
      <c r="L1764" s="641">
        <v>45689</v>
      </c>
      <c r="M1764" s="53"/>
      <c r="N1764" t="str">
        <f t="shared" si="56"/>
        <v/>
      </c>
    </row>
    <row r="1765" spans="1:14" outlineLevel="2">
      <c r="A1765" s="384"/>
      <c r="B1765" s="657">
        <f t="shared" si="55"/>
        <v>118</v>
      </c>
      <c r="C1765" s="687" t="s">
        <v>13327</v>
      </c>
      <c r="D1765" s="688" t="s">
        <v>13328</v>
      </c>
      <c r="E1765" s="675" t="s">
        <v>1909</v>
      </c>
      <c r="F1765" s="675" t="s">
        <v>4633</v>
      </c>
      <c r="G1765" s="329"/>
      <c r="H1765" s="756"/>
      <c r="I1765" s="794"/>
      <c r="J1765" s="675"/>
      <c r="K1765" s="641"/>
      <c r="L1765" s="641">
        <v>45689</v>
      </c>
      <c r="M1765" s="53"/>
      <c r="N1765" t="str">
        <f t="shared" si="56"/>
        <v/>
      </c>
    </row>
    <row r="1766" spans="1:14" outlineLevel="2">
      <c r="A1766" s="384"/>
      <c r="B1766" s="657">
        <f t="shared" si="55"/>
        <v>118</v>
      </c>
      <c r="C1766" s="687" t="s">
        <v>13329</v>
      </c>
      <c r="D1766" s="688" t="s">
        <v>13330</v>
      </c>
      <c r="E1766" s="675" t="s">
        <v>1909</v>
      </c>
      <c r="F1766" s="675" t="s">
        <v>4633</v>
      </c>
      <c r="G1766" s="329"/>
      <c r="H1766" s="756"/>
      <c r="I1766" s="794"/>
      <c r="J1766" s="675"/>
      <c r="K1766" s="641"/>
      <c r="L1766" s="641">
        <v>45689</v>
      </c>
      <c r="M1766" s="53"/>
      <c r="N1766" t="str">
        <f t="shared" si="56"/>
        <v/>
      </c>
    </row>
    <row r="1767" spans="1:14" outlineLevel="2">
      <c r="A1767" s="384"/>
      <c r="B1767" s="657">
        <f t="shared" si="55"/>
        <v>118</v>
      </c>
      <c r="C1767" s="687" t="s">
        <v>13331</v>
      </c>
      <c r="D1767" s="688" t="s">
        <v>13332</v>
      </c>
      <c r="E1767" s="675" t="s">
        <v>1909</v>
      </c>
      <c r="F1767" s="675" t="s">
        <v>4633</v>
      </c>
      <c r="G1767" s="329"/>
      <c r="H1767" s="756"/>
      <c r="I1767" s="794"/>
      <c r="J1767" s="675"/>
      <c r="K1767" s="641"/>
      <c r="L1767" s="641">
        <v>45689</v>
      </c>
      <c r="M1767" s="53"/>
      <c r="N1767" t="str">
        <f t="shared" si="56"/>
        <v/>
      </c>
    </row>
    <row r="1768" spans="1:14" ht="25.5" outlineLevel="2">
      <c r="A1768" s="384"/>
      <c r="B1768" s="657">
        <f t="shared" si="55"/>
        <v>118</v>
      </c>
      <c r="C1768" s="687" t="s">
        <v>13333</v>
      </c>
      <c r="D1768" s="688" t="s">
        <v>13334</v>
      </c>
      <c r="E1768" s="675" t="s">
        <v>1909</v>
      </c>
      <c r="F1768" s="675" t="s">
        <v>4633</v>
      </c>
      <c r="G1768" s="329"/>
      <c r="H1768" s="756"/>
      <c r="I1768" s="794"/>
      <c r="J1768" s="675"/>
      <c r="K1768" s="641"/>
      <c r="L1768" s="641">
        <v>45689</v>
      </c>
      <c r="M1768" s="53"/>
      <c r="N1768" t="str">
        <f t="shared" si="56"/>
        <v/>
      </c>
    </row>
    <row r="1769" spans="1:14" outlineLevel="2">
      <c r="A1769" s="384"/>
      <c r="B1769" s="657">
        <f t="shared" si="55"/>
        <v>118</v>
      </c>
      <c r="C1769" s="687" t="s">
        <v>13335</v>
      </c>
      <c r="D1769" s="688" t="s">
        <v>13336</v>
      </c>
      <c r="E1769" s="675" t="s">
        <v>1909</v>
      </c>
      <c r="F1769" s="675" t="s">
        <v>4633</v>
      </c>
      <c r="G1769" s="329"/>
      <c r="H1769" s="756"/>
      <c r="I1769" s="794"/>
      <c r="J1769" s="675"/>
      <c r="K1769" s="641"/>
      <c r="L1769" s="641">
        <v>45689</v>
      </c>
      <c r="M1769" s="53"/>
      <c r="N1769" t="str">
        <f t="shared" si="56"/>
        <v/>
      </c>
    </row>
    <row r="1770" spans="1:14" outlineLevel="2">
      <c r="A1770" s="384"/>
      <c r="B1770" s="657">
        <f t="shared" si="55"/>
        <v>118</v>
      </c>
      <c r="C1770" s="687" t="s">
        <v>13337</v>
      </c>
      <c r="D1770" s="688" t="s">
        <v>13338</v>
      </c>
      <c r="E1770" s="675" t="s">
        <v>1909</v>
      </c>
      <c r="F1770" s="675" t="s">
        <v>4633</v>
      </c>
      <c r="G1770" s="329"/>
      <c r="H1770" s="756"/>
      <c r="I1770" s="794"/>
      <c r="J1770" s="675"/>
      <c r="K1770" s="641"/>
      <c r="L1770" s="641">
        <v>45689</v>
      </c>
      <c r="M1770" s="53"/>
      <c r="N1770" t="str">
        <f t="shared" si="56"/>
        <v/>
      </c>
    </row>
    <row r="1771" spans="1:14" outlineLevel="2">
      <c r="A1771" s="384"/>
      <c r="B1771" s="657">
        <f t="shared" si="55"/>
        <v>118</v>
      </c>
      <c r="C1771" s="687" t="s">
        <v>13339</v>
      </c>
      <c r="D1771" s="688" t="s">
        <v>13340</v>
      </c>
      <c r="E1771" s="675" t="s">
        <v>1909</v>
      </c>
      <c r="F1771" s="675" t="s">
        <v>4633</v>
      </c>
      <c r="G1771" s="329"/>
      <c r="H1771" s="756"/>
      <c r="I1771" s="794"/>
      <c r="J1771" s="675"/>
      <c r="K1771" s="641"/>
      <c r="L1771" s="641">
        <v>45689</v>
      </c>
      <c r="M1771" s="53"/>
      <c r="N1771" t="str">
        <f t="shared" si="56"/>
        <v/>
      </c>
    </row>
    <row r="1772" spans="1:14" outlineLevel="2">
      <c r="A1772" s="384"/>
      <c r="B1772" s="657">
        <f t="shared" si="55"/>
        <v>118</v>
      </c>
      <c r="C1772" s="687" t="s">
        <v>13341</v>
      </c>
      <c r="D1772" s="688" t="s">
        <v>13342</v>
      </c>
      <c r="E1772" s="675" t="s">
        <v>1909</v>
      </c>
      <c r="F1772" s="675" t="s">
        <v>4633</v>
      </c>
      <c r="G1772" s="329"/>
      <c r="H1772" s="756"/>
      <c r="I1772" s="794"/>
      <c r="J1772" s="675"/>
      <c r="K1772" s="641"/>
      <c r="L1772" s="641">
        <v>45689</v>
      </c>
      <c r="M1772" s="53"/>
      <c r="N1772" t="str">
        <f t="shared" si="56"/>
        <v/>
      </c>
    </row>
    <row r="1773" spans="1:14" outlineLevel="2">
      <c r="A1773" s="384"/>
      <c r="B1773" s="657">
        <f t="shared" si="55"/>
        <v>118</v>
      </c>
      <c r="C1773" s="687" t="s">
        <v>13343</v>
      </c>
      <c r="D1773" s="688" t="s">
        <v>13344</v>
      </c>
      <c r="E1773" s="675" t="s">
        <v>1909</v>
      </c>
      <c r="F1773" s="675" t="s">
        <v>4633</v>
      </c>
      <c r="G1773" s="329"/>
      <c r="H1773" s="756"/>
      <c r="I1773" s="794"/>
      <c r="J1773" s="675"/>
      <c r="K1773" s="641"/>
      <c r="L1773" s="641">
        <v>45689</v>
      </c>
      <c r="M1773" s="53"/>
      <c r="N1773" t="str">
        <f t="shared" si="56"/>
        <v/>
      </c>
    </row>
    <row r="1774" spans="1:14" outlineLevel="2">
      <c r="A1774" s="384"/>
      <c r="B1774" s="657">
        <f t="shared" si="55"/>
        <v>118</v>
      </c>
      <c r="C1774" s="687" t="s">
        <v>13345</v>
      </c>
      <c r="D1774" s="688" t="s">
        <v>13346</v>
      </c>
      <c r="E1774" s="675" t="s">
        <v>1909</v>
      </c>
      <c r="F1774" s="675" t="s">
        <v>4633</v>
      </c>
      <c r="G1774" s="329"/>
      <c r="H1774" s="756"/>
      <c r="I1774" s="794"/>
      <c r="J1774" s="675"/>
      <c r="K1774" s="641"/>
      <c r="L1774" s="641">
        <v>45689</v>
      </c>
      <c r="M1774" s="53"/>
      <c r="N1774" t="str">
        <f t="shared" si="56"/>
        <v/>
      </c>
    </row>
    <row r="1775" spans="1:14" outlineLevel="2">
      <c r="A1775" s="384"/>
      <c r="B1775" s="657">
        <f t="shared" si="55"/>
        <v>118</v>
      </c>
      <c r="C1775" s="687" t="s">
        <v>13347</v>
      </c>
      <c r="D1775" s="688" t="s">
        <v>13348</v>
      </c>
      <c r="E1775" s="675" t="s">
        <v>1909</v>
      </c>
      <c r="F1775" s="675" t="s">
        <v>4633</v>
      </c>
      <c r="G1775" s="329"/>
      <c r="H1775" s="756"/>
      <c r="I1775" s="794"/>
      <c r="J1775" s="675"/>
      <c r="K1775" s="641"/>
      <c r="L1775" s="641">
        <v>45689</v>
      </c>
      <c r="M1775" s="53"/>
      <c r="N1775" t="str">
        <f t="shared" si="56"/>
        <v/>
      </c>
    </row>
    <row r="1776" spans="1:14" outlineLevel="2">
      <c r="A1776" s="384"/>
      <c r="B1776" s="657">
        <f t="shared" si="55"/>
        <v>118</v>
      </c>
      <c r="C1776" s="687" t="s">
        <v>13349</v>
      </c>
      <c r="D1776" s="688" t="s">
        <v>13350</v>
      </c>
      <c r="E1776" s="675" t="s">
        <v>1909</v>
      </c>
      <c r="F1776" s="675" t="s">
        <v>4633</v>
      </c>
      <c r="G1776" s="329"/>
      <c r="H1776" s="756"/>
      <c r="I1776" s="794"/>
      <c r="J1776" s="675"/>
      <c r="K1776" s="641"/>
      <c r="L1776" s="641">
        <v>45689</v>
      </c>
      <c r="M1776" s="53"/>
      <c r="N1776" t="str">
        <f t="shared" si="56"/>
        <v/>
      </c>
    </row>
    <row r="1777" spans="1:14" outlineLevel="2">
      <c r="A1777" s="384"/>
      <c r="B1777" s="657">
        <f t="shared" si="55"/>
        <v>118</v>
      </c>
      <c r="C1777" s="687" t="s">
        <v>13351</v>
      </c>
      <c r="D1777" s="688" t="s">
        <v>13352</v>
      </c>
      <c r="E1777" s="675" t="s">
        <v>1909</v>
      </c>
      <c r="F1777" s="675" t="s">
        <v>4633</v>
      </c>
      <c r="G1777" s="329"/>
      <c r="H1777" s="756"/>
      <c r="I1777" s="794"/>
      <c r="J1777" s="675"/>
      <c r="K1777" s="641"/>
      <c r="L1777" s="641">
        <v>45689</v>
      </c>
      <c r="M1777" s="53"/>
      <c r="N1777" t="str">
        <f t="shared" si="56"/>
        <v/>
      </c>
    </row>
    <row r="1778" spans="1:14" outlineLevel="2">
      <c r="A1778" s="384"/>
      <c r="B1778" s="657">
        <f t="shared" si="55"/>
        <v>118</v>
      </c>
      <c r="C1778" s="687" t="s">
        <v>13353</v>
      </c>
      <c r="D1778" s="688" t="s">
        <v>13354</v>
      </c>
      <c r="E1778" s="675" t="s">
        <v>1909</v>
      </c>
      <c r="F1778" s="675" t="s">
        <v>4633</v>
      </c>
      <c r="G1778" s="329"/>
      <c r="H1778" s="756"/>
      <c r="I1778" s="794"/>
      <c r="J1778" s="675"/>
      <c r="K1778" s="641"/>
      <c r="L1778" s="641">
        <v>45689</v>
      </c>
      <c r="M1778" s="53"/>
      <c r="N1778" t="str">
        <f t="shared" si="56"/>
        <v/>
      </c>
    </row>
    <row r="1779" spans="1:14" outlineLevel="2">
      <c r="A1779" s="384"/>
      <c r="B1779" s="657">
        <f t="shared" si="55"/>
        <v>118</v>
      </c>
      <c r="C1779" s="687" t="s">
        <v>13355</v>
      </c>
      <c r="D1779" s="688" t="s">
        <v>13356</v>
      </c>
      <c r="E1779" s="675" t="s">
        <v>1909</v>
      </c>
      <c r="F1779" s="675" t="s">
        <v>4633</v>
      </c>
      <c r="G1779" s="329"/>
      <c r="H1779" s="756"/>
      <c r="I1779" s="794"/>
      <c r="J1779" s="675"/>
      <c r="K1779" s="641"/>
      <c r="L1779" s="641">
        <v>45689</v>
      </c>
      <c r="M1779" s="53"/>
      <c r="N1779" t="str">
        <f t="shared" si="56"/>
        <v/>
      </c>
    </row>
    <row r="1780" spans="1:14" outlineLevel="2">
      <c r="A1780" s="384"/>
      <c r="B1780" s="657">
        <f t="shared" si="55"/>
        <v>118</v>
      </c>
      <c r="C1780" s="687" t="s">
        <v>13357</v>
      </c>
      <c r="D1780" s="688" t="s">
        <v>13358</v>
      </c>
      <c r="E1780" s="675" t="s">
        <v>1909</v>
      </c>
      <c r="F1780" s="675" t="s">
        <v>4633</v>
      </c>
      <c r="G1780" s="329"/>
      <c r="H1780" s="756"/>
      <c r="I1780" s="794"/>
      <c r="J1780" s="675"/>
      <c r="K1780" s="641"/>
      <c r="L1780" s="641">
        <v>45689</v>
      </c>
      <c r="M1780" s="53"/>
      <c r="N1780" t="str">
        <f t="shared" si="56"/>
        <v/>
      </c>
    </row>
    <row r="1781" spans="1:14" outlineLevel="2">
      <c r="A1781" s="384"/>
      <c r="B1781" s="657">
        <f t="shared" si="55"/>
        <v>118</v>
      </c>
      <c r="C1781" s="687" t="s">
        <v>13359</v>
      </c>
      <c r="D1781" s="688" t="s">
        <v>13360</v>
      </c>
      <c r="E1781" s="675" t="s">
        <v>1909</v>
      </c>
      <c r="F1781" s="675" t="s">
        <v>4633</v>
      </c>
      <c r="G1781" s="329"/>
      <c r="H1781" s="756"/>
      <c r="I1781" s="794"/>
      <c r="J1781" s="675"/>
      <c r="K1781" s="641"/>
      <c r="L1781" s="641">
        <v>45689</v>
      </c>
      <c r="M1781" s="53"/>
      <c r="N1781" t="str">
        <f t="shared" si="56"/>
        <v/>
      </c>
    </row>
    <row r="1782" spans="1:14" ht="51" outlineLevel="2">
      <c r="A1782" s="384"/>
      <c r="B1782" s="657">
        <f t="shared" si="55"/>
        <v>118</v>
      </c>
      <c r="C1782" s="687" t="s">
        <v>13361</v>
      </c>
      <c r="D1782" s="688" t="s">
        <v>13362</v>
      </c>
      <c r="E1782" s="675" t="s">
        <v>1909</v>
      </c>
      <c r="F1782" s="675" t="s">
        <v>4633</v>
      </c>
      <c r="G1782" s="329"/>
      <c r="H1782" s="756"/>
      <c r="I1782" s="794"/>
      <c r="J1782" s="675"/>
      <c r="K1782" s="641"/>
      <c r="L1782" s="641">
        <v>45689</v>
      </c>
      <c r="M1782" s="53"/>
      <c r="N1782" t="str">
        <f t="shared" si="56"/>
        <v/>
      </c>
    </row>
    <row r="1783" spans="1:14" outlineLevel="2">
      <c r="A1783" s="384"/>
      <c r="B1783" s="657">
        <f t="shared" si="55"/>
        <v>118</v>
      </c>
      <c r="C1783" s="687" t="s">
        <v>13363</v>
      </c>
      <c r="D1783" s="688" t="s">
        <v>13364</v>
      </c>
      <c r="E1783" s="675" t="s">
        <v>1909</v>
      </c>
      <c r="F1783" s="675" t="s">
        <v>4633</v>
      </c>
      <c r="G1783" s="329"/>
      <c r="H1783" s="756"/>
      <c r="I1783" s="794"/>
      <c r="J1783" s="675"/>
      <c r="K1783" s="641"/>
      <c r="L1783" s="641">
        <v>45689</v>
      </c>
      <c r="M1783" s="53"/>
      <c r="N1783" t="str">
        <f t="shared" si="56"/>
        <v/>
      </c>
    </row>
    <row r="1784" spans="1:14" ht="63.75" outlineLevel="2">
      <c r="A1784" s="384"/>
      <c r="B1784" s="657">
        <f t="shared" si="55"/>
        <v>118</v>
      </c>
      <c r="C1784" s="687" t="s">
        <v>13365</v>
      </c>
      <c r="D1784" s="688" t="s">
        <v>13366</v>
      </c>
      <c r="E1784" s="675" t="s">
        <v>1909</v>
      </c>
      <c r="F1784" s="675" t="s">
        <v>4633</v>
      </c>
      <c r="G1784" s="329"/>
      <c r="H1784" s="756"/>
      <c r="I1784" s="794"/>
      <c r="J1784" s="675"/>
      <c r="K1784" s="641"/>
      <c r="L1784" s="641">
        <v>45689</v>
      </c>
      <c r="M1784" s="53"/>
      <c r="N1784" t="str">
        <f t="shared" si="56"/>
        <v/>
      </c>
    </row>
    <row r="1785" spans="1:14" outlineLevel="2">
      <c r="A1785" s="384"/>
      <c r="B1785" s="657">
        <f t="shared" ref="B1785:B1848" si="57">IF(A1785&gt;0,A1785,B1784)</f>
        <v>118</v>
      </c>
      <c r="C1785" s="687" t="s">
        <v>13367</v>
      </c>
      <c r="D1785" s="688" t="s">
        <v>13368</v>
      </c>
      <c r="E1785" s="675" t="s">
        <v>1909</v>
      </c>
      <c r="F1785" s="675" t="s">
        <v>4633</v>
      </c>
      <c r="G1785" s="329"/>
      <c r="H1785" s="756"/>
      <c r="I1785" s="794"/>
      <c r="J1785" s="675"/>
      <c r="K1785" s="641"/>
      <c r="L1785" s="641">
        <v>45689</v>
      </c>
      <c r="M1785" s="53"/>
      <c r="N1785" t="str">
        <f t="shared" si="56"/>
        <v/>
      </c>
    </row>
    <row r="1786" spans="1:14" outlineLevel="2">
      <c r="A1786" s="384"/>
      <c r="B1786" s="657">
        <f t="shared" si="57"/>
        <v>118</v>
      </c>
      <c r="C1786" s="687" t="s">
        <v>13369</v>
      </c>
      <c r="D1786" s="688" t="s">
        <v>13370</v>
      </c>
      <c r="E1786" s="675" t="s">
        <v>1909</v>
      </c>
      <c r="F1786" s="675" t="s">
        <v>4633</v>
      </c>
      <c r="G1786" s="329"/>
      <c r="H1786" s="756"/>
      <c r="I1786" s="794"/>
      <c r="J1786" s="675"/>
      <c r="K1786" s="641"/>
      <c r="L1786" s="641">
        <v>45689</v>
      </c>
      <c r="M1786" s="53"/>
      <c r="N1786" t="str">
        <f t="shared" si="56"/>
        <v/>
      </c>
    </row>
    <row r="1787" spans="1:14" outlineLevel="2">
      <c r="A1787" s="384"/>
      <c r="B1787" s="657">
        <f t="shared" si="57"/>
        <v>118</v>
      </c>
      <c r="C1787" s="687" t="s">
        <v>13371</v>
      </c>
      <c r="D1787" s="688" t="s">
        <v>13372</v>
      </c>
      <c r="E1787" s="675" t="s">
        <v>1909</v>
      </c>
      <c r="F1787" s="675" t="s">
        <v>4633</v>
      </c>
      <c r="G1787" s="329"/>
      <c r="H1787" s="756"/>
      <c r="I1787" s="794"/>
      <c r="J1787" s="675"/>
      <c r="K1787" s="641"/>
      <c r="L1787" s="641">
        <v>45689</v>
      </c>
      <c r="M1787" s="53"/>
      <c r="N1787" t="str">
        <f t="shared" si="56"/>
        <v/>
      </c>
    </row>
    <row r="1788" spans="1:14" outlineLevel="2">
      <c r="A1788" s="384"/>
      <c r="B1788" s="657">
        <f t="shared" si="57"/>
        <v>118</v>
      </c>
      <c r="C1788" s="687" t="s">
        <v>13373</v>
      </c>
      <c r="D1788" s="688" t="s">
        <v>13374</v>
      </c>
      <c r="E1788" s="675" t="s">
        <v>1909</v>
      </c>
      <c r="F1788" s="675" t="s">
        <v>4633</v>
      </c>
      <c r="G1788" s="329"/>
      <c r="H1788" s="756"/>
      <c r="I1788" s="794"/>
      <c r="J1788" s="675"/>
      <c r="K1788" s="641"/>
      <c r="L1788" s="641">
        <v>45689</v>
      </c>
      <c r="M1788" s="53"/>
      <c r="N1788" t="str">
        <f t="shared" si="56"/>
        <v/>
      </c>
    </row>
    <row r="1789" spans="1:14" outlineLevel="2">
      <c r="A1789" s="384"/>
      <c r="B1789" s="657">
        <f t="shared" si="57"/>
        <v>118</v>
      </c>
      <c r="C1789" s="687" t="s">
        <v>13375</v>
      </c>
      <c r="D1789" s="688" t="s">
        <v>13376</v>
      </c>
      <c r="E1789" s="675" t="s">
        <v>1909</v>
      </c>
      <c r="F1789" s="675" t="s">
        <v>4633</v>
      </c>
      <c r="G1789" s="329"/>
      <c r="H1789" s="756"/>
      <c r="I1789" s="794"/>
      <c r="J1789" s="675"/>
      <c r="K1789" s="641"/>
      <c r="L1789" s="641">
        <v>45689</v>
      </c>
      <c r="M1789" s="53"/>
      <c r="N1789" t="str">
        <f t="shared" si="56"/>
        <v/>
      </c>
    </row>
    <row r="1790" spans="1:14" outlineLevel="2">
      <c r="A1790" s="384"/>
      <c r="B1790" s="657">
        <f t="shared" si="57"/>
        <v>118</v>
      </c>
      <c r="C1790" s="687" t="s">
        <v>13377</v>
      </c>
      <c r="D1790" s="688" t="s">
        <v>13378</v>
      </c>
      <c r="E1790" s="675" t="s">
        <v>1909</v>
      </c>
      <c r="F1790" s="675" t="s">
        <v>4633</v>
      </c>
      <c r="G1790" s="329"/>
      <c r="H1790" s="756"/>
      <c r="I1790" s="794"/>
      <c r="J1790" s="675"/>
      <c r="K1790" s="641"/>
      <c r="L1790" s="641">
        <v>45689</v>
      </c>
      <c r="M1790" s="53"/>
      <c r="N1790" t="str">
        <f t="shared" si="56"/>
        <v/>
      </c>
    </row>
    <row r="1791" spans="1:14" outlineLevel="2">
      <c r="A1791" s="384"/>
      <c r="B1791" s="657">
        <f t="shared" si="57"/>
        <v>118</v>
      </c>
      <c r="C1791" s="687" t="s">
        <v>13379</v>
      </c>
      <c r="D1791" s="688" t="s">
        <v>13380</v>
      </c>
      <c r="E1791" s="675" t="s">
        <v>1909</v>
      </c>
      <c r="F1791" s="675" t="s">
        <v>4633</v>
      </c>
      <c r="G1791" s="329"/>
      <c r="H1791" s="756"/>
      <c r="I1791" s="794"/>
      <c r="J1791" s="675"/>
      <c r="K1791" s="641"/>
      <c r="L1791" s="641">
        <v>45689</v>
      </c>
      <c r="M1791" s="53"/>
      <c r="N1791" t="str">
        <f t="shared" si="56"/>
        <v/>
      </c>
    </row>
    <row r="1792" spans="1:14" ht="25.5" outlineLevel="2">
      <c r="A1792" s="384"/>
      <c r="B1792" s="657">
        <f t="shared" si="57"/>
        <v>118</v>
      </c>
      <c r="C1792" s="687" t="s">
        <v>13381</v>
      </c>
      <c r="D1792" s="688" t="s">
        <v>13382</v>
      </c>
      <c r="E1792" s="675" t="s">
        <v>1909</v>
      </c>
      <c r="F1792" s="675" t="s">
        <v>4633</v>
      </c>
      <c r="G1792" s="329"/>
      <c r="H1792" s="756"/>
      <c r="I1792" s="794"/>
      <c r="J1792" s="675"/>
      <c r="K1792" s="641"/>
      <c r="L1792" s="641">
        <v>45689</v>
      </c>
      <c r="M1792" s="53"/>
      <c r="N1792" t="str">
        <f t="shared" si="56"/>
        <v/>
      </c>
    </row>
    <row r="1793" spans="1:14" ht="25.5" outlineLevel="2">
      <c r="A1793" s="384"/>
      <c r="B1793" s="657">
        <f t="shared" si="57"/>
        <v>118</v>
      </c>
      <c r="C1793" s="687" t="s">
        <v>13383</v>
      </c>
      <c r="D1793" s="688" t="s">
        <v>13384</v>
      </c>
      <c r="E1793" s="675" t="s">
        <v>1909</v>
      </c>
      <c r="F1793" s="675" t="s">
        <v>4633</v>
      </c>
      <c r="G1793" s="329"/>
      <c r="H1793" s="756"/>
      <c r="I1793" s="794"/>
      <c r="J1793" s="675"/>
      <c r="K1793" s="641"/>
      <c r="L1793" s="641">
        <v>45689</v>
      </c>
      <c r="M1793" s="53"/>
      <c r="N1793" t="str">
        <f t="shared" si="56"/>
        <v/>
      </c>
    </row>
    <row r="1794" spans="1:14" outlineLevel="2">
      <c r="A1794" s="384"/>
      <c r="B1794" s="657">
        <f t="shared" si="57"/>
        <v>118</v>
      </c>
      <c r="C1794" s="687" t="s">
        <v>13385</v>
      </c>
      <c r="D1794" s="688" t="s">
        <v>13386</v>
      </c>
      <c r="E1794" s="675" t="s">
        <v>1909</v>
      </c>
      <c r="F1794" s="675" t="s">
        <v>4633</v>
      </c>
      <c r="G1794" s="329"/>
      <c r="H1794" s="756"/>
      <c r="I1794" s="794"/>
      <c r="J1794" s="675"/>
      <c r="K1794" s="641"/>
      <c r="L1794" s="641">
        <v>45689</v>
      </c>
      <c r="M1794" s="53"/>
      <c r="N1794" t="str">
        <f t="shared" si="56"/>
        <v/>
      </c>
    </row>
    <row r="1795" spans="1:14" outlineLevel="2">
      <c r="A1795" s="384"/>
      <c r="B1795" s="657">
        <f t="shared" si="57"/>
        <v>118</v>
      </c>
      <c r="C1795" s="687" t="s">
        <v>13387</v>
      </c>
      <c r="D1795" s="688" t="s">
        <v>13388</v>
      </c>
      <c r="E1795" s="675" t="s">
        <v>1909</v>
      </c>
      <c r="F1795" s="675" t="s">
        <v>4633</v>
      </c>
      <c r="G1795" s="329"/>
      <c r="H1795" s="756"/>
      <c r="I1795" s="794"/>
      <c r="J1795" s="675"/>
      <c r="K1795" s="641"/>
      <c r="L1795" s="641">
        <v>45689</v>
      </c>
      <c r="M1795" s="53"/>
      <c r="N1795" t="str">
        <f t="shared" ref="N1795:N1858" si="58">IF(D1795="NA","",IF(COUNTIF($D$3:$D$8511,D1795)&gt;1,"DUPLICATE",""))</f>
        <v/>
      </c>
    </row>
    <row r="1796" spans="1:14" outlineLevel="2">
      <c r="A1796" s="384"/>
      <c r="B1796" s="657">
        <f t="shared" si="57"/>
        <v>118</v>
      </c>
      <c r="C1796" s="687" t="s">
        <v>13389</v>
      </c>
      <c r="D1796" s="688" t="s">
        <v>13390</v>
      </c>
      <c r="E1796" s="675" t="s">
        <v>1909</v>
      </c>
      <c r="F1796" s="675" t="s">
        <v>4633</v>
      </c>
      <c r="G1796" s="329"/>
      <c r="H1796" s="756"/>
      <c r="I1796" s="794"/>
      <c r="J1796" s="675"/>
      <c r="K1796" s="641"/>
      <c r="L1796" s="641">
        <v>45689</v>
      </c>
      <c r="M1796" s="53"/>
      <c r="N1796" t="str">
        <f t="shared" si="58"/>
        <v/>
      </c>
    </row>
    <row r="1797" spans="1:14" outlineLevel="2">
      <c r="A1797" s="384"/>
      <c r="B1797" s="657">
        <f t="shared" si="57"/>
        <v>118</v>
      </c>
      <c r="C1797" s="687" t="s">
        <v>13391</v>
      </c>
      <c r="D1797" s="688" t="s">
        <v>13392</v>
      </c>
      <c r="E1797" s="675" t="s">
        <v>1909</v>
      </c>
      <c r="F1797" s="675" t="s">
        <v>4633</v>
      </c>
      <c r="G1797" s="329"/>
      <c r="H1797" s="756"/>
      <c r="I1797" s="794"/>
      <c r="J1797" s="675"/>
      <c r="K1797" s="641"/>
      <c r="L1797" s="641">
        <v>45689</v>
      </c>
      <c r="M1797" s="53"/>
      <c r="N1797" t="str">
        <f t="shared" si="58"/>
        <v/>
      </c>
    </row>
    <row r="1798" spans="1:14" outlineLevel="2">
      <c r="A1798" s="384"/>
      <c r="B1798" s="657">
        <f t="shared" si="57"/>
        <v>118</v>
      </c>
      <c r="C1798" s="687" t="s">
        <v>13393</v>
      </c>
      <c r="D1798" s="688" t="s">
        <v>13394</v>
      </c>
      <c r="E1798" s="675" t="s">
        <v>1909</v>
      </c>
      <c r="F1798" s="675" t="s">
        <v>4633</v>
      </c>
      <c r="G1798" s="329"/>
      <c r="H1798" s="756"/>
      <c r="I1798" s="794"/>
      <c r="J1798" s="675"/>
      <c r="K1798" s="641"/>
      <c r="L1798" s="641">
        <v>45689</v>
      </c>
      <c r="M1798" s="53"/>
      <c r="N1798" t="str">
        <f t="shared" si="58"/>
        <v/>
      </c>
    </row>
    <row r="1799" spans="1:14" outlineLevel="2">
      <c r="A1799" s="384"/>
      <c r="B1799" s="657">
        <f t="shared" si="57"/>
        <v>118</v>
      </c>
      <c r="C1799" s="687" t="s">
        <v>13395</v>
      </c>
      <c r="D1799" s="688" t="s">
        <v>13396</v>
      </c>
      <c r="E1799" s="675" t="s">
        <v>1909</v>
      </c>
      <c r="F1799" s="675" t="s">
        <v>4633</v>
      </c>
      <c r="G1799" s="329"/>
      <c r="H1799" s="756"/>
      <c r="I1799" s="794"/>
      <c r="J1799" s="675"/>
      <c r="K1799" s="641"/>
      <c r="L1799" s="641">
        <v>45689</v>
      </c>
      <c r="M1799" s="53"/>
      <c r="N1799" t="str">
        <f t="shared" si="58"/>
        <v/>
      </c>
    </row>
    <row r="1800" spans="1:14" outlineLevel="2">
      <c r="A1800" s="384"/>
      <c r="B1800" s="657">
        <f t="shared" si="57"/>
        <v>118</v>
      </c>
      <c r="C1800" s="687" t="s">
        <v>13397</v>
      </c>
      <c r="D1800" s="688" t="s">
        <v>13398</v>
      </c>
      <c r="E1800" s="675" t="s">
        <v>1909</v>
      </c>
      <c r="F1800" s="675" t="s">
        <v>4633</v>
      </c>
      <c r="G1800" s="329"/>
      <c r="H1800" s="756"/>
      <c r="I1800" s="794"/>
      <c r="J1800" s="675"/>
      <c r="K1800" s="641"/>
      <c r="L1800" s="641">
        <v>45689</v>
      </c>
      <c r="M1800" s="53"/>
      <c r="N1800" t="str">
        <f t="shared" si="58"/>
        <v/>
      </c>
    </row>
    <row r="1801" spans="1:14" outlineLevel="2">
      <c r="A1801" s="384"/>
      <c r="B1801" s="657">
        <f t="shared" si="57"/>
        <v>118</v>
      </c>
      <c r="C1801" s="687" t="s">
        <v>13399</v>
      </c>
      <c r="D1801" s="688" t="s">
        <v>13400</v>
      </c>
      <c r="E1801" s="675" t="s">
        <v>1909</v>
      </c>
      <c r="F1801" s="675" t="s">
        <v>4633</v>
      </c>
      <c r="G1801" s="329"/>
      <c r="H1801" s="756"/>
      <c r="I1801" s="794"/>
      <c r="J1801" s="675"/>
      <c r="K1801" s="641"/>
      <c r="L1801" s="641">
        <v>45689</v>
      </c>
      <c r="M1801" s="53"/>
      <c r="N1801" t="str">
        <f t="shared" si="58"/>
        <v/>
      </c>
    </row>
    <row r="1802" spans="1:14" outlineLevel="2">
      <c r="A1802" s="384"/>
      <c r="B1802" s="657">
        <f t="shared" si="57"/>
        <v>118</v>
      </c>
      <c r="C1802" s="687" t="s">
        <v>13401</v>
      </c>
      <c r="D1802" s="688" t="s">
        <v>13402</v>
      </c>
      <c r="E1802" s="675" t="s">
        <v>1909</v>
      </c>
      <c r="F1802" s="675" t="s">
        <v>4633</v>
      </c>
      <c r="G1802" s="329"/>
      <c r="H1802" s="756"/>
      <c r="I1802" s="794"/>
      <c r="J1802" s="675"/>
      <c r="K1802" s="641" t="s">
        <v>14015</v>
      </c>
      <c r="L1802" s="641">
        <v>45689</v>
      </c>
      <c r="M1802" s="53"/>
      <c r="N1802" t="str">
        <f t="shared" si="58"/>
        <v/>
      </c>
    </row>
    <row r="1803" spans="1:14" outlineLevel="2">
      <c r="A1803" s="384"/>
      <c r="B1803" s="657">
        <f t="shared" si="57"/>
        <v>118</v>
      </c>
      <c r="C1803" s="687" t="s">
        <v>13403</v>
      </c>
      <c r="D1803" s="688" t="s">
        <v>13404</v>
      </c>
      <c r="E1803" s="675" t="s">
        <v>1909</v>
      </c>
      <c r="F1803" s="675" t="s">
        <v>4633</v>
      </c>
      <c r="G1803" s="329"/>
      <c r="H1803" s="756"/>
      <c r="I1803" s="794"/>
      <c r="J1803" s="675"/>
      <c r="K1803" s="641"/>
      <c r="L1803" s="641">
        <v>45689</v>
      </c>
      <c r="M1803" s="53"/>
      <c r="N1803" t="str">
        <f t="shared" si="58"/>
        <v/>
      </c>
    </row>
    <row r="1804" spans="1:14" outlineLevel="2">
      <c r="A1804" s="384"/>
      <c r="B1804" s="657">
        <f t="shared" si="57"/>
        <v>118</v>
      </c>
      <c r="C1804" s="687" t="s">
        <v>13405</v>
      </c>
      <c r="D1804" s="688" t="s">
        <v>13406</v>
      </c>
      <c r="E1804" s="675" t="s">
        <v>1909</v>
      </c>
      <c r="F1804" s="675" t="s">
        <v>4633</v>
      </c>
      <c r="G1804" s="329"/>
      <c r="H1804" s="756"/>
      <c r="I1804" s="794"/>
      <c r="J1804" s="675"/>
      <c r="K1804" s="641"/>
      <c r="L1804" s="641">
        <v>45689</v>
      </c>
      <c r="M1804" s="53"/>
      <c r="N1804" t="str">
        <f t="shared" si="58"/>
        <v/>
      </c>
    </row>
    <row r="1805" spans="1:14" outlineLevel="2">
      <c r="A1805" s="384"/>
      <c r="B1805" s="657">
        <f t="shared" si="57"/>
        <v>118</v>
      </c>
      <c r="C1805" s="687" t="s">
        <v>13407</v>
      </c>
      <c r="D1805" s="688" t="s">
        <v>13408</v>
      </c>
      <c r="E1805" s="675" t="s">
        <v>1909</v>
      </c>
      <c r="F1805" s="675" t="s">
        <v>4633</v>
      </c>
      <c r="G1805" s="329"/>
      <c r="H1805" s="756"/>
      <c r="I1805" s="794"/>
      <c r="J1805" s="675"/>
      <c r="K1805" s="641"/>
      <c r="L1805" s="641">
        <v>45689</v>
      </c>
      <c r="M1805" s="53"/>
      <c r="N1805" t="str">
        <f t="shared" si="58"/>
        <v/>
      </c>
    </row>
    <row r="1806" spans="1:14" outlineLevel="2">
      <c r="A1806" s="384"/>
      <c r="B1806" s="657">
        <f t="shared" si="57"/>
        <v>118</v>
      </c>
      <c r="C1806" s="687" t="s">
        <v>13409</v>
      </c>
      <c r="D1806" s="688" t="s">
        <v>13410</v>
      </c>
      <c r="E1806" s="675" t="s">
        <v>1909</v>
      </c>
      <c r="F1806" s="675" t="s">
        <v>4633</v>
      </c>
      <c r="G1806" s="329"/>
      <c r="H1806" s="756"/>
      <c r="I1806" s="794"/>
      <c r="J1806" s="675"/>
      <c r="K1806" s="641"/>
      <c r="L1806" s="641">
        <v>45689</v>
      </c>
      <c r="M1806" s="53"/>
      <c r="N1806" t="str">
        <f t="shared" si="58"/>
        <v/>
      </c>
    </row>
    <row r="1807" spans="1:14" ht="25.5" outlineLevel="2">
      <c r="A1807" s="384"/>
      <c r="B1807" s="657">
        <f t="shared" si="57"/>
        <v>118</v>
      </c>
      <c r="C1807" s="687" t="s">
        <v>13411</v>
      </c>
      <c r="D1807" s="688" t="s">
        <v>13412</v>
      </c>
      <c r="E1807" s="675" t="s">
        <v>1909</v>
      </c>
      <c r="F1807" s="675" t="s">
        <v>4633</v>
      </c>
      <c r="G1807" s="329"/>
      <c r="H1807" s="756"/>
      <c r="I1807" s="794"/>
      <c r="J1807" s="675"/>
      <c r="K1807" s="641"/>
      <c r="L1807" s="641">
        <v>45689</v>
      </c>
      <c r="M1807" s="53"/>
      <c r="N1807" t="str">
        <f t="shared" si="58"/>
        <v/>
      </c>
    </row>
    <row r="1808" spans="1:14" outlineLevel="2">
      <c r="A1808" s="384"/>
      <c r="B1808" s="657">
        <f t="shared" si="57"/>
        <v>118</v>
      </c>
      <c r="C1808" s="687" t="s">
        <v>13413</v>
      </c>
      <c r="D1808" s="688" t="s">
        <v>13414</v>
      </c>
      <c r="E1808" s="675" t="s">
        <v>1909</v>
      </c>
      <c r="F1808" s="675" t="s">
        <v>4633</v>
      </c>
      <c r="G1808" s="329"/>
      <c r="H1808" s="756"/>
      <c r="I1808" s="794"/>
      <c r="J1808" s="675"/>
      <c r="K1808" s="641"/>
      <c r="L1808" s="641">
        <v>45689</v>
      </c>
      <c r="M1808" s="53"/>
      <c r="N1808" t="str">
        <f t="shared" si="58"/>
        <v/>
      </c>
    </row>
    <row r="1809" spans="1:14" ht="25.5" outlineLevel="2">
      <c r="A1809" s="384"/>
      <c r="B1809" s="657">
        <f t="shared" si="57"/>
        <v>118</v>
      </c>
      <c r="C1809" s="687" t="s">
        <v>13415</v>
      </c>
      <c r="D1809" s="688" t="s">
        <v>13416</v>
      </c>
      <c r="E1809" s="675" t="s">
        <v>1909</v>
      </c>
      <c r="F1809" s="675" t="s">
        <v>4633</v>
      </c>
      <c r="G1809" s="329"/>
      <c r="H1809" s="756"/>
      <c r="I1809" s="794"/>
      <c r="J1809" s="675"/>
      <c r="K1809" s="641"/>
      <c r="L1809" s="641">
        <v>45689</v>
      </c>
      <c r="M1809" s="53"/>
      <c r="N1809" t="str">
        <f t="shared" si="58"/>
        <v/>
      </c>
    </row>
    <row r="1810" spans="1:14" outlineLevel="2">
      <c r="A1810" s="384"/>
      <c r="B1810" s="657">
        <f t="shared" si="57"/>
        <v>118</v>
      </c>
      <c r="C1810" s="687" t="s">
        <v>13417</v>
      </c>
      <c r="D1810" s="688" t="s">
        <v>13418</v>
      </c>
      <c r="E1810" s="675" t="s">
        <v>1909</v>
      </c>
      <c r="F1810" s="675" t="s">
        <v>4633</v>
      </c>
      <c r="G1810" s="329"/>
      <c r="H1810" s="756"/>
      <c r="I1810" s="794"/>
      <c r="J1810" s="675"/>
      <c r="K1810" s="641"/>
      <c r="L1810" s="641">
        <v>45689</v>
      </c>
      <c r="M1810" s="53"/>
      <c r="N1810" t="str">
        <f t="shared" si="58"/>
        <v/>
      </c>
    </row>
    <row r="1811" spans="1:14" ht="51" outlineLevel="2">
      <c r="A1811" s="384"/>
      <c r="B1811" s="657">
        <f t="shared" si="57"/>
        <v>118</v>
      </c>
      <c r="C1811" s="687" t="s">
        <v>13419</v>
      </c>
      <c r="D1811" s="688" t="s">
        <v>13420</v>
      </c>
      <c r="E1811" s="675" t="s">
        <v>1909</v>
      </c>
      <c r="F1811" s="675" t="s">
        <v>4633</v>
      </c>
      <c r="G1811" s="329"/>
      <c r="H1811" s="756"/>
      <c r="I1811" s="794"/>
      <c r="J1811" s="675"/>
      <c r="K1811" s="641"/>
      <c r="L1811" s="641">
        <v>45689</v>
      </c>
      <c r="M1811" s="53"/>
      <c r="N1811" t="str">
        <f t="shared" si="58"/>
        <v/>
      </c>
    </row>
    <row r="1812" spans="1:14" ht="25.5" outlineLevel="2">
      <c r="A1812" s="384"/>
      <c r="B1812" s="657">
        <f t="shared" si="57"/>
        <v>118</v>
      </c>
      <c r="C1812" s="687" t="s">
        <v>13421</v>
      </c>
      <c r="D1812" s="688" t="s">
        <v>13422</v>
      </c>
      <c r="E1812" s="675" t="s">
        <v>1909</v>
      </c>
      <c r="F1812" s="675" t="s">
        <v>4633</v>
      </c>
      <c r="G1812" s="329"/>
      <c r="H1812" s="756"/>
      <c r="I1812" s="794"/>
      <c r="J1812" s="675"/>
      <c r="K1812" s="641"/>
      <c r="L1812" s="641">
        <v>45689</v>
      </c>
      <c r="M1812" s="53"/>
      <c r="N1812" t="str">
        <f t="shared" si="58"/>
        <v/>
      </c>
    </row>
    <row r="1813" spans="1:14" outlineLevel="2">
      <c r="A1813" s="384"/>
      <c r="B1813" s="657">
        <f t="shared" si="57"/>
        <v>118</v>
      </c>
      <c r="C1813" s="687" t="s">
        <v>13423</v>
      </c>
      <c r="D1813" s="688" t="s">
        <v>13424</v>
      </c>
      <c r="E1813" s="675" t="s">
        <v>1909</v>
      </c>
      <c r="F1813" s="675" t="s">
        <v>4633</v>
      </c>
      <c r="G1813" s="329"/>
      <c r="H1813" s="756"/>
      <c r="I1813" s="794"/>
      <c r="J1813" s="675"/>
      <c r="K1813" s="641"/>
      <c r="L1813" s="641">
        <v>45689</v>
      </c>
      <c r="M1813" s="53"/>
      <c r="N1813" t="str">
        <f t="shared" si="58"/>
        <v/>
      </c>
    </row>
    <row r="1814" spans="1:14" outlineLevel="2">
      <c r="A1814" s="384"/>
      <c r="B1814" s="657">
        <f t="shared" si="57"/>
        <v>118</v>
      </c>
      <c r="C1814" s="687" t="s">
        <v>13425</v>
      </c>
      <c r="D1814" s="688" t="s">
        <v>13111</v>
      </c>
      <c r="E1814" s="675" t="s">
        <v>1909</v>
      </c>
      <c r="F1814" s="675" t="s">
        <v>4633</v>
      </c>
      <c r="G1814" s="329"/>
      <c r="H1814" s="756"/>
      <c r="I1814" s="794"/>
      <c r="J1814" s="675"/>
      <c r="K1814" s="641"/>
      <c r="L1814" s="641">
        <v>45689</v>
      </c>
      <c r="M1814" s="53"/>
      <c r="N1814" t="str">
        <f t="shared" si="58"/>
        <v>DUPLICATE</v>
      </c>
    </row>
    <row r="1815" spans="1:14" outlineLevel="2">
      <c r="A1815" s="384"/>
      <c r="B1815" s="657">
        <f t="shared" si="57"/>
        <v>118</v>
      </c>
      <c r="C1815" s="687" t="s">
        <v>13426</v>
      </c>
      <c r="D1815" s="688" t="s">
        <v>13427</v>
      </c>
      <c r="E1815" s="675" t="s">
        <v>1909</v>
      </c>
      <c r="F1815" s="675" t="s">
        <v>4633</v>
      </c>
      <c r="G1815" s="329"/>
      <c r="H1815" s="756"/>
      <c r="I1815" s="794"/>
      <c r="J1815" s="675"/>
      <c r="K1815" s="641"/>
      <c r="L1815" s="641">
        <v>45689</v>
      </c>
      <c r="M1815" s="53"/>
      <c r="N1815" t="str">
        <f t="shared" si="58"/>
        <v/>
      </c>
    </row>
    <row r="1816" spans="1:14" outlineLevel="2">
      <c r="A1816" s="384"/>
      <c r="B1816" s="657">
        <f t="shared" si="57"/>
        <v>118</v>
      </c>
      <c r="C1816" s="687" t="s">
        <v>13428</v>
      </c>
      <c r="D1816" s="688" t="s">
        <v>13429</v>
      </c>
      <c r="E1816" s="675" t="s">
        <v>1909</v>
      </c>
      <c r="F1816" s="675" t="s">
        <v>4633</v>
      </c>
      <c r="G1816" s="329"/>
      <c r="H1816" s="756"/>
      <c r="I1816" s="794"/>
      <c r="J1816" s="675"/>
      <c r="K1816" s="641"/>
      <c r="L1816" s="641">
        <v>45689</v>
      </c>
      <c r="M1816" s="53"/>
      <c r="N1816" t="str">
        <f t="shared" si="58"/>
        <v/>
      </c>
    </row>
    <row r="1817" spans="1:14" outlineLevel="2">
      <c r="A1817" s="384"/>
      <c r="B1817" s="657">
        <f t="shared" si="57"/>
        <v>118</v>
      </c>
      <c r="C1817" s="687" t="s">
        <v>13430</v>
      </c>
      <c r="D1817" s="688" t="s">
        <v>13431</v>
      </c>
      <c r="E1817" s="675" t="s">
        <v>1909</v>
      </c>
      <c r="F1817" s="675" t="s">
        <v>4633</v>
      </c>
      <c r="G1817" s="329"/>
      <c r="H1817" s="756"/>
      <c r="I1817" s="794"/>
      <c r="J1817" s="675"/>
      <c r="K1817" s="641"/>
      <c r="L1817" s="641">
        <v>45689</v>
      </c>
      <c r="M1817" s="53"/>
      <c r="N1817" t="str">
        <f t="shared" si="58"/>
        <v/>
      </c>
    </row>
    <row r="1818" spans="1:14" outlineLevel="2">
      <c r="A1818" s="384"/>
      <c r="B1818" s="657">
        <f t="shared" si="57"/>
        <v>118</v>
      </c>
      <c r="C1818" s="687" t="s">
        <v>13432</v>
      </c>
      <c r="D1818" s="688" t="s">
        <v>13433</v>
      </c>
      <c r="E1818" s="675" t="s">
        <v>1909</v>
      </c>
      <c r="F1818" s="675" t="s">
        <v>4633</v>
      </c>
      <c r="G1818" s="329"/>
      <c r="H1818" s="756"/>
      <c r="I1818" s="794"/>
      <c r="J1818" s="675"/>
      <c r="K1818" s="641"/>
      <c r="L1818" s="641">
        <v>45689</v>
      </c>
      <c r="M1818" s="53"/>
      <c r="N1818" t="str">
        <f t="shared" si="58"/>
        <v/>
      </c>
    </row>
    <row r="1819" spans="1:14" outlineLevel="2">
      <c r="A1819" s="384"/>
      <c r="B1819" s="657">
        <f t="shared" si="57"/>
        <v>118</v>
      </c>
      <c r="C1819" s="687" t="s">
        <v>13434</v>
      </c>
      <c r="D1819" s="688" t="s">
        <v>13435</v>
      </c>
      <c r="E1819" s="675" t="s">
        <v>1909</v>
      </c>
      <c r="F1819" s="675" t="s">
        <v>4633</v>
      </c>
      <c r="G1819" s="329"/>
      <c r="H1819" s="756"/>
      <c r="I1819" s="794"/>
      <c r="J1819" s="675"/>
      <c r="K1819" s="641"/>
      <c r="L1819" s="641">
        <v>45689</v>
      </c>
      <c r="M1819" s="53"/>
      <c r="N1819" t="str">
        <f t="shared" si="58"/>
        <v/>
      </c>
    </row>
    <row r="1820" spans="1:14" outlineLevel="2">
      <c r="A1820" s="384"/>
      <c r="B1820" s="657">
        <f t="shared" si="57"/>
        <v>118</v>
      </c>
      <c r="C1820" s="687" t="s">
        <v>13436</v>
      </c>
      <c r="D1820" s="688" t="s">
        <v>13437</v>
      </c>
      <c r="E1820" s="675" t="s">
        <v>1909</v>
      </c>
      <c r="F1820" s="675" t="s">
        <v>4633</v>
      </c>
      <c r="G1820" s="329"/>
      <c r="H1820" s="756"/>
      <c r="I1820" s="794"/>
      <c r="J1820" s="675"/>
      <c r="K1820" s="641"/>
      <c r="L1820" s="641">
        <v>45689</v>
      </c>
      <c r="M1820" s="53"/>
      <c r="N1820" t="str">
        <f t="shared" si="58"/>
        <v/>
      </c>
    </row>
    <row r="1821" spans="1:14" outlineLevel="2">
      <c r="A1821" s="384"/>
      <c r="B1821" s="657">
        <f t="shared" si="57"/>
        <v>118</v>
      </c>
      <c r="C1821" s="687" t="s">
        <v>13438</v>
      </c>
      <c r="D1821" s="688" t="s">
        <v>13439</v>
      </c>
      <c r="E1821" s="675" t="s">
        <v>1909</v>
      </c>
      <c r="F1821" s="675" t="s">
        <v>4633</v>
      </c>
      <c r="G1821" s="329"/>
      <c r="H1821" s="756"/>
      <c r="I1821" s="794"/>
      <c r="J1821" s="675"/>
      <c r="K1821" s="641"/>
      <c r="L1821" s="641">
        <v>45689</v>
      </c>
      <c r="M1821" s="53"/>
      <c r="N1821" t="str">
        <f t="shared" si="58"/>
        <v/>
      </c>
    </row>
    <row r="1822" spans="1:14" outlineLevel="2">
      <c r="A1822" s="384"/>
      <c r="B1822" s="657">
        <f t="shared" si="57"/>
        <v>118</v>
      </c>
      <c r="C1822" s="687" t="s">
        <v>13440</v>
      </c>
      <c r="D1822" s="688" t="s">
        <v>13441</v>
      </c>
      <c r="E1822" s="675" t="s">
        <v>1909</v>
      </c>
      <c r="F1822" s="675" t="s">
        <v>4633</v>
      </c>
      <c r="G1822" s="329"/>
      <c r="H1822" s="756"/>
      <c r="I1822" s="794"/>
      <c r="J1822" s="675"/>
      <c r="K1822" s="641"/>
      <c r="L1822" s="641">
        <v>45689</v>
      </c>
      <c r="M1822" s="53"/>
      <c r="N1822" t="str">
        <f t="shared" si="58"/>
        <v/>
      </c>
    </row>
    <row r="1823" spans="1:14" outlineLevel="2">
      <c r="A1823" s="384"/>
      <c r="B1823" s="657">
        <f t="shared" si="57"/>
        <v>118</v>
      </c>
      <c r="C1823" s="687" t="s">
        <v>13442</v>
      </c>
      <c r="D1823" s="688" t="s">
        <v>13443</v>
      </c>
      <c r="E1823" s="675" t="s">
        <v>1909</v>
      </c>
      <c r="F1823" s="675" t="s">
        <v>4633</v>
      </c>
      <c r="G1823" s="329"/>
      <c r="H1823" s="756"/>
      <c r="I1823" s="794"/>
      <c r="J1823" s="675"/>
      <c r="K1823" s="641"/>
      <c r="L1823" s="641">
        <v>45689</v>
      </c>
      <c r="M1823" s="53"/>
      <c r="N1823" t="str">
        <f t="shared" si="58"/>
        <v/>
      </c>
    </row>
    <row r="1824" spans="1:14" outlineLevel="2">
      <c r="A1824" s="384"/>
      <c r="B1824" s="657">
        <f t="shared" si="57"/>
        <v>118</v>
      </c>
      <c r="C1824" s="687" t="s">
        <v>13444</v>
      </c>
      <c r="D1824" s="688" t="s">
        <v>13445</v>
      </c>
      <c r="E1824" s="675" t="s">
        <v>1909</v>
      </c>
      <c r="F1824" s="675" t="s">
        <v>4633</v>
      </c>
      <c r="G1824" s="329"/>
      <c r="H1824" s="756"/>
      <c r="I1824" s="794"/>
      <c r="J1824" s="675"/>
      <c r="K1824" s="641"/>
      <c r="L1824" s="641">
        <v>45689</v>
      </c>
      <c r="M1824" s="53"/>
      <c r="N1824" t="str">
        <f t="shared" si="58"/>
        <v/>
      </c>
    </row>
    <row r="1825" spans="1:14" ht="25.5" outlineLevel="2">
      <c r="A1825" s="384"/>
      <c r="B1825" s="657">
        <f t="shared" si="57"/>
        <v>118</v>
      </c>
      <c r="C1825" s="687" t="s">
        <v>13446</v>
      </c>
      <c r="D1825" s="688" t="s">
        <v>13447</v>
      </c>
      <c r="E1825" s="675" t="s">
        <v>1909</v>
      </c>
      <c r="F1825" s="675" t="s">
        <v>4633</v>
      </c>
      <c r="G1825" s="329"/>
      <c r="H1825" s="756"/>
      <c r="I1825" s="794"/>
      <c r="J1825" s="675"/>
      <c r="K1825" s="641"/>
      <c r="L1825" s="641">
        <v>45689</v>
      </c>
      <c r="M1825" s="53"/>
      <c r="N1825" t="str">
        <f t="shared" si="58"/>
        <v/>
      </c>
    </row>
    <row r="1826" spans="1:14" ht="25.5" outlineLevel="2">
      <c r="A1826" s="384"/>
      <c r="B1826" s="657">
        <f t="shared" si="57"/>
        <v>118</v>
      </c>
      <c r="C1826" s="687" t="s">
        <v>13448</v>
      </c>
      <c r="D1826" s="688" t="s">
        <v>13449</v>
      </c>
      <c r="E1826" s="675" t="s">
        <v>1909</v>
      </c>
      <c r="F1826" s="675" t="s">
        <v>4633</v>
      </c>
      <c r="G1826" s="329"/>
      <c r="H1826" s="756"/>
      <c r="I1826" s="794"/>
      <c r="J1826" s="675"/>
      <c r="K1826" s="641"/>
      <c r="L1826" s="641">
        <v>45689</v>
      </c>
      <c r="M1826" s="53"/>
      <c r="N1826" t="str">
        <f t="shared" si="58"/>
        <v/>
      </c>
    </row>
    <row r="1827" spans="1:14" outlineLevel="2">
      <c r="A1827" s="384"/>
      <c r="B1827" s="657">
        <f t="shared" si="57"/>
        <v>118</v>
      </c>
      <c r="C1827" s="687" t="s">
        <v>13450</v>
      </c>
      <c r="D1827" s="688" t="s">
        <v>13451</v>
      </c>
      <c r="E1827" s="675" t="s">
        <v>1909</v>
      </c>
      <c r="F1827" s="675" t="s">
        <v>4633</v>
      </c>
      <c r="G1827" s="329"/>
      <c r="H1827" s="756"/>
      <c r="I1827" s="794"/>
      <c r="J1827" s="675"/>
      <c r="K1827" s="641"/>
      <c r="L1827" s="641">
        <v>45689</v>
      </c>
      <c r="M1827" s="53"/>
      <c r="N1827" t="str">
        <f t="shared" si="58"/>
        <v/>
      </c>
    </row>
    <row r="1828" spans="1:14" ht="25.5" outlineLevel="2">
      <c r="A1828" s="384"/>
      <c r="B1828" s="657">
        <f t="shared" si="57"/>
        <v>118</v>
      </c>
      <c r="C1828" s="687" t="s">
        <v>13452</v>
      </c>
      <c r="D1828" s="688" t="s">
        <v>13453</v>
      </c>
      <c r="E1828" s="675" t="s">
        <v>1909</v>
      </c>
      <c r="F1828" s="675" t="s">
        <v>4633</v>
      </c>
      <c r="G1828" s="329"/>
      <c r="H1828" s="756"/>
      <c r="I1828" s="794"/>
      <c r="J1828" s="675"/>
      <c r="K1828" s="641"/>
      <c r="L1828" s="641">
        <v>45689</v>
      </c>
      <c r="M1828" s="53"/>
      <c r="N1828" t="str">
        <f t="shared" si="58"/>
        <v/>
      </c>
    </row>
    <row r="1829" spans="1:14" outlineLevel="2">
      <c r="A1829" s="384"/>
      <c r="B1829" s="657">
        <f t="shared" si="57"/>
        <v>118</v>
      </c>
      <c r="C1829" s="687" t="s">
        <v>13454</v>
      </c>
      <c r="D1829" s="688" t="s">
        <v>13455</v>
      </c>
      <c r="E1829" s="675" t="s">
        <v>1909</v>
      </c>
      <c r="F1829" s="675" t="s">
        <v>4633</v>
      </c>
      <c r="G1829" s="329"/>
      <c r="H1829" s="756"/>
      <c r="I1829" s="794"/>
      <c r="J1829" s="675"/>
      <c r="K1829" s="641"/>
      <c r="L1829" s="641">
        <v>45689</v>
      </c>
      <c r="M1829" s="53"/>
      <c r="N1829" t="str">
        <f t="shared" si="58"/>
        <v/>
      </c>
    </row>
    <row r="1830" spans="1:14" outlineLevel="2">
      <c r="A1830" s="384"/>
      <c r="B1830" s="657">
        <f t="shared" si="57"/>
        <v>118</v>
      </c>
      <c r="C1830" s="687" t="s">
        <v>13456</v>
      </c>
      <c r="D1830" s="688" t="s">
        <v>13457</v>
      </c>
      <c r="E1830" s="675" t="s">
        <v>1909</v>
      </c>
      <c r="F1830" s="675" t="s">
        <v>4633</v>
      </c>
      <c r="G1830" s="329"/>
      <c r="H1830" s="756"/>
      <c r="I1830" s="794"/>
      <c r="J1830" s="675"/>
      <c r="K1830" s="641"/>
      <c r="L1830" s="641">
        <v>45689</v>
      </c>
      <c r="M1830" s="53"/>
      <c r="N1830" t="str">
        <f t="shared" si="58"/>
        <v/>
      </c>
    </row>
    <row r="1831" spans="1:14" outlineLevel="2">
      <c r="A1831" s="384"/>
      <c r="B1831" s="657">
        <f t="shared" si="57"/>
        <v>118</v>
      </c>
      <c r="C1831" s="687" t="s">
        <v>13458</v>
      </c>
      <c r="D1831" s="688" t="s">
        <v>13459</v>
      </c>
      <c r="E1831" s="675" t="s">
        <v>1909</v>
      </c>
      <c r="F1831" s="675" t="s">
        <v>4633</v>
      </c>
      <c r="G1831" s="329"/>
      <c r="H1831" s="756"/>
      <c r="I1831" s="794"/>
      <c r="J1831" s="675"/>
      <c r="K1831" s="641"/>
      <c r="L1831" s="641">
        <v>45689</v>
      </c>
      <c r="M1831" s="53"/>
      <c r="N1831" t="str">
        <f t="shared" si="58"/>
        <v/>
      </c>
    </row>
    <row r="1832" spans="1:14" outlineLevel="2">
      <c r="A1832" s="384"/>
      <c r="B1832" s="657">
        <f t="shared" si="57"/>
        <v>118</v>
      </c>
      <c r="C1832" s="687" t="s">
        <v>13460</v>
      </c>
      <c r="D1832" s="688" t="s">
        <v>13461</v>
      </c>
      <c r="E1832" s="675" t="s">
        <v>1909</v>
      </c>
      <c r="F1832" s="675" t="s">
        <v>4633</v>
      </c>
      <c r="G1832" s="329"/>
      <c r="H1832" s="756"/>
      <c r="I1832" s="794"/>
      <c r="J1832" s="675"/>
      <c r="K1832" s="641"/>
      <c r="L1832" s="641">
        <v>45689</v>
      </c>
      <c r="M1832" s="53"/>
      <c r="N1832" t="str">
        <f t="shared" si="58"/>
        <v/>
      </c>
    </row>
    <row r="1833" spans="1:14" outlineLevel="2">
      <c r="A1833" s="384"/>
      <c r="B1833" s="657">
        <f t="shared" si="57"/>
        <v>118</v>
      </c>
      <c r="C1833" s="687" t="s">
        <v>6128</v>
      </c>
      <c r="D1833" s="688" t="s">
        <v>6127</v>
      </c>
      <c r="E1833" s="675" t="s">
        <v>1909</v>
      </c>
      <c r="F1833" s="675" t="s">
        <v>4633</v>
      </c>
      <c r="G1833" s="329"/>
      <c r="H1833" s="756"/>
      <c r="I1833" s="794"/>
      <c r="J1833" s="675"/>
      <c r="K1833" s="641"/>
      <c r="L1833" s="641">
        <v>45689</v>
      </c>
      <c r="M1833" s="53"/>
      <c r="N1833" t="str">
        <f t="shared" si="58"/>
        <v/>
      </c>
    </row>
    <row r="1834" spans="1:14" outlineLevel="2">
      <c r="A1834" s="384"/>
      <c r="B1834" s="657">
        <f t="shared" si="57"/>
        <v>118</v>
      </c>
      <c r="C1834" s="687" t="s">
        <v>13462</v>
      </c>
      <c r="D1834" s="688" t="s">
        <v>13463</v>
      </c>
      <c r="E1834" s="675" t="s">
        <v>1909</v>
      </c>
      <c r="F1834" s="675" t="s">
        <v>4633</v>
      </c>
      <c r="G1834" s="329"/>
      <c r="H1834" s="756"/>
      <c r="I1834" s="794"/>
      <c r="J1834" s="675"/>
      <c r="K1834" s="641"/>
      <c r="L1834" s="641">
        <v>45689</v>
      </c>
      <c r="M1834" s="53"/>
      <c r="N1834" t="str">
        <f t="shared" si="58"/>
        <v/>
      </c>
    </row>
    <row r="1835" spans="1:14" outlineLevel="2">
      <c r="A1835" s="384"/>
      <c r="B1835" s="657">
        <f t="shared" si="57"/>
        <v>118</v>
      </c>
      <c r="C1835" s="687" t="s">
        <v>13464</v>
      </c>
      <c r="D1835" s="688" t="s">
        <v>13465</v>
      </c>
      <c r="E1835" s="675" t="s">
        <v>1909</v>
      </c>
      <c r="F1835" s="675" t="s">
        <v>4633</v>
      </c>
      <c r="G1835" s="329"/>
      <c r="H1835" s="756"/>
      <c r="I1835" s="794"/>
      <c r="J1835" s="675"/>
      <c r="K1835" s="641"/>
      <c r="L1835" s="641">
        <v>45689</v>
      </c>
      <c r="M1835" s="53"/>
      <c r="N1835" t="str">
        <f t="shared" si="58"/>
        <v/>
      </c>
    </row>
    <row r="1836" spans="1:14" outlineLevel="2">
      <c r="A1836" s="384"/>
      <c r="B1836" s="657">
        <f t="shared" si="57"/>
        <v>118</v>
      </c>
      <c r="C1836" s="687" t="s">
        <v>13466</v>
      </c>
      <c r="D1836" s="688" t="s">
        <v>13467</v>
      </c>
      <c r="E1836" s="675" t="s">
        <v>1909</v>
      </c>
      <c r="F1836" s="675" t="s">
        <v>4633</v>
      </c>
      <c r="G1836" s="329"/>
      <c r="H1836" s="756"/>
      <c r="I1836" s="794"/>
      <c r="J1836" s="675"/>
      <c r="K1836" s="641"/>
      <c r="L1836" s="641">
        <v>45689</v>
      </c>
      <c r="M1836" s="53"/>
      <c r="N1836" t="str">
        <f t="shared" si="58"/>
        <v/>
      </c>
    </row>
    <row r="1837" spans="1:14" outlineLevel="2">
      <c r="A1837" s="384"/>
      <c r="B1837" s="657">
        <f t="shared" si="57"/>
        <v>118</v>
      </c>
      <c r="C1837" s="687" t="s">
        <v>13468</v>
      </c>
      <c r="D1837" s="688" t="s">
        <v>13469</v>
      </c>
      <c r="E1837" s="675" t="s">
        <v>1909</v>
      </c>
      <c r="F1837" s="675" t="s">
        <v>4633</v>
      </c>
      <c r="G1837" s="329"/>
      <c r="H1837" s="756"/>
      <c r="I1837" s="794"/>
      <c r="J1837" s="675"/>
      <c r="K1837" s="641"/>
      <c r="L1837" s="641">
        <v>45689</v>
      </c>
      <c r="M1837" s="53"/>
      <c r="N1837" t="str">
        <f t="shared" si="58"/>
        <v/>
      </c>
    </row>
    <row r="1838" spans="1:14" ht="25.5" outlineLevel="2">
      <c r="A1838" s="384"/>
      <c r="B1838" s="657">
        <f t="shared" si="57"/>
        <v>118</v>
      </c>
      <c r="C1838" s="687" t="s">
        <v>13470</v>
      </c>
      <c r="D1838" s="688" t="s">
        <v>13471</v>
      </c>
      <c r="E1838" s="675" t="s">
        <v>1909</v>
      </c>
      <c r="F1838" s="675" t="s">
        <v>4633</v>
      </c>
      <c r="G1838" s="329"/>
      <c r="H1838" s="756"/>
      <c r="I1838" s="794"/>
      <c r="J1838" s="675"/>
      <c r="K1838" s="641"/>
      <c r="L1838" s="641">
        <v>45689</v>
      </c>
      <c r="M1838" s="53"/>
      <c r="N1838" t="str">
        <f t="shared" si="58"/>
        <v/>
      </c>
    </row>
    <row r="1839" spans="1:14" outlineLevel="2">
      <c r="A1839" s="384"/>
      <c r="B1839" s="657">
        <f t="shared" si="57"/>
        <v>118</v>
      </c>
      <c r="C1839" s="687" t="s">
        <v>13472</v>
      </c>
      <c r="D1839" s="688" t="s">
        <v>13473</v>
      </c>
      <c r="E1839" s="675" t="s">
        <v>1909</v>
      </c>
      <c r="F1839" s="675" t="s">
        <v>4633</v>
      </c>
      <c r="G1839" s="329"/>
      <c r="H1839" s="756"/>
      <c r="I1839" s="794"/>
      <c r="J1839" s="675"/>
      <c r="K1839" s="641"/>
      <c r="L1839" s="641">
        <v>45689</v>
      </c>
      <c r="M1839" s="53"/>
      <c r="N1839" t="str">
        <f t="shared" si="58"/>
        <v/>
      </c>
    </row>
    <row r="1840" spans="1:14" outlineLevel="2">
      <c r="A1840" s="384"/>
      <c r="B1840" s="657">
        <f t="shared" si="57"/>
        <v>118</v>
      </c>
      <c r="C1840" s="687" t="s">
        <v>13474</v>
      </c>
      <c r="D1840" s="688" t="s">
        <v>13475</v>
      </c>
      <c r="E1840" s="675" t="s">
        <v>1909</v>
      </c>
      <c r="F1840" s="675" t="s">
        <v>4633</v>
      </c>
      <c r="G1840" s="329"/>
      <c r="H1840" s="756"/>
      <c r="I1840" s="794"/>
      <c r="J1840" s="675"/>
      <c r="K1840" s="641"/>
      <c r="L1840" s="641">
        <v>45689</v>
      </c>
      <c r="M1840" s="53"/>
      <c r="N1840" t="str">
        <f t="shared" si="58"/>
        <v/>
      </c>
    </row>
    <row r="1841" spans="1:14" ht="25.5" outlineLevel="2">
      <c r="A1841" s="384"/>
      <c r="B1841" s="657">
        <f t="shared" si="57"/>
        <v>118</v>
      </c>
      <c r="C1841" s="687" t="s">
        <v>13476</v>
      </c>
      <c r="D1841" s="688" t="s">
        <v>13477</v>
      </c>
      <c r="E1841" s="675" t="s">
        <v>1909</v>
      </c>
      <c r="F1841" s="675" t="s">
        <v>4633</v>
      </c>
      <c r="G1841" s="329"/>
      <c r="H1841" s="756"/>
      <c r="I1841" s="794"/>
      <c r="J1841" s="675"/>
      <c r="K1841" s="641"/>
      <c r="L1841" s="641">
        <v>45689</v>
      </c>
      <c r="M1841" s="53"/>
      <c r="N1841" t="str">
        <f t="shared" si="58"/>
        <v/>
      </c>
    </row>
    <row r="1842" spans="1:14" outlineLevel="2">
      <c r="A1842" s="384"/>
      <c r="B1842" s="657">
        <f t="shared" si="57"/>
        <v>118</v>
      </c>
      <c r="C1842" s="687" t="s">
        <v>13478</v>
      </c>
      <c r="D1842" s="688" t="s">
        <v>13479</v>
      </c>
      <c r="E1842" s="675" t="s">
        <v>1909</v>
      </c>
      <c r="F1842" s="675" t="s">
        <v>4633</v>
      </c>
      <c r="G1842" s="329"/>
      <c r="H1842" s="756"/>
      <c r="I1842" s="794"/>
      <c r="J1842" s="675"/>
      <c r="K1842" s="641"/>
      <c r="L1842" s="641">
        <v>45689</v>
      </c>
      <c r="M1842" s="53"/>
      <c r="N1842" t="str">
        <f t="shared" si="58"/>
        <v/>
      </c>
    </row>
    <row r="1843" spans="1:14" outlineLevel="2">
      <c r="A1843" s="384"/>
      <c r="B1843" s="657">
        <f t="shared" si="57"/>
        <v>118</v>
      </c>
      <c r="C1843" s="687" t="s">
        <v>13480</v>
      </c>
      <c r="D1843" s="688" t="s">
        <v>13481</v>
      </c>
      <c r="E1843" s="675" t="s">
        <v>1909</v>
      </c>
      <c r="F1843" s="675" t="s">
        <v>4633</v>
      </c>
      <c r="G1843" s="329"/>
      <c r="H1843" s="756"/>
      <c r="I1843" s="794"/>
      <c r="J1843" s="675"/>
      <c r="K1843" s="641"/>
      <c r="L1843" s="641">
        <v>45689</v>
      </c>
      <c r="M1843" s="53"/>
      <c r="N1843" t="str">
        <f t="shared" si="58"/>
        <v/>
      </c>
    </row>
    <row r="1844" spans="1:14" outlineLevel="2">
      <c r="A1844" s="384"/>
      <c r="B1844" s="657">
        <f t="shared" si="57"/>
        <v>118</v>
      </c>
      <c r="C1844" s="687" t="s">
        <v>13482</v>
      </c>
      <c r="D1844" s="688" t="s">
        <v>13483</v>
      </c>
      <c r="E1844" s="675" t="s">
        <v>1909</v>
      </c>
      <c r="F1844" s="675" t="s">
        <v>4633</v>
      </c>
      <c r="G1844" s="329"/>
      <c r="H1844" s="756"/>
      <c r="I1844" s="794"/>
      <c r="J1844" s="675"/>
      <c r="K1844" s="641"/>
      <c r="L1844" s="641">
        <v>45689</v>
      </c>
      <c r="M1844" s="53"/>
      <c r="N1844" t="str">
        <f t="shared" si="58"/>
        <v/>
      </c>
    </row>
    <row r="1845" spans="1:14" outlineLevel="2">
      <c r="A1845" s="384"/>
      <c r="B1845" s="657">
        <f t="shared" si="57"/>
        <v>118</v>
      </c>
      <c r="C1845" s="687" t="s">
        <v>13484</v>
      </c>
      <c r="D1845" s="688" t="s">
        <v>13485</v>
      </c>
      <c r="E1845" s="675" t="s">
        <v>1909</v>
      </c>
      <c r="F1845" s="675" t="s">
        <v>4633</v>
      </c>
      <c r="G1845" s="329"/>
      <c r="H1845" s="756"/>
      <c r="I1845" s="794"/>
      <c r="J1845" s="675"/>
      <c r="K1845" s="641"/>
      <c r="L1845" s="641">
        <v>45689</v>
      </c>
      <c r="M1845" s="53"/>
      <c r="N1845" t="str">
        <f t="shared" si="58"/>
        <v/>
      </c>
    </row>
    <row r="1846" spans="1:14" outlineLevel="2">
      <c r="A1846" s="384"/>
      <c r="B1846" s="657">
        <f t="shared" si="57"/>
        <v>118</v>
      </c>
      <c r="C1846" s="687" t="s">
        <v>13486</v>
      </c>
      <c r="D1846" s="688" t="s">
        <v>13487</v>
      </c>
      <c r="E1846" s="675" t="s">
        <v>1909</v>
      </c>
      <c r="F1846" s="675" t="s">
        <v>4633</v>
      </c>
      <c r="G1846" s="329"/>
      <c r="H1846" s="756"/>
      <c r="I1846" s="794"/>
      <c r="J1846" s="675"/>
      <c r="K1846" s="641"/>
      <c r="L1846" s="641">
        <v>45689</v>
      </c>
      <c r="M1846" s="53"/>
      <c r="N1846" t="str">
        <f t="shared" si="58"/>
        <v/>
      </c>
    </row>
    <row r="1847" spans="1:14" outlineLevel="2">
      <c r="A1847" s="384"/>
      <c r="B1847" s="657">
        <f t="shared" si="57"/>
        <v>118</v>
      </c>
      <c r="C1847" s="687" t="s">
        <v>13488</v>
      </c>
      <c r="D1847" s="688" t="s">
        <v>13489</v>
      </c>
      <c r="E1847" s="675" t="s">
        <v>1909</v>
      </c>
      <c r="F1847" s="675" t="s">
        <v>4633</v>
      </c>
      <c r="G1847" s="329"/>
      <c r="H1847" s="756"/>
      <c r="I1847" s="794"/>
      <c r="J1847" s="675"/>
      <c r="K1847" s="641"/>
      <c r="L1847" s="641">
        <v>45689</v>
      </c>
      <c r="M1847" s="53"/>
      <c r="N1847" t="str">
        <f t="shared" si="58"/>
        <v/>
      </c>
    </row>
    <row r="1848" spans="1:14" outlineLevel="2">
      <c r="A1848" s="384"/>
      <c r="B1848" s="657">
        <f t="shared" si="57"/>
        <v>118</v>
      </c>
      <c r="C1848" s="687" t="s">
        <v>13490</v>
      </c>
      <c r="D1848" s="688" t="s">
        <v>13491</v>
      </c>
      <c r="E1848" s="675" t="s">
        <v>1909</v>
      </c>
      <c r="F1848" s="675" t="s">
        <v>4633</v>
      </c>
      <c r="G1848" s="329"/>
      <c r="H1848" s="756"/>
      <c r="I1848" s="794"/>
      <c r="J1848" s="675"/>
      <c r="K1848" s="641"/>
      <c r="L1848" s="641">
        <v>45689</v>
      </c>
      <c r="M1848" s="53"/>
      <c r="N1848" t="str">
        <f t="shared" si="58"/>
        <v/>
      </c>
    </row>
    <row r="1849" spans="1:14" outlineLevel="2">
      <c r="A1849" s="384"/>
      <c r="B1849" s="657">
        <f t="shared" ref="B1849:B1912" si="59">IF(A1849&gt;0,A1849,B1848)</f>
        <v>118</v>
      </c>
      <c r="C1849" s="687" t="s">
        <v>13492</v>
      </c>
      <c r="D1849" s="688" t="s">
        <v>13493</v>
      </c>
      <c r="E1849" s="675" t="s">
        <v>1909</v>
      </c>
      <c r="F1849" s="675" t="s">
        <v>4633</v>
      </c>
      <c r="G1849" s="329"/>
      <c r="H1849" s="756"/>
      <c r="I1849" s="794"/>
      <c r="J1849" s="675"/>
      <c r="K1849" s="641"/>
      <c r="L1849" s="641">
        <v>45689</v>
      </c>
      <c r="M1849" s="53"/>
      <c r="N1849" t="str">
        <f t="shared" si="58"/>
        <v/>
      </c>
    </row>
    <row r="1850" spans="1:14" outlineLevel="2">
      <c r="A1850" s="384"/>
      <c r="B1850" s="657">
        <f t="shared" si="59"/>
        <v>118</v>
      </c>
      <c r="C1850" s="687" t="s">
        <v>13494</v>
      </c>
      <c r="D1850" s="688" t="s">
        <v>13495</v>
      </c>
      <c r="E1850" s="675" t="s">
        <v>1909</v>
      </c>
      <c r="F1850" s="675" t="s">
        <v>4633</v>
      </c>
      <c r="G1850" s="329"/>
      <c r="H1850" s="756"/>
      <c r="I1850" s="794"/>
      <c r="J1850" s="675"/>
      <c r="K1850" s="641"/>
      <c r="L1850" s="641">
        <v>45689</v>
      </c>
      <c r="M1850" s="53"/>
      <c r="N1850" t="str">
        <f t="shared" si="58"/>
        <v/>
      </c>
    </row>
    <row r="1851" spans="1:14" ht="25.5" outlineLevel="2">
      <c r="A1851" s="384"/>
      <c r="B1851" s="657">
        <f t="shared" si="59"/>
        <v>118</v>
      </c>
      <c r="C1851" s="687" t="s">
        <v>13496</v>
      </c>
      <c r="D1851" s="688" t="s">
        <v>13497</v>
      </c>
      <c r="E1851" s="675" t="s">
        <v>1909</v>
      </c>
      <c r="F1851" s="675" t="s">
        <v>4633</v>
      </c>
      <c r="G1851" s="329"/>
      <c r="H1851" s="756"/>
      <c r="I1851" s="794"/>
      <c r="J1851" s="675"/>
      <c r="K1851" s="641"/>
      <c r="L1851" s="641">
        <v>45689</v>
      </c>
      <c r="M1851" s="53"/>
      <c r="N1851" t="str">
        <f t="shared" si="58"/>
        <v/>
      </c>
    </row>
    <row r="1852" spans="1:14" outlineLevel="2">
      <c r="A1852" s="384"/>
      <c r="B1852" s="657">
        <f t="shared" si="59"/>
        <v>118</v>
      </c>
      <c r="C1852" s="687" t="s">
        <v>13498</v>
      </c>
      <c r="D1852" s="688" t="s">
        <v>13499</v>
      </c>
      <c r="E1852" s="675" t="s">
        <v>1909</v>
      </c>
      <c r="F1852" s="675" t="s">
        <v>4633</v>
      </c>
      <c r="G1852" s="329"/>
      <c r="H1852" s="756"/>
      <c r="I1852" s="794"/>
      <c r="J1852" s="675"/>
      <c r="K1852" s="641"/>
      <c r="L1852" s="641">
        <v>45689</v>
      </c>
      <c r="M1852" s="53"/>
      <c r="N1852" t="str">
        <f t="shared" si="58"/>
        <v/>
      </c>
    </row>
    <row r="1853" spans="1:14" outlineLevel="2">
      <c r="A1853" s="384"/>
      <c r="B1853" s="657">
        <f t="shared" si="59"/>
        <v>118</v>
      </c>
      <c r="C1853" s="687" t="s">
        <v>13500</v>
      </c>
      <c r="D1853" s="688" t="s">
        <v>13501</v>
      </c>
      <c r="E1853" s="675" t="s">
        <v>1909</v>
      </c>
      <c r="F1853" s="675" t="s">
        <v>4633</v>
      </c>
      <c r="G1853" s="329"/>
      <c r="H1853" s="756"/>
      <c r="I1853" s="794"/>
      <c r="J1853" s="675"/>
      <c r="K1853" s="641"/>
      <c r="L1853" s="641">
        <v>45689</v>
      </c>
      <c r="M1853" s="53"/>
      <c r="N1853" t="str">
        <f t="shared" si="58"/>
        <v/>
      </c>
    </row>
    <row r="1854" spans="1:14" outlineLevel="2">
      <c r="A1854" s="384"/>
      <c r="B1854" s="657">
        <f t="shared" si="59"/>
        <v>118</v>
      </c>
      <c r="C1854" s="687" t="s">
        <v>13502</v>
      </c>
      <c r="D1854" s="688" t="s">
        <v>13503</v>
      </c>
      <c r="E1854" s="675" t="s">
        <v>1909</v>
      </c>
      <c r="F1854" s="675" t="s">
        <v>4633</v>
      </c>
      <c r="G1854" s="329"/>
      <c r="H1854" s="756"/>
      <c r="I1854" s="794"/>
      <c r="J1854" s="675"/>
      <c r="K1854" s="641"/>
      <c r="L1854" s="641">
        <v>45689</v>
      </c>
      <c r="M1854" s="53"/>
      <c r="N1854" t="str">
        <f t="shared" si="58"/>
        <v/>
      </c>
    </row>
    <row r="1855" spans="1:14" ht="25.5" outlineLevel="2">
      <c r="A1855" s="384"/>
      <c r="B1855" s="657">
        <f t="shared" si="59"/>
        <v>118</v>
      </c>
      <c r="C1855" s="687" t="s">
        <v>13504</v>
      </c>
      <c r="D1855" s="688" t="s">
        <v>13505</v>
      </c>
      <c r="E1855" s="675" t="s">
        <v>1909</v>
      </c>
      <c r="F1855" s="675" t="s">
        <v>4633</v>
      </c>
      <c r="G1855" s="329"/>
      <c r="H1855" s="756"/>
      <c r="I1855" s="794"/>
      <c r="J1855" s="675"/>
      <c r="K1855" s="641"/>
      <c r="L1855" s="641">
        <v>45689</v>
      </c>
      <c r="M1855" s="53"/>
      <c r="N1855" t="str">
        <f t="shared" si="58"/>
        <v/>
      </c>
    </row>
    <row r="1856" spans="1:14" outlineLevel="2">
      <c r="A1856" s="384"/>
      <c r="B1856" s="657">
        <f t="shared" si="59"/>
        <v>118</v>
      </c>
      <c r="C1856" s="687" t="s">
        <v>13506</v>
      </c>
      <c r="D1856" s="688" t="s">
        <v>13507</v>
      </c>
      <c r="E1856" s="675" t="s">
        <v>1909</v>
      </c>
      <c r="F1856" s="675" t="s">
        <v>4633</v>
      </c>
      <c r="G1856" s="329"/>
      <c r="H1856" s="756"/>
      <c r="I1856" s="794"/>
      <c r="J1856" s="675"/>
      <c r="K1856" s="641"/>
      <c r="L1856" s="641">
        <v>45689</v>
      </c>
      <c r="M1856" s="53"/>
      <c r="N1856" t="str">
        <f t="shared" si="58"/>
        <v/>
      </c>
    </row>
    <row r="1857" spans="1:14" ht="25.5" outlineLevel="2">
      <c r="A1857" s="384"/>
      <c r="B1857" s="657">
        <f t="shared" si="59"/>
        <v>118</v>
      </c>
      <c r="C1857" s="687" t="s">
        <v>13508</v>
      </c>
      <c r="D1857" s="688" t="s">
        <v>13509</v>
      </c>
      <c r="E1857" s="675" t="s">
        <v>1909</v>
      </c>
      <c r="F1857" s="675" t="s">
        <v>4633</v>
      </c>
      <c r="G1857" s="329"/>
      <c r="H1857" s="756"/>
      <c r="I1857" s="794"/>
      <c r="J1857" s="675"/>
      <c r="K1857" s="641"/>
      <c r="L1857" s="641">
        <v>45689</v>
      </c>
      <c r="M1857" s="53"/>
      <c r="N1857" t="str">
        <f t="shared" si="58"/>
        <v/>
      </c>
    </row>
    <row r="1858" spans="1:14" outlineLevel="2">
      <c r="A1858" s="384"/>
      <c r="B1858" s="657">
        <f t="shared" si="59"/>
        <v>118</v>
      </c>
      <c r="C1858" s="687" t="s">
        <v>13510</v>
      </c>
      <c r="D1858" s="688" t="s">
        <v>13511</v>
      </c>
      <c r="E1858" s="675" t="s">
        <v>1909</v>
      </c>
      <c r="F1858" s="675" t="s">
        <v>4633</v>
      </c>
      <c r="G1858" s="329"/>
      <c r="H1858" s="756"/>
      <c r="I1858" s="794"/>
      <c r="J1858" s="675"/>
      <c r="K1858" s="641"/>
      <c r="L1858" s="641">
        <v>45689</v>
      </c>
      <c r="M1858" s="53"/>
      <c r="N1858" t="str">
        <f t="shared" si="58"/>
        <v/>
      </c>
    </row>
    <row r="1859" spans="1:14" outlineLevel="2">
      <c r="A1859" s="384"/>
      <c r="B1859" s="657">
        <f t="shared" si="59"/>
        <v>118</v>
      </c>
      <c r="C1859" s="687" t="s">
        <v>13512</v>
      </c>
      <c r="D1859" s="688" t="s">
        <v>13513</v>
      </c>
      <c r="E1859" s="675" t="s">
        <v>1909</v>
      </c>
      <c r="F1859" s="675" t="s">
        <v>4633</v>
      </c>
      <c r="G1859" s="329"/>
      <c r="H1859" s="756"/>
      <c r="I1859" s="794"/>
      <c r="J1859" s="675"/>
      <c r="K1859" s="641"/>
      <c r="L1859" s="641">
        <v>45689</v>
      </c>
      <c r="M1859" s="53"/>
      <c r="N1859" t="str">
        <f t="shared" ref="N1859:N1922" si="60">IF(D1859="NA","",IF(COUNTIF($D$3:$D$8511,D1859)&gt;1,"DUPLICATE",""))</f>
        <v/>
      </c>
    </row>
    <row r="1860" spans="1:14" outlineLevel="2">
      <c r="A1860" s="384"/>
      <c r="B1860" s="657">
        <f t="shared" si="59"/>
        <v>118</v>
      </c>
      <c r="C1860" s="687" t="s">
        <v>13514</v>
      </c>
      <c r="D1860" s="688" t="s">
        <v>13515</v>
      </c>
      <c r="E1860" s="675" t="s">
        <v>1909</v>
      </c>
      <c r="F1860" s="675" t="s">
        <v>4633</v>
      </c>
      <c r="G1860" s="329"/>
      <c r="H1860" s="756"/>
      <c r="I1860" s="794"/>
      <c r="J1860" s="675"/>
      <c r="K1860" s="641"/>
      <c r="L1860" s="641">
        <v>45689</v>
      </c>
      <c r="M1860" s="53"/>
      <c r="N1860" t="str">
        <f t="shared" si="60"/>
        <v/>
      </c>
    </row>
    <row r="1861" spans="1:14" outlineLevel="2">
      <c r="A1861" s="384"/>
      <c r="B1861" s="657">
        <f t="shared" si="59"/>
        <v>118</v>
      </c>
      <c r="C1861" s="687" t="s">
        <v>13516</v>
      </c>
      <c r="D1861" s="688" t="s">
        <v>13517</v>
      </c>
      <c r="E1861" s="675" t="s">
        <v>1909</v>
      </c>
      <c r="F1861" s="675" t="s">
        <v>4633</v>
      </c>
      <c r="G1861" s="329"/>
      <c r="H1861" s="756"/>
      <c r="I1861" s="794"/>
      <c r="J1861" s="675"/>
      <c r="K1861" s="641"/>
      <c r="L1861" s="641">
        <v>45689</v>
      </c>
      <c r="M1861" s="53"/>
      <c r="N1861" t="str">
        <f t="shared" si="60"/>
        <v/>
      </c>
    </row>
    <row r="1862" spans="1:14" outlineLevel="2">
      <c r="A1862" s="384"/>
      <c r="B1862" s="657">
        <f t="shared" si="59"/>
        <v>118</v>
      </c>
      <c r="C1862" s="687" t="s">
        <v>13518</v>
      </c>
      <c r="D1862" s="688" t="s">
        <v>13519</v>
      </c>
      <c r="E1862" s="675" t="s">
        <v>1909</v>
      </c>
      <c r="F1862" s="675" t="s">
        <v>4633</v>
      </c>
      <c r="G1862" s="329"/>
      <c r="H1862" s="756"/>
      <c r="I1862" s="794"/>
      <c r="J1862" s="675"/>
      <c r="K1862" s="641"/>
      <c r="L1862" s="641">
        <v>45689</v>
      </c>
      <c r="M1862" s="53"/>
      <c r="N1862" t="str">
        <f t="shared" si="60"/>
        <v/>
      </c>
    </row>
    <row r="1863" spans="1:14" outlineLevel="2">
      <c r="A1863" s="384"/>
      <c r="B1863" s="657">
        <f t="shared" si="59"/>
        <v>118</v>
      </c>
      <c r="C1863" s="687" t="s">
        <v>13520</v>
      </c>
      <c r="D1863" s="688" t="s">
        <v>13521</v>
      </c>
      <c r="E1863" s="675" t="s">
        <v>1909</v>
      </c>
      <c r="F1863" s="675" t="s">
        <v>4633</v>
      </c>
      <c r="G1863" s="329"/>
      <c r="H1863" s="756"/>
      <c r="I1863" s="794"/>
      <c r="J1863" s="675"/>
      <c r="K1863" s="641"/>
      <c r="L1863" s="641">
        <v>45689</v>
      </c>
      <c r="M1863" s="53"/>
      <c r="N1863" t="str">
        <f t="shared" si="60"/>
        <v/>
      </c>
    </row>
    <row r="1864" spans="1:14" ht="38.25" outlineLevel="2">
      <c r="A1864" s="384"/>
      <c r="B1864" s="657">
        <f t="shared" si="59"/>
        <v>118</v>
      </c>
      <c r="C1864" s="687" t="s">
        <v>13522</v>
      </c>
      <c r="D1864" s="688" t="s">
        <v>13523</v>
      </c>
      <c r="E1864" s="675" t="s">
        <v>1909</v>
      </c>
      <c r="F1864" s="675" t="s">
        <v>4633</v>
      </c>
      <c r="G1864" s="329"/>
      <c r="H1864" s="756"/>
      <c r="I1864" s="794"/>
      <c r="J1864" s="675"/>
      <c r="K1864" s="641"/>
      <c r="L1864" s="641">
        <v>45689</v>
      </c>
      <c r="M1864" s="53"/>
      <c r="N1864" t="str">
        <f t="shared" si="60"/>
        <v/>
      </c>
    </row>
    <row r="1865" spans="1:14" ht="38.25" outlineLevel="2">
      <c r="A1865" s="384"/>
      <c r="B1865" s="657">
        <f t="shared" si="59"/>
        <v>118</v>
      </c>
      <c r="C1865" s="687" t="s">
        <v>13524</v>
      </c>
      <c r="D1865" s="688" t="s">
        <v>13525</v>
      </c>
      <c r="E1865" s="675" t="s">
        <v>1909</v>
      </c>
      <c r="F1865" s="675" t="s">
        <v>4633</v>
      </c>
      <c r="G1865" s="329"/>
      <c r="H1865" s="756"/>
      <c r="I1865" s="794"/>
      <c r="J1865" s="675"/>
      <c r="K1865" s="641"/>
      <c r="L1865" s="641">
        <v>45689</v>
      </c>
      <c r="M1865" s="53"/>
      <c r="N1865" t="str">
        <f t="shared" si="60"/>
        <v/>
      </c>
    </row>
    <row r="1866" spans="1:14" ht="38.25" outlineLevel="2">
      <c r="A1866" s="384"/>
      <c r="B1866" s="657">
        <f t="shared" si="59"/>
        <v>118</v>
      </c>
      <c r="C1866" s="687" t="s">
        <v>13526</v>
      </c>
      <c r="D1866" s="688" t="s">
        <v>13527</v>
      </c>
      <c r="E1866" s="675" t="s">
        <v>1909</v>
      </c>
      <c r="F1866" s="675" t="s">
        <v>4633</v>
      </c>
      <c r="G1866" s="329"/>
      <c r="H1866" s="756"/>
      <c r="I1866" s="794"/>
      <c r="J1866" s="675"/>
      <c r="K1866" s="641"/>
      <c r="L1866" s="641">
        <v>45689</v>
      </c>
      <c r="M1866" s="53"/>
      <c r="N1866" t="str">
        <f t="shared" si="60"/>
        <v/>
      </c>
    </row>
    <row r="1867" spans="1:14" outlineLevel="2">
      <c r="A1867" s="384"/>
      <c r="B1867" s="657">
        <f t="shared" si="59"/>
        <v>118</v>
      </c>
      <c r="C1867" s="687" t="s">
        <v>13528</v>
      </c>
      <c r="D1867" s="688" t="s">
        <v>13529</v>
      </c>
      <c r="E1867" s="675" t="s">
        <v>1909</v>
      </c>
      <c r="F1867" s="675" t="s">
        <v>4633</v>
      </c>
      <c r="G1867" s="329"/>
      <c r="H1867" s="756"/>
      <c r="I1867" s="794"/>
      <c r="J1867" s="675"/>
      <c r="K1867" s="641"/>
      <c r="L1867" s="641">
        <v>45689</v>
      </c>
      <c r="M1867" s="53"/>
      <c r="N1867" t="str">
        <f t="shared" si="60"/>
        <v/>
      </c>
    </row>
    <row r="1868" spans="1:14" ht="51" outlineLevel="2">
      <c r="A1868" s="384"/>
      <c r="B1868" s="657">
        <f t="shared" si="59"/>
        <v>118</v>
      </c>
      <c r="C1868" s="687" t="s">
        <v>13530</v>
      </c>
      <c r="D1868" s="688" t="s">
        <v>13531</v>
      </c>
      <c r="E1868" s="675" t="s">
        <v>1909</v>
      </c>
      <c r="F1868" s="675" t="s">
        <v>4633</v>
      </c>
      <c r="G1868" s="329"/>
      <c r="H1868" s="756"/>
      <c r="I1868" s="794"/>
      <c r="J1868" s="675"/>
      <c r="K1868" s="641"/>
      <c r="L1868" s="641">
        <v>45689</v>
      </c>
      <c r="M1868" s="53"/>
      <c r="N1868" t="str">
        <f t="shared" si="60"/>
        <v/>
      </c>
    </row>
    <row r="1869" spans="1:14" ht="25.5" outlineLevel="2">
      <c r="A1869" s="384"/>
      <c r="B1869" s="657">
        <f t="shared" si="59"/>
        <v>118</v>
      </c>
      <c r="C1869" s="687" t="s">
        <v>13532</v>
      </c>
      <c r="D1869" s="688" t="s">
        <v>13533</v>
      </c>
      <c r="E1869" s="675" t="s">
        <v>1909</v>
      </c>
      <c r="F1869" s="675" t="s">
        <v>4633</v>
      </c>
      <c r="G1869" s="329"/>
      <c r="H1869" s="756"/>
      <c r="I1869" s="794"/>
      <c r="J1869" s="675"/>
      <c r="K1869" s="641"/>
      <c r="L1869" s="641">
        <v>45689</v>
      </c>
      <c r="M1869" s="53"/>
      <c r="N1869" t="str">
        <f t="shared" si="60"/>
        <v/>
      </c>
    </row>
    <row r="1870" spans="1:14" outlineLevel="2">
      <c r="A1870" s="384"/>
      <c r="B1870" s="657">
        <f t="shared" si="59"/>
        <v>118</v>
      </c>
      <c r="C1870" s="687" t="s">
        <v>13534</v>
      </c>
      <c r="D1870" s="688" t="s">
        <v>13535</v>
      </c>
      <c r="E1870" s="675" t="s">
        <v>1909</v>
      </c>
      <c r="F1870" s="675" t="s">
        <v>4633</v>
      </c>
      <c r="G1870" s="329"/>
      <c r="H1870" s="756"/>
      <c r="I1870" s="794"/>
      <c r="J1870" s="675"/>
      <c r="K1870" s="641"/>
      <c r="L1870" s="641">
        <v>45689</v>
      </c>
      <c r="M1870" s="53"/>
      <c r="N1870" t="str">
        <f t="shared" si="60"/>
        <v/>
      </c>
    </row>
    <row r="1871" spans="1:14" ht="38.25" outlineLevel="2">
      <c r="A1871" s="384"/>
      <c r="B1871" s="657">
        <f t="shared" si="59"/>
        <v>118</v>
      </c>
      <c r="C1871" s="687" t="s">
        <v>13536</v>
      </c>
      <c r="D1871" s="688" t="s">
        <v>13537</v>
      </c>
      <c r="E1871" s="675" t="s">
        <v>1909</v>
      </c>
      <c r="F1871" s="675" t="s">
        <v>4633</v>
      </c>
      <c r="G1871" s="329"/>
      <c r="H1871" s="756"/>
      <c r="I1871" s="794"/>
      <c r="J1871" s="675"/>
      <c r="K1871" s="641"/>
      <c r="L1871" s="641">
        <v>45689</v>
      </c>
      <c r="M1871" s="53"/>
      <c r="N1871" t="str">
        <f t="shared" si="60"/>
        <v/>
      </c>
    </row>
    <row r="1872" spans="1:14" ht="25.5" outlineLevel="2">
      <c r="A1872" s="384"/>
      <c r="B1872" s="657">
        <f t="shared" si="59"/>
        <v>118</v>
      </c>
      <c r="C1872" s="687" t="s">
        <v>13538</v>
      </c>
      <c r="D1872" s="688" t="s">
        <v>13539</v>
      </c>
      <c r="E1872" s="675" t="s">
        <v>1909</v>
      </c>
      <c r="F1872" s="675" t="s">
        <v>4633</v>
      </c>
      <c r="G1872" s="329"/>
      <c r="H1872" s="756"/>
      <c r="I1872" s="794"/>
      <c r="J1872" s="675"/>
      <c r="K1872" s="641"/>
      <c r="L1872" s="641">
        <v>45689</v>
      </c>
      <c r="M1872" s="53"/>
      <c r="N1872" t="str">
        <f t="shared" si="60"/>
        <v/>
      </c>
    </row>
    <row r="1873" spans="1:14" ht="25.5" outlineLevel="2">
      <c r="A1873" s="384"/>
      <c r="B1873" s="657">
        <f t="shared" si="59"/>
        <v>118</v>
      </c>
      <c r="C1873" s="687" t="s">
        <v>13540</v>
      </c>
      <c r="D1873" s="688" t="s">
        <v>13541</v>
      </c>
      <c r="E1873" s="675" t="s">
        <v>1909</v>
      </c>
      <c r="F1873" s="675" t="s">
        <v>4633</v>
      </c>
      <c r="G1873" s="329"/>
      <c r="H1873" s="756"/>
      <c r="I1873" s="794"/>
      <c r="J1873" s="675"/>
      <c r="K1873" s="641"/>
      <c r="L1873" s="641">
        <v>45689</v>
      </c>
      <c r="M1873" s="53"/>
      <c r="N1873" t="str">
        <f t="shared" si="60"/>
        <v/>
      </c>
    </row>
    <row r="1874" spans="1:14" ht="25.5" outlineLevel="2">
      <c r="A1874" s="384"/>
      <c r="B1874" s="657">
        <f t="shared" si="59"/>
        <v>118</v>
      </c>
      <c r="C1874" s="687" t="s">
        <v>13542</v>
      </c>
      <c r="D1874" s="688" t="s">
        <v>13543</v>
      </c>
      <c r="E1874" s="675" t="s">
        <v>1909</v>
      </c>
      <c r="F1874" s="675" t="s">
        <v>4633</v>
      </c>
      <c r="G1874" s="329"/>
      <c r="H1874" s="756"/>
      <c r="I1874" s="794"/>
      <c r="J1874" s="675"/>
      <c r="K1874" s="641"/>
      <c r="L1874" s="641">
        <v>45689</v>
      </c>
      <c r="M1874" s="53"/>
      <c r="N1874" t="str">
        <f t="shared" si="60"/>
        <v/>
      </c>
    </row>
    <row r="1875" spans="1:14" outlineLevel="2">
      <c r="A1875" s="384"/>
      <c r="B1875" s="657">
        <f t="shared" si="59"/>
        <v>118</v>
      </c>
      <c r="C1875" s="687" t="s">
        <v>13544</v>
      </c>
      <c r="D1875" s="688" t="s">
        <v>13545</v>
      </c>
      <c r="E1875" s="675" t="s">
        <v>1909</v>
      </c>
      <c r="F1875" s="675" t="s">
        <v>4633</v>
      </c>
      <c r="G1875" s="329"/>
      <c r="H1875" s="756"/>
      <c r="I1875" s="794"/>
      <c r="J1875" s="675"/>
      <c r="K1875" s="641"/>
      <c r="L1875" s="641">
        <v>45689</v>
      </c>
      <c r="M1875" s="53"/>
      <c r="N1875" t="str">
        <f t="shared" si="60"/>
        <v/>
      </c>
    </row>
    <row r="1876" spans="1:14" ht="25.5" outlineLevel="2">
      <c r="A1876" s="384"/>
      <c r="B1876" s="657">
        <f t="shared" si="59"/>
        <v>118</v>
      </c>
      <c r="C1876" s="687" t="s">
        <v>13546</v>
      </c>
      <c r="D1876" s="688" t="s">
        <v>13547</v>
      </c>
      <c r="E1876" s="675" t="s">
        <v>1909</v>
      </c>
      <c r="F1876" s="675" t="s">
        <v>4633</v>
      </c>
      <c r="G1876" s="329"/>
      <c r="H1876" s="756"/>
      <c r="I1876" s="794"/>
      <c r="J1876" s="675"/>
      <c r="K1876" s="641"/>
      <c r="L1876" s="641">
        <v>45689</v>
      </c>
      <c r="M1876" s="53"/>
      <c r="N1876" t="str">
        <f t="shared" si="60"/>
        <v/>
      </c>
    </row>
    <row r="1877" spans="1:14" outlineLevel="2">
      <c r="A1877" s="384"/>
      <c r="B1877" s="657">
        <f t="shared" si="59"/>
        <v>118</v>
      </c>
      <c r="C1877" s="687" t="s">
        <v>13548</v>
      </c>
      <c r="D1877" s="688" t="s">
        <v>13549</v>
      </c>
      <c r="E1877" s="675" t="s">
        <v>1909</v>
      </c>
      <c r="F1877" s="675" t="s">
        <v>4633</v>
      </c>
      <c r="G1877" s="329"/>
      <c r="H1877" s="756"/>
      <c r="I1877" s="794"/>
      <c r="J1877" s="675"/>
      <c r="K1877" s="641"/>
      <c r="L1877" s="641">
        <v>45689</v>
      </c>
      <c r="M1877" s="53"/>
      <c r="N1877" t="str">
        <f t="shared" si="60"/>
        <v/>
      </c>
    </row>
    <row r="1878" spans="1:14" outlineLevel="2">
      <c r="A1878" s="384"/>
      <c r="B1878" s="657">
        <f t="shared" si="59"/>
        <v>118</v>
      </c>
      <c r="C1878" s="687" t="s">
        <v>13550</v>
      </c>
      <c r="D1878" s="688" t="s">
        <v>13551</v>
      </c>
      <c r="E1878" s="675" t="s">
        <v>1909</v>
      </c>
      <c r="F1878" s="675" t="s">
        <v>4633</v>
      </c>
      <c r="G1878" s="329"/>
      <c r="H1878" s="756"/>
      <c r="I1878" s="794"/>
      <c r="J1878" s="675"/>
      <c r="K1878" s="641"/>
      <c r="L1878" s="641">
        <v>45689</v>
      </c>
      <c r="M1878" s="53"/>
      <c r="N1878" t="str">
        <f t="shared" si="60"/>
        <v/>
      </c>
    </row>
    <row r="1879" spans="1:14" outlineLevel="2">
      <c r="A1879" s="384"/>
      <c r="B1879" s="657">
        <f t="shared" si="59"/>
        <v>118</v>
      </c>
      <c r="C1879" s="687" t="s">
        <v>13552</v>
      </c>
      <c r="D1879" s="688" t="s">
        <v>13553</v>
      </c>
      <c r="E1879" s="675" t="s">
        <v>1909</v>
      </c>
      <c r="F1879" s="675" t="s">
        <v>4633</v>
      </c>
      <c r="G1879" s="329"/>
      <c r="H1879" s="756"/>
      <c r="I1879" s="794"/>
      <c r="J1879" s="675"/>
      <c r="K1879" s="641"/>
      <c r="L1879" s="641">
        <v>45689</v>
      </c>
      <c r="M1879" s="53"/>
      <c r="N1879" t="str">
        <f t="shared" si="60"/>
        <v/>
      </c>
    </row>
    <row r="1880" spans="1:14" outlineLevel="2">
      <c r="A1880" s="384"/>
      <c r="B1880" s="657">
        <f t="shared" si="59"/>
        <v>118</v>
      </c>
      <c r="C1880" s="687" t="s">
        <v>13554</v>
      </c>
      <c r="D1880" s="688" t="s">
        <v>13555</v>
      </c>
      <c r="E1880" s="675" t="s">
        <v>1909</v>
      </c>
      <c r="F1880" s="675" t="s">
        <v>4633</v>
      </c>
      <c r="G1880" s="329"/>
      <c r="H1880" s="756"/>
      <c r="I1880" s="794"/>
      <c r="J1880" s="675"/>
      <c r="K1880" s="641"/>
      <c r="L1880" s="641">
        <v>45689</v>
      </c>
      <c r="M1880" s="53"/>
      <c r="N1880" t="str">
        <f t="shared" si="60"/>
        <v/>
      </c>
    </row>
    <row r="1881" spans="1:14" outlineLevel="2">
      <c r="A1881" s="384"/>
      <c r="B1881" s="657">
        <f t="shared" si="59"/>
        <v>118</v>
      </c>
      <c r="C1881" s="687" t="s">
        <v>13556</v>
      </c>
      <c r="D1881" s="688" t="s">
        <v>13557</v>
      </c>
      <c r="E1881" s="675" t="s">
        <v>1909</v>
      </c>
      <c r="F1881" s="675" t="s">
        <v>4633</v>
      </c>
      <c r="G1881" s="329"/>
      <c r="H1881" s="756"/>
      <c r="I1881" s="794"/>
      <c r="J1881" s="675"/>
      <c r="K1881" s="641"/>
      <c r="L1881" s="641">
        <v>45689</v>
      </c>
      <c r="M1881" s="53"/>
      <c r="N1881" t="str">
        <f t="shared" si="60"/>
        <v/>
      </c>
    </row>
    <row r="1882" spans="1:14" outlineLevel="2">
      <c r="A1882" s="384"/>
      <c r="B1882" s="657">
        <f t="shared" si="59"/>
        <v>118</v>
      </c>
      <c r="C1882" s="687" t="s">
        <v>13558</v>
      </c>
      <c r="D1882" s="688" t="s">
        <v>13559</v>
      </c>
      <c r="E1882" s="675" t="s">
        <v>1909</v>
      </c>
      <c r="F1882" s="675" t="s">
        <v>4633</v>
      </c>
      <c r="G1882" s="329"/>
      <c r="H1882" s="756"/>
      <c r="I1882" s="794"/>
      <c r="J1882" s="675"/>
      <c r="K1882" s="641"/>
      <c r="L1882" s="641">
        <v>45689</v>
      </c>
      <c r="M1882" s="53"/>
      <c r="N1882" t="str">
        <f t="shared" si="60"/>
        <v/>
      </c>
    </row>
    <row r="1883" spans="1:14" ht="63.75" outlineLevel="2">
      <c r="A1883" s="384"/>
      <c r="B1883" s="657">
        <f t="shared" si="59"/>
        <v>118</v>
      </c>
      <c r="C1883" s="687" t="s">
        <v>13560</v>
      </c>
      <c r="D1883" s="688" t="s">
        <v>13561</v>
      </c>
      <c r="E1883" s="675" t="s">
        <v>1909</v>
      </c>
      <c r="F1883" s="675" t="s">
        <v>4633</v>
      </c>
      <c r="G1883" s="329"/>
      <c r="H1883" s="756"/>
      <c r="I1883" s="794"/>
      <c r="J1883" s="675"/>
      <c r="K1883" s="641"/>
      <c r="L1883" s="641">
        <v>45689</v>
      </c>
      <c r="M1883" s="53"/>
      <c r="N1883" t="str">
        <f t="shared" si="60"/>
        <v/>
      </c>
    </row>
    <row r="1884" spans="1:14" ht="38.25" outlineLevel="2">
      <c r="A1884" s="384"/>
      <c r="B1884" s="657">
        <f t="shared" si="59"/>
        <v>118</v>
      </c>
      <c r="C1884" s="687" t="s">
        <v>13562</v>
      </c>
      <c r="D1884" s="688" t="s">
        <v>13563</v>
      </c>
      <c r="E1884" s="675" t="s">
        <v>1909</v>
      </c>
      <c r="F1884" s="675" t="s">
        <v>4633</v>
      </c>
      <c r="G1884" s="329"/>
      <c r="H1884" s="756"/>
      <c r="I1884" s="794"/>
      <c r="J1884" s="675"/>
      <c r="K1884" s="641"/>
      <c r="L1884" s="641">
        <v>45689</v>
      </c>
      <c r="M1884" s="53"/>
      <c r="N1884" t="str">
        <f t="shared" si="60"/>
        <v/>
      </c>
    </row>
    <row r="1885" spans="1:14" outlineLevel="2">
      <c r="A1885" s="384"/>
      <c r="B1885" s="657">
        <f t="shared" si="59"/>
        <v>118</v>
      </c>
      <c r="C1885" s="687" t="s">
        <v>13564</v>
      </c>
      <c r="D1885" s="688" t="s">
        <v>13565</v>
      </c>
      <c r="E1885" s="675" t="s">
        <v>1909</v>
      </c>
      <c r="F1885" s="675" t="s">
        <v>4633</v>
      </c>
      <c r="G1885" s="329"/>
      <c r="H1885" s="756"/>
      <c r="I1885" s="794"/>
      <c r="J1885" s="675"/>
      <c r="K1885" s="641"/>
      <c r="L1885" s="641">
        <v>45689</v>
      </c>
      <c r="M1885" s="53"/>
      <c r="N1885" t="str">
        <f t="shared" si="60"/>
        <v/>
      </c>
    </row>
    <row r="1886" spans="1:14" outlineLevel="2">
      <c r="A1886" s="384"/>
      <c r="B1886" s="657">
        <f t="shared" si="59"/>
        <v>118</v>
      </c>
      <c r="C1886" s="687" t="s">
        <v>13566</v>
      </c>
      <c r="D1886" s="688" t="s">
        <v>13567</v>
      </c>
      <c r="E1886" s="675" t="s">
        <v>1909</v>
      </c>
      <c r="F1886" s="675" t="s">
        <v>4633</v>
      </c>
      <c r="G1886" s="329"/>
      <c r="H1886" s="756"/>
      <c r="I1886" s="794"/>
      <c r="J1886" s="675"/>
      <c r="K1886" s="641"/>
      <c r="L1886" s="641">
        <v>45689</v>
      </c>
      <c r="M1886" s="53"/>
      <c r="N1886" t="str">
        <f t="shared" si="60"/>
        <v/>
      </c>
    </row>
    <row r="1887" spans="1:14" outlineLevel="2">
      <c r="A1887" s="384"/>
      <c r="B1887" s="657">
        <f t="shared" si="59"/>
        <v>118</v>
      </c>
      <c r="C1887" s="687" t="s">
        <v>13568</v>
      </c>
      <c r="D1887" s="688" t="s">
        <v>13569</v>
      </c>
      <c r="E1887" s="675" t="s">
        <v>1909</v>
      </c>
      <c r="F1887" s="675" t="s">
        <v>4633</v>
      </c>
      <c r="G1887" s="329"/>
      <c r="H1887" s="756"/>
      <c r="I1887" s="794"/>
      <c r="J1887" s="675"/>
      <c r="K1887" s="641"/>
      <c r="L1887" s="641">
        <v>45689</v>
      </c>
      <c r="M1887" s="53"/>
      <c r="N1887" t="str">
        <f t="shared" si="60"/>
        <v/>
      </c>
    </row>
    <row r="1888" spans="1:14" outlineLevel="2">
      <c r="A1888" s="384"/>
      <c r="B1888" s="657">
        <f t="shared" si="59"/>
        <v>118</v>
      </c>
      <c r="C1888" s="687" t="s">
        <v>13570</v>
      </c>
      <c r="D1888" s="688" t="s">
        <v>13571</v>
      </c>
      <c r="E1888" s="675" t="s">
        <v>1909</v>
      </c>
      <c r="F1888" s="675" t="s">
        <v>4633</v>
      </c>
      <c r="G1888" s="329"/>
      <c r="H1888" s="756"/>
      <c r="I1888" s="794"/>
      <c r="J1888" s="675"/>
      <c r="K1888" s="641"/>
      <c r="L1888" s="641">
        <v>45689</v>
      </c>
      <c r="M1888" s="53"/>
      <c r="N1888" t="str">
        <f t="shared" si="60"/>
        <v/>
      </c>
    </row>
    <row r="1889" spans="1:14" outlineLevel="2">
      <c r="A1889" s="384"/>
      <c r="B1889" s="657">
        <f t="shared" si="59"/>
        <v>118</v>
      </c>
      <c r="C1889" s="687" t="s">
        <v>13572</v>
      </c>
      <c r="D1889" s="688" t="s">
        <v>13573</v>
      </c>
      <c r="E1889" s="675" t="s">
        <v>1909</v>
      </c>
      <c r="F1889" s="675" t="s">
        <v>4633</v>
      </c>
      <c r="G1889" s="329"/>
      <c r="H1889" s="756"/>
      <c r="I1889" s="794"/>
      <c r="J1889" s="675"/>
      <c r="K1889" s="641"/>
      <c r="L1889" s="641">
        <v>45689</v>
      </c>
      <c r="M1889" s="53"/>
      <c r="N1889" t="str">
        <f t="shared" si="60"/>
        <v/>
      </c>
    </row>
    <row r="1890" spans="1:14" ht="25.5" outlineLevel="2">
      <c r="A1890" s="384"/>
      <c r="B1890" s="657">
        <f t="shared" si="59"/>
        <v>118</v>
      </c>
      <c r="C1890" s="687" t="s">
        <v>13574</v>
      </c>
      <c r="D1890" s="688" t="s">
        <v>13575</v>
      </c>
      <c r="E1890" s="675" t="s">
        <v>1909</v>
      </c>
      <c r="F1890" s="675" t="s">
        <v>4633</v>
      </c>
      <c r="G1890" s="329"/>
      <c r="H1890" s="756"/>
      <c r="I1890" s="794"/>
      <c r="J1890" s="675"/>
      <c r="K1890" s="641"/>
      <c r="L1890" s="641">
        <v>45689</v>
      </c>
      <c r="M1890" s="53"/>
      <c r="N1890" t="str">
        <f t="shared" si="60"/>
        <v/>
      </c>
    </row>
    <row r="1891" spans="1:14" outlineLevel="2">
      <c r="A1891" s="384"/>
      <c r="B1891" s="657">
        <f t="shared" si="59"/>
        <v>118</v>
      </c>
      <c r="C1891" s="687" t="s">
        <v>13576</v>
      </c>
      <c r="D1891" s="688" t="s">
        <v>13577</v>
      </c>
      <c r="E1891" s="675" t="s">
        <v>1909</v>
      </c>
      <c r="F1891" s="675" t="s">
        <v>4633</v>
      </c>
      <c r="G1891" s="329"/>
      <c r="H1891" s="756"/>
      <c r="I1891" s="794"/>
      <c r="J1891" s="675"/>
      <c r="K1891" s="641"/>
      <c r="L1891" s="641">
        <v>45689</v>
      </c>
      <c r="M1891" s="53"/>
      <c r="N1891" t="str">
        <f t="shared" si="60"/>
        <v/>
      </c>
    </row>
    <row r="1892" spans="1:14" ht="25.5" outlineLevel="2">
      <c r="A1892" s="384"/>
      <c r="B1892" s="657">
        <f t="shared" si="59"/>
        <v>118</v>
      </c>
      <c r="C1892" s="687" t="s">
        <v>13578</v>
      </c>
      <c r="D1892" s="688" t="s">
        <v>13579</v>
      </c>
      <c r="E1892" s="675" t="s">
        <v>1909</v>
      </c>
      <c r="F1892" s="675" t="s">
        <v>4633</v>
      </c>
      <c r="G1892" s="329"/>
      <c r="H1892" s="756"/>
      <c r="I1892" s="794"/>
      <c r="J1892" s="675"/>
      <c r="K1892" s="641"/>
      <c r="L1892" s="641">
        <v>45689</v>
      </c>
      <c r="M1892" s="53"/>
      <c r="N1892" t="str">
        <f t="shared" si="60"/>
        <v/>
      </c>
    </row>
    <row r="1893" spans="1:14" outlineLevel="2">
      <c r="A1893" s="384"/>
      <c r="B1893" s="657">
        <f t="shared" si="59"/>
        <v>118</v>
      </c>
      <c r="C1893" s="687" t="s">
        <v>13580</v>
      </c>
      <c r="D1893" s="688" t="s">
        <v>13581</v>
      </c>
      <c r="E1893" s="675" t="s">
        <v>1909</v>
      </c>
      <c r="F1893" s="675" t="s">
        <v>4633</v>
      </c>
      <c r="G1893" s="329"/>
      <c r="H1893" s="756"/>
      <c r="I1893" s="794"/>
      <c r="J1893" s="675"/>
      <c r="K1893" s="641"/>
      <c r="L1893" s="641">
        <v>45689</v>
      </c>
      <c r="M1893" s="53"/>
      <c r="N1893" t="str">
        <f t="shared" si="60"/>
        <v/>
      </c>
    </row>
    <row r="1894" spans="1:14" outlineLevel="2">
      <c r="A1894" s="384"/>
      <c r="B1894" s="657">
        <f t="shared" si="59"/>
        <v>118</v>
      </c>
      <c r="C1894" s="687" t="s">
        <v>13582</v>
      </c>
      <c r="D1894" s="688" t="s">
        <v>13583</v>
      </c>
      <c r="E1894" s="675" t="s">
        <v>1909</v>
      </c>
      <c r="F1894" s="675" t="s">
        <v>4633</v>
      </c>
      <c r="G1894" s="329"/>
      <c r="H1894" s="756"/>
      <c r="I1894" s="794"/>
      <c r="J1894" s="675"/>
      <c r="K1894" s="641"/>
      <c r="L1894" s="641">
        <v>45689</v>
      </c>
      <c r="M1894" s="53"/>
      <c r="N1894" t="str">
        <f t="shared" si="60"/>
        <v/>
      </c>
    </row>
    <row r="1895" spans="1:14" outlineLevel="2">
      <c r="A1895" s="384"/>
      <c r="B1895" s="657">
        <f t="shared" si="59"/>
        <v>118</v>
      </c>
      <c r="C1895" s="687" t="s">
        <v>13584</v>
      </c>
      <c r="D1895" s="688" t="s">
        <v>13585</v>
      </c>
      <c r="E1895" s="675" t="s">
        <v>1909</v>
      </c>
      <c r="F1895" s="675" t="s">
        <v>4633</v>
      </c>
      <c r="G1895" s="329"/>
      <c r="H1895" s="756"/>
      <c r="I1895" s="794"/>
      <c r="J1895" s="675"/>
      <c r="K1895" s="641"/>
      <c r="L1895" s="641">
        <v>45689</v>
      </c>
      <c r="M1895" s="53"/>
      <c r="N1895" t="str">
        <f t="shared" si="60"/>
        <v/>
      </c>
    </row>
    <row r="1896" spans="1:14" outlineLevel="2">
      <c r="A1896" s="384"/>
      <c r="B1896" s="657">
        <f t="shared" si="59"/>
        <v>118</v>
      </c>
      <c r="C1896" s="687" t="s">
        <v>13586</v>
      </c>
      <c r="D1896" s="688" t="s">
        <v>13587</v>
      </c>
      <c r="E1896" s="675" t="s">
        <v>1909</v>
      </c>
      <c r="F1896" s="675" t="s">
        <v>4633</v>
      </c>
      <c r="G1896" s="329"/>
      <c r="H1896" s="756"/>
      <c r="I1896" s="794"/>
      <c r="J1896" s="675"/>
      <c r="K1896" s="641"/>
      <c r="L1896" s="641">
        <v>45689</v>
      </c>
      <c r="M1896" s="53"/>
      <c r="N1896" t="str">
        <f t="shared" si="60"/>
        <v/>
      </c>
    </row>
    <row r="1897" spans="1:14" ht="25.5" outlineLevel="2">
      <c r="A1897" s="384"/>
      <c r="B1897" s="657">
        <f t="shared" si="59"/>
        <v>118</v>
      </c>
      <c r="C1897" s="687" t="s">
        <v>13588</v>
      </c>
      <c r="D1897" s="688" t="s">
        <v>13589</v>
      </c>
      <c r="E1897" s="675" t="s">
        <v>1909</v>
      </c>
      <c r="F1897" s="675" t="s">
        <v>4633</v>
      </c>
      <c r="G1897" s="329"/>
      <c r="H1897" s="756"/>
      <c r="I1897" s="794"/>
      <c r="J1897" s="675"/>
      <c r="K1897" s="641"/>
      <c r="L1897" s="641">
        <v>45689</v>
      </c>
      <c r="M1897" s="53"/>
      <c r="N1897" t="str">
        <f t="shared" si="60"/>
        <v/>
      </c>
    </row>
    <row r="1898" spans="1:14" ht="25.5" outlineLevel="2">
      <c r="A1898" s="384"/>
      <c r="B1898" s="657">
        <f t="shared" si="59"/>
        <v>118</v>
      </c>
      <c r="C1898" s="687" t="s">
        <v>13590</v>
      </c>
      <c r="D1898" s="688" t="s">
        <v>13591</v>
      </c>
      <c r="E1898" s="675" t="s">
        <v>1909</v>
      </c>
      <c r="F1898" s="675" t="s">
        <v>4633</v>
      </c>
      <c r="G1898" s="329"/>
      <c r="H1898" s="756"/>
      <c r="I1898" s="794"/>
      <c r="J1898" s="675"/>
      <c r="K1898" s="641"/>
      <c r="L1898" s="641">
        <v>45689</v>
      </c>
      <c r="M1898" s="53"/>
      <c r="N1898" t="str">
        <f t="shared" si="60"/>
        <v/>
      </c>
    </row>
    <row r="1899" spans="1:14" outlineLevel="2">
      <c r="A1899" s="384"/>
      <c r="B1899" s="657">
        <f t="shared" si="59"/>
        <v>118</v>
      </c>
      <c r="C1899" s="687" t="s">
        <v>13592</v>
      </c>
      <c r="D1899" s="688" t="s">
        <v>13593</v>
      </c>
      <c r="E1899" s="675" t="s">
        <v>1909</v>
      </c>
      <c r="F1899" s="675" t="s">
        <v>4633</v>
      </c>
      <c r="G1899" s="329"/>
      <c r="H1899" s="756"/>
      <c r="I1899" s="794"/>
      <c r="J1899" s="675"/>
      <c r="K1899" s="641"/>
      <c r="L1899" s="641">
        <v>45689</v>
      </c>
      <c r="M1899" s="53"/>
      <c r="N1899" t="str">
        <f t="shared" si="60"/>
        <v/>
      </c>
    </row>
    <row r="1900" spans="1:14" outlineLevel="2">
      <c r="A1900" s="384"/>
      <c r="B1900" s="657">
        <f t="shared" si="59"/>
        <v>118</v>
      </c>
      <c r="C1900" s="687" t="s">
        <v>13594</v>
      </c>
      <c r="D1900" s="688" t="s">
        <v>13595</v>
      </c>
      <c r="E1900" s="675" t="s">
        <v>1909</v>
      </c>
      <c r="F1900" s="675" t="s">
        <v>4633</v>
      </c>
      <c r="G1900" s="329"/>
      <c r="H1900" s="756"/>
      <c r="I1900" s="794"/>
      <c r="J1900" s="675"/>
      <c r="K1900" s="641"/>
      <c r="L1900" s="641">
        <v>45689</v>
      </c>
      <c r="M1900" s="53"/>
      <c r="N1900" t="str">
        <f t="shared" si="60"/>
        <v/>
      </c>
    </row>
    <row r="1901" spans="1:14" ht="25.5" outlineLevel="2">
      <c r="A1901" s="384"/>
      <c r="B1901" s="657">
        <f t="shared" si="59"/>
        <v>118</v>
      </c>
      <c r="C1901" s="687" t="s">
        <v>13596</v>
      </c>
      <c r="D1901" s="688" t="s">
        <v>13597</v>
      </c>
      <c r="E1901" s="675" t="s">
        <v>1909</v>
      </c>
      <c r="F1901" s="675" t="s">
        <v>4633</v>
      </c>
      <c r="G1901" s="329"/>
      <c r="H1901" s="756"/>
      <c r="I1901" s="794"/>
      <c r="J1901" s="675"/>
      <c r="K1901" s="641"/>
      <c r="L1901" s="641">
        <v>45689</v>
      </c>
      <c r="M1901" s="53"/>
      <c r="N1901" t="str">
        <f t="shared" si="60"/>
        <v/>
      </c>
    </row>
    <row r="1902" spans="1:14" ht="25.5" outlineLevel="2">
      <c r="A1902" s="384"/>
      <c r="B1902" s="657">
        <f t="shared" si="59"/>
        <v>118</v>
      </c>
      <c r="C1902" s="687" t="s">
        <v>13598</v>
      </c>
      <c r="D1902" s="688" t="s">
        <v>13599</v>
      </c>
      <c r="E1902" s="675" t="s">
        <v>1909</v>
      </c>
      <c r="F1902" s="675" t="s">
        <v>4633</v>
      </c>
      <c r="G1902" s="329"/>
      <c r="H1902" s="756"/>
      <c r="I1902" s="794"/>
      <c r="J1902" s="675"/>
      <c r="K1902" s="641"/>
      <c r="L1902" s="641">
        <v>45689</v>
      </c>
      <c r="M1902" s="53"/>
      <c r="N1902" t="str">
        <f t="shared" si="60"/>
        <v/>
      </c>
    </row>
    <row r="1903" spans="1:14" outlineLevel="2">
      <c r="A1903" s="384"/>
      <c r="B1903" s="657">
        <f t="shared" si="59"/>
        <v>118</v>
      </c>
      <c r="C1903" s="687" t="s">
        <v>13600</v>
      </c>
      <c r="D1903" s="688" t="s">
        <v>13601</v>
      </c>
      <c r="E1903" s="675" t="s">
        <v>1909</v>
      </c>
      <c r="F1903" s="675" t="s">
        <v>4633</v>
      </c>
      <c r="G1903" s="329"/>
      <c r="H1903" s="756"/>
      <c r="I1903" s="794"/>
      <c r="J1903" s="675"/>
      <c r="K1903" s="641"/>
      <c r="L1903" s="641">
        <v>45689</v>
      </c>
      <c r="M1903" s="53"/>
      <c r="N1903" t="str">
        <f t="shared" si="60"/>
        <v/>
      </c>
    </row>
    <row r="1904" spans="1:14" outlineLevel="2">
      <c r="A1904" s="384"/>
      <c r="B1904" s="657">
        <f t="shared" si="59"/>
        <v>118</v>
      </c>
      <c r="C1904" s="687" t="s">
        <v>13602</v>
      </c>
      <c r="D1904" s="688" t="s">
        <v>13603</v>
      </c>
      <c r="E1904" s="675" t="s">
        <v>1909</v>
      </c>
      <c r="F1904" s="675" t="s">
        <v>4633</v>
      </c>
      <c r="G1904" s="329"/>
      <c r="H1904" s="756"/>
      <c r="I1904" s="794"/>
      <c r="J1904" s="675"/>
      <c r="K1904" s="641"/>
      <c r="L1904" s="641">
        <v>45689</v>
      </c>
      <c r="M1904" s="53"/>
      <c r="N1904" t="str">
        <f t="shared" si="60"/>
        <v/>
      </c>
    </row>
    <row r="1905" spans="1:14" outlineLevel="2">
      <c r="A1905" s="384"/>
      <c r="B1905" s="657">
        <f t="shared" si="59"/>
        <v>118</v>
      </c>
      <c r="C1905" s="687" t="s">
        <v>13604</v>
      </c>
      <c r="D1905" s="688" t="s">
        <v>13605</v>
      </c>
      <c r="E1905" s="675" t="s">
        <v>1909</v>
      </c>
      <c r="F1905" s="675" t="s">
        <v>4633</v>
      </c>
      <c r="G1905" s="329"/>
      <c r="H1905" s="756"/>
      <c r="I1905" s="794"/>
      <c r="J1905" s="675"/>
      <c r="K1905" s="641"/>
      <c r="L1905" s="641">
        <v>45689</v>
      </c>
      <c r="M1905" s="53"/>
      <c r="N1905" t="str">
        <f t="shared" si="60"/>
        <v/>
      </c>
    </row>
    <row r="1906" spans="1:14" ht="25.5" outlineLevel="2">
      <c r="A1906" s="384"/>
      <c r="B1906" s="657">
        <f t="shared" si="59"/>
        <v>118</v>
      </c>
      <c r="C1906" s="687" t="s">
        <v>13606</v>
      </c>
      <c r="D1906" s="688" t="s">
        <v>13607</v>
      </c>
      <c r="E1906" s="675" t="s">
        <v>1909</v>
      </c>
      <c r="F1906" s="675" t="s">
        <v>4633</v>
      </c>
      <c r="G1906" s="329"/>
      <c r="H1906" s="756"/>
      <c r="I1906" s="794"/>
      <c r="J1906" s="675"/>
      <c r="K1906" s="641"/>
      <c r="L1906" s="641">
        <v>45689</v>
      </c>
      <c r="M1906" s="53"/>
      <c r="N1906" t="str">
        <f t="shared" si="60"/>
        <v/>
      </c>
    </row>
    <row r="1907" spans="1:14" outlineLevel="2">
      <c r="A1907" s="384"/>
      <c r="B1907" s="657">
        <f t="shared" si="59"/>
        <v>118</v>
      </c>
      <c r="C1907" s="687" t="s">
        <v>13608</v>
      </c>
      <c r="D1907" s="688" t="s">
        <v>13079</v>
      </c>
      <c r="E1907" s="675" t="s">
        <v>1909</v>
      </c>
      <c r="F1907" s="675" t="s">
        <v>4633</v>
      </c>
      <c r="G1907" s="329"/>
      <c r="H1907" s="756"/>
      <c r="I1907" s="794"/>
      <c r="J1907" s="675"/>
      <c r="K1907" s="641"/>
      <c r="L1907" s="641">
        <v>45689</v>
      </c>
      <c r="M1907" s="53"/>
      <c r="N1907" t="str">
        <f t="shared" si="60"/>
        <v>DUPLICATE</v>
      </c>
    </row>
    <row r="1908" spans="1:14" outlineLevel="2">
      <c r="A1908" s="384"/>
      <c r="B1908" s="657">
        <f t="shared" si="59"/>
        <v>118</v>
      </c>
      <c r="C1908" s="687" t="s">
        <v>13609</v>
      </c>
      <c r="D1908" s="688" t="s">
        <v>13610</v>
      </c>
      <c r="E1908" s="675" t="s">
        <v>1909</v>
      </c>
      <c r="F1908" s="675" t="s">
        <v>4633</v>
      </c>
      <c r="G1908" s="329"/>
      <c r="H1908" s="756"/>
      <c r="I1908" s="794"/>
      <c r="J1908" s="675"/>
      <c r="K1908" s="641"/>
      <c r="L1908" s="641">
        <v>45689</v>
      </c>
      <c r="M1908" s="53"/>
      <c r="N1908" t="str">
        <f t="shared" si="60"/>
        <v/>
      </c>
    </row>
    <row r="1909" spans="1:14" outlineLevel="2">
      <c r="A1909" s="384"/>
      <c r="B1909" s="657">
        <f t="shared" si="59"/>
        <v>118</v>
      </c>
      <c r="C1909" s="687" t="s">
        <v>13611</v>
      </c>
      <c r="D1909" s="688" t="s">
        <v>13612</v>
      </c>
      <c r="E1909" s="675" t="s">
        <v>1909</v>
      </c>
      <c r="F1909" s="675" t="s">
        <v>4633</v>
      </c>
      <c r="G1909" s="329"/>
      <c r="H1909" s="756"/>
      <c r="I1909" s="794"/>
      <c r="J1909" s="675"/>
      <c r="K1909" s="641"/>
      <c r="L1909" s="641">
        <v>45689</v>
      </c>
      <c r="M1909" s="53"/>
      <c r="N1909" t="str">
        <f t="shared" si="60"/>
        <v/>
      </c>
    </row>
    <row r="1910" spans="1:14" outlineLevel="2">
      <c r="A1910" s="384"/>
      <c r="B1910" s="657">
        <f t="shared" si="59"/>
        <v>118</v>
      </c>
      <c r="C1910" s="687" t="s">
        <v>13613</v>
      </c>
      <c r="D1910" s="688" t="s">
        <v>13614</v>
      </c>
      <c r="E1910" s="675" t="s">
        <v>1909</v>
      </c>
      <c r="F1910" s="675" t="s">
        <v>4633</v>
      </c>
      <c r="G1910" s="329"/>
      <c r="H1910" s="756"/>
      <c r="I1910" s="794"/>
      <c r="J1910" s="675"/>
      <c r="K1910" s="641"/>
      <c r="L1910" s="641">
        <v>45689</v>
      </c>
      <c r="M1910" s="53"/>
      <c r="N1910" t="str">
        <f t="shared" si="60"/>
        <v/>
      </c>
    </row>
    <row r="1911" spans="1:14" ht="25.5" outlineLevel="2">
      <c r="A1911" s="384"/>
      <c r="B1911" s="657">
        <f t="shared" si="59"/>
        <v>118</v>
      </c>
      <c r="C1911" s="687" t="s">
        <v>13615</v>
      </c>
      <c r="D1911" s="688" t="s">
        <v>13616</v>
      </c>
      <c r="E1911" s="675" t="s">
        <v>1909</v>
      </c>
      <c r="F1911" s="675" t="s">
        <v>4633</v>
      </c>
      <c r="G1911" s="329"/>
      <c r="H1911" s="756"/>
      <c r="I1911" s="794"/>
      <c r="J1911" s="675"/>
      <c r="K1911" s="641"/>
      <c r="L1911" s="641">
        <v>45689</v>
      </c>
      <c r="M1911" s="53"/>
      <c r="N1911" t="str">
        <f t="shared" si="60"/>
        <v/>
      </c>
    </row>
    <row r="1912" spans="1:14" outlineLevel="2">
      <c r="A1912" s="384"/>
      <c r="B1912" s="657">
        <f t="shared" si="59"/>
        <v>118</v>
      </c>
      <c r="C1912" s="687" t="s">
        <v>13617</v>
      </c>
      <c r="D1912" s="688" t="s">
        <v>13618</v>
      </c>
      <c r="E1912" s="675" t="s">
        <v>1909</v>
      </c>
      <c r="F1912" s="675" t="s">
        <v>4633</v>
      </c>
      <c r="G1912" s="329"/>
      <c r="H1912" s="756"/>
      <c r="I1912" s="794"/>
      <c r="J1912" s="675"/>
      <c r="K1912" s="641"/>
      <c r="L1912" s="641">
        <v>45689</v>
      </c>
      <c r="M1912" s="53"/>
      <c r="N1912" t="str">
        <f t="shared" si="60"/>
        <v/>
      </c>
    </row>
    <row r="1913" spans="1:14" outlineLevel="2">
      <c r="A1913" s="384"/>
      <c r="B1913" s="657">
        <f t="shared" ref="B1913:B1976" si="61">IF(A1913&gt;0,A1913,B1912)</f>
        <v>118</v>
      </c>
      <c r="C1913" s="687" t="s">
        <v>13619</v>
      </c>
      <c r="D1913" s="688" t="s">
        <v>13620</v>
      </c>
      <c r="E1913" s="675" t="s">
        <v>1909</v>
      </c>
      <c r="F1913" s="675" t="s">
        <v>4633</v>
      </c>
      <c r="G1913" s="329"/>
      <c r="H1913" s="756"/>
      <c r="I1913" s="794"/>
      <c r="J1913" s="675"/>
      <c r="K1913" s="641"/>
      <c r="L1913" s="641">
        <v>45689</v>
      </c>
      <c r="M1913" s="53"/>
      <c r="N1913" t="str">
        <f t="shared" si="60"/>
        <v/>
      </c>
    </row>
    <row r="1914" spans="1:14" ht="63.75" outlineLevel="2">
      <c r="A1914" s="384"/>
      <c r="B1914" s="657">
        <f t="shared" si="61"/>
        <v>118</v>
      </c>
      <c r="C1914" s="687" t="s">
        <v>13621</v>
      </c>
      <c r="D1914" s="688" t="s">
        <v>13622</v>
      </c>
      <c r="E1914" s="675" t="s">
        <v>1909</v>
      </c>
      <c r="F1914" s="675" t="s">
        <v>4633</v>
      </c>
      <c r="G1914" s="329"/>
      <c r="H1914" s="756"/>
      <c r="I1914" s="794"/>
      <c r="J1914" s="675"/>
      <c r="K1914" s="641"/>
      <c r="L1914" s="641">
        <v>45689</v>
      </c>
      <c r="M1914" s="53"/>
      <c r="N1914" t="str">
        <f t="shared" si="60"/>
        <v/>
      </c>
    </row>
    <row r="1915" spans="1:14" outlineLevel="2">
      <c r="A1915" s="384"/>
      <c r="B1915" s="657">
        <f t="shared" si="61"/>
        <v>118</v>
      </c>
      <c r="C1915" s="687" t="s">
        <v>13623</v>
      </c>
      <c r="D1915" s="688" t="s">
        <v>13624</v>
      </c>
      <c r="E1915" s="675" t="s">
        <v>1909</v>
      </c>
      <c r="F1915" s="675" t="s">
        <v>4633</v>
      </c>
      <c r="G1915" s="329"/>
      <c r="H1915" s="756"/>
      <c r="I1915" s="794"/>
      <c r="J1915" s="675"/>
      <c r="K1915" s="641"/>
      <c r="L1915" s="641">
        <v>45689</v>
      </c>
      <c r="M1915" s="53"/>
      <c r="N1915" t="str">
        <f t="shared" si="60"/>
        <v/>
      </c>
    </row>
    <row r="1916" spans="1:14" outlineLevel="2">
      <c r="A1916" s="384"/>
      <c r="B1916" s="657">
        <f t="shared" si="61"/>
        <v>118</v>
      </c>
      <c r="C1916" s="687" t="s">
        <v>13625</v>
      </c>
      <c r="D1916" s="688" t="s">
        <v>13626</v>
      </c>
      <c r="E1916" s="675" t="s">
        <v>1909</v>
      </c>
      <c r="F1916" s="675" t="s">
        <v>4633</v>
      </c>
      <c r="G1916" s="329"/>
      <c r="H1916" s="756"/>
      <c r="I1916" s="794"/>
      <c r="J1916" s="675"/>
      <c r="K1916" s="641"/>
      <c r="L1916" s="641">
        <v>45689</v>
      </c>
      <c r="M1916" s="53"/>
      <c r="N1916" t="str">
        <f t="shared" si="60"/>
        <v/>
      </c>
    </row>
    <row r="1917" spans="1:14" outlineLevel="2">
      <c r="A1917" s="384"/>
      <c r="B1917" s="657">
        <f t="shared" si="61"/>
        <v>118</v>
      </c>
      <c r="C1917" s="687" t="s">
        <v>13627</v>
      </c>
      <c r="D1917" s="688" t="s">
        <v>13628</v>
      </c>
      <c r="E1917" s="675" t="s">
        <v>1909</v>
      </c>
      <c r="F1917" s="675" t="s">
        <v>4633</v>
      </c>
      <c r="G1917" s="329"/>
      <c r="H1917" s="756"/>
      <c r="I1917" s="794"/>
      <c r="J1917" s="675"/>
      <c r="K1917" s="641"/>
      <c r="L1917" s="641">
        <v>45689</v>
      </c>
      <c r="M1917" s="53"/>
      <c r="N1917" t="str">
        <f t="shared" si="60"/>
        <v/>
      </c>
    </row>
    <row r="1918" spans="1:14" outlineLevel="2">
      <c r="A1918" s="384"/>
      <c r="B1918" s="657">
        <f t="shared" si="61"/>
        <v>118</v>
      </c>
      <c r="C1918" s="687" t="s">
        <v>13629</v>
      </c>
      <c r="D1918" s="688" t="s">
        <v>13630</v>
      </c>
      <c r="E1918" s="675" t="s">
        <v>1909</v>
      </c>
      <c r="F1918" s="675" t="s">
        <v>4633</v>
      </c>
      <c r="G1918" s="329"/>
      <c r="H1918" s="756"/>
      <c r="I1918" s="794"/>
      <c r="J1918" s="675"/>
      <c r="K1918" s="641"/>
      <c r="L1918" s="641">
        <v>45689</v>
      </c>
      <c r="M1918" s="53"/>
      <c r="N1918" t="str">
        <f t="shared" si="60"/>
        <v/>
      </c>
    </row>
    <row r="1919" spans="1:14" ht="25.5" outlineLevel="2">
      <c r="A1919" s="384"/>
      <c r="B1919" s="657">
        <f t="shared" si="61"/>
        <v>118</v>
      </c>
      <c r="C1919" s="687" t="s">
        <v>13631</v>
      </c>
      <c r="D1919" s="688" t="s">
        <v>13632</v>
      </c>
      <c r="E1919" s="675" t="s">
        <v>1909</v>
      </c>
      <c r="F1919" s="675" t="s">
        <v>4633</v>
      </c>
      <c r="G1919" s="329"/>
      <c r="H1919" s="756"/>
      <c r="I1919" s="794"/>
      <c r="J1919" s="675"/>
      <c r="K1919" s="641"/>
      <c r="L1919" s="641">
        <v>45689</v>
      </c>
      <c r="M1919" s="53"/>
      <c r="N1919" t="str">
        <f t="shared" si="60"/>
        <v/>
      </c>
    </row>
    <row r="1920" spans="1:14" outlineLevel="2">
      <c r="A1920" s="384"/>
      <c r="B1920" s="657">
        <f t="shared" si="61"/>
        <v>118</v>
      </c>
      <c r="C1920" s="687" t="s">
        <v>13633</v>
      </c>
      <c r="D1920" s="688" t="s">
        <v>13634</v>
      </c>
      <c r="E1920" s="675" t="s">
        <v>1909</v>
      </c>
      <c r="F1920" s="675" t="s">
        <v>4633</v>
      </c>
      <c r="G1920" s="329"/>
      <c r="H1920" s="756"/>
      <c r="I1920" s="794"/>
      <c r="J1920" s="675"/>
      <c r="K1920" s="641"/>
      <c r="L1920" s="641">
        <v>45689</v>
      </c>
      <c r="M1920" s="53"/>
      <c r="N1920" t="str">
        <f t="shared" si="60"/>
        <v/>
      </c>
    </row>
    <row r="1921" spans="1:14" outlineLevel="2">
      <c r="A1921" s="384"/>
      <c r="B1921" s="657">
        <f t="shared" si="61"/>
        <v>118</v>
      </c>
      <c r="C1921" s="687" t="s">
        <v>13635</v>
      </c>
      <c r="D1921" s="688" t="s">
        <v>13636</v>
      </c>
      <c r="E1921" s="675" t="s">
        <v>1909</v>
      </c>
      <c r="F1921" s="675" t="s">
        <v>4633</v>
      </c>
      <c r="G1921" s="329"/>
      <c r="H1921" s="756"/>
      <c r="I1921" s="794"/>
      <c r="J1921" s="675"/>
      <c r="K1921" s="641"/>
      <c r="L1921" s="641">
        <v>45689</v>
      </c>
      <c r="M1921" s="53"/>
      <c r="N1921" t="str">
        <f t="shared" si="60"/>
        <v/>
      </c>
    </row>
    <row r="1922" spans="1:14" outlineLevel="2">
      <c r="A1922" s="384"/>
      <c r="B1922" s="657">
        <f t="shared" si="61"/>
        <v>118</v>
      </c>
      <c r="C1922" s="687" t="s">
        <v>13637</v>
      </c>
      <c r="D1922" s="688" t="s">
        <v>13638</v>
      </c>
      <c r="E1922" s="675" t="s">
        <v>1909</v>
      </c>
      <c r="F1922" s="675" t="s">
        <v>4633</v>
      </c>
      <c r="G1922" s="329"/>
      <c r="H1922" s="756"/>
      <c r="I1922" s="794"/>
      <c r="J1922" s="675"/>
      <c r="K1922" s="641"/>
      <c r="L1922" s="641">
        <v>45689</v>
      </c>
      <c r="M1922" s="53"/>
      <c r="N1922" t="str">
        <f t="shared" si="60"/>
        <v/>
      </c>
    </row>
    <row r="1923" spans="1:14" outlineLevel="2">
      <c r="A1923" s="384"/>
      <c r="B1923" s="657">
        <f t="shared" si="61"/>
        <v>118</v>
      </c>
      <c r="C1923" s="687" t="s">
        <v>13639</v>
      </c>
      <c r="D1923" s="688" t="s">
        <v>13640</v>
      </c>
      <c r="E1923" s="675" t="s">
        <v>1909</v>
      </c>
      <c r="F1923" s="675" t="s">
        <v>4633</v>
      </c>
      <c r="G1923" s="329"/>
      <c r="H1923" s="756"/>
      <c r="I1923" s="794"/>
      <c r="J1923" s="675"/>
      <c r="K1923" s="641"/>
      <c r="L1923" s="641">
        <v>45689</v>
      </c>
      <c r="M1923" s="53"/>
      <c r="N1923" t="str">
        <f t="shared" ref="N1923:N1986" si="62">IF(D1923="NA","",IF(COUNTIF($D$3:$D$8511,D1923)&gt;1,"DUPLICATE",""))</f>
        <v/>
      </c>
    </row>
    <row r="1924" spans="1:14" outlineLevel="2">
      <c r="A1924" s="384"/>
      <c r="B1924" s="657">
        <f t="shared" si="61"/>
        <v>118</v>
      </c>
      <c r="C1924" s="687" t="s">
        <v>13641</v>
      </c>
      <c r="D1924" s="688" t="s">
        <v>13642</v>
      </c>
      <c r="E1924" s="675" t="s">
        <v>1909</v>
      </c>
      <c r="F1924" s="675" t="s">
        <v>4633</v>
      </c>
      <c r="G1924" s="329"/>
      <c r="H1924" s="756"/>
      <c r="I1924" s="794"/>
      <c r="J1924" s="675"/>
      <c r="K1924" s="641"/>
      <c r="L1924" s="641">
        <v>45689</v>
      </c>
      <c r="M1924" s="53"/>
      <c r="N1924" t="str">
        <f t="shared" si="62"/>
        <v/>
      </c>
    </row>
    <row r="1925" spans="1:14" outlineLevel="2">
      <c r="A1925" s="384"/>
      <c r="B1925" s="657">
        <f t="shared" si="61"/>
        <v>118</v>
      </c>
      <c r="C1925" s="687" t="s">
        <v>13643</v>
      </c>
      <c r="D1925" s="688" t="s">
        <v>13644</v>
      </c>
      <c r="E1925" s="675" t="s">
        <v>1909</v>
      </c>
      <c r="F1925" s="675" t="s">
        <v>4633</v>
      </c>
      <c r="G1925" s="329"/>
      <c r="H1925" s="756"/>
      <c r="I1925" s="794"/>
      <c r="J1925" s="675"/>
      <c r="K1925" s="641"/>
      <c r="L1925" s="641">
        <v>45689</v>
      </c>
      <c r="M1925" s="53"/>
      <c r="N1925" t="str">
        <f t="shared" si="62"/>
        <v/>
      </c>
    </row>
    <row r="1926" spans="1:14" outlineLevel="2">
      <c r="A1926" s="384"/>
      <c r="B1926" s="657">
        <f t="shared" si="61"/>
        <v>118</v>
      </c>
      <c r="C1926" s="687" t="s">
        <v>13645</v>
      </c>
      <c r="D1926" s="688" t="s">
        <v>13646</v>
      </c>
      <c r="E1926" s="675" t="s">
        <v>1909</v>
      </c>
      <c r="F1926" s="675" t="s">
        <v>4633</v>
      </c>
      <c r="G1926" s="329"/>
      <c r="H1926" s="756"/>
      <c r="I1926" s="794"/>
      <c r="J1926" s="675"/>
      <c r="K1926" s="641"/>
      <c r="L1926" s="641">
        <v>45689</v>
      </c>
      <c r="M1926" s="53"/>
      <c r="N1926" t="str">
        <f t="shared" si="62"/>
        <v/>
      </c>
    </row>
    <row r="1927" spans="1:14" ht="25.5" outlineLevel="2">
      <c r="A1927" s="384"/>
      <c r="B1927" s="657">
        <f t="shared" si="61"/>
        <v>118</v>
      </c>
      <c r="C1927" s="687" t="s">
        <v>13647</v>
      </c>
      <c r="D1927" s="688" t="s">
        <v>13648</v>
      </c>
      <c r="E1927" s="675" t="s">
        <v>1909</v>
      </c>
      <c r="F1927" s="675" t="s">
        <v>4633</v>
      </c>
      <c r="G1927" s="329"/>
      <c r="H1927" s="756"/>
      <c r="I1927" s="794"/>
      <c r="J1927" s="675"/>
      <c r="K1927" s="641"/>
      <c r="L1927" s="641">
        <v>45689</v>
      </c>
      <c r="M1927" s="53"/>
      <c r="N1927" t="str">
        <f t="shared" si="62"/>
        <v/>
      </c>
    </row>
    <row r="1928" spans="1:14" outlineLevel="2">
      <c r="A1928" s="384"/>
      <c r="B1928" s="657">
        <f t="shared" si="61"/>
        <v>118</v>
      </c>
      <c r="C1928" s="687" t="s">
        <v>13649</v>
      </c>
      <c r="D1928" s="688" t="s">
        <v>13650</v>
      </c>
      <c r="E1928" s="675" t="s">
        <v>1909</v>
      </c>
      <c r="F1928" s="675" t="s">
        <v>4633</v>
      </c>
      <c r="G1928" s="329"/>
      <c r="H1928" s="756"/>
      <c r="I1928" s="794"/>
      <c r="J1928" s="675"/>
      <c r="K1928" s="641"/>
      <c r="L1928" s="641">
        <v>45689</v>
      </c>
      <c r="M1928" s="53"/>
      <c r="N1928" t="str">
        <f t="shared" si="62"/>
        <v/>
      </c>
    </row>
    <row r="1929" spans="1:14" outlineLevel="2">
      <c r="A1929" s="384"/>
      <c r="B1929" s="657">
        <f t="shared" si="61"/>
        <v>118</v>
      </c>
      <c r="C1929" s="687" t="s">
        <v>13651</v>
      </c>
      <c r="D1929" s="688" t="s">
        <v>13652</v>
      </c>
      <c r="E1929" s="675" t="s">
        <v>1909</v>
      </c>
      <c r="F1929" s="675" t="s">
        <v>4633</v>
      </c>
      <c r="G1929" s="329"/>
      <c r="H1929" s="756"/>
      <c r="I1929" s="794"/>
      <c r="J1929" s="675"/>
      <c r="K1929" s="641"/>
      <c r="L1929" s="641">
        <v>45689</v>
      </c>
      <c r="M1929" s="53"/>
      <c r="N1929" t="str">
        <f t="shared" si="62"/>
        <v/>
      </c>
    </row>
    <row r="1930" spans="1:14" ht="25.5" outlineLevel="2">
      <c r="A1930" s="384"/>
      <c r="B1930" s="657">
        <f t="shared" si="61"/>
        <v>118</v>
      </c>
      <c r="C1930" s="687" t="s">
        <v>13653</v>
      </c>
      <c r="D1930" s="688" t="s">
        <v>13654</v>
      </c>
      <c r="E1930" s="675" t="s">
        <v>1909</v>
      </c>
      <c r="F1930" s="675" t="s">
        <v>4633</v>
      </c>
      <c r="G1930" s="329"/>
      <c r="H1930" s="756"/>
      <c r="I1930" s="794"/>
      <c r="J1930" s="675"/>
      <c r="K1930" s="641"/>
      <c r="L1930" s="641">
        <v>45689</v>
      </c>
      <c r="M1930" s="53"/>
      <c r="N1930" t="str">
        <f t="shared" si="62"/>
        <v/>
      </c>
    </row>
    <row r="1931" spans="1:14" ht="38.25" outlineLevel="2">
      <c r="A1931" s="384"/>
      <c r="B1931" s="657">
        <f t="shared" si="61"/>
        <v>118</v>
      </c>
      <c r="C1931" s="687" t="s">
        <v>13655</v>
      </c>
      <c r="D1931" s="688" t="s">
        <v>13656</v>
      </c>
      <c r="E1931" s="675" t="s">
        <v>1909</v>
      </c>
      <c r="F1931" s="675" t="s">
        <v>4633</v>
      </c>
      <c r="G1931" s="329"/>
      <c r="H1931" s="756"/>
      <c r="I1931" s="794"/>
      <c r="J1931" s="675"/>
      <c r="K1931" s="641"/>
      <c r="L1931" s="641">
        <v>45689</v>
      </c>
      <c r="M1931" s="53"/>
      <c r="N1931" t="str">
        <f t="shared" si="62"/>
        <v/>
      </c>
    </row>
    <row r="1932" spans="1:14" outlineLevel="2">
      <c r="A1932" s="384"/>
      <c r="B1932" s="657">
        <f t="shared" si="61"/>
        <v>118</v>
      </c>
      <c r="C1932" s="687" t="s">
        <v>13657</v>
      </c>
      <c r="D1932" s="688" t="s">
        <v>13658</v>
      </c>
      <c r="E1932" s="675" t="s">
        <v>1909</v>
      </c>
      <c r="F1932" s="675" t="s">
        <v>4633</v>
      </c>
      <c r="G1932" s="329"/>
      <c r="H1932" s="756"/>
      <c r="I1932" s="794"/>
      <c r="J1932" s="675"/>
      <c r="K1932" s="641"/>
      <c r="L1932" s="641">
        <v>45689</v>
      </c>
      <c r="M1932" s="53"/>
      <c r="N1932" t="str">
        <f t="shared" si="62"/>
        <v/>
      </c>
    </row>
    <row r="1933" spans="1:14" outlineLevel="2">
      <c r="A1933" s="384"/>
      <c r="B1933" s="657">
        <f t="shared" si="61"/>
        <v>118</v>
      </c>
      <c r="C1933" s="687" t="s">
        <v>13659</v>
      </c>
      <c r="D1933" s="688" t="s">
        <v>13660</v>
      </c>
      <c r="E1933" s="675" t="s">
        <v>1909</v>
      </c>
      <c r="F1933" s="675" t="s">
        <v>4633</v>
      </c>
      <c r="G1933" s="329"/>
      <c r="H1933" s="756"/>
      <c r="I1933" s="794"/>
      <c r="J1933" s="675"/>
      <c r="K1933" s="641"/>
      <c r="L1933" s="641">
        <v>45689</v>
      </c>
      <c r="M1933" s="53"/>
      <c r="N1933" t="str">
        <f t="shared" si="62"/>
        <v/>
      </c>
    </row>
    <row r="1934" spans="1:14" outlineLevel="2">
      <c r="A1934" s="384"/>
      <c r="B1934" s="657">
        <f t="shared" si="61"/>
        <v>118</v>
      </c>
      <c r="C1934" s="687" t="s">
        <v>13661</v>
      </c>
      <c r="D1934" s="688" t="s">
        <v>13662</v>
      </c>
      <c r="E1934" s="675" t="s">
        <v>1909</v>
      </c>
      <c r="F1934" s="675" t="s">
        <v>4633</v>
      </c>
      <c r="G1934" s="329"/>
      <c r="H1934" s="756"/>
      <c r="I1934" s="794"/>
      <c r="J1934" s="675"/>
      <c r="K1934" s="641"/>
      <c r="L1934" s="641">
        <v>45689</v>
      </c>
      <c r="M1934" s="53"/>
      <c r="N1934" t="str">
        <f t="shared" si="62"/>
        <v/>
      </c>
    </row>
    <row r="1935" spans="1:14" outlineLevel="2">
      <c r="A1935" s="384"/>
      <c r="B1935" s="657">
        <f t="shared" si="61"/>
        <v>118</v>
      </c>
      <c r="C1935" s="687" t="s">
        <v>13663</v>
      </c>
      <c r="D1935" s="688" t="s">
        <v>13664</v>
      </c>
      <c r="E1935" s="675" t="s">
        <v>1909</v>
      </c>
      <c r="F1935" s="675" t="s">
        <v>4633</v>
      </c>
      <c r="G1935" s="329"/>
      <c r="H1935" s="756"/>
      <c r="I1935" s="794"/>
      <c r="J1935" s="675"/>
      <c r="K1935" s="641"/>
      <c r="L1935" s="641">
        <v>45689</v>
      </c>
      <c r="M1935" s="53"/>
      <c r="N1935" t="str">
        <f t="shared" si="62"/>
        <v/>
      </c>
    </row>
    <row r="1936" spans="1:14" outlineLevel="2">
      <c r="A1936" s="384"/>
      <c r="B1936" s="657">
        <f t="shared" si="61"/>
        <v>118</v>
      </c>
      <c r="C1936" s="687" t="s">
        <v>13665</v>
      </c>
      <c r="D1936" s="688" t="s">
        <v>13666</v>
      </c>
      <c r="E1936" s="675" t="s">
        <v>1909</v>
      </c>
      <c r="F1936" s="675" t="s">
        <v>4633</v>
      </c>
      <c r="G1936" s="329"/>
      <c r="H1936" s="756"/>
      <c r="I1936" s="794"/>
      <c r="J1936" s="675"/>
      <c r="K1936" s="641"/>
      <c r="L1936" s="641">
        <v>45689</v>
      </c>
      <c r="M1936" s="53"/>
      <c r="N1936" t="str">
        <f t="shared" si="62"/>
        <v/>
      </c>
    </row>
    <row r="1937" spans="1:14" outlineLevel="2">
      <c r="A1937" s="384"/>
      <c r="B1937" s="657">
        <f t="shared" si="61"/>
        <v>118</v>
      </c>
      <c r="C1937" s="687" t="s">
        <v>13667</v>
      </c>
      <c r="D1937" s="688" t="s">
        <v>13668</v>
      </c>
      <c r="E1937" s="675" t="s">
        <v>1909</v>
      </c>
      <c r="F1937" s="675" t="s">
        <v>4633</v>
      </c>
      <c r="G1937" s="329"/>
      <c r="H1937" s="756"/>
      <c r="I1937" s="794"/>
      <c r="J1937" s="675"/>
      <c r="K1937" s="641"/>
      <c r="L1937" s="641">
        <v>45689</v>
      </c>
      <c r="M1937" s="53"/>
      <c r="N1937" t="str">
        <f t="shared" si="62"/>
        <v/>
      </c>
    </row>
    <row r="1938" spans="1:14" outlineLevel="2">
      <c r="A1938" s="384"/>
      <c r="B1938" s="657">
        <f t="shared" si="61"/>
        <v>118</v>
      </c>
      <c r="C1938" s="687" t="s">
        <v>13669</v>
      </c>
      <c r="D1938" s="688" t="s">
        <v>13670</v>
      </c>
      <c r="E1938" s="675" t="s">
        <v>1909</v>
      </c>
      <c r="F1938" s="675" t="s">
        <v>4633</v>
      </c>
      <c r="G1938" s="329"/>
      <c r="H1938" s="756"/>
      <c r="I1938" s="794"/>
      <c r="J1938" s="675"/>
      <c r="K1938" s="641"/>
      <c r="L1938" s="641">
        <v>45689</v>
      </c>
      <c r="M1938" s="53"/>
      <c r="N1938" t="str">
        <f t="shared" si="62"/>
        <v/>
      </c>
    </row>
    <row r="1939" spans="1:14" outlineLevel="2">
      <c r="A1939" s="384"/>
      <c r="B1939" s="657">
        <f t="shared" si="61"/>
        <v>118</v>
      </c>
      <c r="C1939" s="687" t="s">
        <v>13671</v>
      </c>
      <c r="D1939" s="688" t="s">
        <v>13672</v>
      </c>
      <c r="E1939" s="675" t="s">
        <v>1909</v>
      </c>
      <c r="F1939" s="675" t="s">
        <v>4633</v>
      </c>
      <c r="G1939" s="329"/>
      <c r="H1939" s="756"/>
      <c r="I1939" s="794"/>
      <c r="J1939" s="675"/>
      <c r="K1939" s="641"/>
      <c r="L1939" s="641">
        <v>45689</v>
      </c>
      <c r="M1939" s="53"/>
      <c r="N1939" t="str">
        <f t="shared" si="62"/>
        <v/>
      </c>
    </row>
    <row r="1940" spans="1:14" outlineLevel="2">
      <c r="A1940" s="384"/>
      <c r="B1940" s="657">
        <f t="shared" si="61"/>
        <v>118</v>
      </c>
      <c r="C1940" s="687" t="s">
        <v>13673</v>
      </c>
      <c r="D1940" s="688" t="s">
        <v>13674</v>
      </c>
      <c r="E1940" s="675" t="s">
        <v>1909</v>
      </c>
      <c r="F1940" s="675" t="s">
        <v>4633</v>
      </c>
      <c r="G1940" s="329"/>
      <c r="H1940" s="756"/>
      <c r="I1940" s="794"/>
      <c r="J1940" s="675"/>
      <c r="K1940" s="641"/>
      <c r="L1940" s="641">
        <v>45689</v>
      </c>
      <c r="M1940" s="53"/>
      <c r="N1940" t="str">
        <f t="shared" si="62"/>
        <v/>
      </c>
    </row>
    <row r="1941" spans="1:14" outlineLevel="2">
      <c r="A1941" s="384"/>
      <c r="B1941" s="657">
        <f t="shared" si="61"/>
        <v>118</v>
      </c>
      <c r="C1941" s="687" t="s">
        <v>13675</v>
      </c>
      <c r="D1941" s="688" t="s">
        <v>13676</v>
      </c>
      <c r="E1941" s="675" t="s">
        <v>1909</v>
      </c>
      <c r="F1941" s="675" t="s">
        <v>4633</v>
      </c>
      <c r="G1941" s="329"/>
      <c r="H1941" s="756"/>
      <c r="I1941" s="794"/>
      <c r="J1941" s="675"/>
      <c r="K1941" s="641"/>
      <c r="L1941" s="641">
        <v>45689</v>
      </c>
      <c r="M1941" s="53"/>
      <c r="N1941" t="str">
        <f t="shared" si="62"/>
        <v/>
      </c>
    </row>
    <row r="1942" spans="1:14" outlineLevel="2">
      <c r="A1942" s="384"/>
      <c r="B1942" s="657">
        <f t="shared" si="61"/>
        <v>118</v>
      </c>
      <c r="C1942" s="687" t="s">
        <v>13677</v>
      </c>
      <c r="D1942" s="688" t="s">
        <v>13678</v>
      </c>
      <c r="E1942" s="675" t="s">
        <v>1909</v>
      </c>
      <c r="F1942" s="675" t="s">
        <v>4633</v>
      </c>
      <c r="G1942" s="329"/>
      <c r="H1942" s="756"/>
      <c r="I1942" s="794"/>
      <c r="J1942" s="675"/>
      <c r="K1942" s="641"/>
      <c r="L1942" s="641">
        <v>45689</v>
      </c>
      <c r="M1942" s="53"/>
      <c r="N1942" t="str">
        <f t="shared" si="62"/>
        <v/>
      </c>
    </row>
    <row r="1943" spans="1:14" outlineLevel="2">
      <c r="A1943" s="384"/>
      <c r="B1943" s="657">
        <f t="shared" si="61"/>
        <v>118</v>
      </c>
      <c r="C1943" s="687" t="s">
        <v>13679</v>
      </c>
      <c r="D1943" s="688" t="s">
        <v>13680</v>
      </c>
      <c r="E1943" s="675" t="s">
        <v>1909</v>
      </c>
      <c r="F1943" s="675" t="s">
        <v>4633</v>
      </c>
      <c r="G1943" s="329"/>
      <c r="H1943" s="756"/>
      <c r="I1943" s="794"/>
      <c r="J1943" s="675"/>
      <c r="K1943" s="641"/>
      <c r="L1943" s="641">
        <v>45689</v>
      </c>
      <c r="M1943" s="53"/>
      <c r="N1943" t="str">
        <f t="shared" si="62"/>
        <v/>
      </c>
    </row>
    <row r="1944" spans="1:14" outlineLevel="2">
      <c r="A1944" s="384"/>
      <c r="B1944" s="657">
        <f t="shared" si="61"/>
        <v>118</v>
      </c>
      <c r="C1944" s="687" t="s">
        <v>13681</v>
      </c>
      <c r="D1944" s="688" t="s">
        <v>13682</v>
      </c>
      <c r="E1944" s="675" t="s">
        <v>1909</v>
      </c>
      <c r="F1944" s="675" t="s">
        <v>4633</v>
      </c>
      <c r="G1944" s="329"/>
      <c r="H1944" s="756"/>
      <c r="I1944" s="794"/>
      <c r="J1944" s="675"/>
      <c r="K1944" s="641"/>
      <c r="L1944" s="641">
        <v>45689</v>
      </c>
      <c r="M1944" s="53"/>
      <c r="N1944" t="str">
        <f t="shared" si="62"/>
        <v/>
      </c>
    </row>
    <row r="1945" spans="1:14" ht="25.5" outlineLevel="2">
      <c r="A1945" s="384"/>
      <c r="B1945" s="657">
        <f t="shared" si="61"/>
        <v>118</v>
      </c>
      <c r="C1945" s="687" t="s">
        <v>13683</v>
      </c>
      <c r="D1945" s="688" t="s">
        <v>13684</v>
      </c>
      <c r="E1945" s="675" t="s">
        <v>1909</v>
      </c>
      <c r="F1945" s="675" t="s">
        <v>4633</v>
      </c>
      <c r="G1945" s="329"/>
      <c r="H1945" s="756"/>
      <c r="I1945" s="794"/>
      <c r="J1945" s="675"/>
      <c r="K1945" s="641"/>
      <c r="L1945" s="641">
        <v>45689</v>
      </c>
      <c r="M1945" s="53"/>
      <c r="N1945" t="str">
        <f t="shared" si="62"/>
        <v/>
      </c>
    </row>
    <row r="1946" spans="1:14" outlineLevel="2">
      <c r="A1946" s="384"/>
      <c r="B1946" s="657">
        <f t="shared" si="61"/>
        <v>118</v>
      </c>
      <c r="C1946" s="687" t="s">
        <v>13685</v>
      </c>
      <c r="D1946" s="688" t="s">
        <v>13686</v>
      </c>
      <c r="E1946" s="675" t="s">
        <v>1909</v>
      </c>
      <c r="F1946" s="675" t="s">
        <v>4633</v>
      </c>
      <c r="G1946" s="329"/>
      <c r="H1946" s="756"/>
      <c r="I1946" s="794"/>
      <c r="J1946" s="675"/>
      <c r="K1946" s="641"/>
      <c r="L1946" s="641">
        <v>45689</v>
      </c>
      <c r="M1946" s="53"/>
      <c r="N1946" t="str">
        <f t="shared" si="62"/>
        <v/>
      </c>
    </row>
    <row r="1947" spans="1:14" outlineLevel="2">
      <c r="A1947" s="384"/>
      <c r="B1947" s="657">
        <f t="shared" si="61"/>
        <v>118</v>
      </c>
      <c r="C1947" s="687" t="s">
        <v>13687</v>
      </c>
      <c r="D1947" s="688" t="s">
        <v>13688</v>
      </c>
      <c r="E1947" s="675" t="s">
        <v>1909</v>
      </c>
      <c r="F1947" s="675" t="s">
        <v>4633</v>
      </c>
      <c r="G1947" s="329"/>
      <c r="H1947" s="756"/>
      <c r="I1947" s="794"/>
      <c r="J1947" s="675"/>
      <c r="K1947" s="641"/>
      <c r="L1947" s="641">
        <v>45689</v>
      </c>
      <c r="M1947" s="53"/>
      <c r="N1947" t="str">
        <f t="shared" si="62"/>
        <v/>
      </c>
    </row>
    <row r="1948" spans="1:14" outlineLevel="2">
      <c r="A1948" s="384"/>
      <c r="B1948" s="657">
        <f t="shared" si="61"/>
        <v>118</v>
      </c>
      <c r="C1948" s="687" t="s">
        <v>13689</v>
      </c>
      <c r="D1948" s="688" t="s">
        <v>13690</v>
      </c>
      <c r="E1948" s="675" t="s">
        <v>1909</v>
      </c>
      <c r="F1948" s="675" t="s">
        <v>4633</v>
      </c>
      <c r="G1948" s="329"/>
      <c r="H1948" s="756"/>
      <c r="I1948" s="794"/>
      <c r="J1948" s="675"/>
      <c r="K1948" s="641"/>
      <c r="L1948" s="641">
        <v>45689</v>
      </c>
      <c r="M1948" s="53"/>
      <c r="N1948" t="str">
        <f t="shared" si="62"/>
        <v/>
      </c>
    </row>
    <row r="1949" spans="1:14" outlineLevel="2">
      <c r="A1949" s="384"/>
      <c r="B1949" s="657">
        <f t="shared" si="61"/>
        <v>118</v>
      </c>
      <c r="C1949" s="687" t="s">
        <v>13691</v>
      </c>
      <c r="D1949" s="688" t="s">
        <v>13692</v>
      </c>
      <c r="E1949" s="675" t="s">
        <v>1909</v>
      </c>
      <c r="F1949" s="675" t="s">
        <v>4633</v>
      </c>
      <c r="G1949" s="329"/>
      <c r="H1949" s="756"/>
      <c r="I1949" s="794"/>
      <c r="J1949" s="675"/>
      <c r="K1949" s="641"/>
      <c r="L1949" s="641">
        <v>45689</v>
      </c>
      <c r="M1949" s="53"/>
      <c r="N1949" t="str">
        <f t="shared" si="62"/>
        <v/>
      </c>
    </row>
    <row r="1950" spans="1:14" ht="25.5" outlineLevel="2">
      <c r="A1950" s="384"/>
      <c r="B1950" s="657">
        <f t="shared" si="61"/>
        <v>118</v>
      </c>
      <c r="C1950" s="687" t="s">
        <v>13693</v>
      </c>
      <c r="D1950" s="688" t="s">
        <v>6346</v>
      </c>
      <c r="E1950" s="675" t="s">
        <v>1909</v>
      </c>
      <c r="F1950" s="675" t="s">
        <v>4633</v>
      </c>
      <c r="G1950" s="329"/>
      <c r="H1950" s="756"/>
      <c r="I1950" s="794"/>
      <c r="J1950" s="675"/>
      <c r="K1950" s="641"/>
      <c r="L1950" s="641">
        <v>45689</v>
      </c>
      <c r="M1950" s="53"/>
      <c r="N1950" t="str">
        <f t="shared" si="62"/>
        <v/>
      </c>
    </row>
    <row r="1951" spans="1:14" outlineLevel="2">
      <c r="A1951" s="384"/>
      <c r="B1951" s="657">
        <f t="shared" si="61"/>
        <v>118</v>
      </c>
      <c r="C1951" s="687" t="s">
        <v>13694</v>
      </c>
      <c r="D1951" s="688" t="s">
        <v>13695</v>
      </c>
      <c r="E1951" s="675" t="s">
        <v>1909</v>
      </c>
      <c r="F1951" s="675" t="s">
        <v>4633</v>
      </c>
      <c r="G1951" s="329"/>
      <c r="H1951" s="756"/>
      <c r="I1951" s="794"/>
      <c r="J1951" s="675"/>
      <c r="K1951" s="641"/>
      <c r="L1951" s="641">
        <v>45689</v>
      </c>
      <c r="M1951" s="53"/>
      <c r="N1951" t="str">
        <f t="shared" si="62"/>
        <v/>
      </c>
    </row>
    <row r="1952" spans="1:14" outlineLevel="2">
      <c r="A1952" s="384"/>
      <c r="B1952" s="657">
        <f t="shared" si="61"/>
        <v>118</v>
      </c>
      <c r="C1952" s="687" t="s">
        <v>13696</v>
      </c>
      <c r="D1952" s="688" t="s">
        <v>13697</v>
      </c>
      <c r="E1952" s="675" t="s">
        <v>1909</v>
      </c>
      <c r="F1952" s="675" t="s">
        <v>4633</v>
      </c>
      <c r="G1952" s="329"/>
      <c r="H1952" s="756"/>
      <c r="I1952" s="794"/>
      <c r="J1952" s="675"/>
      <c r="K1952" s="641"/>
      <c r="L1952" s="641">
        <v>45689</v>
      </c>
      <c r="M1952" s="53"/>
      <c r="N1952" t="str">
        <f t="shared" si="62"/>
        <v/>
      </c>
    </row>
    <row r="1953" spans="1:14" ht="25.5" outlineLevel="2">
      <c r="A1953" s="384"/>
      <c r="B1953" s="657">
        <f t="shared" si="61"/>
        <v>118</v>
      </c>
      <c r="C1953" s="687" t="s">
        <v>13698</v>
      </c>
      <c r="D1953" s="688" t="s">
        <v>13699</v>
      </c>
      <c r="E1953" s="675" t="s">
        <v>1909</v>
      </c>
      <c r="F1953" s="675" t="s">
        <v>4633</v>
      </c>
      <c r="G1953" s="329"/>
      <c r="H1953" s="756"/>
      <c r="I1953" s="794"/>
      <c r="J1953" s="675"/>
      <c r="K1953" s="641"/>
      <c r="L1953" s="641">
        <v>45689</v>
      </c>
      <c r="M1953" s="53"/>
      <c r="N1953" t="str">
        <f t="shared" si="62"/>
        <v/>
      </c>
    </row>
    <row r="1954" spans="1:14" outlineLevel="2">
      <c r="A1954" s="384"/>
      <c r="B1954" s="657">
        <f t="shared" si="61"/>
        <v>118</v>
      </c>
      <c r="C1954" s="687" t="s">
        <v>13700</v>
      </c>
      <c r="D1954" s="688" t="s">
        <v>13701</v>
      </c>
      <c r="E1954" s="675" t="s">
        <v>1909</v>
      </c>
      <c r="F1954" s="675" t="s">
        <v>4633</v>
      </c>
      <c r="G1954" s="329"/>
      <c r="H1954" s="756"/>
      <c r="I1954" s="794"/>
      <c r="J1954" s="675"/>
      <c r="K1954" s="641"/>
      <c r="L1954" s="641">
        <v>45689</v>
      </c>
      <c r="M1954" s="53"/>
      <c r="N1954" t="str">
        <f t="shared" si="62"/>
        <v/>
      </c>
    </row>
    <row r="1955" spans="1:14" outlineLevel="2">
      <c r="A1955" s="384"/>
      <c r="B1955" s="657">
        <f t="shared" si="61"/>
        <v>118</v>
      </c>
      <c r="C1955" s="687" t="s">
        <v>13702</v>
      </c>
      <c r="D1955" s="688" t="s">
        <v>13703</v>
      </c>
      <c r="E1955" s="675" t="s">
        <v>1909</v>
      </c>
      <c r="F1955" s="675" t="s">
        <v>4633</v>
      </c>
      <c r="G1955" s="329"/>
      <c r="H1955" s="756"/>
      <c r="I1955" s="794"/>
      <c r="J1955" s="675"/>
      <c r="K1955" s="641"/>
      <c r="L1955" s="641">
        <v>45689</v>
      </c>
      <c r="M1955" s="53"/>
      <c r="N1955" t="str">
        <f t="shared" si="62"/>
        <v/>
      </c>
    </row>
    <row r="1956" spans="1:14" ht="25.5" outlineLevel="2">
      <c r="A1956" s="384"/>
      <c r="B1956" s="657">
        <f t="shared" si="61"/>
        <v>118</v>
      </c>
      <c r="C1956" s="687" t="s">
        <v>13704</v>
      </c>
      <c r="D1956" s="688" t="s">
        <v>13705</v>
      </c>
      <c r="E1956" s="675" t="s">
        <v>1909</v>
      </c>
      <c r="F1956" s="675" t="s">
        <v>4633</v>
      </c>
      <c r="G1956" s="329"/>
      <c r="H1956" s="756"/>
      <c r="I1956" s="794"/>
      <c r="J1956" s="675"/>
      <c r="K1956" s="641"/>
      <c r="L1956" s="641">
        <v>45689</v>
      </c>
      <c r="M1956" s="53"/>
      <c r="N1956" t="str">
        <f t="shared" si="62"/>
        <v/>
      </c>
    </row>
    <row r="1957" spans="1:14" outlineLevel="2">
      <c r="A1957" s="384"/>
      <c r="B1957" s="657">
        <f t="shared" si="61"/>
        <v>118</v>
      </c>
      <c r="C1957" s="687" t="s">
        <v>13706</v>
      </c>
      <c r="D1957" s="688" t="s">
        <v>13707</v>
      </c>
      <c r="E1957" s="675" t="s">
        <v>1909</v>
      </c>
      <c r="F1957" s="675" t="s">
        <v>4633</v>
      </c>
      <c r="G1957" s="329"/>
      <c r="H1957" s="756"/>
      <c r="I1957" s="794"/>
      <c r="J1957" s="675"/>
      <c r="K1957" s="641"/>
      <c r="L1957" s="641">
        <v>45689</v>
      </c>
      <c r="M1957" s="53"/>
      <c r="N1957" t="str">
        <f t="shared" si="62"/>
        <v/>
      </c>
    </row>
    <row r="1958" spans="1:14" outlineLevel="2">
      <c r="A1958" s="384"/>
      <c r="B1958" s="657">
        <f t="shared" si="61"/>
        <v>118</v>
      </c>
      <c r="C1958" s="687" t="s">
        <v>13708</v>
      </c>
      <c r="D1958" s="688" t="s">
        <v>13709</v>
      </c>
      <c r="E1958" s="675" t="s">
        <v>1909</v>
      </c>
      <c r="F1958" s="675" t="s">
        <v>4633</v>
      </c>
      <c r="G1958" s="329"/>
      <c r="H1958" s="756"/>
      <c r="I1958" s="794"/>
      <c r="J1958" s="675"/>
      <c r="K1958" s="641"/>
      <c r="L1958" s="641">
        <v>45689</v>
      </c>
      <c r="M1958" s="53"/>
      <c r="N1958" t="str">
        <f t="shared" si="62"/>
        <v/>
      </c>
    </row>
    <row r="1959" spans="1:14" outlineLevel="2">
      <c r="A1959" s="384"/>
      <c r="B1959" s="657">
        <f t="shared" si="61"/>
        <v>118</v>
      </c>
      <c r="C1959" s="687" t="s">
        <v>13710</v>
      </c>
      <c r="D1959" s="688" t="s">
        <v>13711</v>
      </c>
      <c r="E1959" s="675" t="s">
        <v>1909</v>
      </c>
      <c r="F1959" s="675" t="s">
        <v>4633</v>
      </c>
      <c r="G1959" s="329"/>
      <c r="H1959" s="756"/>
      <c r="I1959" s="794"/>
      <c r="J1959" s="675"/>
      <c r="K1959" s="641"/>
      <c r="L1959" s="641">
        <v>45689</v>
      </c>
      <c r="M1959" s="53"/>
      <c r="N1959" t="str">
        <f t="shared" si="62"/>
        <v/>
      </c>
    </row>
    <row r="1960" spans="1:14" outlineLevel="2">
      <c r="A1960" s="384"/>
      <c r="B1960" s="657">
        <f t="shared" si="61"/>
        <v>118</v>
      </c>
      <c r="C1960" s="687" t="s">
        <v>13712</v>
      </c>
      <c r="D1960" s="688" t="s">
        <v>13713</v>
      </c>
      <c r="E1960" s="675" t="s">
        <v>1909</v>
      </c>
      <c r="F1960" s="675" t="s">
        <v>4633</v>
      </c>
      <c r="G1960" s="329"/>
      <c r="H1960" s="756"/>
      <c r="I1960" s="794"/>
      <c r="J1960" s="675"/>
      <c r="K1960" s="641"/>
      <c r="L1960" s="641">
        <v>45689</v>
      </c>
      <c r="M1960" s="53"/>
      <c r="N1960" t="str">
        <f t="shared" si="62"/>
        <v/>
      </c>
    </row>
    <row r="1961" spans="1:14" outlineLevel="2">
      <c r="A1961" s="384"/>
      <c r="B1961" s="657">
        <f t="shared" si="61"/>
        <v>118</v>
      </c>
      <c r="C1961" s="687" t="s">
        <v>13714</v>
      </c>
      <c r="D1961" s="688" t="s">
        <v>13715</v>
      </c>
      <c r="E1961" s="675" t="s">
        <v>1909</v>
      </c>
      <c r="F1961" s="675" t="s">
        <v>4633</v>
      </c>
      <c r="G1961" s="329"/>
      <c r="H1961" s="756"/>
      <c r="I1961" s="794"/>
      <c r="J1961" s="675"/>
      <c r="K1961" s="641"/>
      <c r="L1961" s="641">
        <v>45689</v>
      </c>
      <c r="M1961" s="53"/>
      <c r="N1961" t="str">
        <f t="shared" si="62"/>
        <v/>
      </c>
    </row>
    <row r="1962" spans="1:14" outlineLevel="2">
      <c r="A1962" s="384"/>
      <c r="B1962" s="657">
        <f t="shared" si="61"/>
        <v>118</v>
      </c>
      <c r="C1962" s="687" t="s">
        <v>13716</v>
      </c>
      <c r="D1962" s="688" t="s">
        <v>13717</v>
      </c>
      <c r="E1962" s="675" t="s">
        <v>1909</v>
      </c>
      <c r="F1962" s="675" t="s">
        <v>4633</v>
      </c>
      <c r="G1962" s="329"/>
      <c r="H1962" s="756"/>
      <c r="I1962" s="794"/>
      <c r="J1962" s="675"/>
      <c r="K1962" s="641"/>
      <c r="L1962" s="641">
        <v>45689</v>
      </c>
      <c r="M1962" s="53"/>
      <c r="N1962" t="str">
        <f t="shared" si="62"/>
        <v/>
      </c>
    </row>
    <row r="1963" spans="1:14" outlineLevel="2">
      <c r="A1963" s="384"/>
      <c r="B1963" s="657">
        <f t="shared" si="61"/>
        <v>118</v>
      </c>
      <c r="C1963" s="687" t="s">
        <v>13718</v>
      </c>
      <c r="D1963" s="688" t="s">
        <v>13719</v>
      </c>
      <c r="E1963" s="675" t="s">
        <v>1909</v>
      </c>
      <c r="F1963" s="675" t="s">
        <v>4633</v>
      </c>
      <c r="G1963" s="329"/>
      <c r="H1963" s="756"/>
      <c r="I1963" s="794"/>
      <c r="J1963" s="675"/>
      <c r="K1963" s="641"/>
      <c r="L1963" s="641">
        <v>45689</v>
      </c>
      <c r="M1963" s="53"/>
      <c r="N1963" t="str">
        <f t="shared" si="62"/>
        <v/>
      </c>
    </row>
    <row r="1964" spans="1:14" outlineLevel="2">
      <c r="A1964" s="384"/>
      <c r="B1964" s="657">
        <f t="shared" si="61"/>
        <v>118</v>
      </c>
      <c r="C1964" s="687" t="s">
        <v>13720</v>
      </c>
      <c r="D1964" s="688" t="s">
        <v>13721</v>
      </c>
      <c r="E1964" s="675" t="s">
        <v>1909</v>
      </c>
      <c r="F1964" s="675" t="s">
        <v>4633</v>
      </c>
      <c r="G1964" s="329"/>
      <c r="H1964" s="756"/>
      <c r="I1964" s="794"/>
      <c r="J1964" s="675"/>
      <c r="K1964" s="641"/>
      <c r="L1964" s="641">
        <v>45689</v>
      </c>
      <c r="M1964" s="53"/>
      <c r="N1964" t="str">
        <f t="shared" si="62"/>
        <v/>
      </c>
    </row>
    <row r="1965" spans="1:14" outlineLevel="2">
      <c r="A1965" s="384"/>
      <c r="B1965" s="657">
        <f t="shared" si="61"/>
        <v>118</v>
      </c>
      <c r="C1965" s="687" t="s">
        <v>13722</v>
      </c>
      <c r="D1965" s="688" t="s">
        <v>13723</v>
      </c>
      <c r="E1965" s="675" t="s">
        <v>1909</v>
      </c>
      <c r="F1965" s="675" t="s">
        <v>4633</v>
      </c>
      <c r="G1965" s="329"/>
      <c r="H1965" s="756"/>
      <c r="I1965" s="794"/>
      <c r="J1965" s="675"/>
      <c r="K1965" s="641" t="s">
        <v>14015</v>
      </c>
      <c r="L1965" s="641">
        <v>45689</v>
      </c>
      <c r="M1965" s="53"/>
      <c r="N1965" t="str">
        <f t="shared" si="62"/>
        <v/>
      </c>
    </row>
    <row r="1966" spans="1:14" outlineLevel="2">
      <c r="A1966" s="384"/>
      <c r="B1966" s="657">
        <f t="shared" si="61"/>
        <v>118</v>
      </c>
      <c r="C1966" s="687" t="s">
        <v>13724</v>
      </c>
      <c r="D1966" s="688" t="s">
        <v>13725</v>
      </c>
      <c r="E1966" s="675" t="s">
        <v>1909</v>
      </c>
      <c r="F1966" s="675" t="s">
        <v>4633</v>
      </c>
      <c r="G1966" s="329"/>
      <c r="H1966" s="756"/>
      <c r="I1966" s="794"/>
      <c r="J1966" s="675"/>
      <c r="K1966" s="641"/>
      <c r="L1966" s="641">
        <v>45689</v>
      </c>
      <c r="M1966" s="53"/>
      <c r="N1966" t="str">
        <f t="shared" si="62"/>
        <v/>
      </c>
    </row>
    <row r="1967" spans="1:14" outlineLevel="2">
      <c r="A1967" s="384"/>
      <c r="B1967" s="657">
        <f t="shared" si="61"/>
        <v>118</v>
      </c>
      <c r="C1967" s="687" t="s">
        <v>13726</v>
      </c>
      <c r="D1967" s="688" t="s">
        <v>13727</v>
      </c>
      <c r="E1967" s="675" t="s">
        <v>1909</v>
      </c>
      <c r="F1967" s="675" t="s">
        <v>4633</v>
      </c>
      <c r="G1967" s="329"/>
      <c r="H1967" s="756"/>
      <c r="I1967" s="794"/>
      <c r="J1967" s="675"/>
      <c r="K1967" s="641"/>
      <c r="L1967" s="641">
        <v>45689</v>
      </c>
      <c r="M1967" s="53"/>
      <c r="N1967" t="str">
        <f t="shared" si="62"/>
        <v/>
      </c>
    </row>
    <row r="1968" spans="1:14" outlineLevel="2">
      <c r="A1968" s="384"/>
      <c r="B1968" s="657">
        <f t="shared" si="61"/>
        <v>118</v>
      </c>
      <c r="C1968" s="687" t="s">
        <v>13728</v>
      </c>
      <c r="D1968" s="688" t="s">
        <v>13729</v>
      </c>
      <c r="E1968" s="675" t="s">
        <v>1909</v>
      </c>
      <c r="F1968" s="675" t="s">
        <v>4633</v>
      </c>
      <c r="G1968" s="329"/>
      <c r="H1968" s="756"/>
      <c r="I1968" s="794"/>
      <c r="J1968" s="675"/>
      <c r="K1968" s="641"/>
      <c r="L1968" s="641">
        <v>45689</v>
      </c>
      <c r="M1968" s="53"/>
      <c r="N1968" t="str">
        <f t="shared" si="62"/>
        <v/>
      </c>
    </row>
    <row r="1969" spans="1:14" ht="25.5" outlineLevel="2">
      <c r="A1969" s="384"/>
      <c r="B1969" s="657">
        <f t="shared" si="61"/>
        <v>118</v>
      </c>
      <c r="C1969" s="687" t="s">
        <v>13730</v>
      </c>
      <c r="D1969" s="688" t="s">
        <v>13731</v>
      </c>
      <c r="E1969" s="675" t="s">
        <v>1909</v>
      </c>
      <c r="F1969" s="675" t="s">
        <v>4633</v>
      </c>
      <c r="G1969" s="329"/>
      <c r="H1969" s="756"/>
      <c r="I1969" s="794"/>
      <c r="J1969" s="675"/>
      <c r="K1969" s="641"/>
      <c r="L1969" s="641">
        <v>45689</v>
      </c>
      <c r="M1969" s="53"/>
      <c r="N1969" t="str">
        <f t="shared" si="62"/>
        <v/>
      </c>
    </row>
    <row r="1970" spans="1:14" ht="25.5" outlineLevel="2">
      <c r="A1970" s="384"/>
      <c r="B1970" s="657">
        <f t="shared" si="61"/>
        <v>118</v>
      </c>
      <c r="C1970" s="687" t="s">
        <v>13732</v>
      </c>
      <c r="D1970" s="688" t="s">
        <v>13733</v>
      </c>
      <c r="E1970" s="675" t="s">
        <v>1909</v>
      </c>
      <c r="F1970" s="675" t="s">
        <v>4633</v>
      </c>
      <c r="G1970" s="329"/>
      <c r="H1970" s="756"/>
      <c r="I1970" s="794"/>
      <c r="J1970" s="675"/>
      <c r="K1970" s="641"/>
      <c r="L1970" s="641">
        <v>45689</v>
      </c>
      <c r="M1970" s="53"/>
      <c r="N1970" t="str">
        <f t="shared" si="62"/>
        <v/>
      </c>
    </row>
    <row r="1971" spans="1:14" outlineLevel="2">
      <c r="A1971" s="384"/>
      <c r="B1971" s="657">
        <f t="shared" si="61"/>
        <v>118</v>
      </c>
      <c r="C1971" s="687" t="s">
        <v>13734</v>
      </c>
      <c r="D1971" s="688" t="s">
        <v>13735</v>
      </c>
      <c r="E1971" s="675" t="s">
        <v>1909</v>
      </c>
      <c r="F1971" s="675" t="s">
        <v>4633</v>
      </c>
      <c r="G1971" s="329"/>
      <c r="H1971" s="756"/>
      <c r="I1971" s="794"/>
      <c r="J1971" s="675"/>
      <c r="K1971" s="641" t="s">
        <v>14015</v>
      </c>
      <c r="L1971" s="641">
        <v>45689</v>
      </c>
      <c r="M1971" s="53"/>
      <c r="N1971" t="str">
        <f t="shared" si="62"/>
        <v/>
      </c>
    </row>
    <row r="1972" spans="1:14" outlineLevel="2">
      <c r="A1972" s="384"/>
      <c r="B1972" s="657">
        <f t="shared" si="61"/>
        <v>118</v>
      </c>
      <c r="C1972" s="687" t="s">
        <v>13736</v>
      </c>
      <c r="D1972" s="688" t="s">
        <v>13737</v>
      </c>
      <c r="E1972" s="675" t="s">
        <v>1909</v>
      </c>
      <c r="F1972" s="675" t="s">
        <v>4633</v>
      </c>
      <c r="G1972" s="329"/>
      <c r="H1972" s="756"/>
      <c r="I1972" s="794"/>
      <c r="J1972" s="675"/>
      <c r="K1972" s="641" t="s">
        <v>14015</v>
      </c>
      <c r="L1972" s="641">
        <v>45689</v>
      </c>
      <c r="M1972" s="53"/>
      <c r="N1972" t="str">
        <f t="shared" si="62"/>
        <v/>
      </c>
    </row>
    <row r="1973" spans="1:14" outlineLevel="2">
      <c r="A1973" s="384"/>
      <c r="B1973" s="657">
        <f t="shared" si="61"/>
        <v>118</v>
      </c>
      <c r="C1973" s="687" t="s">
        <v>13738</v>
      </c>
      <c r="D1973" s="688" t="s">
        <v>13739</v>
      </c>
      <c r="E1973" s="675" t="s">
        <v>1909</v>
      </c>
      <c r="F1973" s="675" t="s">
        <v>4633</v>
      </c>
      <c r="G1973" s="329"/>
      <c r="H1973" s="756"/>
      <c r="I1973" s="794"/>
      <c r="J1973" s="675"/>
      <c r="K1973" s="641" t="s">
        <v>14015</v>
      </c>
      <c r="L1973" s="641">
        <v>45689</v>
      </c>
      <c r="M1973" s="53"/>
      <c r="N1973" t="str">
        <f t="shared" si="62"/>
        <v/>
      </c>
    </row>
    <row r="1974" spans="1:14" outlineLevel="2">
      <c r="A1974" s="384"/>
      <c r="B1974" s="657">
        <f t="shared" si="61"/>
        <v>118</v>
      </c>
      <c r="C1974" s="687" t="s">
        <v>13740</v>
      </c>
      <c r="D1974" s="688" t="s">
        <v>13741</v>
      </c>
      <c r="E1974" s="675" t="s">
        <v>1909</v>
      </c>
      <c r="F1974" s="675" t="s">
        <v>4633</v>
      </c>
      <c r="G1974" s="329"/>
      <c r="H1974" s="756"/>
      <c r="I1974" s="794"/>
      <c r="J1974" s="675"/>
      <c r="K1974" s="641" t="s">
        <v>14015</v>
      </c>
      <c r="L1974" s="641">
        <v>45689</v>
      </c>
      <c r="M1974" s="53"/>
      <c r="N1974" t="str">
        <f t="shared" si="62"/>
        <v/>
      </c>
    </row>
    <row r="1975" spans="1:14" outlineLevel="2">
      <c r="A1975" s="384"/>
      <c r="B1975" s="657">
        <f t="shared" si="61"/>
        <v>118</v>
      </c>
      <c r="C1975" s="687" t="s">
        <v>13742</v>
      </c>
      <c r="D1975" s="688" t="s">
        <v>13743</v>
      </c>
      <c r="E1975" s="675" t="s">
        <v>1909</v>
      </c>
      <c r="F1975" s="675" t="s">
        <v>4633</v>
      </c>
      <c r="G1975" s="329"/>
      <c r="H1975" s="756"/>
      <c r="I1975" s="794"/>
      <c r="J1975" s="675"/>
      <c r="K1975" s="641" t="s">
        <v>14015</v>
      </c>
      <c r="L1975" s="641">
        <v>45689</v>
      </c>
      <c r="M1975" s="53"/>
      <c r="N1975" t="str">
        <f t="shared" si="62"/>
        <v/>
      </c>
    </row>
    <row r="1976" spans="1:14" outlineLevel="2">
      <c r="A1976" s="384"/>
      <c r="B1976" s="657">
        <f t="shared" si="61"/>
        <v>118</v>
      </c>
      <c r="C1976" s="687" t="s">
        <v>13744</v>
      </c>
      <c r="D1976" s="688" t="s">
        <v>13745</v>
      </c>
      <c r="E1976" s="675" t="s">
        <v>1909</v>
      </c>
      <c r="F1976" s="675" t="s">
        <v>4633</v>
      </c>
      <c r="G1976" s="329"/>
      <c r="H1976" s="756"/>
      <c r="I1976" s="794"/>
      <c r="J1976" s="675"/>
      <c r="K1976" s="641" t="s">
        <v>14015</v>
      </c>
      <c r="L1976" s="641">
        <v>45689</v>
      </c>
      <c r="M1976" s="53"/>
      <c r="N1976" t="str">
        <f t="shared" si="62"/>
        <v/>
      </c>
    </row>
    <row r="1977" spans="1:14" outlineLevel="2">
      <c r="A1977" s="384"/>
      <c r="B1977" s="657">
        <f t="shared" ref="B1977:B2040" si="63">IF(A1977&gt;0,A1977,B1976)</f>
        <v>118</v>
      </c>
      <c r="C1977" s="687" t="s">
        <v>13746</v>
      </c>
      <c r="D1977" s="688" t="s">
        <v>13747</v>
      </c>
      <c r="E1977" s="675" t="s">
        <v>1909</v>
      </c>
      <c r="F1977" s="675" t="s">
        <v>4633</v>
      </c>
      <c r="G1977" s="329"/>
      <c r="H1977" s="756"/>
      <c r="I1977" s="794"/>
      <c r="J1977" s="675"/>
      <c r="K1977" s="641" t="s">
        <v>14015</v>
      </c>
      <c r="L1977" s="641">
        <v>45689</v>
      </c>
      <c r="M1977" s="53"/>
      <c r="N1977" t="str">
        <f t="shared" si="62"/>
        <v/>
      </c>
    </row>
    <row r="1978" spans="1:14" outlineLevel="2">
      <c r="A1978" s="384"/>
      <c r="B1978" s="657">
        <f t="shared" si="63"/>
        <v>118</v>
      </c>
      <c r="C1978" s="687" t="s">
        <v>13748</v>
      </c>
      <c r="D1978" s="688" t="s">
        <v>13749</v>
      </c>
      <c r="E1978" s="675" t="s">
        <v>1909</v>
      </c>
      <c r="F1978" s="675" t="s">
        <v>4633</v>
      </c>
      <c r="G1978" s="329"/>
      <c r="H1978" s="756"/>
      <c r="I1978" s="794"/>
      <c r="J1978" s="675"/>
      <c r="K1978" s="641" t="s">
        <v>14015</v>
      </c>
      <c r="L1978" s="641">
        <v>45689</v>
      </c>
      <c r="M1978" s="53"/>
      <c r="N1978" t="str">
        <f t="shared" si="62"/>
        <v/>
      </c>
    </row>
    <row r="1979" spans="1:14" outlineLevel="2">
      <c r="A1979" s="384"/>
      <c r="B1979" s="657">
        <f t="shared" si="63"/>
        <v>118</v>
      </c>
      <c r="C1979" s="687" t="s">
        <v>13750</v>
      </c>
      <c r="D1979" s="688" t="s">
        <v>13751</v>
      </c>
      <c r="E1979" s="675" t="s">
        <v>1909</v>
      </c>
      <c r="F1979" s="675" t="s">
        <v>4633</v>
      </c>
      <c r="G1979" s="329"/>
      <c r="H1979" s="756"/>
      <c r="I1979" s="794"/>
      <c r="J1979" s="675"/>
      <c r="K1979" s="641" t="s">
        <v>14015</v>
      </c>
      <c r="L1979" s="641">
        <v>45689</v>
      </c>
      <c r="M1979" s="53"/>
      <c r="N1979" t="str">
        <f t="shared" si="62"/>
        <v/>
      </c>
    </row>
    <row r="1980" spans="1:14" outlineLevel="2">
      <c r="A1980" s="384"/>
      <c r="B1980" s="657">
        <f t="shared" si="63"/>
        <v>118</v>
      </c>
      <c r="C1980" s="687" t="s">
        <v>13752</v>
      </c>
      <c r="D1980" s="688" t="s">
        <v>13753</v>
      </c>
      <c r="E1980" s="675" t="s">
        <v>1909</v>
      </c>
      <c r="F1980" s="675" t="s">
        <v>4633</v>
      </c>
      <c r="G1980" s="329"/>
      <c r="H1980" s="756"/>
      <c r="I1980" s="794"/>
      <c r="J1980" s="675"/>
      <c r="K1980" s="641" t="s">
        <v>14015</v>
      </c>
      <c r="L1980" s="641">
        <v>45689</v>
      </c>
      <c r="M1980" s="53"/>
      <c r="N1980" t="str">
        <f t="shared" si="62"/>
        <v/>
      </c>
    </row>
    <row r="1981" spans="1:14" outlineLevel="2">
      <c r="A1981" s="384"/>
      <c r="B1981" s="657">
        <f t="shared" si="63"/>
        <v>118</v>
      </c>
      <c r="C1981" s="687" t="s">
        <v>13754</v>
      </c>
      <c r="D1981" s="688" t="s">
        <v>13755</v>
      </c>
      <c r="E1981" s="675" t="s">
        <v>1909</v>
      </c>
      <c r="F1981" s="675" t="s">
        <v>4633</v>
      </c>
      <c r="G1981" s="329"/>
      <c r="H1981" s="756"/>
      <c r="I1981" s="794"/>
      <c r="J1981" s="675"/>
      <c r="K1981" s="641" t="s">
        <v>14015</v>
      </c>
      <c r="L1981" s="641">
        <v>45689</v>
      </c>
      <c r="M1981" s="53"/>
      <c r="N1981" t="str">
        <f t="shared" si="62"/>
        <v/>
      </c>
    </row>
    <row r="1982" spans="1:14" outlineLevel="2">
      <c r="A1982" s="384"/>
      <c r="B1982" s="657">
        <f t="shared" si="63"/>
        <v>118</v>
      </c>
      <c r="C1982" s="687" t="s">
        <v>13756</v>
      </c>
      <c r="D1982" s="688" t="s">
        <v>13757</v>
      </c>
      <c r="E1982" s="675" t="s">
        <v>1909</v>
      </c>
      <c r="F1982" s="675" t="s">
        <v>4633</v>
      </c>
      <c r="G1982" s="329"/>
      <c r="H1982" s="756"/>
      <c r="I1982" s="794"/>
      <c r="J1982" s="675"/>
      <c r="K1982" s="641" t="s">
        <v>14015</v>
      </c>
      <c r="L1982" s="641">
        <v>45689</v>
      </c>
      <c r="M1982" s="53"/>
      <c r="N1982" t="str">
        <f t="shared" si="62"/>
        <v/>
      </c>
    </row>
    <row r="1983" spans="1:14" outlineLevel="2">
      <c r="A1983" s="384"/>
      <c r="B1983" s="657">
        <f t="shared" si="63"/>
        <v>118</v>
      </c>
      <c r="C1983" s="687" t="s">
        <v>13758</v>
      </c>
      <c r="D1983" s="688" t="s">
        <v>13759</v>
      </c>
      <c r="E1983" s="675" t="s">
        <v>1909</v>
      </c>
      <c r="F1983" s="675" t="s">
        <v>4633</v>
      </c>
      <c r="G1983" s="329"/>
      <c r="H1983" s="756"/>
      <c r="I1983" s="794"/>
      <c r="J1983" s="675"/>
      <c r="K1983" s="641" t="s">
        <v>14015</v>
      </c>
      <c r="L1983" s="641">
        <v>45689</v>
      </c>
      <c r="M1983" s="53"/>
      <c r="N1983" t="str">
        <f t="shared" si="62"/>
        <v/>
      </c>
    </row>
    <row r="1984" spans="1:14" outlineLevel="2">
      <c r="A1984" s="384"/>
      <c r="B1984" s="657">
        <f t="shared" si="63"/>
        <v>118</v>
      </c>
      <c r="C1984" s="687" t="s">
        <v>13760</v>
      </c>
      <c r="D1984" s="688" t="s">
        <v>13761</v>
      </c>
      <c r="E1984" s="675" t="s">
        <v>1909</v>
      </c>
      <c r="F1984" s="675" t="s">
        <v>4633</v>
      </c>
      <c r="G1984" s="329"/>
      <c r="H1984" s="756"/>
      <c r="I1984" s="794"/>
      <c r="J1984" s="675"/>
      <c r="K1984" s="641" t="s">
        <v>14015</v>
      </c>
      <c r="L1984" s="641">
        <v>45689</v>
      </c>
      <c r="M1984" s="53"/>
      <c r="N1984" t="str">
        <f t="shared" si="62"/>
        <v/>
      </c>
    </row>
    <row r="1985" spans="1:14" outlineLevel="2">
      <c r="A1985" s="384"/>
      <c r="B1985" s="657">
        <f t="shared" si="63"/>
        <v>118</v>
      </c>
      <c r="C1985" s="687" t="s">
        <v>13762</v>
      </c>
      <c r="D1985" s="688" t="s">
        <v>13763</v>
      </c>
      <c r="E1985" s="675" t="s">
        <v>1909</v>
      </c>
      <c r="F1985" s="675" t="s">
        <v>4633</v>
      </c>
      <c r="G1985" s="329"/>
      <c r="H1985" s="756"/>
      <c r="I1985" s="794"/>
      <c r="J1985" s="675"/>
      <c r="K1985" s="641" t="s">
        <v>14015</v>
      </c>
      <c r="L1985" s="641">
        <v>45689</v>
      </c>
      <c r="M1985" s="53"/>
      <c r="N1985" t="str">
        <f t="shared" si="62"/>
        <v/>
      </c>
    </row>
    <row r="1986" spans="1:14" outlineLevel="2">
      <c r="A1986" s="384"/>
      <c r="B1986" s="657">
        <f t="shared" si="63"/>
        <v>118</v>
      </c>
      <c r="C1986" s="687" t="s">
        <v>13764</v>
      </c>
      <c r="D1986" s="688" t="s">
        <v>13765</v>
      </c>
      <c r="E1986" s="675" t="s">
        <v>1909</v>
      </c>
      <c r="F1986" s="675" t="s">
        <v>4633</v>
      </c>
      <c r="G1986" s="329"/>
      <c r="H1986" s="756"/>
      <c r="I1986" s="794"/>
      <c r="J1986" s="675"/>
      <c r="K1986" s="641" t="s">
        <v>14015</v>
      </c>
      <c r="L1986" s="641">
        <v>45689</v>
      </c>
      <c r="M1986" s="53"/>
      <c r="N1986" t="str">
        <f t="shared" si="62"/>
        <v/>
      </c>
    </row>
    <row r="1987" spans="1:14" outlineLevel="2">
      <c r="A1987" s="384"/>
      <c r="B1987" s="657">
        <f t="shared" si="63"/>
        <v>118</v>
      </c>
      <c r="C1987" s="687" t="s">
        <v>13766</v>
      </c>
      <c r="D1987" s="688" t="s">
        <v>13767</v>
      </c>
      <c r="E1987" s="675" t="s">
        <v>1909</v>
      </c>
      <c r="F1987" s="675" t="s">
        <v>4633</v>
      </c>
      <c r="G1987" s="329"/>
      <c r="H1987" s="756"/>
      <c r="I1987" s="794"/>
      <c r="J1987" s="675"/>
      <c r="K1987" s="641" t="s">
        <v>14015</v>
      </c>
      <c r="L1987" s="641">
        <v>45689</v>
      </c>
      <c r="M1987" s="53"/>
      <c r="N1987" t="str">
        <f t="shared" ref="N1987:N2050" si="64">IF(D1987="NA","",IF(COUNTIF($D$3:$D$8511,D1987)&gt;1,"DUPLICATE",""))</f>
        <v/>
      </c>
    </row>
    <row r="1988" spans="1:14" outlineLevel="2">
      <c r="A1988" s="384"/>
      <c r="B1988" s="657">
        <f t="shared" si="63"/>
        <v>118</v>
      </c>
      <c r="C1988" s="687" t="s">
        <v>13768</v>
      </c>
      <c r="D1988" s="688" t="s">
        <v>13769</v>
      </c>
      <c r="E1988" s="675" t="s">
        <v>1909</v>
      </c>
      <c r="F1988" s="675" t="s">
        <v>4633</v>
      </c>
      <c r="G1988" s="329"/>
      <c r="H1988" s="756"/>
      <c r="I1988" s="794"/>
      <c r="J1988" s="675"/>
      <c r="K1988" s="641" t="s">
        <v>14015</v>
      </c>
      <c r="L1988" s="641">
        <v>45689</v>
      </c>
      <c r="M1988" s="53"/>
      <c r="N1988" t="str">
        <f t="shared" si="64"/>
        <v/>
      </c>
    </row>
    <row r="1989" spans="1:14" outlineLevel="2">
      <c r="A1989" s="384"/>
      <c r="B1989" s="657">
        <f t="shared" si="63"/>
        <v>118</v>
      </c>
      <c r="C1989" s="687" t="s">
        <v>13770</v>
      </c>
      <c r="D1989" s="688" t="s">
        <v>13771</v>
      </c>
      <c r="E1989" s="675" t="s">
        <v>1909</v>
      </c>
      <c r="F1989" s="675" t="s">
        <v>4633</v>
      </c>
      <c r="G1989" s="329"/>
      <c r="H1989" s="756"/>
      <c r="I1989" s="794"/>
      <c r="J1989" s="675"/>
      <c r="K1989" s="641" t="s">
        <v>14015</v>
      </c>
      <c r="L1989" s="641">
        <v>45689</v>
      </c>
      <c r="M1989" s="53"/>
      <c r="N1989" t="str">
        <f t="shared" si="64"/>
        <v/>
      </c>
    </row>
    <row r="1990" spans="1:14" outlineLevel="2">
      <c r="A1990" s="384"/>
      <c r="B1990" s="657">
        <f t="shared" si="63"/>
        <v>118</v>
      </c>
      <c r="C1990" s="687" t="s">
        <v>13772</v>
      </c>
      <c r="D1990" s="688" t="s">
        <v>13773</v>
      </c>
      <c r="E1990" s="675" t="s">
        <v>1909</v>
      </c>
      <c r="F1990" s="675" t="s">
        <v>4633</v>
      </c>
      <c r="G1990" s="329"/>
      <c r="H1990" s="756"/>
      <c r="I1990" s="794"/>
      <c r="J1990" s="675"/>
      <c r="K1990" s="641" t="s">
        <v>14015</v>
      </c>
      <c r="L1990" s="641">
        <v>45689</v>
      </c>
      <c r="M1990" s="53"/>
      <c r="N1990" t="str">
        <f t="shared" si="64"/>
        <v/>
      </c>
    </row>
    <row r="1991" spans="1:14" outlineLevel="2">
      <c r="A1991" s="384"/>
      <c r="B1991" s="657">
        <f t="shared" si="63"/>
        <v>118</v>
      </c>
      <c r="C1991" s="687" t="s">
        <v>13774</v>
      </c>
      <c r="D1991" s="688" t="s">
        <v>13775</v>
      </c>
      <c r="E1991" s="675" t="s">
        <v>1909</v>
      </c>
      <c r="F1991" s="675" t="s">
        <v>4633</v>
      </c>
      <c r="G1991" s="329"/>
      <c r="H1991" s="756"/>
      <c r="I1991" s="794"/>
      <c r="J1991" s="675"/>
      <c r="K1991" s="641" t="s">
        <v>14015</v>
      </c>
      <c r="L1991" s="641">
        <v>45689</v>
      </c>
      <c r="M1991" s="53"/>
      <c r="N1991" t="str">
        <f t="shared" si="64"/>
        <v/>
      </c>
    </row>
    <row r="1992" spans="1:14" outlineLevel="2">
      <c r="A1992" s="384"/>
      <c r="B1992" s="657">
        <f t="shared" si="63"/>
        <v>118</v>
      </c>
      <c r="C1992" s="687" t="s">
        <v>13776</v>
      </c>
      <c r="D1992" s="688" t="s">
        <v>13777</v>
      </c>
      <c r="E1992" s="675" t="s">
        <v>1909</v>
      </c>
      <c r="F1992" s="675" t="s">
        <v>4633</v>
      </c>
      <c r="G1992" s="329"/>
      <c r="H1992" s="756"/>
      <c r="I1992" s="794"/>
      <c r="J1992" s="675"/>
      <c r="K1992" s="641" t="s">
        <v>14015</v>
      </c>
      <c r="L1992" s="641">
        <v>45689</v>
      </c>
      <c r="M1992" s="53"/>
      <c r="N1992" t="str">
        <f t="shared" si="64"/>
        <v/>
      </c>
    </row>
    <row r="1993" spans="1:14" outlineLevel="2">
      <c r="A1993" s="384"/>
      <c r="B1993" s="657">
        <f t="shared" si="63"/>
        <v>118</v>
      </c>
      <c r="C1993" s="687" t="s">
        <v>13778</v>
      </c>
      <c r="D1993" s="688" t="s">
        <v>13779</v>
      </c>
      <c r="E1993" s="675" t="s">
        <v>1909</v>
      </c>
      <c r="F1993" s="675" t="s">
        <v>4633</v>
      </c>
      <c r="G1993" s="329"/>
      <c r="H1993" s="756"/>
      <c r="I1993" s="794"/>
      <c r="J1993" s="675"/>
      <c r="K1993" s="641" t="s">
        <v>14015</v>
      </c>
      <c r="L1993" s="641">
        <v>45689</v>
      </c>
      <c r="M1993" s="53"/>
      <c r="N1993" t="str">
        <f t="shared" si="64"/>
        <v/>
      </c>
    </row>
    <row r="1994" spans="1:14" outlineLevel="2">
      <c r="A1994" s="384"/>
      <c r="B1994" s="657">
        <f t="shared" si="63"/>
        <v>118</v>
      </c>
      <c r="C1994" s="687" t="s">
        <v>13780</v>
      </c>
      <c r="D1994" s="688" t="s">
        <v>13781</v>
      </c>
      <c r="E1994" s="675" t="s">
        <v>1909</v>
      </c>
      <c r="F1994" s="675" t="s">
        <v>4633</v>
      </c>
      <c r="G1994" s="329"/>
      <c r="H1994" s="756"/>
      <c r="I1994" s="794"/>
      <c r="J1994" s="675"/>
      <c r="K1994" s="641" t="s">
        <v>14015</v>
      </c>
      <c r="L1994" s="641">
        <v>45689</v>
      </c>
      <c r="M1994" s="53"/>
      <c r="N1994" t="str">
        <f t="shared" si="64"/>
        <v/>
      </c>
    </row>
    <row r="1995" spans="1:14" outlineLevel="2">
      <c r="A1995" s="384"/>
      <c r="B1995" s="657">
        <f t="shared" si="63"/>
        <v>118</v>
      </c>
      <c r="C1995" s="687" t="s">
        <v>13782</v>
      </c>
      <c r="D1995" s="688" t="s">
        <v>13783</v>
      </c>
      <c r="E1995" s="675" t="s">
        <v>1909</v>
      </c>
      <c r="F1995" s="675" t="s">
        <v>4633</v>
      </c>
      <c r="G1995" s="329"/>
      <c r="H1995" s="756"/>
      <c r="I1995" s="794"/>
      <c r="J1995" s="675"/>
      <c r="K1995" s="641" t="s">
        <v>14015</v>
      </c>
      <c r="L1995" s="641">
        <v>45689</v>
      </c>
      <c r="M1995" s="53"/>
      <c r="N1995" t="str">
        <f t="shared" si="64"/>
        <v/>
      </c>
    </row>
    <row r="1996" spans="1:14" outlineLevel="2">
      <c r="A1996" s="384"/>
      <c r="B1996" s="657">
        <f t="shared" si="63"/>
        <v>118</v>
      </c>
      <c r="C1996" s="687" t="s">
        <v>13784</v>
      </c>
      <c r="D1996" s="688" t="s">
        <v>13785</v>
      </c>
      <c r="E1996" s="675" t="s">
        <v>1909</v>
      </c>
      <c r="F1996" s="675" t="s">
        <v>4633</v>
      </c>
      <c r="G1996" s="329"/>
      <c r="H1996" s="756"/>
      <c r="I1996" s="794"/>
      <c r="J1996" s="675"/>
      <c r="K1996" s="641" t="s">
        <v>14015</v>
      </c>
      <c r="L1996" s="641">
        <v>45689</v>
      </c>
      <c r="M1996" s="53"/>
      <c r="N1996" t="str">
        <f t="shared" si="64"/>
        <v/>
      </c>
    </row>
    <row r="1997" spans="1:14" outlineLevel="2">
      <c r="A1997" s="384"/>
      <c r="B1997" s="657">
        <f t="shared" si="63"/>
        <v>118</v>
      </c>
      <c r="C1997" s="687" t="s">
        <v>13786</v>
      </c>
      <c r="D1997" s="688" t="s">
        <v>13787</v>
      </c>
      <c r="E1997" s="675" t="s">
        <v>1909</v>
      </c>
      <c r="F1997" s="675" t="s">
        <v>4633</v>
      </c>
      <c r="G1997" s="329"/>
      <c r="H1997" s="756"/>
      <c r="I1997" s="794"/>
      <c r="J1997" s="675"/>
      <c r="K1997" s="641" t="s">
        <v>14015</v>
      </c>
      <c r="L1997" s="641">
        <v>45689</v>
      </c>
      <c r="M1997" s="53"/>
      <c r="N1997" t="str">
        <f t="shared" si="64"/>
        <v/>
      </c>
    </row>
    <row r="1998" spans="1:14" outlineLevel="2">
      <c r="A1998" s="384"/>
      <c r="B1998" s="657">
        <f t="shared" si="63"/>
        <v>118</v>
      </c>
      <c r="C1998" s="687" t="s">
        <v>13788</v>
      </c>
      <c r="D1998" s="688" t="s">
        <v>13789</v>
      </c>
      <c r="E1998" s="675" t="s">
        <v>1909</v>
      </c>
      <c r="F1998" s="675" t="s">
        <v>4633</v>
      </c>
      <c r="G1998" s="329"/>
      <c r="H1998" s="756"/>
      <c r="I1998" s="794"/>
      <c r="J1998" s="675"/>
      <c r="K1998" s="641" t="s">
        <v>14015</v>
      </c>
      <c r="L1998" s="641">
        <v>45689</v>
      </c>
      <c r="M1998" s="53"/>
      <c r="N1998" t="str">
        <f t="shared" si="64"/>
        <v/>
      </c>
    </row>
    <row r="1999" spans="1:14" outlineLevel="2">
      <c r="A1999" s="384"/>
      <c r="B1999" s="657">
        <f t="shared" si="63"/>
        <v>118</v>
      </c>
      <c r="C1999" s="687" t="s">
        <v>13790</v>
      </c>
      <c r="D1999" s="688" t="s">
        <v>13791</v>
      </c>
      <c r="E1999" s="675" t="s">
        <v>1909</v>
      </c>
      <c r="F1999" s="675" t="s">
        <v>4633</v>
      </c>
      <c r="G1999" s="329"/>
      <c r="H1999" s="756"/>
      <c r="I1999" s="794"/>
      <c r="J1999" s="675"/>
      <c r="K1999" s="641" t="s">
        <v>14015</v>
      </c>
      <c r="L1999" s="641">
        <v>45689</v>
      </c>
      <c r="M1999" s="53"/>
      <c r="N1999" t="str">
        <f t="shared" si="64"/>
        <v/>
      </c>
    </row>
    <row r="2000" spans="1:14" outlineLevel="2">
      <c r="A2000" s="384"/>
      <c r="B2000" s="657">
        <f t="shared" si="63"/>
        <v>118</v>
      </c>
      <c r="C2000" s="687" t="s">
        <v>13792</v>
      </c>
      <c r="D2000" s="688" t="s">
        <v>13793</v>
      </c>
      <c r="E2000" s="675" t="s">
        <v>1909</v>
      </c>
      <c r="F2000" s="675" t="s">
        <v>4633</v>
      </c>
      <c r="G2000" s="329"/>
      <c r="H2000" s="756"/>
      <c r="I2000" s="794"/>
      <c r="J2000" s="675"/>
      <c r="K2000" s="641" t="s">
        <v>14015</v>
      </c>
      <c r="L2000" s="641">
        <v>45689</v>
      </c>
      <c r="M2000" s="53"/>
      <c r="N2000" t="str">
        <f t="shared" si="64"/>
        <v/>
      </c>
    </row>
    <row r="2001" spans="1:14" outlineLevel="2">
      <c r="A2001" s="384"/>
      <c r="B2001" s="657">
        <f t="shared" si="63"/>
        <v>118</v>
      </c>
      <c r="C2001" s="687" t="s">
        <v>13794</v>
      </c>
      <c r="D2001" s="688" t="s">
        <v>13795</v>
      </c>
      <c r="E2001" s="675" t="s">
        <v>1909</v>
      </c>
      <c r="F2001" s="675" t="s">
        <v>4633</v>
      </c>
      <c r="G2001" s="329"/>
      <c r="H2001" s="756"/>
      <c r="I2001" s="794"/>
      <c r="J2001" s="675"/>
      <c r="K2001" s="641" t="s">
        <v>14015</v>
      </c>
      <c r="L2001" s="641">
        <v>45689</v>
      </c>
      <c r="M2001" s="53"/>
      <c r="N2001" t="str">
        <f t="shared" si="64"/>
        <v/>
      </c>
    </row>
    <row r="2002" spans="1:14" outlineLevel="2">
      <c r="A2002" s="384"/>
      <c r="B2002" s="657">
        <f t="shared" si="63"/>
        <v>118</v>
      </c>
      <c r="C2002" s="687" t="s">
        <v>13796</v>
      </c>
      <c r="D2002" s="688" t="s">
        <v>13797</v>
      </c>
      <c r="E2002" s="675" t="s">
        <v>1909</v>
      </c>
      <c r="F2002" s="675" t="s">
        <v>4633</v>
      </c>
      <c r="G2002" s="329"/>
      <c r="H2002" s="756"/>
      <c r="I2002" s="794"/>
      <c r="J2002" s="675"/>
      <c r="K2002" s="641" t="s">
        <v>14015</v>
      </c>
      <c r="L2002" s="641">
        <v>45689</v>
      </c>
      <c r="M2002" s="53"/>
      <c r="N2002" t="str">
        <f t="shared" si="64"/>
        <v/>
      </c>
    </row>
    <row r="2003" spans="1:14" outlineLevel="2">
      <c r="A2003" s="384"/>
      <c r="B2003" s="657">
        <f t="shared" si="63"/>
        <v>118</v>
      </c>
      <c r="C2003" s="687" t="s">
        <v>13798</v>
      </c>
      <c r="D2003" s="688" t="s">
        <v>13799</v>
      </c>
      <c r="E2003" s="675" t="s">
        <v>1909</v>
      </c>
      <c r="F2003" s="675" t="s">
        <v>4633</v>
      </c>
      <c r="G2003" s="329"/>
      <c r="H2003" s="756"/>
      <c r="I2003" s="794"/>
      <c r="J2003" s="675"/>
      <c r="K2003" s="641" t="s">
        <v>14015</v>
      </c>
      <c r="L2003" s="641">
        <v>45689</v>
      </c>
      <c r="M2003" s="53"/>
      <c r="N2003" t="str">
        <f t="shared" si="64"/>
        <v/>
      </c>
    </row>
    <row r="2004" spans="1:14" outlineLevel="2">
      <c r="A2004" s="384"/>
      <c r="B2004" s="657">
        <f t="shared" si="63"/>
        <v>118</v>
      </c>
      <c r="C2004" s="687" t="s">
        <v>13800</v>
      </c>
      <c r="D2004" s="688" t="s">
        <v>13801</v>
      </c>
      <c r="E2004" s="675" t="s">
        <v>1909</v>
      </c>
      <c r="F2004" s="675" t="s">
        <v>4633</v>
      </c>
      <c r="G2004" s="329"/>
      <c r="H2004" s="756"/>
      <c r="I2004" s="794"/>
      <c r="J2004" s="675"/>
      <c r="K2004" s="641" t="s">
        <v>14015</v>
      </c>
      <c r="L2004" s="641">
        <v>45689</v>
      </c>
      <c r="M2004" s="53"/>
      <c r="N2004" t="str">
        <f t="shared" si="64"/>
        <v/>
      </c>
    </row>
    <row r="2005" spans="1:14" outlineLevel="2">
      <c r="A2005" s="384"/>
      <c r="B2005" s="657">
        <f t="shared" si="63"/>
        <v>118</v>
      </c>
      <c r="C2005" s="687" t="s">
        <v>13802</v>
      </c>
      <c r="D2005" s="688" t="s">
        <v>13803</v>
      </c>
      <c r="E2005" s="675" t="s">
        <v>1909</v>
      </c>
      <c r="F2005" s="675" t="s">
        <v>4633</v>
      </c>
      <c r="G2005" s="329"/>
      <c r="H2005" s="756"/>
      <c r="I2005" s="794"/>
      <c r="J2005" s="675"/>
      <c r="K2005" s="641" t="s">
        <v>14015</v>
      </c>
      <c r="L2005" s="641">
        <v>45689</v>
      </c>
      <c r="M2005" s="53"/>
      <c r="N2005" t="str">
        <f t="shared" si="64"/>
        <v/>
      </c>
    </row>
    <row r="2006" spans="1:14" outlineLevel="2">
      <c r="A2006" s="384"/>
      <c r="B2006" s="657">
        <f t="shared" si="63"/>
        <v>118</v>
      </c>
      <c r="C2006" s="687" t="s">
        <v>13804</v>
      </c>
      <c r="D2006" s="688" t="s">
        <v>13805</v>
      </c>
      <c r="E2006" s="675" t="s">
        <v>1909</v>
      </c>
      <c r="F2006" s="675" t="s">
        <v>4633</v>
      </c>
      <c r="G2006" s="329"/>
      <c r="H2006" s="756"/>
      <c r="I2006" s="794"/>
      <c r="J2006" s="675"/>
      <c r="K2006" s="641" t="s">
        <v>14015</v>
      </c>
      <c r="L2006" s="641">
        <v>45689</v>
      </c>
      <c r="M2006" s="53"/>
      <c r="N2006" t="str">
        <f t="shared" si="64"/>
        <v/>
      </c>
    </row>
    <row r="2007" spans="1:14" outlineLevel="2">
      <c r="A2007" s="384"/>
      <c r="B2007" s="657">
        <f t="shared" si="63"/>
        <v>118</v>
      </c>
      <c r="C2007" s="687" t="s">
        <v>13806</v>
      </c>
      <c r="D2007" s="688" t="s">
        <v>13807</v>
      </c>
      <c r="E2007" s="675" t="s">
        <v>1909</v>
      </c>
      <c r="F2007" s="675" t="s">
        <v>4633</v>
      </c>
      <c r="G2007" s="329"/>
      <c r="H2007" s="756"/>
      <c r="I2007" s="794"/>
      <c r="J2007" s="675"/>
      <c r="K2007" s="641" t="s">
        <v>14015</v>
      </c>
      <c r="L2007" s="641">
        <v>45689</v>
      </c>
      <c r="M2007" s="53"/>
      <c r="N2007" t="str">
        <f t="shared" si="64"/>
        <v/>
      </c>
    </row>
    <row r="2008" spans="1:14" outlineLevel="2">
      <c r="A2008" s="384"/>
      <c r="B2008" s="657">
        <f t="shared" si="63"/>
        <v>118</v>
      </c>
      <c r="C2008" s="687" t="s">
        <v>13808</v>
      </c>
      <c r="D2008" s="688" t="s">
        <v>13809</v>
      </c>
      <c r="E2008" s="675" t="s">
        <v>1909</v>
      </c>
      <c r="F2008" s="675" t="s">
        <v>4633</v>
      </c>
      <c r="G2008" s="329"/>
      <c r="H2008" s="756"/>
      <c r="I2008" s="794"/>
      <c r="J2008" s="675"/>
      <c r="K2008" s="641" t="s">
        <v>14015</v>
      </c>
      <c r="L2008" s="641">
        <v>45689</v>
      </c>
      <c r="M2008" s="53"/>
      <c r="N2008" t="str">
        <f t="shared" si="64"/>
        <v/>
      </c>
    </row>
    <row r="2009" spans="1:14" outlineLevel="2">
      <c r="A2009" s="384"/>
      <c r="B2009" s="657">
        <f t="shared" si="63"/>
        <v>118</v>
      </c>
      <c r="C2009" s="687" t="s">
        <v>13810</v>
      </c>
      <c r="D2009" s="688" t="s">
        <v>13811</v>
      </c>
      <c r="E2009" s="675" t="s">
        <v>1909</v>
      </c>
      <c r="F2009" s="675" t="s">
        <v>4633</v>
      </c>
      <c r="G2009" s="329"/>
      <c r="H2009" s="756"/>
      <c r="I2009" s="794"/>
      <c r="J2009" s="675"/>
      <c r="K2009" s="641" t="s">
        <v>14015</v>
      </c>
      <c r="L2009" s="641">
        <v>45689</v>
      </c>
      <c r="M2009" s="53"/>
      <c r="N2009" t="str">
        <f t="shared" si="64"/>
        <v/>
      </c>
    </row>
    <row r="2010" spans="1:14" outlineLevel="2">
      <c r="A2010" s="384"/>
      <c r="B2010" s="657">
        <f t="shared" si="63"/>
        <v>118</v>
      </c>
      <c r="C2010" s="687" t="s">
        <v>13812</v>
      </c>
      <c r="D2010" s="688" t="s">
        <v>13813</v>
      </c>
      <c r="E2010" s="675" t="s">
        <v>1909</v>
      </c>
      <c r="F2010" s="675" t="s">
        <v>4633</v>
      </c>
      <c r="G2010" s="329"/>
      <c r="H2010" s="756"/>
      <c r="I2010" s="794"/>
      <c r="J2010" s="675"/>
      <c r="K2010" s="641" t="s">
        <v>14015</v>
      </c>
      <c r="L2010" s="641">
        <v>45689</v>
      </c>
      <c r="M2010" s="53"/>
      <c r="N2010" t="str">
        <f t="shared" si="64"/>
        <v/>
      </c>
    </row>
    <row r="2011" spans="1:14" outlineLevel="2">
      <c r="A2011" s="384"/>
      <c r="B2011" s="657">
        <f t="shared" si="63"/>
        <v>118</v>
      </c>
      <c r="C2011" s="687" t="s">
        <v>13814</v>
      </c>
      <c r="D2011" s="688" t="s">
        <v>13815</v>
      </c>
      <c r="E2011" s="675" t="s">
        <v>1909</v>
      </c>
      <c r="F2011" s="675" t="s">
        <v>4633</v>
      </c>
      <c r="G2011" s="329"/>
      <c r="H2011" s="756"/>
      <c r="I2011" s="794"/>
      <c r="J2011" s="675"/>
      <c r="K2011" s="641" t="s">
        <v>14015</v>
      </c>
      <c r="L2011" s="641">
        <v>45689</v>
      </c>
      <c r="M2011" s="53"/>
      <c r="N2011" t="str">
        <f t="shared" si="64"/>
        <v/>
      </c>
    </row>
    <row r="2012" spans="1:14" outlineLevel="2">
      <c r="A2012" s="384"/>
      <c r="B2012" s="657">
        <f t="shared" si="63"/>
        <v>118</v>
      </c>
      <c r="C2012" s="687" t="s">
        <v>13816</v>
      </c>
      <c r="D2012" s="688" t="s">
        <v>13817</v>
      </c>
      <c r="E2012" s="675" t="s">
        <v>1909</v>
      </c>
      <c r="F2012" s="675" t="s">
        <v>4633</v>
      </c>
      <c r="G2012" s="329"/>
      <c r="H2012" s="756"/>
      <c r="I2012" s="794"/>
      <c r="J2012" s="675"/>
      <c r="K2012" s="641" t="s">
        <v>14015</v>
      </c>
      <c r="L2012" s="641">
        <v>45689</v>
      </c>
      <c r="M2012" s="53"/>
      <c r="N2012" t="str">
        <f t="shared" si="64"/>
        <v/>
      </c>
    </row>
    <row r="2013" spans="1:14" outlineLevel="2">
      <c r="A2013" s="384"/>
      <c r="B2013" s="657">
        <f t="shared" si="63"/>
        <v>118</v>
      </c>
      <c r="C2013" s="687" t="s">
        <v>13818</v>
      </c>
      <c r="D2013" s="688" t="s">
        <v>13819</v>
      </c>
      <c r="E2013" s="675" t="s">
        <v>1909</v>
      </c>
      <c r="F2013" s="675" t="s">
        <v>4633</v>
      </c>
      <c r="G2013" s="329"/>
      <c r="H2013" s="756"/>
      <c r="I2013" s="794"/>
      <c r="J2013" s="675"/>
      <c r="K2013" s="641"/>
      <c r="L2013" s="641">
        <v>45689</v>
      </c>
      <c r="M2013" s="53"/>
      <c r="N2013" t="str">
        <f t="shared" si="64"/>
        <v/>
      </c>
    </row>
    <row r="2014" spans="1:14" outlineLevel="2">
      <c r="A2014" s="384"/>
      <c r="B2014" s="657">
        <f t="shared" si="63"/>
        <v>118</v>
      </c>
      <c r="C2014" s="687" t="s">
        <v>13820</v>
      </c>
      <c r="D2014" s="688" t="s">
        <v>13821</v>
      </c>
      <c r="E2014" s="675" t="s">
        <v>1909</v>
      </c>
      <c r="F2014" s="675" t="s">
        <v>4633</v>
      </c>
      <c r="G2014" s="329"/>
      <c r="H2014" s="756"/>
      <c r="I2014" s="794"/>
      <c r="J2014" s="675"/>
      <c r="K2014" s="641" t="s">
        <v>14015</v>
      </c>
      <c r="L2014" s="641">
        <v>45689</v>
      </c>
      <c r="M2014" s="53"/>
      <c r="N2014" t="str">
        <f t="shared" si="64"/>
        <v/>
      </c>
    </row>
    <row r="2015" spans="1:14" outlineLevel="2">
      <c r="A2015" s="384"/>
      <c r="B2015" s="657">
        <f t="shared" si="63"/>
        <v>118</v>
      </c>
      <c r="C2015" s="687" t="s">
        <v>13822</v>
      </c>
      <c r="D2015" s="688" t="s">
        <v>13823</v>
      </c>
      <c r="E2015" s="675" t="s">
        <v>1909</v>
      </c>
      <c r="F2015" s="675" t="s">
        <v>4633</v>
      </c>
      <c r="G2015" s="329"/>
      <c r="H2015" s="756"/>
      <c r="I2015" s="794"/>
      <c r="J2015" s="675"/>
      <c r="K2015" s="641"/>
      <c r="L2015" s="641">
        <v>45689</v>
      </c>
      <c r="M2015" s="53"/>
      <c r="N2015" t="str">
        <f t="shared" si="64"/>
        <v/>
      </c>
    </row>
    <row r="2016" spans="1:14" outlineLevel="2">
      <c r="A2016" s="384"/>
      <c r="B2016" s="657">
        <f t="shared" si="63"/>
        <v>118</v>
      </c>
      <c r="C2016" s="687" t="s">
        <v>13824</v>
      </c>
      <c r="D2016" s="688" t="s">
        <v>13825</v>
      </c>
      <c r="E2016" s="675" t="s">
        <v>1909</v>
      </c>
      <c r="F2016" s="675" t="s">
        <v>4633</v>
      </c>
      <c r="G2016" s="329"/>
      <c r="H2016" s="756"/>
      <c r="I2016" s="794"/>
      <c r="J2016" s="675"/>
      <c r="K2016" s="641"/>
      <c r="L2016" s="641">
        <v>45689</v>
      </c>
      <c r="M2016" s="53"/>
      <c r="N2016" t="str">
        <f t="shared" si="64"/>
        <v/>
      </c>
    </row>
    <row r="2017" spans="1:14" outlineLevel="2">
      <c r="A2017" s="384"/>
      <c r="B2017" s="657">
        <f t="shared" si="63"/>
        <v>118</v>
      </c>
      <c r="C2017" s="687" t="s">
        <v>13826</v>
      </c>
      <c r="D2017" s="688" t="s">
        <v>13827</v>
      </c>
      <c r="E2017" s="675" t="s">
        <v>1909</v>
      </c>
      <c r="F2017" s="675" t="s">
        <v>4633</v>
      </c>
      <c r="G2017" s="329"/>
      <c r="H2017" s="756"/>
      <c r="I2017" s="794"/>
      <c r="J2017" s="675"/>
      <c r="K2017" s="641"/>
      <c r="L2017" s="641">
        <v>45689</v>
      </c>
      <c r="M2017" s="53"/>
      <c r="N2017" t="str">
        <f t="shared" si="64"/>
        <v/>
      </c>
    </row>
    <row r="2018" spans="1:14" outlineLevel="2">
      <c r="A2018" s="384"/>
      <c r="B2018" s="657">
        <f t="shared" si="63"/>
        <v>118</v>
      </c>
      <c r="C2018" s="687" t="s">
        <v>13828</v>
      </c>
      <c r="D2018" s="688" t="s">
        <v>13829</v>
      </c>
      <c r="E2018" s="675" t="s">
        <v>1909</v>
      </c>
      <c r="F2018" s="675" t="s">
        <v>4633</v>
      </c>
      <c r="G2018" s="329"/>
      <c r="H2018" s="756"/>
      <c r="I2018" s="794"/>
      <c r="J2018" s="675"/>
      <c r="K2018" s="641"/>
      <c r="L2018" s="641">
        <v>45689</v>
      </c>
      <c r="M2018" s="53"/>
      <c r="N2018" t="str">
        <f t="shared" si="64"/>
        <v/>
      </c>
    </row>
    <row r="2019" spans="1:14" outlineLevel="2">
      <c r="A2019" s="384"/>
      <c r="B2019" s="657">
        <f t="shared" si="63"/>
        <v>118</v>
      </c>
      <c r="C2019" s="687" t="s">
        <v>13830</v>
      </c>
      <c r="D2019" s="688" t="s">
        <v>13831</v>
      </c>
      <c r="E2019" s="675" t="s">
        <v>1909</v>
      </c>
      <c r="F2019" s="675" t="s">
        <v>4633</v>
      </c>
      <c r="G2019" s="329"/>
      <c r="H2019" s="756"/>
      <c r="I2019" s="794"/>
      <c r="J2019" s="675"/>
      <c r="K2019" s="641"/>
      <c r="L2019" s="641">
        <v>45689</v>
      </c>
      <c r="M2019" s="53"/>
      <c r="N2019" t="str">
        <f t="shared" si="64"/>
        <v/>
      </c>
    </row>
    <row r="2020" spans="1:14" outlineLevel="2">
      <c r="A2020" s="384"/>
      <c r="B2020" s="657">
        <f t="shared" si="63"/>
        <v>118</v>
      </c>
      <c r="C2020" s="687" t="s">
        <v>13832</v>
      </c>
      <c r="D2020" s="688" t="s">
        <v>13228</v>
      </c>
      <c r="E2020" s="675" t="s">
        <v>1909</v>
      </c>
      <c r="F2020" s="675" t="s">
        <v>4633</v>
      </c>
      <c r="G2020" s="329"/>
      <c r="H2020" s="756"/>
      <c r="I2020" s="794"/>
      <c r="J2020" s="675"/>
      <c r="K2020" s="641"/>
      <c r="L2020" s="641">
        <v>45689</v>
      </c>
      <c r="M2020" s="53"/>
      <c r="N2020" t="str">
        <f t="shared" si="64"/>
        <v/>
      </c>
    </row>
    <row r="2021" spans="1:14" ht="25.5" outlineLevel="2">
      <c r="A2021" s="384"/>
      <c r="B2021" s="657">
        <f t="shared" si="63"/>
        <v>118</v>
      </c>
      <c r="C2021" s="687" t="s">
        <v>13833</v>
      </c>
      <c r="D2021" s="688" t="s">
        <v>13834</v>
      </c>
      <c r="E2021" s="675" t="s">
        <v>1909</v>
      </c>
      <c r="F2021" s="675" t="s">
        <v>4633</v>
      </c>
      <c r="G2021" s="329"/>
      <c r="H2021" s="756"/>
      <c r="I2021" s="794"/>
      <c r="J2021" s="675"/>
      <c r="K2021" s="641" t="s">
        <v>14015</v>
      </c>
      <c r="L2021" s="641">
        <v>45689</v>
      </c>
      <c r="M2021" s="53"/>
      <c r="N2021" t="str">
        <f t="shared" si="64"/>
        <v/>
      </c>
    </row>
    <row r="2022" spans="1:14" ht="25.5" outlineLevel="2">
      <c r="A2022" s="384"/>
      <c r="B2022" s="657">
        <f t="shared" si="63"/>
        <v>118</v>
      </c>
      <c r="C2022" s="687" t="s">
        <v>13835</v>
      </c>
      <c r="D2022" s="688" t="s">
        <v>13836</v>
      </c>
      <c r="E2022" s="675" t="s">
        <v>1909</v>
      </c>
      <c r="F2022" s="675" t="s">
        <v>4633</v>
      </c>
      <c r="G2022" s="329"/>
      <c r="H2022" s="756"/>
      <c r="I2022" s="794"/>
      <c r="J2022" s="675"/>
      <c r="K2022" s="641" t="s">
        <v>14015</v>
      </c>
      <c r="L2022" s="641">
        <v>45689</v>
      </c>
      <c r="M2022" s="53"/>
      <c r="N2022" t="str">
        <f t="shared" si="64"/>
        <v/>
      </c>
    </row>
    <row r="2023" spans="1:14" ht="25.5" outlineLevel="2">
      <c r="A2023" s="384"/>
      <c r="B2023" s="657">
        <f t="shared" si="63"/>
        <v>118</v>
      </c>
      <c r="C2023" s="687" t="s">
        <v>13837</v>
      </c>
      <c r="D2023" s="688" t="s">
        <v>13838</v>
      </c>
      <c r="E2023" s="675" t="s">
        <v>1909</v>
      </c>
      <c r="F2023" s="675" t="s">
        <v>4633</v>
      </c>
      <c r="G2023" s="329"/>
      <c r="H2023" s="756"/>
      <c r="I2023" s="794"/>
      <c r="J2023" s="675"/>
      <c r="K2023" s="641" t="s">
        <v>14015</v>
      </c>
      <c r="L2023" s="641">
        <v>45689</v>
      </c>
      <c r="M2023" s="53"/>
      <c r="N2023" t="str">
        <f t="shared" si="64"/>
        <v/>
      </c>
    </row>
    <row r="2024" spans="1:14" outlineLevel="2">
      <c r="A2024" s="384"/>
      <c r="B2024" s="657">
        <f t="shared" si="63"/>
        <v>118</v>
      </c>
      <c r="C2024" s="687" t="s">
        <v>13839</v>
      </c>
      <c r="D2024" s="688" t="s">
        <v>13840</v>
      </c>
      <c r="E2024" s="675" t="s">
        <v>1909</v>
      </c>
      <c r="F2024" s="675" t="s">
        <v>4633</v>
      </c>
      <c r="G2024" s="329"/>
      <c r="H2024" s="756"/>
      <c r="I2024" s="794"/>
      <c r="J2024" s="675"/>
      <c r="K2024" s="641" t="s">
        <v>14015</v>
      </c>
      <c r="L2024" s="641">
        <v>45689</v>
      </c>
      <c r="M2024" s="53"/>
      <c r="N2024" t="str">
        <f t="shared" si="64"/>
        <v/>
      </c>
    </row>
    <row r="2025" spans="1:14" outlineLevel="2">
      <c r="A2025" s="384"/>
      <c r="B2025" s="657">
        <f t="shared" si="63"/>
        <v>118</v>
      </c>
      <c r="C2025" s="687" t="s">
        <v>13841</v>
      </c>
      <c r="D2025" s="688" t="s">
        <v>13842</v>
      </c>
      <c r="E2025" s="675" t="s">
        <v>1909</v>
      </c>
      <c r="F2025" s="675" t="s">
        <v>4633</v>
      </c>
      <c r="G2025" s="329"/>
      <c r="H2025" s="756"/>
      <c r="I2025" s="794"/>
      <c r="J2025" s="675"/>
      <c r="K2025" s="641" t="s">
        <v>14015</v>
      </c>
      <c r="L2025" s="641">
        <v>45689</v>
      </c>
      <c r="M2025" s="53"/>
      <c r="N2025" t="str">
        <f t="shared" si="64"/>
        <v/>
      </c>
    </row>
    <row r="2026" spans="1:14" outlineLevel="2">
      <c r="A2026" s="384"/>
      <c r="B2026" s="657">
        <f t="shared" si="63"/>
        <v>118</v>
      </c>
      <c r="C2026" s="687" t="s">
        <v>13843</v>
      </c>
      <c r="D2026" s="688" t="s">
        <v>13844</v>
      </c>
      <c r="E2026" s="675" t="s">
        <v>1909</v>
      </c>
      <c r="F2026" s="675" t="s">
        <v>4633</v>
      </c>
      <c r="G2026" s="329"/>
      <c r="H2026" s="756"/>
      <c r="I2026" s="794"/>
      <c r="J2026" s="675"/>
      <c r="K2026" s="641" t="s">
        <v>14015</v>
      </c>
      <c r="L2026" s="641">
        <v>45689</v>
      </c>
      <c r="M2026" s="53"/>
      <c r="N2026" t="str">
        <f t="shared" si="64"/>
        <v/>
      </c>
    </row>
    <row r="2027" spans="1:14" outlineLevel="2">
      <c r="A2027" s="384"/>
      <c r="B2027" s="657">
        <f t="shared" si="63"/>
        <v>118</v>
      </c>
      <c r="C2027" s="687" t="s">
        <v>13845</v>
      </c>
      <c r="D2027" s="688" t="s">
        <v>13846</v>
      </c>
      <c r="E2027" s="675" t="s">
        <v>1909</v>
      </c>
      <c r="F2027" s="675" t="s">
        <v>4633</v>
      </c>
      <c r="G2027" s="329"/>
      <c r="H2027" s="756"/>
      <c r="I2027" s="794"/>
      <c r="J2027" s="675"/>
      <c r="K2027" s="641"/>
      <c r="L2027" s="641">
        <v>45689</v>
      </c>
      <c r="M2027" s="53"/>
      <c r="N2027" t="str">
        <f t="shared" si="64"/>
        <v/>
      </c>
    </row>
    <row r="2028" spans="1:14" outlineLevel="2">
      <c r="A2028" s="384"/>
      <c r="B2028" s="657">
        <f t="shared" si="63"/>
        <v>118</v>
      </c>
      <c r="C2028" s="687" t="s">
        <v>13847</v>
      </c>
      <c r="D2028" s="688" t="s">
        <v>13848</v>
      </c>
      <c r="E2028" s="675" t="s">
        <v>1909</v>
      </c>
      <c r="F2028" s="675" t="s">
        <v>4633</v>
      </c>
      <c r="G2028" s="329"/>
      <c r="H2028" s="756"/>
      <c r="I2028" s="794"/>
      <c r="J2028" s="675"/>
      <c r="K2028" s="641"/>
      <c r="L2028" s="641">
        <v>45689</v>
      </c>
      <c r="M2028" s="53"/>
      <c r="N2028" t="str">
        <f t="shared" si="64"/>
        <v/>
      </c>
    </row>
    <row r="2029" spans="1:14" ht="25.5" outlineLevel="2">
      <c r="A2029" s="384"/>
      <c r="B2029" s="657">
        <f t="shared" si="63"/>
        <v>118</v>
      </c>
      <c r="C2029" s="687" t="s">
        <v>13849</v>
      </c>
      <c r="D2029" s="688" t="s">
        <v>13850</v>
      </c>
      <c r="E2029" s="675" t="s">
        <v>1909</v>
      </c>
      <c r="F2029" s="675" t="s">
        <v>4633</v>
      </c>
      <c r="G2029" s="329"/>
      <c r="H2029" s="756"/>
      <c r="I2029" s="794"/>
      <c r="J2029" s="675"/>
      <c r="K2029" s="641" t="s">
        <v>14015</v>
      </c>
      <c r="L2029" s="641">
        <v>45689</v>
      </c>
      <c r="M2029" s="53"/>
      <c r="N2029" t="str">
        <f t="shared" si="64"/>
        <v/>
      </c>
    </row>
    <row r="2030" spans="1:14" ht="25.5" outlineLevel="2">
      <c r="A2030" s="384"/>
      <c r="B2030" s="657">
        <f t="shared" si="63"/>
        <v>118</v>
      </c>
      <c r="C2030" s="687" t="s">
        <v>13851</v>
      </c>
      <c r="D2030" s="688" t="s">
        <v>13852</v>
      </c>
      <c r="E2030" s="675" t="s">
        <v>1909</v>
      </c>
      <c r="F2030" s="675" t="s">
        <v>4633</v>
      </c>
      <c r="G2030" s="329"/>
      <c r="H2030" s="756"/>
      <c r="I2030" s="794"/>
      <c r="J2030" s="675"/>
      <c r="K2030" s="641"/>
      <c r="L2030" s="641">
        <v>45689</v>
      </c>
      <c r="M2030" s="53"/>
      <c r="N2030" t="str">
        <f t="shared" si="64"/>
        <v/>
      </c>
    </row>
    <row r="2031" spans="1:14" ht="38.25" outlineLevel="2">
      <c r="A2031" s="384"/>
      <c r="B2031" s="657">
        <f t="shared" si="63"/>
        <v>118</v>
      </c>
      <c r="C2031" s="687" t="s">
        <v>13853</v>
      </c>
      <c r="D2031" s="688" t="s">
        <v>13854</v>
      </c>
      <c r="E2031" s="675" t="s">
        <v>1909</v>
      </c>
      <c r="F2031" s="675" t="s">
        <v>4633</v>
      </c>
      <c r="G2031" s="329"/>
      <c r="H2031" s="756"/>
      <c r="I2031" s="794"/>
      <c r="J2031" s="675"/>
      <c r="K2031" s="641"/>
      <c r="L2031" s="641">
        <v>45689</v>
      </c>
      <c r="M2031" s="53"/>
      <c r="N2031" t="str">
        <f t="shared" si="64"/>
        <v/>
      </c>
    </row>
    <row r="2032" spans="1:14" outlineLevel="2">
      <c r="A2032" s="384"/>
      <c r="B2032" s="657">
        <f t="shared" si="63"/>
        <v>118</v>
      </c>
      <c r="C2032" s="687" t="s">
        <v>13855</v>
      </c>
      <c r="D2032" s="688" t="s">
        <v>13856</v>
      </c>
      <c r="E2032" s="675" t="s">
        <v>1909</v>
      </c>
      <c r="F2032" s="675" t="s">
        <v>4633</v>
      </c>
      <c r="G2032" s="329"/>
      <c r="H2032" s="756"/>
      <c r="I2032" s="794"/>
      <c r="J2032" s="675"/>
      <c r="K2032" s="641"/>
      <c r="L2032" s="641">
        <v>45689</v>
      </c>
      <c r="M2032" s="53"/>
      <c r="N2032" t="str">
        <f t="shared" si="64"/>
        <v/>
      </c>
    </row>
    <row r="2033" spans="1:14" outlineLevel="2">
      <c r="A2033" s="384"/>
      <c r="B2033" s="657">
        <f t="shared" si="63"/>
        <v>118</v>
      </c>
      <c r="C2033" s="687" t="s">
        <v>13857</v>
      </c>
      <c r="D2033" s="688" t="s">
        <v>13858</v>
      </c>
      <c r="E2033" s="675" t="s">
        <v>1909</v>
      </c>
      <c r="F2033" s="675" t="s">
        <v>4633</v>
      </c>
      <c r="G2033" s="329"/>
      <c r="H2033" s="756"/>
      <c r="I2033" s="794"/>
      <c r="J2033" s="675"/>
      <c r="K2033" s="641" t="s">
        <v>14015</v>
      </c>
      <c r="L2033" s="641">
        <v>45689</v>
      </c>
      <c r="M2033" s="53"/>
      <c r="N2033" t="str">
        <f t="shared" si="64"/>
        <v/>
      </c>
    </row>
    <row r="2034" spans="1:14" outlineLevel="2">
      <c r="A2034" s="384"/>
      <c r="B2034" s="657">
        <f t="shared" si="63"/>
        <v>118</v>
      </c>
      <c r="C2034" s="687" t="s">
        <v>13859</v>
      </c>
      <c r="D2034" s="688" t="s">
        <v>13860</v>
      </c>
      <c r="E2034" s="675" t="s">
        <v>1909</v>
      </c>
      <c r="F2034" s="675" t="s">
        <v>4633</v>
      </c>
      <c r="G2034" s="329"/>
      <c r="H2034" s="756"/>
      <c r="I2034" s="794"/>
      <c r="J2034" s="675"/>
      <c r="K2034" s="641"/>
      <c r="L2034" s="641">
        <v>45689</v>
      </c>
      <c r="M2034" s="53"/>
      <c r="N2034" t="str">
        <f t="shared" si="64"/>
        <v/>
      </c>
    </row>
    <row r="2035" spans="1:14" ht="25.5" outlineLevel="2">
      <c r="A2035" s="384"/>
      <c r="B2035" s="657">
        <f t="shared" si="63"/>
        <v>118</v>
      </c>
      <c r="C2035" s="687" t="s">
        <v>13861</v>
      </c>
      <c r="D2035" s="688" t="s">
        <v>13862</v>
      </c>
      <c r="E2035" s="675" t="s">
        <v>1909</v>
      </c>
      <c r="F2035" s="675" t="s">
        <v>4633</v>
      </c>
      <c r="G2035" s="329"/>
      <c r="H2035" s="756"/>
      <c r="I2035" s="794"/>
      <c r="J2035" s="675"/>
      <c r="K2035" s="641" t="s">
        <v>14015</v>
      </c>
      <c r="L2035" s="641">
        <v>45689</v>
      </c>
      <c r="M2035" s="53"/>
      <c r="N2035" t="str">
        <f t="shared" si="64"/>
        <v/>
      </c>
    </row>
    <row r="2036" spans="1:14" outlineLevel="2">
      <c r="A2036" s="384"/>
      <c r="B2036" s="657">
        <f t="shared" si="63"/>
        <v>118</v>
      </c>
      <c r="C2036" s="687" t="s">
        <v>13863</v>
      </c>
      <c r="D2036" s="688" t="s">
        <v>13864</v>
      </c>
      <c r="E2036" s="675" t="s">
        <v>1909</v>
      </c>
      <c r="F2036" s="675" t="s">
        <v>4633</v>
      </c>
      <c r="G2036" s="329"/>
      <c r="H2036" s="756"/>
      <c r="I2036" s="794"/>
      <c r="J2036" s="675"/>
      <c r="K2036" s="641" t="s">
        <v>14015</v>
      </c>
      <c r="L2036" s="641">
        <v>45689</v>
      </c>
      <c r="M2036" s="53"/>
      <c r="N2036" t="str">
        <f t="shared" si="64"/>
        <v/>
      </c>
    </row>
    <row r="2037" spans="1:14" ht="38.25" outlineLevel="2">
      <c r="A2037" s="384"/>
      <c r="B2037" s="657">
        <f t="shared" si="63"/>
        <v>118</v>
      </c>
      <c r="C2037" s="687" t="s">
        <v>13865</v>
      </c>
      <c r="D2037" s="688" t="s">
        <v>13866</v>
      </c>
      <c r="E2037" s="675" t="s">
        <v>1909</v>
      </c>
      <c r="F2037" s="675" t="s">
        <v>4633</v>
      </c>
      <c r="G2037" s="329"/>
      <c r="H2037" s="756"/>
      <c r="I2037" s="794"/>
      <c r="J2037" s="675"/>
      <c r="K2037" s="641"/>
      <c r="L2037" s="641">
        <v>45689</v>
      </c>
      <c r="M2037" s="53"/>
      <c r="N2037" t="str">
        <f t="shared" si="64"/>
        <v/>
      </c>
    </row>
    <row r="2038" spans="1:14" outlineLevel="2">
      <c r="A2038" s="384"/>
      <c r="B2038" s="657">
        <f t="shared" si="63"/>
        <v>118</v>
      </c>
      <c r="C2038" s="687" t="s">
        <v>13867</v>
      </c>
      <c r="D2038" s="688" t="s">
        <v>13868</v>
      </c>
      <c r="E2038" s="675" t="s">
        <v>1909</v>
      </c>
      <c r="F2038" s="675" t="s">
        <v>4633</v>
      </c>
      <c r="G2038" s="329"/>
      <c r="H2038" s="756"/>
      <c r="I2038" s="794"/>
      <c r="J2038" s="675"/>
      <c r="K2038" s="641" t="s">
        <v>14015</v>
      </c>
      <c r="L2038" s="641">
        <v>45689</v>
      </c>
      <c r="M2038" s="53"/>
      <c r="N2038" t="str">
        <f t="shared" si="64"/>
        <v/>
      </c>
    </row>
    <row r="2039" spans="1:14" outlineLevel="2">
      <c r="A2039" s="384"/>
      <c r="B2039" s="657">
        <f t="shared" si="63"/>
        <v>118</v>
      </c>
      <c r="C2039" s="687" t="s">
        <v>13869</v>
      </c>
      <c r="D2039" s="688" t="s">
        <v>13870</v>
      </c>
      <c r="E2039" s="675" t="s">
        <v>1909</v>
      </c>
      <c r="F2039" s="675" t="s">
        <v>4633</v>
      </c>
      <c r="G2039" s="329"/>
      <c r="H2039" s="756"/>
      <c r="I2039" s="794"/>
      <c r="J2039" s="675"/>
      <c r="K2039" s="641"/>
      <c r="L2039" s="641">
        <v>45689</v>
      </c>
      <c r="M2039" s="53"/>
      <c r="N2039" t="str">
        <f t="shared" si="64"/>
        <v/>
      </c>
    </row>
    <row r="2040" spans="1:14" outlineLevel="2">
      <c r="A2040" s="384"/>
      <c r="B2040" s="657">
        <f t="shared" si="63"/>
        <v>118</v>
      </c>
      <c r="C2040" s="687" t="s">
        <v>13871</v>
      </c>
      <c r="D2040" s="688" t="s">
        <v>13872</v>
      </c>
      <c r="E2040" s="675" t="s">
        <v>1909</v>
      </c>
      <c r="F2040" s="675" t="s">
        <v>4633</v>
      </c>
      <c r="G2040" s="329"/>
      <c r="H2040" s="756"/>
      <c r="I2040" s="794"/>
      <c r="J2040" s="675"/>
      <c r="K2040" s="641"/>
      <c r="L2040" s="641">
        <v>45689</v>
      </c>
      <c r="M2040" s="53"/>
      <c r="N2040" t="str">
        <f t="shared" si="64"/>
        <v/>
      </c>
    </row>
    <row r="2041" spans="1:14" outlineLevel="2">
      <c r="A2041" s="384"/>
      <c r="B2041" s="657">
        <f t="shared" ref="B2041:B2104" si="65">IF(A2041&gt;0,A2041,B2040)</f>
        <v>118</v>
      </c>
      <c r="C2041" s="687" t="s">
        <v>13873</v>
      </c>
      <c r="D2041" s="688" t="s">
        <v>13874</v>
      </c>
      <c r="E2041" s="675" t="s">
        <v>1909</v>
      </c>
      <c r="F2041" s="675" t="s">
        <v>4633</v>
      </c>
      <c r="G2041" s="329"/>
      <c r="H2041" s="756"/>
      <c r="I2041" s="794"/>
      <c r="J2041" s="675"/>
      <c r="K2041" s="641"/>
      <c r="L2041" s="641">
        <v>45689</v>
      </c>
      <c r="M2041" s="53"/>
      <c r="N2041" t="str">
        <f t="shared" si="64"/>
        <v/>
      </c>
    </row>
    <row r="2042" spans="1:14" outlineLevel="2">
      <c r="A2042" s="384"/>
      <c r="B2042" s="657">
        <f t="shared" si="65"/>
        <v>118</v>
      </c>
      <c r="C2042" s="687" t="s">
        <v>13875</v>
      </c>
      <c r="D2042" s="688" t="s">
        <v>13876</v>
      </c>
      <c r="E2042" s="675" t="s">
        <v>1909</v>
      </c>
      <c r="F2042" s="675" t="s">
        <v>4633</v>
      </c>
      <c r="G2042" s="329"/>
      <c r="H2042" s="756"/>
      <c r="I2042" s="794"/>
      <c r="J2042" s="675"/>
      <c r="K2042" s="641" t="s">
        <v>14015</v>
      </c>
      <c r="L2042" s="641">
        <v>45689</v>
      </c>
      <c r="M2042" s="53"/>
      <c r="N2042" t="str">
        <f t="shared" si="64"/>
        <v/>
      </c>
    </row>
    <row r="2043" spans="1:14" outlineLevel="2">
      <c r="A2043" s="384"/>
      <c r="B2043" s="657">
        <f t="shared" si="65"/>
        <v>118</v>
      </c>
      <c r="C2043" s="687" t="s">
        <v>13877</v>
      </c>
      <c r="D2043" s="688" t="s">
        <v>13878</v>
      </c>
      <c r="E2043" s="675" t="s">
        <v>1909</v>
      </c>
      <c r="F2043" s="675" t="s">
        <v>4633</v>
      </c>
      <c r="G2043" s="329"/>
      <c r="H2043" s="756"/>
      <c r="I2043" s="794"/>
      <c r="J2043" s="675"/>
      <c r="K2043" s="641"/>
      <c r="L2043" s="641">
        <v>45689</v>
      </c>
      <c r="M2043" s="53"/>
      <c r="N2043" t="str">
        <f t="shared" si="64"/>
        <v/>
      </c>
    </row>
    <row r="2044" spans="1:14" outlineLevel="2">
      <c r="A2044" s="384"/>
      <c r="B2044" s="657">
        <f t="shared" si="65"/>
        <v>118</v>
      </c>
      <c r="C2044" s="687" t="s">
        <v>13181</v>
      </c>
      <c r="D2044" s="688" t="s">
        <v>13182</v>
      </c>
      <c r="E2044" s="675" t="s">
        <v>1909</v>
      </c>
      <c r="F2044" s="675" t="s">
        <v>4633</v>
      </c>
      <c r="G2044" s="329"/>
      <c r="H2044" s="756"/>
      <c r="I2044" s="794"/>
      <c r="J2044" s="675"/>
      <c r="K2044" s="641"/>
      <c r="L2044" s="641">
        <v>45689</v>
      </c>
      <c r="M2044" s="53"/>
      <c r="N2044" t="str">
        <f t="shared" si="64"/>
        <v/>
      </c>
    </row>
    <row r="2045" spans="1:14" outlineLevel="2">
      <c r="A2045" s="384"/>
      <c r="B2045" s="657">
        <f t="shared" si="65"/>
        <v>118</v>
      </c>
      <c r="C2045" s="687" t="s">
        <v>13879</v>
      </c>
      <c r="D2045" s="688" t="s">
        <v>13880</v>
      </c>
      <c r="E2045" s="675" t="s">
        <v>1909</v>
      </c>
      <c r="F2045" s="675" t="s">
        <v>4633</v>
      </c>
      <c r="G2045" s="329"/>
      <c r="H2045" s="756"/>
      <c r="I2045" s="794"/>
      <c r="J2045" s="675"/>
      <c r="K2045" s="641"/>
      <c r="L2045" s="641">
        <v>45689</v>
      </c>
      <c r="M2045" s="53"/>
      <c r="N2045" t="str">
        <f t="shared" si="64"/>
        <v/>
      </c>
    </row>
    <row r="2046" spans="1:14" outlineLevel="2">
      <c r="A2046" s="384"/>
      <c r="B2046" s="657">
        <f t="shared" si="65"/>
        <v>118</v>
      </c>
      <c r="C2046" s="687" t="s">
        <v>13881</v>
      </c>
      <c r="D2046" s="688" t="s">
        <v>13882</v>
      </c>
      <c r="E2046" s="675" t="s">
        <v>1909</v>
      </c>
      <c r="F2046" s="675" t="s">
        <v>4633</v>
      </c>
      <c r="G2046" s="329"/>
      <c r="H2046" s="756"/>
      <c r="I2046" s="794"/>
      <c r="J2046" s="675"/>
      <c r="K2046" s="641"/>
      <c r="L2046" s="641">
        <v>45689</v>
      </c>
      <c r="M2046" s="53"/>
      <c r="N2046" t="str">
        <f t="shared" si="64"/>
        <v/>
      </c>
    </row>
    <row r="2047" spans="1:14" outlineLevel="2">
      <c r="A2047" s="384"/>
      <c r="B2047" s="657">
        <f t="shared" si="65"/>
        <v>118</v>
      </c>
      <c r="C2047" s="687" t="s">
        <v>13883</v>
      </c>
      <c r="D2047" s="688" t="s">
        <v>13884</v>
      </c>
      <c r="E2047" s="675" t="s">
        <v>1909</v>
      </c>
      <c r="F2047" s="675" t="s">
        <v>4633</v>
      </c>
      <c r="G2047" s="329"/>
      <c r="H2047" s="756"/>
      <c r="I2047" s="794"/>
      <c r="J2047" s="675"/>
      <c r="K2047" s="641"/>
      <c r="L2047" s="641">
        <v>45689</v>
      </c>
      <c r="M2047" s="53"/>
      <c r="N2047" t="str">
        <f t="shared" si="64"/>
        <v/>
      </c>
    </row>
    <row r="2048" spans="1:14" outlineLevel="2">
      <c r="A2048" s="384"/>
      <c r="B2048" s="657">
        <f t="shared" si="65"/>
        <v>118</v>
      </c>
      <c r="C2048" s="687" t="s">
        <v>13885</v>
      </c>
      <c r="D2048" s="688" t="s">
        <v>13886</v>
      </c>
      <c r="E2048" s="675" t="s">
        <v>1909</v>
      </c>
      <c r="F2048" s="675" t="s">
        <v>4633</v>
      </c>
      <c r="G2048" s="329"/>
      <c r="H2048" s="756"/>
      <c r="I2048" s="794"/>
      <c r="J2048" s="675"/>
      <c r="K2048" s="641"/>
      <c r="L2048" s="641">
        <v>45689</v>
      </c>
      <c r="M2048" s="53"/>
      <c r="N2048" t="str">
        <f t="shared" si="64"/>
        <v/>
      </c>
    </row>
    <row r="2049" spans="1:14" outlineLevel="2">
      <c r="A2049" s="384"/>
      <c r="B2049" s="657">
        <f t="shared" si="65"/>
        <v>118</v>
      </c>
      <c r="C2049" s="687" t="s">
        <v>13887</v>
      </c>
      <c r="D2049" s="688" t="s">
        <v>13888</v>
      </c>
      <c r="E2049" s="675" t="s">
        <v>1909</v>
      </c>
      <c r="F2049" s="675" t="s">
        <v>4633</v>
      </c>
      <c r="G2049" s="329"/>
      <c r="H2049" s="756"/>
      <c r="I2049" s="794"/>
      <c r="J2049" s="675"/>
      <c r="K2049" s="641"/>
      <c r="L2049" s="641">
        <v>45689</v>
      </c>
      <c r="M2049" s="53"/>
      <c r="N2049" t="str">
        <f t="shared" si="64"/>
        <v/>
      </c>
    </row>
    <row r="2050" spans="1:14" outlineLevel="2">
      <c r="A2050" s="384"/>
      <c r="B2050" s="657">
        <f t="shared" si="65"/>
        <v>118</v>
      </c>
      <c r="C2050" s="687" t="s">
        <v>13889</v>
      </c>
      <c r="D2050" s="688" t="s">
        <v>13890</v>
      </c>
      <c r="E2050" s="675" t="s">
        <v>1909</v>
      </c>
      <c r="F2050" s="675" t="s">
        <v>4633</v>
      </c>
      <c r="G2050" s="329"/>
      <c r="H2050" s="756"/>
      <c r="I2050" s="794"/>
      <c r="J2050" s="675"/>
      <c r="K2050" s="641"/>
      <c r="L2050" s="641">
        <v>45689</v>
      </c>
      <c r="M2050" s="53"/>
      <c r="N2050" t="str">
        <f t="shared" si="64"/>
        <v/>
      </c>
    </row>
    <row r="2051" spans="1:14" outlineLevel="2">
      <c r="A2051" s="384"/>
      <c r="B2051" s="657">
        <f t="shared" si="65"/>
        <v>118</v>
      </c>
      <c r="C2051" s="687" t="s">
        <v>13891</v>
      </c>
      <c r="D2051" s="688" t="s">
        <v>13892</v>
      </c>
      <c r="E2051" s="675" t="s">
        <v>1909</v>
      </c>
      <c r="F2051" s="675" t="s">
        <v>4633</v>
      </c>
      <c r="G2051" s="329"/>
      <c r="H2051" s="756"/>
      <c r="I2051" s="794"/>
      <c r="J2051" s="675"/>
      <c r="K2051" s="641"/>
      <c r="L2051" s="641">
        <v>45689</v>
      </c>
      <c r="M2051" s="53"/>
      <c r="N2051" t="str">
        <f t="shared" ref="N2051:N2114" si="66">IF(D2051="NA","",IF(COUNTIF($D$3:$D$8511,D2051)&gt;1,"DUPLICATE",""))</f>
        <v/>
      </c>
    </row>
    <row r="2052" spans="1:14" outlineLevel="2">
      <c r="A2052" s="384"/>
      <c r="B2052" s="657">
        <f t="shared" si="65"/>
        <v>118</v>
      </c>
      <c r="C2052" s="687" t="s">
        <v>13893</v>
      </c>
      <c r="D2052" s="688" t="s">
        <v>13894</v>
      </c>
      <c r="E2052" s="675" t="s">
        <v>1909</v>
      </c>
      <c r="F2052" s="675" t="s">
        <v>4633</v>
      </c>
      <c r="G2052" s="329"/>
      <c r="H2052" s="756"/>
      <c r="I2052" s="794"/>
      <c r="J2052" s="675"/>
      <c r="K2052" s="641"/>
      <c r="L2052" s="641">
        <v>45689</v>
      </c>
      <c r="M2052" s="53"/>
      <c r="N2052" t="str">
        <f t="shared" si="66"/>
        <v/>
      </c>
    </row>
    <row r="2053" spans="1:14" outlineLevel="2">
      <c r="A2053" s="384"/>
      <c r="B2053" s="657">
        <f t="shared" si="65"/>
        <v>118</v>
      </c>
      <c r="C2053" s="687" t="s">
        <v>13895</v>
      </c>
      <c r="D2053" s="688" t="s">
        <v>13896</v>
      </c>
      <c r="E2053" s="675" t="s">
        <v>1909</v>
      </c>
      <c r="F2053" s="675" t="s">
        <v>4633</v>
      </c>
      <c r="G2053" s="329"/>
      <c r="H2053" s="756"/>
      <c r="I2053" s="794"/>
      <c r="J2053" s="675"/>
      <c r="K2053" s="641"/>
      <c r="L2053" s="641">
        <v>45689</v>
      </c>
      <c r="M2053" s="53"/>
      <c r="N2053" t="str">
        <f t="shared" si="66"/>
        <v/>
      </c>
    </row>
    <row r="2054" spans="1:14" outlineLevel="2">
      <c r="A2054" s="384"/>
      <c r="B2054" s="657">
        <f t="shared" si="65"/>
        <v>118</v>
      </c>
      <c r="C2054" s="687" t="s">
        <v>13897</v>
      </c>
      <c r="D2054" s="688" t="s">
        <v>13898</v>
      </c>
      <c r="E2054" s="675" t="s">
        <v>1909</v>
      </c>
      <c r="F2054" s="675" t="s">
        <v>4633</v>
      </c>
      <c r="G2054" s="329"/>
      <c r="H2054" s="756"/>
      <c r="I2054" s="794"/>
      <c r="J2054" s="675"/>
      <c r="K2054" s="641"/>
      <c r="L2054" s="641">
        <v>45689</v>
      </c>
      <c r="M2054" s="53"/>
      <c r="N2054" t="str">
        <f t="shared" si="66"/>
        <v/>
      </c>
    </row>
    <row r="2055" spans="1:14" outlineLevel="2">
      <c r="A2055" s="384"/>
      <c r="B2055" s="657">
        <f t="shared" si="65"/>
        <v>118</v>
      </c>
      <c r="C2055" s="687" t="s">
        <v>13899</v>
      </c>
      <c r="D2055" s="688" t="s">
        <v>13900</v>
      </c>
      <c r="E2055" s="675" t="s">
        <v>1909</v>
      </c>
      <c r="F2055" s="675" t="s">
        <v>4633</v>
      </c>
      <c r="G2055" s="329"/>
      <c r="H2055" s="756"/>
      <c r="I2055" s="794"/>
      <c r="J2055" s="675"/>
      <c r="K2055" s="641"/>
      <c r="L2055" s="641">
        <v>45689</v>
      </c>
      <c r="M2055" s="53"/>
      <c r="N2055" t="str">
        <f t="shared" si="66"/>
        <v/>
      </c>
    </row>
    <row r="2056" spans="1:14" outlineLevel="2">
      <c r="A2056" s="384"/>
      <c r="B2056" s="657">
        <f t="shared" si="65"/>
        <v>118</v>
      </c>
      <c r="C2056" s="687" t="s">
        <v>13901</v>
      </c>
      <c r="D2056" s="688" t="s">
        <v>13902</v>
      </c>
      <c r="E2056" s="675" t="s">
        <v>1909</v>
      </c>
      <c r="F2056" s="675" t="s">
        <v>4633</v>
      </c>
      <c r="G2056" s="329"/>
      <c r="H2056" s="756"/>
      <c r="I2056" s="794"/>
      <c r="J2056" s="675"/>
      <c r="K2056" s="641"/>
      <c r="L2056" s="641">
        <v>45689</v>
      </c>
      <c r="M2056" s="53"/>
      <c r="N2056" t="str">
        <f t="shared" si="66"/>
        <v/>
      </c>
    </row>
    <row r="2057" spans="1:14" outlineLevel="2">
      <c r="A2057" s="384"/>
      <c r="B2057" s="657">
        <f t="shared" si="65"/>
        <v>118</v>
      </c>
      <c r="C2057" s="687" t="s">
        <v>13903</v>
      </c>
      <c r="D2057" s="688" t="s">
        <v>13904</v>
      </c>
      <c r="E2057" s="675" t="s">
        <v>1909</v>
      </c>
      <c r="F2057" s="675" t="s">
        <v>4633</v>
      </c>
      <c r="G2057" s="329"/>
      <c r="H2057" s="756"/>
      <c r="I2057" s="794"/>
      <c r="J2057" s="675"/>
      <c r="K2057" s="641"/>
      <c r="L2057" s="641">
        <v>45689</v>
      </c>
      <c r="M2057" s="53"/>
      <c r="N2057" t="str">
        <f t="shared" si="66"/>
        <v/>
      </c>
    </row>
    <row r="2058" spans="1:14" outlineLevel="2">
      <c r="A2058" s="384"/>
      <c r="B2058" s="657">
        <f t="shared" si="65"/>
        <v>118</v>
      </c>
      <c r="C2058" s="687" t="s">
        <v>13905</v>
      </c>
      <c r="D2058" s="688" t="s">
        <v>13906</v>
      </c>
      <c r="E2058" s="675" t="s">
        <v>1909</v>
      </c>
      <c r="F2058" s="675" t="s">
        <v>4633</v>
      </c>
      <c r="G2058" s="329"/>
      <c r="H2058" s="756"/>
      <c r="I2058" s="794"/>
      <c r="J2058" s="675"/>
      <c r="K2058" s="641" t="s">
        <v>14015</v>
      </c>
      <c r="L2058" s="641">
        <v>45689</v>
      </c>
      <c r="M2058" s="53"/>
      <c r="N2058" t="str">
        <f t="shared" si="66"/>
        <v/>
      </c>
    </row>
    <row r="2059" spans="1:14" outlineLevel="2">
      <c r="A2059" s="384"/>
      <c r="B2059" s="657">
        <f t="shared" si="65"/>
        <v>118</v>
      </c>
      <c r="C2059" s="687" t="s">
        <v>13907</v>
      </c>
      <c r="D2059" s="688" t="s">
        <v>13908</v>
      </c>
      <c r="E2059" s="675" t="s">
        <v>1909</v>
      </c>
      <c r="F2059" s="675" t="s">
        <v>4633</v>
      </c>
      <c r="G2059" s="329"/>
      <c r="H2059" s="756"/>
      <c r="I2059" s="794"/>
      <c r="J2059" s="675"/>
      <c r="K2059" s="641" t="s">
        <v>14015</v>
      </c>
      <c r="L2059" s="641">
        <v>45689</v>
      </c>
      <c r="M2059" s="53"/>
      <c r="N2059" t="str">
        <f t="shared" si="66"/>
        <v/>
      </c>
    </row>
    <row r="2060" spans="1:14" outlineLevel="2">
      <c r="A2060" s="384"/>
      <c r="B2060" s="657">
        <f t="shared" si="65"/>
        <v>118</v>
      </c>
      <c r="C2060" s="687" t="s">
        <v>13909</v>
      </c>
      <c r="D2060" s="688" t="s">
        <v>13910</v>
      </c>
      <c r="E2060" s="675" t="s">
        <v>1909</v>
      </c>
      <c r="F2060" s="675" t="s">
        <v>4633</v>
      </c>
      <c r="G2060" s="329"/>
      <c r="H2060" s="756"/>
      <c r="I2060" s="794"/>
      <c r="J2060" s="675"/>
      <c r="K2060" s="641" t="s">
        <v>14015</v>
      </c>
      <c r="L2060" s="641">
        <v>45689</v>
      </c>
      <c r="M2060" s="53"/>
      <c r="N2060" t="str">
        <f t="shared" si="66"/>
        <v/>
      </c>
    </row>
    <row r="2061" spans="1:14" outlineLevel="2">
      <c r="A2061" s="384"/>
      <c r="B2061" s="657">
        <f t="shared" si="65"/>
        <v>118</v>
      </c>
      <c r="C2061" s="687" t="s">
        <v>13911</v>
      </c>
      <c r="D2061" s="688" t="s">
        <v>13912</v>
      </c>
      <c r="E2061" s="675" t="s">
        <v>1909</v>
      </c>
      <c r="F2061" s="675" t="s">
        <v>4633</v>
      </c>
      <c r="G2061" s="329"/>
      <c r="H2061" s="756"/>
      <c r="I2061" s="794"/>
      <c r="J2061" s="675"/>
      <c r="K2061" s="641" t="s">
        <v>14015</v>
      </c>
      <c r="L2061" s="641">
        <v>45689</v>
      </c>
      <c r="M2061" s="53"/>
      <c r="N2061" t="str">
        <f t="shared" si="66"/>
        <v/>
      </c>
    </row>
    <row r="2062" spans="1:14" outlineLevel="2">
      <c r="A2062" s="384"/>
      <c r="B2062" s="657">
        <f t="shared" si="65"/>
        <v>118</v>
      </c>
      <c r="C2062" s="687" t="s">
        <v>13913</v>
      </c>
      <c r="D2062" s="688" t="s">
        <v>13914</v>
      </c>
      <c r="E2062" s="675" t="s">
        <v>1909</v>
      </c>
      <c r="F2062" s="675" t="s">
        <v>4633</v>
      </c>
      <c r="G2062" s="329"/>
      <c r="H2062" s="756"/>
      <c r="I2062" s="794"/>
      <c r="J2062" s="675"/>
      <c r="K2062" s="641" t="s">
        <v>14015</v>
      </c>
      <c r="L2062" s="641">
        <v>45689</v>
      </c>
      <c r="M2062" s="53"/>
      <c r="N2062" t="str">
        <f t="shared" si="66"/>
        <v/>
      </c>
    </row>
    <row r="2063" spans="1:14" outlineLevel="2">
      <c r="A2063" s="384"/>
      <c r="B2063" s="657">
        <f t="shared" si="65"/>
        <v>118</v>
      </c>
      <c r="C2063" s="687" t="s">
        <v>13915</v>
      </c>
      <c r="D2063" s="688" t="s">
        <v>13916</v>
      </c>
      <c r="E2063" s="675" t="s">
        <v>1909</v>
      </c>
      <c r="F2063" s="675" t="s">
        <v>4633</v>
      </c>
      <c r="G2063" s="329"/>
      <c r="H2063" s="756"/>
      <c r="I2063" s="794"/>
      <c r="J2063" s="675"/>
      <c r="K2063" s="641"/>
      <c r="L2063" s="641">
        <v>45689</v>
      </c>
      <c r="M2063" s="53"/>
      <c r="N2063" t="str">
        <f t="shared" si="66"/>
        <v/>
      </c>
    </row>
    <row r="2064" spans="1:14" outlineLevel="2">
      <c r="A2064" s="384"/>
      <c r="B2064" s="657">
        <f t="shared" si="65"/>
        <v>118</v>
      </c>
      <c r="C2064" s="687" t="s">
        <v>13917</v>
      </c>
      <c r="D2064" s="688" t="s">
        <v>13918</v>
      </c>
      <c r="E2064" s="675" t="s">
        <v>1909</v>
      </c>
      <c r="F2064" s="675" t="s">
        <v>4633</v>
      </c>
      <c r="G2064" s="329"/>
      <c r="H2064" s="756"/>
      <c r="I2064" s="794"/>
      <c r="J2064" s="675"/>
      <c r="K2064" s="641" t="s">
        <v>14015</v>
      </c>
      <c r="L2064" s="641">
        <v>45689</v>
      </c>
      <c r="M2064" s="53"/>
      <c r="N2064" t="str">
        <f t="shared" si="66"/>
        <v/>
      </c>
    </row>
    <row r="2065" spans="1:14" ht="25.5" outlineLevel="2">
      <c r="A2065" s="384"/>
      <c r="B2065" s="657">
        <f t="shared" si="65"/>
        <v>118</v>
      </c>
      <c r="C2065" s="687" t="s">
        <v>13919</v>
      </c>
      <c r="D2065" s="688" t="s">
        <v>13920</v>
      </c>
      <c r="E2065" s="675" t="s">
        <v>1909</v>
      </c>
      <c r="F2065" s="675" t="s">
        <v>4633</v>
      </c>
      <c r="G2065" s="329"/>
      <c r="H2065" s="756"/>
      <c r="I2065" s="794"/>
      <c r="J2065" s="675"/>
      <c r="K2065" s="641"/>
      <c r="L2065" s="641">
        <v>45689</v>
      </c>
      <c r="M2065" s="53"/>
      <c r="N2065" t="str">
        <f t="shared" si="66"/>
        <v/>
      </c>
    </row>
    <row r="2066" spans="1:14" ht="25.5" outlineLevel="2">
      <c r="A2066" s="384"/>
      <c r="B2066" s="657">
        <f t="shared" si="65"/>
        <v>118</v>
      </c>
      <c r="C2066" s="687" t="s">
        <v>13921</v>
      </c>
      <c r="D2066" s="688" t="s">
        <v>13922</v>
      </c>
      <c r="E2066" s="675" t="s">
        <v>1909</v>
      </c>
      <c r="F2066" s="675" t="s">
        <v>4633</v>
      </c>
      <c r="G2066" s="329"/>
      <c r="H2066" s="756"/>
      <c r="I2066" s="794"/>
      <c r="J2066" s="675"/>
      <c r="K2066" s="641"/>
      <c r="L2066" s="641">
        <v>45689</v>
      </c>
      <c r="M2066" s="53"/>
      <c r="N2066" t="str">
        <f t="shared" si="66"/>
        <v/>
      </c>
    </row>
    <row r="2067" spans="1:14" outlineLevel="2">
      <c r="A2067" s="384"/>
      <c r="B2067" s="657">
        <f t="shared" si="65"/>
        <v>118</v>
      </c>
      <c r="C2067" s="687" t="s">
        <v>13923</v>
      </c>
      <c r="D2067" s="688" t="s">
        <v>13924</v>
      </c>
      <c r="E2067" s="675" t="s">
        <v>1909</v>
      </c>
      <c r="F2067" s="675" t="s">
        <v>4633</v>
      </c>
      <c r="G2067" s="329"/>
      <c r="H2067" s="756"/>
      <c r="I2067" s="794"/>
      <c r="J2067" s="675"/>
      <c r="K2067" s="641"/>
      <c r="L2067" s="641">
        <v>45689</v>
      </c>
      <c r="M2067" s="53"/>
      <c r="N2067" t="str">
        <f t="shared" si="66"/>
        <v/>
      </c>
    </row>
    <row r="2068" spans="1:14" outlineLevel="2">
      <c r="A2068" s="384"/>
      <c r="B2068" s="657">
        <f t="shared" si="65"/>
        <v>118</v>
      </c>
      <c r="C2068" s="687" t="s">
        <v>13925</v>
      </c>
      <c r="D2068" s="688" t="s">
        <v>13926</v>
      </c>
      <c r="E2068" s="675" t="s">
        <v>1909</v>
      </c>
      <c r="F2068" s="675" t="s">
        <v>4633</v>
      </c>
      <c r="G2068" s="329"/>
      <c r="H2068" s="756"/>
      <c r="I2068" s="794"/>
      <c r="J2068" s="675"/>
      <c r="K2068" s="641"/>
      <c r="L2068" s="641">
        <v>45689</v>
      </c>
      <c r="M2068" s="53"/>
      <c r="N2068" t="str">
        <f t="shared" si="66"/>
        <v/>
      </c>
    </row>
    <row r="2069" spans="1:14" outlineLevel="2">
      <c r="A2069" s="384"/>
      <c r="B2069" s="657">
        <f t="shared" si="65"/>
        <v>118</v>
      </c>
      <c r="C2069" s="687" t="s">
        <v>13927</v>
      </c>
      <c r="D2069" s="688" t="s">
        <v>13928</v>
      </c>
      <c r="E2069" s="675" t="s">
        <v>1909</v>
      </c>
      <c r="F2069" s="675" t="s">
        <v>4633</v>
      </c>
      <c r="G2069" s="329"/>
      <c r="H2069" s="756"/>
      <c r="I2069" s="794"/>
      <c r="J2069" s="675"/>
      <c r="K2069" s="641" t="s">
        <v>14015</v>
      </c>
      <c r="L2069" s="641">
        <v>45689</v>
      </c>
      <c r="M2069" s="53"/>
      <c r="N2069" t="str">
        <f t="shared" si="66"/>
        <v/>
      </c>
    </row>
    <row r="2070" spans="1:14" outlineLevel="2">
      <c r="A2070" s="384"/>
      <c r="B2070" s="657">
        <f t="shared" si="65"/>
        <v>118</v>
      </c>
      <c r="C2070" s="687" t="s">
        <v>13929</v>
      </c>
      <c r="D2070" s="688" t="s">
        <v>13930</v>
      </c>
      <c r="E2070" s="675" t="s">
        <v>1909</v>
      </c>
      <c r="F2070" s="675" t="s">
        <v>4633</v>
      </c>
      <c r="G2070" s="329"/>
      <c r="H2070" s="756"/>
      <c r="I2070" s="794"/>
      <c r="J2070" s="675"/>
      <c r="K2070" s="641"/>
      <c r="L2070" s="641">
        <v>45689</v>
      </c>
      <c r="M2070" s="53"/>
      <c r="N2070" t="str">
        <f t="shared" si="66"/>
        <v/>
      </c>
    </row>
    <row r="2071" spans="1:14" outlineLevel="2">
      <c r="A2071" s="384"/>
      <c r="B2071" s="657">
        <f t="shared" si="65"/>
        <v>118</v>
      </c>
      <c r="C2071" s="687" t="s">
        <v>13931</v>
      </c>
      <c r="D2071" s="688" t="s">
        <v>13932</v>
      </c>
      <c r="E2071" s="675" t="s">
        <v>1909</v>
      </c>
      <c r="F2071" s="675" t="s">
        <v>4633</v>
      </c>
      <c r="G2071" s="329"/>
      <c r="H2071" s="756"/>
      <c r="I2071" s="794"/>
      <c r="J2071" s="675"/>
      <c r="K2071" s="641"/>
      <c r="L2071" s="641">
        <v>45689</v>
      </c>
      <c r="M2071" s="53"/>
      <c r="N2071" t="str">
        <f t="shared" si="66"/>
        <v/>
      </c>
    </row>
    <row r="2072" spans="1:14" ht="51" outlineLevel="2">
      <c r="A2072" s="384"/>
      <c r="B2072" s="657">
        <f t="shared" si="65"/>
        <v>118</v>
      </c>
      <c r="C2072" s="687" t="s">
        <v>13933</v>
      </c>
      <c r="D2072" s="688" t="s">
        <v>13934</v>
      </c>
      <c r="E2072" s="675" t="s">
        <v>1909</v>
      </c>
      <c r="F2072" s="675" t="s">
        <v>4633</v>
      </c>
      <c r="G2072" s="329"/>
      <c r="H2072" s="756"/>
      <c r="I2072" s="794"/>
      <c r="J2072" s="675"/>
      <c r="K2072" s="641"/>
      <c r="L2072" s="641">
        <v>45689</v>
      </c>
      <c r="M2072" s="53"/>
      <c r="N2072" t="str">
        <f t="shared" si="66"/>
        <v/>
      </c>
    </row>
    <row r="2073" spans="1:14" ht="51" outlineLevel="2">
      <c r="A2073" s="384"/>
      <c r="B2073" s="657">
        <f t="shared" si="65"/>
        <v>118</v>
      </c>
      <c r="C2073" s="687" t="s">
        <v>13935</v>
      </c>
      <c r="D2073" s="688" t="s">
        <v>13936</v>
      </c>
      <c r="E2073" s="675" t="s">
        <v>1909</v>
      </c>
      <c r="F2073" s="675" t="s">
        <v>4633</v>
      </c>
      <c r="G2073" s="329"/>
      <c r="H2073" s="756"/>
      <c r="I2073" s="794"/>
      <c r="J2073" s="675"/>
      <c r="K2073" s="641"/>
      <c r="L2073" s="641">
        <v>45689</v>
      </c>
      <c r="M2073" s="53"/>
      <c r="N2073" t="str">
        <f t="shared" si="66"/>
        <v/>
      </c>
    </row>
    <row r="2074" spans="1:14" outlineLevel="2">
      <c r="A2074" s="384"/>
      <c r="B2074" s="657">
        <f t="shared" si="65"/>
        <v>118</v>
      </c>
      <c r="C2074" s="687" t="s">
        <v>13937</v>
      </c>
      <c r="D2074" s="688" t="s">
        <v>13938</v>
      </c>
      <c r="E2074" s="675" t="s">
        <v>1909</v>
      </c>
      <c r="F2074" s="675" t="s">
        <v>4633</v>
      </c>
      <c r="G2074" s="329"/>
      <c r="H2074" s="756"/>
      <c r="I2074" s="794"/>
      <c r="J2074" s="675"/>
      <c r="K2074" s="641"/>
      <c r="L2074" s="641">
        <v>45689</v>
      </c>
      <c r="M2074" s="53"/>
      <c r="N2074" t="str">
        <f t="shared" si="66"/>
        <v/>
      </c>
    </row>
    <row r="2075" spans="1:14" ht="25.5" outlineLevel="2">
      <c r="A2075" s="384"/>
      <c r="B2075" s="657">
        <f t="shared" si="65"/>
        <v>118</v>
      </c>
      <c r="C2075" s="687" t="s">
        <v>13939</v>
      </c>
      <c r="D2075" s="688" t="s">
        <v>13940</v>
      </c>
      <c r="E2075" s="675" t="s">
        <v>1909</v>
      </c>
      <c r="F2075" s="675" t="s">
        <v>4633</v>
      </c>
      <c r="G2075" s="329"/>
      <c r="H2075" s="756"/>
      <c r="I2075" s="794"/>
      <c r="J2075" s="675"/>
      <c r="K2075" s="641"/>
      <c r="L2075" s="641">
        <v>45689</v>
      </c>
      <c r="M2075" s="53"/>
      <c r="N2075" t="str">
        <f t="shared" si="66"/>
        <v/>
      </c>
    </row>
    <row r="2076" spans="1:14" ht="25.5" outlineLevel="2">
      <c r="A2076" s="384"/>
      <c r="B2076" s="657">
        <f t="shared" si="65"/>
        <v>118</v>
      </c>
      <c r="C2076" s="687" t="s">
        <v>13941</v>
      </c>
      <c r="D2076" s="688" t="s">
        <v>13942</v>
      </c>
      <c r="E2076" s="675" t="s">
        <v>1909</v>
      </c>
      <c r="F2076" s="675" t="s">
        <v>4633</v>
      </c>
      <c r="G2076" s="329"/>
      <c r="H2076" s="756"/>
      <c r="I2076" s="794"/>
      <c r="J2076" s="675"/>
      <c r="K2076" s="641"/>
      <c r="L2076" s="641">
        <v>45689</v>
      </c>
      <c r="M2076" s="53"/>
      <c r="N2076" t="str">
        <f t="shared" si="66"/>
        <v/>
      </c>
    </row>
    <row r="2077" spans="1:14" outlineLevel="2">
      <c r="A2077" s="384"/>
      <c r="B2077" s="657">
        <f t="shared" si="65"/>
        <v>118</v>
      </c>
      <c r="C2077" s="687" t="s">
        <v>13943</v>
      </c>
      <c r="D2077" s="688" t="s">
        <v>13944</v>
      </c>
      <c r="E2077" s="675" t="s">
        <v>1909</v>
      </c>
      <c r="F2077" s="675" t="s">
        <v>4633</v>
      </c>
      <c r="G2077" s="329"/>
      <c r="H2077" s="756"/>
      <c r="I2077" s="794"/>
      <c r="J2077" s="675"/>
      <c r="K2077" s="641"/>
      <c r="L2077" s="641">
        <v>45689</v>
      </c>
      <c r="M2077" s="53"/>
      <c r="N2077" t="str">
        <f t="shared" si="66"/>
        <v/>
      </c>
    </row>
    <row r="2078" spans="1:14" outlineLevel="2">
      <c r="A2078" s="384"/>
      <c r="B2078" s="657">
        <f t="shared" si="65"/>
        <v>118</v>
      </c>
      <c r="C2078" s="687" t="s">
        <v>13945</v>
      </c>
      <c r="D2078" s="688" t="s">
        <v>13946</v>
      </c>
      <c r="E2078" s="675" t="s">
        <v>1909</v>
      </c>
      <c r="F2078" s="675" t="s">
        <v>4633</v>
      </c>
      <c r="G2078" s="329"/>
      <c r="H2078" s="756"/>
      <c r="I2078" s="794"/>
      <c r="J2078" s="675"/>
      <c r="K2078" s="641"/>
      <c r="L2078" s="641">
        <v>45689</v>
      </c>
      <c r="M2078" s="53"/>
      <c r="N2078" t="str">
        <f t="shared" si="66"/>
        <v/>
      </c>
    </row>
    <row r="2079" spans="1:14" outlineLevel="2">
      <c r="A2079" s="384"/>
      <c r="B2079" s="657">
        <f t="shared" si="65"/>
        <v>118</v>
      </c>
      <c r="C2079" s="687" t="s">
        <v>13947</v>
      </c>
      <c r="D2079" s="688" t="s">
        <v>13948</v>
      </c>
      <c r="E2079" s="675" t="s">
        <v>1909</v>
      </c>
      <c r="F2079" s="675" t="s">
        <v>4633</v>
      </c>
      <c r="G2079" s="329"/>
      <c r="H2079" s="756"/>
      <c r="I2079" s="794"/>
      <c r="J2079" s="675"/>
      <c r="K2079" s="641"/>
      <c r="L2079" s="641">
        <v>45689</v>
      </c>
      <c r="M2079" s="53"/>
      <c r="N2079" t="str">
        <f t="shared" si="66"/>
        <v/>
      </c>
    </row>
    <row r="2080" spans="1:14" outlineLevel="2">
      <c r="A2080" s="384"/>
      <c r="B2080" s="657">
        <f t="shared" si="65"/>
        <v>118</v>
      </c>
      <c r="C2080" s="687" t="s">
        <v>13949</v>
      </c>
      <c r="D2080" s="688" t="s">
        <v>13950</v>
      </c>
      <c r="E2080" s="675" t="s">
        <v>1909</v>
      </c>
      <c r="F2080" s="675" t="s">
        <v>4633</v>
      </c>
      <c r="G2080" s="329"/>
      <c r="H2080" s="756"/>
      <c r="I2080" s="794"/>
      <c r="J2080" s="675"/>
      <c r="K2080" s="641"/>
      <c r="L2080" s="641">
        <v>45689</v>
      </c>
      <c r="M2080" s="53"/>
      <c r="N2080" t="str">
        <f t="shared" si="66"/>
        <v/>
      </c>
    </row>
    <row r="2081" spans="1:14" ht="25.5" outlineLevel="2">
      <c r="A2081" s="384"/>
      <c r="B2081" s="657">
        <f t="shared" si="65"/>
        <v>118</v>
      </c>
      <c r="C2081" s="687" t="s">
        <v>13951</v>
      </c>
      <c r="D2081" s="688" t="s">
        <v>13952</v>
      </c>
      <c r="E2081" s="675" t="s">
        <v>1909</v>
      </c>
      <c r="F2081" s="675" t="s">
        <v>4633</v>
      </c>
      <c r="G2081" s="329"/>
      <c r="H2081" s="756"/>
      <c r="I2081" s="794"/>
      <c r="J2081" s="675"/>
      <c r="K2081" s="641"/>
      <c r="L2081" s="641">
        <v>45689</v>
      </c>
      <c r="M2081" s="53"/>
      <c r="N2081" t="str">
        <f t="shared" si="66"/>
        <v/>
      </c>
    </row>
    <row r="2082" spans="1:14" outlineLevel="2">
      <c r="A2082" s="384"/>
      <c r="B2082" s="657">
        <f t="shared" si="65"/>
        <v>118</v>
      </c>
      <c r="C2082" s="687" t="s">
        <v>13953</v>
      </c>
      <c r="D2082" s="688" t="s">
        <v>13954</v>
      </c>
      <c r="E2082" s="675" t="s">
        <v>1909</v>
      </c>
      <c r="F2082" s="675" t="s">
        <v>4633</v>
      </c>
      <c r="G2082" s="329"/>
      <c r="H2082" s="756"/>
      <c r="I2082" s="794"/>
      <c r="J2082" s="675"/>
      <c r="K2082" s="641"/>
      <c r="L2082" s="641">
        <v>45689</v>
      </c>
      <c r="M2082" s="53"/>
      <c r="N2082" t="str">
        <f t="shared" si="66"/>
        <v/>
      </c>
    </row>
    <row r="2083" spans="1:14" outlineLevel="2">
      <c r="A2083" s="384"/>
      <c r="B2083" s="657">
        <f t="shared" si="65"/>
        <v>118</v>
      </c>
      <c r="C2083" s="687" t="s">
        <v>13955</v>
      </c>
      <c r="D2083" s="688" t="s">
        <v>13956</v>
      </c>
      <c r="E2083" s="675" t="s">
        <v>1909</v>
      </c>
      <c r="F2083" s="675" t="s">
        <v>4633</v>
      </c>
      <c r="G2083" s="329"/>
      <c r="H2083" s="756"/>
      <c r="I2083" s="794"/>
      <c r="J2083" s="675"/>
      <c r="K2083" s="641"/>
      <c r="L2083" s="641">
        <v>45689</v>
      </c>
      <c r="M2083" s="53"/>
      <c r="N2083" t="str">
        <f t="shared" si="66"/>
        <v/>
      </c>
    </row>
    <row r="2084" spans="1:14" ht="25.5" outlineLevel="2">
      <c r="A2084" s="384"/>
      <c r="B2084" s="657">
        <f t="shared" si="65"/>
        <v>118</v>
      </c>
      <c r="C2084" s="687" t="s">
        <v>13957</v>
      </c>
      <c r="D2084" s="688" t="s">
        <v>13958</v>
      </c>
      <c r="E2084" s="675" t="s">
        <v>1909</v>
      </c>
      <c r="F2084" s="675" t="s">
        <v>4633</v>
      </c>
      <c r="G2084" s="329"/>
      <c r="H2084" s="756"/>
      <c r="I2084" s="794"/>
      <c r="J2084" s="675"/>
      <c r="K2084" s="641"/>
      <c r="L2084" s="641">
        <v>45689</v>
      </c>
      <c r="M2084" s="53"/>
      <c r="N2084" t="str">
        <f t="shared" si="66"/>
        <v/>
      </c>
    </row>
    <row r="2085" spans="1:14" outlineLevel="2">
      <c r="A2085" s="384"/>
      <c r="B2085" s="657">
        <f t="shared" si="65"/>
        <v>118</v>
      </c>
      <c r="C2085" s="687" t="s">
        <v>13959</v>
      </c>
      <c r="D2085" s="688" t="s">
        <v>13960</v>
      </c>
      <c r="E2085" s="675" t="s">
        <v>1909</v>
      </c>
      <c r="F2085" s="675" t="s">
        <v>4633</v>
      </c>
      <c r="G2085" s="329"/>
      <c r="H2085" s="756"/>
      <c r="I2085" s="794"/>
      <c r="J2085" s="675"/>
      <c r="K2085" s="641"/>
      <c r="L2085" s="641">
        <v>45689</v>
      </c>
      <c r="M2085" s="53"/>
      <c r="N2085" t="str">
        <f t="shared" si="66"/>
        <v/>
      </c>
    </row>
    <row r="2086" spans="1:14" outlineLevel="2">
      <c r="A2086" s="384"/>
      <c r="B2086" s="657">
        <f t="shared" si="65"/>
        <v>118</v>
      </c>
      <c r="C2086" s="687" t="s">
        <v>13961</v>
      </c>
      <c r="D2086" s="688" t="s">
        <v>13962</v>
      </c>
      <c r="E2086" s="675" t="s">
        <v>1909</v>
      </c>
      <c r="F2086" s="675" t="s">
        <v>4633</v>
      </c>
      <c r="G2086" s="329"/>
      <c r="H2086" s="756"/>
      <c r="I2086" s="794"/>
      <c r="J2086" s="675"/>
      <c r="K2086" s="641" t="s">
        <v>14015</v>
      </c>
      <c r="L2086" s="641">
        <v>45689</v>
      </c>
      <c r="M2086" s="53"/>
      <c r="N2086" t="str">
        <f t="shared" si="66"/>
        <v/>
      </c>
    </row>
    <row r="2087" spans="1:14" outlineLevel="2">
      <c r="A2087" s="384"/>
      <c r="B2087" s="657">
        <f t="shared" si="65"/>
        <v>118</v>
      </c>
      <c r="C2087" s="687" t="s">
        <v>13963</v>
      </c>
      <c r="D2087" s="688" t="s">
        <v>13964</v>
      </c>
      <c r="E2087" s="675" t="s">
        <v>1909</v>
      </c>
      <c r="F2087" s="675" t="s">
        <v>4633</v>
      </c>
      <c r="G2087" s="329"/>
      <c r="H2087" s="756"/>
      <c r="I2087" s="794"/>
      <c r="J2087" s="675"/>
      <c r="K2087" s="641"/>
      <c r="L2087" s="641">
        <v>45689</v>
      </c>
      <c r="M2087" s="53"/>
      <c r="N2087" t="str">
        <f t="shared" si="66"/>
        <v/>
      </c>
    </row>
    <row r="2088" spans="1:14" outlineLevel="2">
      <c r="A2088" s="384"/>
      <c r="B2088" s="657">
        <f t="shared" si="65"/>
        <v>118</v>
      </c>
      <c r="C2088" s="687" t="s">
        <v>13965</v>
      </c>
      <c r="D2088" s="688" t="s">
        <v>13966</v>
      </c>
      <c r="E2088" s="675" t="s">
        <v>1909</v>
      </c>
      <c r="F2088" s="675" t="s">
        <v>4633</v>
      </c>
      <c r="G2088" s="329"/>
      <c r="H2088" s="756"/>
      <c r="I2088" s="794"/>
      <c r="J2088" s="675"/>
      <c r="K2088" s="641"/>
      <c r="L2088" s="641">
        <v>45689</v>
      </c>
      <c r="M2088" s="53"/>
      <c r="N2088" t="str">
        <f t="shared" si="66"/>
        <v/>
      </c>
    </row>
    <row r="2089" spans="1:14" outlineLevel="2">
      <c r="A2089" s="384"/>
      <c r="B2089" s="657">
        <f t="shared" si="65"/>
        <v>118</v>
      </c>
      <c r="C2089" s="687" t="s">
        <v>13967</v>
      </c>
      <c r="D2089" s="688" t="s">
        <v>13968</v>
      </c>
      <c r="E2089" s="675" t="s">
        <v>1909</v>
      </c>
      <c r="F2089" s="675" t="s">
        <v>4633</v>
      </c>
      <c r="G2089" s="329"/>
      <c r="H2089" s="756"/>
      <c r="I2089" s="794"/>
      <c r="J2089" s="675"/>
      <c r="K2089" s="641"/>
      <c r="L2089" s="641">
        <v>45689</v>
      </c>
      <c r="M2089" s="53"/>
      <c r="N2089" t="str">
        <f t="shared" si="66"/>
        <v/>
      </c>
    </row>
    <row r="2090" spans="1:14" outlineLevel="2">
      <c r="A2090" s="384"/>
      <c r="B2090" s="657">
        <f t="shared" si="65"/>
        <v>118</v>
      </c>
      <c r="C2090" s="687" t="s">
        <v>13969</v>
      </c>
      <c r="D2090" s="688" t="s">
        <v>13970</v>
      </c>
      <c r="E2090" s="675" t="s">
        <v>1909</v>
      </c>
      <c r="F2090" s="675" t="s">
        <v>4633</v>
      </c>
      <c r="G2090" s="329"/>
      <c r="H2090" s="756"/>
      <c r="I2090" s="794"/>
      <c r="J2090" s="675"/>
      <c r="K2090" s="641"/>
      <c r="L2090" s="641">
        <v>45689</v>
      </c>
      <c r="M2090" s="53"/>
      <c r="N2090" t="str">
        <f t="shared" si="66"/>
        <v/>
      </c>
    </row>
    <row r="2091" spans="1:14" ht="25.5" outlineLevel="2">
      <c r="A2091" s="384"/>
      <c r="B2091" s="657">
        <f t="shared" si="65"/>
        <v>118</v>
      </c>
      <c r="C2091" s="687" t="s">
        <v>13971</v>
      </c>
      <c r="D2091" s="688" t="s">
        <v>13972</v>
      </c>
      <c r="E2091" s="675" t="s">
        <v>1909</v>
      </c>
      <c r="F2091" s="675" t="s">
        <v>4633</v>
      </c>
      <c r="G2091" s="329"/>
      <c r="H2091" s="756"/>
      <c r="I2091" s="794"/>
      <c r="J2091" s="675"/>
      <c r="K2091" s="641"/>
      <c r="L2091" s="641">
        <v>45689</v>
      </c>
      <c r="M2091" s="53"/>
      <c r="N2091" t="str">
        <f t="shared" si="66"/>
        <v/>
      </c>
    </row>
    <row r="2092" spans="1:14" outlineLevel="2">
      <c r="A2092" s="384"/>
      <c r="B2092" s="657">
        <f t="shared" si="65"/>
        <v>118</v>
      </c>
      <c r="C2092" s="687" t="s">
        <v>13973</v>
      </c>
      <c r="D2092" s="688" t="s">
        <v>13974</v>
      </c>
      <c r="E2092" s="675" t="s">
        <v>1909</v>
      </c>
      <c r="F2092" s="675" t="s">
        <v>4633</v>
      </c>
      <c r="G2092" s="329"/>
      <c r="H2092" s="756"/>
      <c r="I2092" s="794"/>
      <c r="J2092" s="675"/>
      <c r="K2092" s="641"/>
      <c r="L2092" s="641">
        <v>45689</v>
      </c>
      <c r="M2092" s="53"/>
      <c r="N2092" t="str">
        <f t="shared" si="66"/>
        <v/>
      </c>
    </row>
    <row r="2093" spans="1:14" outlineLevel="2">
      <c r="A2093" s="384"/>
      <c r="B2093" s="657">
        <f t="shared" si="65"/>
        <v>118</v>
      </c>
      <c r="C2093" s="687" t="s">
        <v>13975</v>
      </c>
      <c r="D2093" s="688" t="s">
        <v>13976</v>
      </c>
      <c r="E2093" s="675" t="s">
        <v>1909</v>
      </c>
      <c r="F2093" s="675" t="s">
        <v>4633</v>
      </c>
      <c r="G2093" s="329"/>
      <c r="H2093" s="756"/>
      <c r="I2093" s="794"/>
      <c r="J2093" s="675"/>
      <c r="K2093" s="641" t="s">
        <v>14015</v>
      </c>
      <c r="L2093" s="641">
        <v>45689</v>
      </c>
      <c r="M2093" s="53"/>
      <c r="N2093" t="str">
        <f t="shared" si="66"/>
        <v/>
      </c>
    </row>
    <row r="2094" spans="1:14" ht="25.5" outlineLevel="2">
      <c r="A2094" s="384"/>
      <c r="B2094" s="657">
        <f t="shared" si="65"/>
        <v>118</v>
      </c>
      <c r="C2094" s="687" t="s">
        <v>13977</v>
      </c>
      <c r="D2094" s="688" t="s">
        <v>13978</v>
      </c>
      <c r="E2094" s="675" t="s">
        <v>1909</v>
      </c>
      <c r="F2094" s="675" t="s">
        <v>4633</v>
      </c>
      <c r="G2094" s="329"/>
      <c r="H2094" s="756"/>
      <c r="I2094" s="794"/>
      <c r="J2094" s="675"/>
      <c r="K2094" s="641" t="s">
        <v>14015</v>
      </c>
      <c r="L2094" s="641">
        <v>45689</v>
      </c>
      <c r="M2094" s="53"/>
      <c r="N2094" t="str">
        <f t="shared" si="66"/>
        <v/>
      </c>
    </row>
    <row r="2095" spans="1:14" outlineLevel="2">
      <c r="A2095" s="384"/>
      <c r="B2095" s="657">
        <f t="shared" si="65"/>
        <v>118</v>
      </c>
      <c r="C2095" s="687" t="s">
        <v>13979</v>
      </c>
      <c r="D2095" s="688" t="s">
        <v>13980</v>
      </c>
      <c r="E2095" s="675" t="s">
        <v>1909</v>
      </c>
      <c r="F2095" s="675" t="s">
        <v>4633</v>
      </c>
      <c r="G2095" s="329"/>
      <c r="H2095" s="756"/>
      <c r="I2095" s="794"/>
      <c r="J2095" s="675"/>
      <c r="K2095" s="641" t="s">
        <v>14015</v>
      </c>
      <c r="L2095" s="641">
        <v>45689</v>
      </c>
      <c r="M2095" s="53"/>
      <c r="N2095" t="str">
        <f t="shared" si="66"/>
        <v/>
      </c>
    </row>
    <row r="2096" spans="1:14" outlineLevel="2">
      <c r="A2096" s="384"/>
      <c r="B2096" s="657">
        <f t="shared" si="65"/>
        <v>118</v>
      </c>
      <c r="C2096" s="687" t="s">
        <v>13981</v>
      </c>
      <c r="D2096" s="688" t="s">
        <v>13982</v>
      </c>
      <c r="E2096" s="675" t="s">
        <v>1909</v>
      </c>
      <c r="F2096" s="675" t="s">
        <v>4633</v>
      </c>
      <c r="G2096" s="329"/>
      <c r="H2096" s="756"/>
      <c r="I2096" s="794"/>
      <c r="J2096" s="675"/>
      <c r="K2096" s="641" t="s">
        <v>14015</v>
      </c>
      <c r="L2096" s="641">
        <v>45689</v>
      </c>
      <c r="M2096" s="53"/>
      <c r="N2096" t="str">
        <f t="shared" si="66"/>
        <v/>
      </c>
    </row>
    <row r="2097" spans="1:14" outlineLevel="2">
      <c r="A2097" s="384"/>
      <c r="B2097" s="657">
        <f t="shared" si="65"/>
        <v>118</v>
      </c>
      <c r="C2097" s="687" t="s">
        <v>13983</v>
      </c>
      <c r="D2097" s="688" t="s">
        <v>13984</v>
      </c>
      <c r="E2097" s="675" t="s">
        <v>1909</v>
      </c>
      <c r="F2097" s="675" t="s">
        <v>4633</v>
      </c>
      <c r="G2097" s="329"/>
      <c r="H2097" s="756"/>
      <c r="I2097" s="794"/>
      <c r="J2097" s="675"/>
      <c r="K2097" s="641" t="s">
        <v>14015</v>
      </c>
      <c r="L2097" s="641">
        <v>45689</v>
      </c>
      <c r="M2097" s="53"/>
      <c r="N2097" t="str">
        <f t="shared" si="66"/>
        <v/>
      </c>
    </row>
    <row r="2098" spans="1:14" outlineLevel="2">
      <c r="A2098" s="384"/>
      <c r="B2098" s="657">
        <f t="shared" si="65"/>
        <v>118</v>
      </c>
      <c r="C2098" s="687" t="s">
        <v>13985</v>
      </c>
      <c r="D2098" s="688" t="s">
        <v>13986</v>
      </c>
      <c r="E2098" s="675" t="s">
        <v>1909</v>
      </c>
      <c r="F2098" s="675" t="s">
        <v>4633</v>
      </c>
      <c r="G2098" s="329"/>
      <c r="H2098" s="756"/>
      <c r="I2098" s="794"/>
      <c r="J2098" s="675"/>
      <c r="K2098" s="641" t="s">
        <v>14015</v>
      </c>
      <c r="L2098" s="641">
        <v>45689</v>
      </c>
      <c r="M2098" s="53"/>
      <c r="N2098" t="str">
        <f t="shared" si="66"/>
        <v/>
      </c>
    </row>
    <row r="2099" spans="1:14" ht="25.5" outlineLevel="2">
      <c r="A2099" s="384"/>
      <c r="B2099" s="657">
        <f t="shared" si="65"/>
        <v>118</v>
      </c>
      <c r="C2099" s="687" t="s">
        <v>13987</v>
      </c>
      <c r="D2099" s="688" t="s">
        <v>13988</v>
      </c>
      <c r="E2099" s="675" t="s">
        <v>1909</v>
      </c>
      <c r="F2099" s="675" t="s">
        <v>4633</v>
      </c>
      <c r="G2099" s="329"/>
      <c r="H2099" s="756"/>
      <c r="I2099" s="794"/>
      <c r="J2099" s="675"/>
      <c r="K2099" s="641"/>
      <c r="L2099" s="641">
        <v>45689</v>
      </c>
      <c r="M2099" s="53"/>
      <c r="N2099" t="str">
        <f t="shared" si="66"/>
        <v/>
      </c>
    </row>
    <row r="2100" spans="1:14" outlineLevel="2">
      <c r="A2100" s="384"/>
      <c r="B2100" s="657">
        <f t="shared" si="65"/>
        <v>118</v>
      </c>
      <c r="C2100" s="687" t="s">
        <v>13989</v>
      </c>
      <c r="D2100" s="688" t="s">
        <v>13990</v>
      </c>
      <c r="E2100" s="675" t="s">
        <v>1909</v>
      </c>
      <c r="F2100" s="675" t="s">
        <v>4633</v>
      </c>
      <c r="G2100" s="329"/>
      <c r="H2100" s="756"/>
      <c r="I2100" s="794"/>
      <c r="J2100" s="675"/>
      <c r="K2100" s="641" t="s">
        <v>14015</v>
      </c>
      <c r="L2100" s="641">
        <v>45689</v>
      </c>
      <c r="M2100" s="53"/>
      <c r="N2100" t="str">
        <f t="shared" si="66"/>
        <v/>
      </c>
    </row>
    <row r="2101" spans="1:14" outlineLevel="2">
      <c r="A2101" s="384"/>
      <c r="B2101" s="657">
        <f t="shared" si="65"/>
        <v>118</v>
      </c>
      <c r="C2101" s="687" t="s">
        <v>13991</v>
      </c>
      <c r="D2101" s="688" t="s">
        <v>13992</v>
      </c>
      <c r="E2101" s="675" t="s">
        <v>1909</v>
      </c>
      <c r="F2101" s="675" t="s">
        <v>4633</v>
      </c>
      <c r="G2101" s="329"/>
      <c r="H2101" s="756"/>
      <c r="I2101" s="794"/>
      <c r="J2101" s="675"/>
      <c r="K2101" s="641" t="s">
        <v>14015</v>
      </c>
      <c r="L2101" s="641">
        <v>45689</v>
      </c>
      <c r="M2101" s="53"/>
      <c r="N2101" t="str">
        <f t="shared" si="66"/>
        <v/>
      </c>
    </row>
    <row r="2102" spans="1:14" outlineLevel="2">
      <c r="A2102" s="384"/>
      <c r="B2102" s="657">
        <f t="shared" si="65"/>
        <v>118</v>
      </c>
      <c r="C2102" s="687" t="s">
        <v>13993</v>
      </c>
      <c r="D2102" s="688" t="s">
        <v>13994</v>
      </c>
      <c r="E2102" s="675" t="s">
        <v>1909</v>
      </c>
      <c r="F2102" s="675" t="s">
        <v>4633</v>
      </c>
      <c r="G2102" s="329"/>
      <c r="H2102" s="756"/>
      <c r="I2102" s="794"/>
      <c r="J2102" s="675"/>
      <c r="K2102" s="641"/>
      <c r="L2102" s="641">
        <v>45689</v>
      </c>
      <c r="M2102" s="53"/>
      <c r="N2102" t="str">
        <f t="shared" si="66"/>
        <v/>
      </c>
    </row>
    <row r="2103" spans="1:14" outlineLevel="2">
      <c r="A2103" s="384"/>
      <c r="B2103" s="657">
        <f t="shared" si="65"/>
        <v>118</v>
      </c>
      <c r="C2103" s="687" t="s">
        <v>13995</v>
      </c>
      <c r="D2103" s="688" t="s">
        <v>13996</v>
      </c>
      <c r="E2103" s="675" t="s">
        <v>1909</v>
      </c>
      <c r="F2103" s="675" t="s">
        <v>4633</v>
      </c>
      <c r="G2103" s="329"/>
      <c r="H2103" s="756"/>
      <c r="I2103" s="794"/>
      <c r="J2103" s="675"/>
      <c r="K2103" s="641"/>
      <c r="L2103" s="641">
        <v>45689</v>
      </c>
      <c r="M2103" s="53"/>
      <c r="N2103" t="str">
        <f t="shared" si="66"/>
        <v/>
      </c>
    </row>
    <row r="2104" spans="1:14" outlineLevel="2">
      <c r="A2104" s="384"/>
      <c r="B2104" s="657">
        <f t="shared" si="65"/>
        <v>118</v>
      </c>
      <c r="C2104" s="687" t="s">
        <v>13997</v>
      </c>
      <c r="D2104" s="688" t="s">
        <v>13998</v>
      </c>
      <c r="E2104" s="675" t="s">
        <v>1909</v>
      </c>
      <c r="F2104" s="675" t="s">
        <v>4633</v>
      </c>
      <c r="G2104" s="329"/>
      <c r="H2104" s="756"/>
      <c r="I2104" s="794"/>
      <c r="J2104" s="675"/>
      <c r="K2104" s="641"/>
      <c r="L2104" s="641">
        <v>45689</v>
      </c>
      <c r="M2104" s="53"/>
      <c r="N2104" t="str">
        <f t="shared" si="66"/>
        <v/>
      </c>
    </row>
    <row r="2105" spans="1:14" outlineLevel="2">
      <c r="A2105" s="384"/>
      <c r="B2105" s="657">
        <f t="shared" ref="B2105:B2112" si="67">IF(A2105&gt;0,A2105,B2104)</f>
        <v>118</v>
      </c>
      <c r="C2105" s="687" t="s">
        <v>13999</v>
      </c>
      <c r="D2105" s="688" t="s">
        <v>14000</v>
      </c>
      <c r="E2105" s="675" t="s">
        <v>1909</v>
      </c>
      <c r="F2105" s="675" t="s">
        <v>4633</v>
      </c>
      <c r="G2105" s="329"/>
      <c r="H2105" s="756"/>
      <c r="I2105" s="794"/>
      <c r="J2105" s="675"/>
      <c r="K2105" s="641" t="s">
        <v>14015</v>
      </c>
      <c r="L2105" s="641">
        <v>45689</v>
      </c>
      <c r="M2105" s="53"/>
      <c r="N2105" t="str">
        <f t="shared" si="66"/>
        <v/>
      </c>
    </row>
    <row r="2106" spans="1:14" outlineLevel="2">
      <c r="A2106" s="384"/>
      <c r="B2106" s="657">
        <f t="shared" si="67"/>
        <v>118</v>
      </c>
      <c r="C2106" s="687" t="s">
        <v>14001</v>
      </c>
      <c r="D2106" s="688" t="s">
        <v>14002</v>
      </c>
      <c r="E2106" s="675" t="s">
        <v>1909</v>
      </c>
      <c r="F2106" s="675" t="s">
        <v>4633</v>
      </c>
      <c r="G2106" s="329"/>
      <c r="H2106" s="756"/>
      <c r="I2106" s="794"/>
      <c r="J2106" s="675"/>
      <c r="K2106" s="641"/>
      <c r="L2106" s="641">
        <v>45689</v>
      </c>
      <c r="M2106" s="53"/>
      <c r="N2106" t="str">
        <f t="shared" si="66"/>
        <v/>
      </c>
    </row>
    <row r="2107" spans="1:14" outlineLevel="2">
      <c r="A2107" s="384"/>
      <c r="B2107" s="657">
        <f t="shared" si="67"/>
        <v>118</v>
      </c>
      <c r="C2107" s="687" t="s">
        <v>14003</v>
      </c>
      <c r="D2107" s="688" t="s">
        <v>14004</v>
      </c>
      <c r="E2107" s="675" t="s">
        <v>1909</v>
      </c>
      <c r="F2107" s="675" t="s">
        <v>4633</v>
      </c>
      <c r="G2107" s="329"/>
      <c r="H2107" s="756"/>
      <c r="I2107" s="794"/>
      <c r="J2107" s="675"/>
      <c r="K2107" s="641"/>
      <c r="L2107" s="641">
        <v>45689</v>
      </c>
      <c r="M2107" s="53"/>
      <c r="N2107" t="str">
        <f t="shared" si="66"/>
        <v/>
      </c>
    </row>
    <row r="2108" spans="1:14" ht="25.5" outlineLevel="2">
      <c r="A2108" s="384"/>
      <c r="B2108" s="657">
        <f t="shared" si="67"/>
        <v>118</v>
      </c>
      <c r="C2108" s="687" t="s">
        <v>14005</v>
      </c>
      <c r="D2108" s="688" t="s">
        <v>14006</v>
      </c>
      <c r="E2108" s="675" t="s">
        <v>1909</v>
      </c>
      <c r="F2108" s="675" t="s">
        <v>4633</v>
      </c>
      <c r="G2108" s="329"/>
      <c r="H2108" s="756"/>
      <c r="I2108" s="794"/>
      <c r="J2108" s="675"/>
      <c r="K2108" s="641"/>
      <c r="L2108" s="641">
        <v>45689</v>
      </c>
      <c r="M2108" s="53"/>
      <c r="N2108" t="str">
        <f t="shared" si="66"/>
        <v/>
      </c>
    </row>
    <row r="2109" spans="1:14" outlineLevel="2">
      <c r="A2109" s="384"/>
      <c r="B2109" s="657">
        <f t="shared" si="67"/>
        <v>118</v>
      </c>
      <c r="C2109" s="687" t="s">
        <v>14007</v>
      </c>
      <c r="D2109" s="688" t="s">
        <v>14008</v>
      </c>
      <c r="E2109" s="675" t="s">
        <v>1909</v>
      </c>
      <c r="F2109" s="675" t="s">
        <v>4633</v>
      </c>
      <c r="G2109" s="329"/>
      <c r="H2109" s="756"/>
      <c r="I2109" s="794"/>
      <c r="J2109" s="675"/>
      <c r="K2109" s="641"/>
      <c r="L2109" s="641">
        <v>45689</v>
      </c>
      <c r="M2109" s="53"/>
      <c r="N2109" t="str">
        <f t="shared" si="66"/>
        <v/>
      </c>
    </row>
    <row r="2110" spans="1:14" ht="25.5" outlineLevel="2">
      <c r="A2110" s="384"/>
      <c r="B2110" s="657">
        <f t="shared" si="67"/>
        <v>118</v>
      </c>
      <c r="C2110" s="687" t="s">
        <v>14009</v>
      </c>
      <c r="D2110" s="688" t="s">
        <v>14010</v>
      </c>
      <c r="E2110" s="675" t="s">
        <v>1909</v>
      </c>
      <c r="F2110" s="675" t="s">
        <v>4633</v>
      </c>
      <c r="G2110" s="329"/>
      <c r="H2110" s="756"/>
      <c r="I2110" s="794"/>
      <c r="J2110" s="675"/>
      <c r="K2110" s="641"/>
      <c r="L2110" s="641">
        <v>45689</v>
      </c>
      <c r="M2110" s="53"/>
      <c r="N2110" t="str">
        <f t="shared" si="66"/>
        <v/>
      </c>
    </row>
    <row r="2111" spans="1:14" outlineLevel="2">
      <c r="A2111" s="384"/>
      <c r="B2111" s="657">
        <f t="shared" si="67"/>
        <v>118</v>
      </c>
      <c r="C2111" s="687" t="s">
        <v>14011</v>
      </c>
      <c r="D2111" s="688" t="s">
        <v>14012</v>
      </c>
      <c r="E2111" s="675" t="s">
        <v>1909</v>
      </c>
      <c r="F2111" s="675" t="s">
        <v>4633</v>
      </c>
      <c r="G2111" s="329"/>
      <c r="H2111" s="756"/>
      <c r="I2111" s="794"/>
      <c r="J2111" s="675"/>
      <c r="K2111" s="641"/>
      <c r="L2111" s="641">
        <v>45689</v>
      </c>
      <c r="M2111" s="53"/>
      <c r="N2111" t="str">
        <f t="shared" si="66"/>
        <v/>
      </c>
    </row>
    <row r="2112" spans="1:14" outlineLevel="2">
      <c r="A2112" s="384"/>
      <c r="B2112" s="657">
        <f t="shared" si="67"/>
        <v>118</v>
      </c>
      <c r="C2112" s="687" t="s">
        <v>14013</v>
      </c>
      <c r="D2112" s="688" t="s">
        <v>14014</v>
      </c>
      <c r="E2112" s="675" t="s">
        <v>1909</v>
      </c>
      <c r="F2112" s="675" t="s">
        <v>4633</v>
      </c>
      <c r="G2112" s="329"/>
      <c r="H2112" s="756"/>
      <c r="I2112" s="794"/>
      <c r="J2112" s="675"/>
      <c r="K2112" s="641"/>
      <c r="L2112" s="641">
        <v>45689</v>
      </c>
      <c r="M2112" s="53"/>
      <c r="N2112" t="str">
        <f t="shared" si="66"/>
        <v/>
      </c>
    </row>
    <row r="2113" spans="1:14" ht="178.5" outlineLevel="1">
      <c r="A2113" s="384">
        <v>119</v>
      </c>
      <c r="B2113" s="296">
        <f>IF(A2113&gt;0,A2113,B2112)</f>
        <v>119</v>
      </c>
      <c r="C2113" s="31" t="s">
        <v>456</v>
      </c>
      <c r="D2113" s="33" t="s">
        <v>457</v>
      </c>
      <c r="E2113" s="107" t="s">
        <v>2766</v>
      </c>
      <c r="F2113" s="107" t="s">
        <v>4634</v>
      </c>
      <c r="G2113" s="33" t="s">
        <v>12761</v>
      </c>
      <c r="H2113" s="758"/>
      <c r="I2113" s="752"/>
      <c r="J2113" s="33" t="s">
        <v>5992</v>
      </c>
      <c r="K2113" s="107" t="s">
        <v>12763</v>
      </c>
      <c r="L2113" s="133">
        <v>39479</v>
      </c>
      <c r="M2113" s="133">
        <v>45323</v>
      </c>
      <c r="N2113" t="str">
        <f t="shared" si="66"/>
        <v/>
      </c>
    </row>
    <row r="2114" spans="1:14" ht="38.25" outlineLevel="1">
      <c r="A2114" s="384">
        <v>120</v>
      </c>
      <c r="B2114" s="296">
        <f t="shared" ref="B2114:B2145" si="68">IF(A2114&gt;0,A2114,B2113)</f>
        <v>120</v>
      </c>
      <c r="C2114" s="31" t="s">
        <v>454</v>
      </c>
      <c r="D2114" s="342" t="s">
        <v>455</v>
      </c>
      <c r="E2114" s="32" t="s">
        <v>1145</v>
      </c>
      <c r="F2114" s="107" t="s">
        <v>4634</v>
      </c>
      <c r="G2114" s="107" t="s">
        <v>1732</v>
      </c>
      <c r="H2114" s="752"/>
      <c r="I2114" s="752"/>
      <c r="J2114" s="39" t="s">
        <v>973</v>
      </c>
      <c r="K2114" s="107" t="s">
        <v>12758</v>
      </c>
      <c r="L2114" s="133">
        <v>39479</v>
      </c>
      <c r="M2114" s="133">
        <v>45323</v>
      </c>
      <c r="N2114" t="str">
        <f t="shared" si="66"/>
        <v/>
      </c>
    </row>
    <row r="2115" spans="1:14" ht="38.25" outlineLevel="1">
      <c r="A2115" s="384">
        <v>121</v>
      </c>
      <c r="B2115" s="296">
        <f t="shared" si="68"/>
        <v>121</v>
      </c>
      <c r="C2115" s="192" t="s">
        <v>4361</v>
      </c>
      <c r="D2115" s="342" t="s">
        <v>4360</v>
      </c>
      <c r="E2115" s="33" t="s">
        <v>1145</v>
      </c>
      <c r="F2115" s="107" t="s">
        <v>4634</v>
      </c>
      <c r="G2115" s="107" t="s">
        <v>12762</v>
      </c>
      <c r="H2115" s="752"/>
      <c r="I2115" s="756"/>
      <c r="J2115" s="333" t="s">
        <v>221</v>
      </c>
      <c r="K2115" s="107"/>
      <c r="L2115" s="133">
        <v>38362</v>
      </c>
      <c r="M2115" s="133">
        <v>45323</v>
      </c>
      <c r="N2115" t="str">
        <f t="shared" ref="N2115:N2178" si="69">IF(D2115="NA","",IF(COUNTIF($D$3:$D$8511,D2115)&gt;1,"DUPLICATE",""))</f>
        <v/>
      </c>
    </row>
    <row r="2116" spans="1:14" outlineLevel="1">
      <c r="A2116" s="384">
        <v>122</v>
      </c>
      <c r="B2116" s="296">
        <f t="shared" si="68"/>
        <v>122</v>
      </c>
      <c r="C2116" s="192" t="s">
        <v>7964</v>
      </c>
      <c r="D2116" s="342" t="s">
        <v>7965</v>
      </c>
      <c r="E2116" s="33" t="s">
        <v>1909</v>
      </c>
      <c r="F2116" s="107" t="s">
        <v>4634</v>
      </c>
      <c r="G2116" s="119" t="s">
        <v>6150</v>
      </c>
      <c r="H2116" s="752"/>
      <c r="I2116" s="756"/>
      <c r="J2116" s="333"/>
      <c r="K2116" s="107"/>
      <c r="L2116" s="133">
        <v>44593</v>
      </c>
      <c r="M2116" s="53"/>
      <c r="N2116" t="str">
        <f t="shared" si="69"/>
        <v/>
      </c>
    </row>
    <row r="2117" spans="1:14" ht="25.5" outlineLevel="1">
      <c r="A2117" s="384">
        <v>123</v>
      </c>
      <c r="B2117" s="296">
        <f t="shared" si="68"/>
        <v>123</v>
      </c>
      <c r="C2117" s="192" t="s">
        <v>6185</v>
      </c>
      <c r="D2117" s="342" t="s">
        <v>6187</v>
      </c>
      <c r="E2117" s="33" t="s">
        <v>1909</v>
      </c>
      <c r="F2117" s="107" t="s">
        <v>1910</v>
      </c>
      <c r="G2117" s="33" t="s">
        <v>6250</v>
      </c>
      <c r="H2117" s="752"/>
      <c r="I2117" s="752"/>
      <c r="J2117" s="33" t="s">
        <v>6186</v>
      </c>
      <c r="K2117" s="107"/>
      <c r="L2117" s="57">
        <v>42767</v>
      </c>
      <c r="M2117" s="133"/>
      <c r="N2117" t="str">
        <f t="shared" si="69"/>
        <v/>
      </c>
    </row>
    <row r="2118" spans="1:14" ht="25.5" outlineLevel="1">
      <c r="A2118" s="384">
        <v>124</v>
      </c>
      <c r="B2118" s="296">
        <f t="shared" si="68"/>
        <v>124</v>
      </c>
      <c r="C2118" s="188" t="s">
        <v>6197</v>
      </c>
      <c r="D2118" s="342" t="s">
        <v>6198</v>
      </c>
      <c r="E2118" s="33" t="s">
        <v>1909</v>
      </c>
      <c r="F2118" s="107" t="s">
        <v>1910</v>
      </c>
      <c r="G2118" s="33" t="s">
        <v>6250</v>
      </c>
      <c r="H2118" s="752"/>
      <c r="I2118" s="752"/>
      <c r="J2118" s="33" t="s">
        <v>6199</v>
      </c>
      <c r="K2118" s="107"/>
      <c r="L2118" s="57">
        <v>42767</v>
      </c>
      <c r="M2118" s="133"/>
      <c r="N2118" t="str">
        <f t="shared" si="69"/>
        <v/>
      </c>
    </row>
    <row r="2119" spans="1:14" ht="51" outlineLevel="1">
      <c r="A2119" s="384">
        <v>125</v>
      </c>
      <c r="B2119" s="296">
        <f t="shared" si="68"/>
        <v>125</v>
      </c>
      <c r="C2119" s="192" t="s">
        <v>222</v>
      </c>
      <c r="D2119" s="355" t="s">
        <v>4362</v>
      </c>
      <c r="E2119" s="104" t="s">
        <v>2759</v>
      </c>
      <c r="F2119" s="104" t="s">
        <v>4578</v>
      </c>
      <c r="G2119" s="107" t="s">
        <v>1071</v>
      </c>
      <c r="H2119" s="752"/>
      <c r="I2119" s="756"/>
      <c r="J2119" s="333" t="s">
        <v>2551</v>
      </c>
      <c r="K2119" s="107"/>
      <c r="L2119" s="133">
        <v>38362</v>
      </c>
      <c r="M2119" s="133"/>
      <c r="N2119" t="str">
        <f t="shared" si="69"/>
        <v/>
      </c>
    </row>
    <row r="2120" spans="1:14" ht="25.5" outlineLevel="1">
      <c r="A2120" s="390">
        <v>126</v>
      </c>
      <c r="B2120" s="296">
        <f t="shared" si="68"/>
        <v>126</v>
      </c>
      <c r="C2120" s="31" t="s">
        <v>4983</v>
      </c>
      <c r="D2120" s="33"/>
      <c r="E2120" s="46" t="s">
        <v>1145</v>
      </c>
      <c r="F2120" s="46" t="s">
        <v>4634</v>
      </c>
      <c r="G2120" s="47" t="s">
        <v>14029</v>
      </c>
      <c r="H2120" s="752"/>
      <c r="I2120" s="752"/>
      <c r="J2120" s="38" t="s">
        <v>1114</v>
      </c>
      <c r="K2120" s="47"/>
      <c r="L2120" s="57">
        <v>38362</v>
      </c>
      <c r="M2120" s="643">
        <v>45689</v>
      </c>
      <c r="N2120" t="str">
        <f t="shared" si="69"/>
        <v/>
      </c>
    </row>
    <row r="2121" spans="1:14" outlineLevel="2">
      <c r="A2121" s="390"/>
      <c r="B2121" s="296">
        <f t="shared" si="68"/>
        <v>126</v>
      </c>
      <c r="C2121" s="171" t="s">
        <v>1077</v>
      </c>
      <c r="D2121" s="118" t="s">
        <v>4147</v>
      </c>
      <c r="E2121" s="331" t="s">
        <v>1145</v>
      </c>
      <c r="F2121" s="331" t="s">
        <v>4634</v>
      </c>
      <c r="G2121" s="313"/>
      <c r="H2121" s="752"/>
      <c r="I2121" s="754"/>
      <c r="J2121" s="74" t="s">
        <v>1114</v>
      </c>
      <c r="K2121" s="356"/>
      <c r="L2121" s="315">
        <v>38362</v>
      </c>
      <c r="M2121" s="315"/>
      <c r="N2121" t="str">
        <f t="shared" si="69"/>
        <v/>
      </c>
    </row>
    <row r="2122" spans="1:14" outlineLevel="2">
      <c r="A2122" s="390"/>
      <c r="B2122" s="296">
        <f t="shared" si="68"/>
        <v>126</v>
      </c>
      <c r="C2122" s="86" t="s">
        <v>4025</v>
      </c>
      <c r="D2122" s="119" t="s">
        <v>4026</v>
      </c>
      <c r="E2122" s="32" t="s">
        <v>1145</v>
      </c>
      <c r="F2122" s="35" t="s">
        <v>4634</v>
      </c>
      <c r="G2122" s="316"/>
      <c r="H2122" s="752"/>
      <c r="I2122" s="755"/>
      <c r="J2122" s="35"/>
      <c r="K2122" s="29"/>
      <c r="L2122" s="68">
        <v>39845</v>
      </c>
      <c r="M2122" s="68">
        <v>40575</v>
      </c>
      <c r="N2122" t="str">
        <f t="shared" si="69"/>
        <v/>
      </c>
    </row>
    <row r="2123" spans="1:14" ht="25.5" outlineLevel="2">
      <c r="A2123" s="390"/>
      <c r="B2123" s="296">
        <f t="shared" si="68"/>
        <v>126</v>
      </c>
      <c r="C2123" s="86" t="s">
        <v>586</v>
      </c>
      <c r="D2123" s="119" t="s">
        <v>587</v>
      </c>
      <c r="E2123" s="32" t="s">
        <v>1145</v>
      </c>
      <c r="F2123" s="35" t="s">
        <v>4634</v>
      </c>
      <c r="G2123" s="316"/>
      <c r="H2123" s="752"/>
      <c r="I2123" s="755"/>
      <c r="J2123" s="35"/>
      <c r="K2123" s="29"/>
      <c r="L2123" s="68">
        <v>39845</v>
      </c>
      <c r="M2123" s="68">
        <v>40575</v>
      </c>
      <c r="N2123" t="str">
        <f t="shared" si="69"/>
        <v/>
      </c>
    </row>
    <row r="2124" spans="1:14" outlineLevel="2">
      <c r="A2124" s="390"/>
      <c r="B2124" s="296">
        <f t="shared" si="68"/>
        <v>126</v>
      </c>
      <c r="C2124" s="86" t="s">
        <v>547</v>
      </c>
      <c r="D2124" s="119" t="s">
        <v>548</v>
      </c>
      <c r="E2124" s="32" t="s">
        <v>1145</v>
      </c>
      <c r="F2124" s="35" t="s">
        <v>4634</v>
      </c>
      <c r="G2124" s="316"/>
      <c r="H2124" s="752"/>
      <c r="I2124" s="755"/>
      <c r="J2124" s="35"/>
      <c r="K2124" s="29"/>
      <c r="L2124" s="68">
        <v>40940</v>
      </c>
      <c r="M2124" s="68"/>
      <c r="N2124" t="str">
        <f t="shared" si="69"/>
        <v/>
      </c>
    </row>
    <row r="2125" spans="1:14" outlineLevel="2">
      <c r="A2125" s="390"/>
      <c r="B2125" s="296">
        <f t="shared" si="68"/>
        <v>126</v>
      </c>
      <c r="C2125" s="19" t="s">
        <v>1078</v>
      </c>
      <c r="D2125" s="119" t="s">
        <v>4148</v>
      </c>
      <c r="E2125" s="331" t="s">
        <v>1145</v>
      </c>
      <c r="F2125" s="331" t="s">
        <v>4634</v>
      </c>
      <c r="G2125" s="316"/>
      <c r="H2125" s="752"/>
      <c r="I2125" s="755"/>
      <c r="J2125" s="32" t="s">
        <v>1114</v>
      </c>
      <c r="K2125" s="29"/>
      <c r="L2125" s="68">
        <v>38362</v>
      </c>
      <c r="M2125" s="68"/>
      <c r="N2125" t="str">
        <f t="shared" si="69"/>
        <v/>
      </c>
    </row>
    <row r="2126" spans="1:14" ht="25.5" outlineLevel="2">
      <c r="A2126" s="390"/>
      <c r="B2126" s="296">
        <f t="shared" si="68"/>
        <v>126</v>
      </c>
      <c r="C2126" s="86" t="s">
        <v>588</v>
      </c>
      <c r="D2126" s="119" t="s">
        <v>589</v>
      </c>
      <c r="E2126" s="32" t="s">
        <v>1145</v>
      </c>
      <c r="F2126" s="35" t="s">
        <v>4634</v>
      </c>
      <c r="G2126" s="316"/>
      <c r="H2126" s="752"/>
      <c r="I2126" s="755"/>
      <c r="J2126" s="32"/>
      <c r="K2126" s="29"/>
      <c r="L2126" s="58">
        <v>39845</v>
      </c>
      <c r="M2126" s="68">
        <v>40575</v>
      </c>
      <c r="N2126" t="str">
        <f t="shared" si="69"/>
        <v/>
      </c>
    </row>
    <row r="2127" spans="1:14" ht="25.5" outlineLevel="2">
      <c r="A2127" s="390"/>
      <c r="B2127" s="296">
        <f t="shared" si="68"/>
        <v>126</v>
      </c>
      <c r="C2127" s="86" t="s">
        <v>590</v>
      </c>
      <c r="D2127" s="119" t="s">
        <v>591</v>
      </c>
      <c r="E2127" s="32" t="s">
        <v>1145</v>
      </c>
      <c r="F2127" s="35" t="s">
        <v>4634</v>
      </c>
      <c r="G2127" s="316"/>
      <c r="H2127" s="752"/>
      <c r="I2127" s="755"/>
      <c r="J2127" s="32"/>
      <c r="K2127" s="29"/>
      <c r="L2127" s="58">
        <v>39845</v>
      </c>
      <c r="M2127" s="68">
        <v>40575</v>
      </c>
      <c r="N2127" t="str">
        <f t="shared" si="69"/>
        <v/>
      </c>
    </row>
    <row r="2128" spans="1:14" outlineLevel="2">
      <c r="A2128" s="390"/>
      <c r="B2128" s="296">
        <f t="shared" si="68"/>
        <v>126</v>
      </c>
      <c r="C2128" s="86" t="s">
        <v>4038</v>
      </c>
      <c r="D2128" s="119" t="s">
        <v>4039</v>
      </c>
      <c r="E2128" s="32" t="s">
        <v>1145</v>
      </c>
      <c r="F2128" s="35" t="s">
        <v>4634</v>
      </c>
      <c r="G2128" s="316"/>
      <c r="H2128" s="752"/>
      <c r="I2128" s="755"/>
      <c r="J2128" s="32"/>
      <c r="K2128" s="29"/>
      <c r="L2128" s="58">
        <v>39845</v>
      </c>
      <c r="M2128" s="68">
        <v>40575</v>
      </c>
      <c r="N2128" t="str">
        <f t="shared" si="69"/>
        <v/>
      </c>
    </row>
    <row r="2129" spans="1:14" outlineLevel="2">
      <c r="A2129" s="390"/>
      <c r="B2129" s="296">
        <f t="shared" si="68"/>
        <v>126</v>
      </c>
      <c r="C2129" s="86" t="s">
        <v>904</v>
      </c>
      <c r="D2129" s="119" t="s">
        <v>905</v>
      </c>
      <c r="E2129" s="32" t="s">
        <v>1145</v>
      </c>
      <c r="F2129" s="35" t="s">
        <v>4634</v>
      </c>
      <c r="G2129" s="316"/>
      <c r="H2129" s="752"/>
      <c r="I2129" s="755"/>
      <c r="J2129" s="32"/>
      <c r="K2129" s="29"/>
      <c r="L2129" s="58">
        <v>39845</v>
      </c>
      <c r="M2129" s="68">
        <v>40575</v>
      </c>
      <c r="N2129" t="str">
        <f t="shared" si="69"/>
        <v/>
      </c>
    </row>
    <row r="2130" spans="1:14" outlineLevel="2">
      <c r="A2130" s="390"/>
      <c r="B2130" s="296">
        <f t="shared" si="68"/>
        <v>126</v>
      </c>
      <c r="C2130" s="86" t="s">
        <v>3068</v>
      </c>
      <c r="D2130" s="119" t="s">
        <v>4144</v>
      </c>
      <c r="E2130" s="32" t="s">
        <v>1145</v>
      </c>
      <c r="F2130" s="35" t="s">
        <v>4634</v>
      </c>
      <c r="G2130" s="316"/>
      <c r="H2130" s="752"/>
      <c r="I2130" s="755"/>
      <c r="J2130" s="32"/>
      <c r="K2130" s="29"/>
      <c r="L2130" s="58">
        <v>39845</v>
      </c>
      <c r="M2130" s="68">
        <v>40575</v>
      </c>
      <c r="N2130" t="str">
        <f t="shared" si="69"/>
        <v/>
      </c>
    </row>
    <row r="2131" spans="1:14" outlineLevel="2">
      <c r="A2131" s="390"/>
      <c r="B2131" s="296">
        <f t="shared" si="68"/>
        <v>126</v>
      </c>
      <c r="C2131" s="86" t="s">
        <v>3069</v>
      </c>
      <c r="D2131" s="119" t="s">
        <v>3070</v>
      </c>
      <c r="E2131" s="32" t="s">
        <v>1145</v>
      </c>
      <c r="F2131" s="35" t="s">
        <v>4634</v>
      </c>
      <c r="G2131" s="316"/>
      <c r="H2131" s="752"/>
      <c r="I2131" s="755"/>
      <c r="J2131" s="32"/>
      <c r="K2131" s="29"/>
      <c r="L2131" s="58">
        <v>39845</v>
      </c>
      <c r="M2131" s="68">
        <v>40575</v>
      </c>
      <c r="N2131" t="str">
        <f t="shared" si="69"/>
        <v/>
      </c>
    </row>
    <row r="2132" spans="1:14" outlineLevel="2">
      <c r="A2132" s="390"/>
      <c r="B2132" s="296">
        <f t="shared" si="68"/>
        <v>126</v>
      </c>
      <c r="C2132" s="86" t="s">
        <v>6031</v>
      </c>
      <c r="D2132" s="119" t="s">
        <v>6034</v>
      </c>
      <c r="E2132" s="32" t="s">
        <v>1145</v>
      </c>
      <c r="F2132" s="35" t="s">
        <v>4634</v>
      </c>
      <c r="G2132" s="316"/>
      <c r="H2132" s="752"/>
      <c r="I2132" s="755"/>
      <c r="J2132" s="32"/>
      <c r="K2132" s="29"/>
      <c r="L2132" s="58">
        <v>39845</v>
      </c>
      <c r="M2132" s="68">
        <v>42401</v>
      </c>
      <c r="N2132" t="str">
        <f t="shared" si="69"/>
        <v/>
      </c>
    </row>
    <row r="2133" spans="1:14" outlineLevel="2">
      <c r="A2133" s="390"/>
      <c r="B2133" s="296">
        <f t="shared" si="68"/>
        <v>126</v>
      </c>
      <c r="C2133" s="86" t="s">
        <v>6032</v>
      </c>
      <c r="D2133" s="119" t="s">
        <v>6033</v>
      </c>
      <c r="E2133" s="32" t="s">
        <v>1145</v>
      </c>
      <c r="F2133" s="35" t="s">
        <v>4634</v>
      </c>
      <c r="G2133" s="316"/>
      <c r="H2133" s="752"/>
      <c r="I2133" s="755"/>
      <c r="J2133" s="32"/>
      <c r="K2133" s="29"/>
      <c r="L2133" s="58">
        <v>39845</v>
      </c>
      <c r="M2133" s="68">
        <v>42401</v>
      </c>
      <c r="N2133" t="str">
        <f t="shared" si="69"/>
        <v/>
      </c>
    </row>
    <row r="2134" spans="1:14" outlineLevel="2">
      <c r="A2134" s="390"/>
      <c r="B2134" s="296">
        <f t="shared" si="68"/>
        <v>126</v>
      </c>
      <c r="C2134" s="86" t="s">
        <v>6025</v>
      </c>
      <c r="D2134" s="119" t="s">
        <v>6028</v>
      </c>
      <c r="E2134" s="32" t="s">
        <v>1145</v>
      </c>
      <c r="F2134" s="35" t="s">
        <v>4634</v>
      </c>
      <c r="G2134" s="316"/>
      <c r="H2134" s="752"/>
      <c r="I2134" s="755"/>
      <c r="J2134" s="32"/>
      <c r="K2134" s="29"/>
      <c r="L2134" s="58"/>
      <c r="M2134" s="68">
        <v>42401</v>
      </c>
      <c r="N2134" t="str">
        <f t="shared" si="69"/>
        <v/>
      </c>
    </row>
    <row r="2135" spans="1:14" outlineLevel="2">
      <c r="A2135" s="390"/>
      <c r="B2135" s="296">
        <f t="shared" si="68"/>
        <v>126</v>
      </c>
      <c r="C2135" s="86" t="s">
        <v>6026</v>
      </c>
      <c r="D2135" s="119" t="s">
        <v>6029</v>
      </c>
      <c r="E2135" s="32" t="s">
        <v>1145</v>
      </c>
      <c r="F2135" s="35" t="s">
        <v>4634</v>
      </c>
      <c r="G2135" s="316"/>
      <c r="H2135" s="752"/>
      <c r="I2135" s="755"/>
      <c r="J2135" s="32"/>
      <c r="K2135" s="29"/>
      <c r="L2135" s="58"/>
      <c r="M2135" s="68">
        <v>42401</v>
      </c>
      <c r="N2135" t="str">
        <f t="shared" si="69"/>
        <v/>
      </c>
    </row>
    <row r="2136" spans="1:14" outlineLevel="2">
      <c r="A2136" s="390"/>
      <c r="B2136" s="296">
        <f t="shared" si="68"/>
        <v>126</v>
      </c>
      <c r="C2136" s="86" t="s">
        <v>6027</v>
      </c>
      <c r="D2136" s="119" t="s">
        <v>6030</v>
      </c>
      <c r="E2136" s="32" t="s">
        <v>1145</v>
      </c>
      <c r="F2136" s="35" t="s">
        <v>4634</v>
      </c>
      <c r="G2136" s="316"/>
      <c r="H2136" s="752"/>
      <c r="I2136" s="755"/>
      <c r="J2136" s="32"/>
      <c r="K2136" s="29"/>
      <c r="L2136" s="58">
        <v>39845</v>
      </c>
      <c r="M2136" s="68">
        <v>42401</v>
      </c>
      <c r="N2136" t="str">
        <f t="shared" si="69"/>
        <v/>
      </c>
    </row>
    <row r="2137" spans="1:14" outlineLevel="2">
      <c r="A2137" s="390"/>
      <c r="B2137" s="296">
        <f t="shared" si="68"/>
        <v>126</v>
      </c>
      <c r="C2137" s="86" t="s">
        <v>6021</v>
      </c>
      <c r="D2137" s="119" t="s">
        <v>6024</v>
      </c>
      <c r="E2137" s="32" t="s">
        <v>1145</v>
      </c>
      <c r="F2137" s="35" t="s">
        <v>4634</v>
      </c>
      <c r="G2137" s="316"/>
      <c r="H2137" s="752"/>
      <c r="I2137" s="755"/>
      <c r="J2137" s="32"/>
      <c r="K2137" s="29"/>
      <c r="L2137" s="58"/>
      <c r="M2137" s="68">
        <v>42401</v>
      </c>
      <c r="N2137" t="str">
        <f t="shared" si="69"/>
        <v/>
      </c>
    </row>
    <row r="2138" spans="1:14" outlineLevel="2">
      <c r="A2138" s="390"/>
      <c r="B2138" s="296">
        <f t="shared" si="68"/>
        <v>126</v>
      </c>
      <c r="C2138" s="86" t="s">
        <v>6022</v>
      </c>
      <c r="D2138" s="119" t="s">
        <v>6023</v>
      </c>
      <c r="E2138" s="32" t="s">
        <v>1145</v>
      </c>
      <c r="F2138" s="35" t="s">
        <v>4634</v>
      </c>
      <c r="G2138" s="316"/>
      <c r="H2138" s="752"/>
      <c r="I2138" s="755"/>
      <c r="J2138" s="32"/>
      <c r="K2138" s="29"/>
      <c r="L2138" s="58">
        <v>39845</v>
      </c>
      <c r="M2138" s="68">
        <v>42401</v>
      </c>
      <c r="N2138" t="str">
        <f t="shared" si="69"/>
        <v/>
      </c>
    </row>
    <row r="2139" spans="1:14" ht="25.5" outlineLevel="2">
      <c r="A2139" s="390"/>
      <c r="B2139" s="296">
        <f t="shared" si="68"/>
        <v>126</v>
      </c>
      <c r="C2139" s="86" t="s">
        <v>592</v>
      </c>
      <c r="D2139" s="119" t="s">
        <v>593</v>
      </c>
      <c r="E2139" s="32" t="s">
        <v>1145</v>
      </c>
      <c r="F2139" s="35" t="s">
        <v>4634</v>
      </c>
      <c r="G2139" s="316"/>
      <c r="H2139" s="752"/>
      <c r="I2139" s="755"/>
      <c r="J2139" s="32"/>
      <c r="K2139" s="29"/>
      <c r="L2139" s="58">
        <v>39845</v>
      </c>
      <c r="M2139" s="68">
        <v>40575</v>
      </c>
      <c r="N2139" t="str">
        <f t="shared" si="69"/>
        <v/>
      </c>
    </row>
    <row r="2140" spans="1:14" outlineLevel="2">
      <c r="A2140" s="390"/>
      <c r="B2140" s="296">
        <f t="shared" si="68"/>
        <v>126</v>
      </c>
      <c r="C2140" s="86" t="s">
        <v>1895</v>
      </c>
      <c r="D2140" s="119" t="s">
        <v>5066</v>
      </c>
      <c r="E2140" s="32" t="s">
        <v>1145</v>
      </c>
      <c r="F2140" s="35" t="s">
        <v>4634</v>
      </c>
      <c r="G2140" s="316"/>
      <c r="H2140" s="752"/>
      <c r="I2140" s="755"/>
      <c r="J2140" s="32"/>
      <c r="K2140" s="29"/>
      <c r="L2140" s="58">
        <v>39845</v>
      </c>
      <c r="M2140" s="68">
        <v>40575</v>
      </c>
      <c r="N2140" t="str">
        <f t="shared" si="69"/>
        <v>DUPLICATE</v>
      </c>
    </row>
    <row r="2141" spans="1:14" outlineLevel="2">
      <c r="A2141" s="390"/>
      <c r="B2141" s="296">
        <f t="shared" si="68"/>
        <v>126</v>
      </c>
      <c r="C2141" s="86" t="s">
        <v>1896</v>
      </c>
      <c r="D2141" s="119" t="s">
        <v>5066</v>
      </c>
      <c r="E2141" s="32" t="s">
        <v>1145</v>
      </c>
      <c r="F2141" s="35" t="s">
        <v>4634</v>
      </c>
      <c r="G2141" s="316"/>
      <c r="H2141" s="752"/>
      <c r="I2141" s="755"/>
      <c r="J2141" s="32"/>
      <c r="K2141" s="29"/>
      <c r="L2141" s="58">
        <v>39845</v>
      </c>
      <c r="M2141" s="68">
        <v>40575</v>
      </c>
      <c r="N2141" t="str">
        <f t="shared" si="69"/>
        <v>DUPLICATE</v>
      </c>
    </row>
    <row r="2142" spans="1:14" outlineLevel="2">
      <c r="A2142" s="390"/>
      <c r="B2142" s="296">
        <f t="shared" si="68"/>
        <v>126</v>
      </c>
      <c r="C2142" s="86" t="s">
        <v>1897</v>
      </c>
      <c r="D2142" s="119" t="s">
        <v>5066</v>
      </c>
      <c r="E2142" s="32" t="s">
        <v>1145</v>
      </c>
      <c r="F2142" s="35" t="s">
        <v>4634</v>
      </c>
      <c r="G2142" s="316"/>
      <c r="H2142" s="752"/>
      <c r="I2142" s="755"/>
      <c r="J2142" s="32"/>
      <c r="K2142" s="29"/>
      <c r="L2142" s="58">
        <v>39845</v>
      </c>
      <c r="M2142" s="68">
        <v>40575</v>
      </c>
      <c r="N2142" t="str">
        <f t="shared" si="69"/>
        <v>DUPLICATE</v>
      </c>
    </row>
    <row r="2143" spans="1:14" outlineLevel="2">
      <c r="A2143" s="390"/>
      <c r="B2143" s="296">
        <f t="shared" si="68"/>
        <v>126</v>
      </c>
      <c r="C2143" s="86" t="s">
        <v>1898</v>
      </c>
      <c r="D2143" s="119" t="s">
        <v>5067</v>
      </c>
      <c r="E2143" s="32" t="s">
        <v>1145</v>
      </c>
      <c r="F2143" s="35" t="s">
        <v>4634</v>
      </c>
      <c r="G2143" s="316"/>
      <c r="H2143" s="752"/>
      <c r="I2143" s="755"/>
      <c r="J2143" s="32"/>
      <c r="K2143" s="29"/>
      <c r="L2143" s="58">
        <v>39845</v>
      </c>
      <c r="M2143" s="68">
        <v>40575</v>
      </c>
      <c r="N2143" t="str">
        <f t="shared" si="69"/>
        <v/>
      </c>
    </row>
    <row r="2144" spans="1:14" outlineLevel="2">
      <c r="A2144" s="390"/>
      <c r="B2144" s="296">
        <f t="shared" si="68"/>
        <v>126</v>
      </c>
      <c r="C2144" s="86" t="s">
        <v>1899</v>
      </c>
      <c r="D2144" s="119" t="s">
        <v>5066</v>
      </c>
      <c r="E2144" s="32" t="s">
        <v>1145</v>
      </c>
      <c r="F2144" s="35" t="s">
        <v>4634</v>
      </c>
      <c r="G2144" s="316"/>
      <c r="H2144" s="752"/>
      <c r="I2144" s="755"/>
      <c r="J2144" s="32"/>
      <c r="K2144" s="29"/>
      <c r="L2144" s="58">
        <v>39845</v>
      </c>
      <c r="M2144" s="68">
        <v>40575</v>
      </c>
      <c r="N2144" t="str">
        <f t="shared" si="69"/>
        <v>DUPLICATE</v>
      </c>
    </row>
    <row r="2145" spans="1:14" outlineLevel="2">
      <c r="A2145" s="390"/>
      <c r="B2145" s="296">
        <f t="shared" si="68"/>
        <v>126</v>
      </c>
      <c r="C2145" s="86" t="s">
        <v>1900</v>
      </c>
      <c r="D2145" s="119" t="s">
        <v>5068</v>
      </c>
      <c r="E2145" s="32" t="s">
        <v>1145</v>
      </c>
      <c r="F2145" s="35" t="s">
        <v>4634</v>
      </c>
      <c r="G2145" s="316"/>
      <c r="H2145" s="752"/>
      <c r="I2145" s="755"/>
      <c r="J2145" s="32"/>
      <c r="K2145" s="29"/>
      <c r="L2145" s="58">
        <v>39845</v>
      </c>
      <c r="M2145" s="68">
        <v>40575</v>
      </c>
      <c r="N2145" t="str">
        <f t="shared" si="69"/>
        <v/>
      </c>
    </row>
    <row r="2146" spans="1:14" outlineLevel="2">
      <c r="A2146" s="390"/>
      <c r="B2146" s="296">
        <f t="shared" ref="B2146:B2165" si="70">IF(A2146&gt;0,A2146,B2145)</f>
        <v>126</v>
      </c>
      <c r="C2146" s="86" t="s">
        <v>1901</v>
      </c>
      <c r="D2146" s="119" t="s">
        <v>641</v>
      </c>
      <c r="E2146" s="32" t="s">
        <v>1145</v>
      </c>
      <c r="F2146" s="35" t="s">
        <v>4634</v>
      </c>
      <c r="G2146" s="316"/>
      <c r="H2146" s="752"/>
      <c r="I2146" s="755"/>
      <c r="J2146" s="32"/>
      <c r="K2146" s="29"/>
      <c r="L2146" s="58">
        <v>39845</v>
      </c>
      <c r="M2146" s="68">
        <v>40575</v>
      </c>
      <c r="N2146" t="str">
        <f t="shared" si="69"/>
        <v/>
      </c>
    </row>
    <row r="2147" spans="1:14" outlineLevel="2">
      <c r="A2147" s="390"/>
      <c r="B2147" s="296">
        <f t="shared" si="70"/>
        <v>126</v>
      </c>
      <c r="C2147" s="86" t="s">
        <v>1902</v>
      </c>
      <c r="D2147" s="119" t="s">
        <v>5069</v>
      </c>
      <c r="E2147" s="32" t="s">
        <v>1145</v>
      </c>
      <c r="F2147" s="35" t="s">
        <v>4634</v>
      </c>
      <c r="G2147" s="316"/>
      <c r="H2147" s="752"/>
      <c r="I2147" s="755"/>
      <c r="J2147" s="32"/>
      <c r="K2147" s="29"/>
      <c r="L2147" s="58">
        <v>39845</v>
      </c>
      <c r="M2147" s="68">
        <v>40575</v>
      </c>
      <c r="N2147" t="str">
        <f t="shared" si="69"/>
        <v/>
      </c>
    </row>
    <row r="2148" spans="1:14" outlineLevel="2">
      <c r="A2148" s="390"/>
      <c r="B2148" s="296">
        <f t="shared" si="70"/>
        <v>126</v>
      </c>
      <c r="C2148" s="86" t="s">
        <v>6035</v>
      </c>
      <c r="D2148" s="119" t="s">
        <v>6052</v>
      </c>
      <c r="E2148" s="32" t="s">
        <v>1145</v>
      </c>
      <c r="F2148" s="35" t="s">
        <v>4634</v>
      </c>
      <c r="G2148" s="316"/>
      <c r="H2148" s="752"/>
      <c r="I2148" s="755"/>
      <c r="J2148" s="32"/>
      <c r="K2148" s="29"/>
      <c r="L2148" s="58"/>
      <c r="M2148" s="68">
        <v>42401</v>
      </c>
      <c r="N2148" t="str">
        <f t="shared" si="69"/>
        <v/>
      </c>
    </row>
    <row r="2149" spans="1:14" outlineLevel="2">
      <c r="A2149" s="390"/>
      <c r="B2149" s="296">
        <f t="shared" si="70"/>
        <v>126</v>
      </c>
      <c r="C2149" s="86" t="s">
        <v>6036</v>
      </c>
      <c r="D2149" s="119" t="s">
        <v>6044</v>
      </c>
      <c r="E2149" s="32" t="s">
        <v>1145</v>
      </c>
      <c r="F2149" s="35" t="s">
        <v>4634</v>
      </c>
      <c r="G2149" s="316"/>
      <c r="H2149" s="752"/>
      <c r="I2149" s="755"/>
      <c r="J2149" s="32"/>
      <c r="K2149" s="29"/>
      <c r="L2149" s="58"/>
      <c r="M2149" s="68">
        <v>42401</v>
      </c>
      <c r="N2149" t="str">
        <f t="shared" si="69"/>
        <v/>
      </c>
    </row>
    <row r="2150" spans="1:14" outlineLevel="2">
      <c r="A2150" s="390"/>
      <c r="B2150" s="296">
        <f t="shared" si="70"/>
        <v>126</v>
      </c>
      <c r="C2150" s="86" t="s">
        <v>6037</v>
      </c>
      <c r="D2150" s="119" t="s">
        <v>6045</v>
      </c>
      <c r="E2150" s="32" t="s">
        <v>1145</v>
      </c>
      <c r="F2150" s="35" t="s">
        <v>4634</v>
      </c>
      <c r="G2150" s="316"/>
      <c r="H2150" s="752"/>
      <c r="I2150" s="755"/>
      <c r="J2150" s="32"/>
      <c r="K2150" s="29"/>
      <c r="L2150" s="58"/>
      <c r="M2150" s="68">
        <v>42401</v>
      </c>
      <c r="N2150" t="str">
        <f t="shared" si="69"/>
        <v/>
      </c>
    </row>
    <row r="2151" spans="1:14" outlineLevel="2">
      <c r="A2151" s="390"/>
      <c r="B2151" s="296">
        <f t="shared" si="70"/>
        <v>126</v>
      </c>
      <c r="C2151" s="86" t="s">
        <v>6038</v>
      </c>
      <c r="D2151" s="119" t="s">
        <v>6046</v>
      </c>
      <c r="E2151" s="32" t="s">
        <v>1145</v>
      </c>
      <c r="F2151" s="35" t="s">
        <v>4634</v>
      </c>
      <c r="G2151" s="316"/>
      <c r="H2151" s="752"/>
      <c r="I2151" s="755"/>
      <c r="J2151" s="32"/>
      <c r="K2151" s="29"/>
      <c r="L2151" s="58"/>
      <c r="M2151" s="68">
        <v>42401</v>
      </c>
      <c r="N2151" t="str">
        <f t="shared" si="69"/>
        <v/>
      </c>
    </row>
    <row r="2152" spans="1:14" outlineLevel="2">
      <c r="A2152" s="390"/>
      <c r="B2152" s="296">
        <f t="shared" si="70"/>
        <v>126</v>
      </c>
      <c r="C2152" s="86" t="s">
        <v>6039</v>
      </c>
      <c r="D2152" s="119" t="s">
        <v>6047</v>
      </c>
      <c r="E2152" s="32" t="s">
        <v>1145</v>
      </c>
      <c r="F2152" s="35" t="s">
        <v>4634</v>
      </c>
      <c r="G2152" s="316"/>
      <c r="H2152" s="752"/>
      <c r="I2152" s="755"/>
      <c r="J2152" s="32"/>
      <c r="K2152" s="29"/>
      <c r="L2152" s="58"/>
      <c r="M2152" s="68">
        <v>42401</v>
      </c>
      <c r="N2152" t="str">
        <f t="shared" si="69"/>
        <v/>
      </c>
    </row>
    <row r="2153" spans="1:14" outlineLevel="2">
      <c r="A2153" s="390"/>
      <c r="B2153" s="296">
        <f t="shared" si="70"/>
        <v>126</v>
      </c>
      <c r="C2153" s="86" t="s">
        <v>6040</v>
      </c>
      <c r="D2153" s="119" t="s">
        <v>6048</v>
      </c>
      <c r="E2153" s="32" t="s">
        <v>1145</v>
      </c>
      <c r="F2153" s="35" t="s">
        <v>4634</v>
      </c>
      <c r="G2153" s="316"/>
      <c r="H2153" s="752"/>
      <c r="I2153" s="755"/>
      <c r="J2153" s="32"/>
      <c r="K2153" s="29"/>
      <c r="L2153" s="58"/>
      <c r="M2153" s="68">
        <v>42401</v>
      </c>
      <c r="N2153" t="str">
        <f t="shared" si="69"/>
        <v/>
      </c>
    </row>
    <row r="2154" spans="1:14" outlineLevel="2">
      <c r="A2154" s="390"/>
      <c r="B2154" s="296">
        <f t="shared" si="70"/>
        <v>126</v>
      </c>
      <c r="C2154" s="86" t="s">
        <v>6041</v>
      </c>
      <c r="D2154" s="119" t="s">
        <v>6049</v>
      </c>
      <c r="E2154" s="32" t="s">
        <v>1145</v>
      </c>
      <c r="F2154" s="35" t="s">
        <v>4634</v>
      </c>
      <c r="G2154" s="316"/>
      <c r="H2154" s="752"/>
      <c r="I2154" s="755"/>
      <c r="J2154" s="32"/>
      <c r="K2154" s="29"/>
      <c r="L2154" s="58"/>
      <c r="M2154" s="68">
        <v>42401</v>
      </c>
      <c r="N2154" t="str">
        <f t="shared" si="69"/>
        <v/>
      </c>
    </row>
    <row r="2155" spans="1:14" outlineLevel="2">
      <c r="A2155" s="390"/>
      <c r="B2155" s="296">
        <f t="shared" si="70"/>
        <v>126</v>
      </c>
      <c r="C2155" s="86" t="s">
        <v>6042</v>
      </c>
      <c r="D2155" s="119" t="s">
        <v>6050</v>
      </c>
      <c r="E2155" s="32" t="s">
        <v>1145</v>
      </c>
      <c r="F2155" s="35" t="s">
        <v>4634</v>
      </c>
      <c r="G2155" s="316"/>
      <c r="H2155" s="752"/>
      <c r="I2155" s="755"/>
      <c r="J2155" s="32"/>
      <c r="K2155" s="29"/>
      <c r="L2155" s="58"/>
      <c r="M2155" s="68">
        <v>42401</v>
      </c>
      <c r="N2155" t="str">
        <f t="shared" si="69"/>
        <v/>
      </c>
    </row>
    <row r="2156" spans="1:14" outlineLevel="2">
      <c r="A2156" s="390"/>
      <c r="B2156" s="296">
        <f t="shared" si="70"/>
        <v>126</v>
      </c>
      <c r="C2156" s="86" t="s">
        <v>6043</v>
      </c>
      <c r="D2156" s="119" t="s">
        <v>6051</v>
      </c>
      <c r="E2156" s="32" t="s">
        <v>1145</v>
      </c>
      <c r="F2156" s="35" t="s">
        <v>4634</v>
      </c>
      <c r="G2156" s="316"/>
      <c r="H2156" s="752"/>
      <c r="I2156" s="755"/>
      <c r="J2156" s="32"/>
      <c r="K2156" s="29"/>
      <c r="L2156" s="58">
        <v>39845</v>
      </c>
      <c r="M2156" s="68">
        <v>42401</v>
      </c>
      <c r="N2156" t="str">
        <f t="shared" si="69"/>
        <v/>
      </c>
    </row>
    <row r="2157" spans="1:14" outlineLevel="2">
      <c r="A2157" s="390"/>
      <c r="B2157" s="296">
        <f t="shared" si="70"/>
        <v>126</v>
      </c>
      <c r="C2157" s="86" t="s">
        <v>1903</v>
      </c>
      <c r="D2157" s="119" t="s">
        <v>5071</v>
      </c>
      <c r="E2157" s="32" t="s">
        <v>1145</v>
      </c>
      <c r="F2157" s="35" t="s">
        <v>4634</v>
      </c>
      <c r="G2157" s="316"/>
      <c r="H2157" s="752"/>
      <c r="I2157" s="755"/>
      <c r="J2157" s="32"/>
      <c r="K2157" s="29"/>
      <c r="L2157" s="58">
        <v>39845</v>
      </c>
      <c r="M2157" s="68">
        <v>40575</v>
      </c>
      <c r="N2157" t="str">
        <f t="shared" si="69"/>
        <v/>
      </c>
    </row>
    <row r="2158" spans="1:14" outlineLevel="2">
      <c r="A2158" s="390"/>
      <c r="B2158" s="296">
        <f t="shared" si="70"/>
        <v>126</v>
      </c>
      <c r="C2158" s="86" t="s">
        <v>1904</v>
      </c>
      <c r="D2158" s="119" t="s">
        <v>5070</v>
      </c>
      <c r="E2158" s="32" t="s">
        <v>1145</v>
      </c>
      <c r="F2158" s="35" t="s">
        <v>4634</v>
      </c>
      <c r="G2158" s="316"/>
      <c r="H2158" s="752"/>
      <c r="I2158" s="755"/>
      <c r="J2158" s="32"/>
      <c r="K2158" s="29"/>
      <c r="L2158" s="58">
        <v>39845</v>
      </c>
      <c r="M2158" s="68">
        <v>40575</v>
      </c>
      <c r="N2158" t="str">
        <f t="shared" si="69"/>
        <v/>
      </c>
    </row>
    <row r="2159" spans="1:14" outlineLevel="2">
      <c r="A2159" s="390"/>
      <c r="B2159" s="296">
        <f t="shared" si="70"/>
        <v>126</v>
      </c>
      <c r="C2159" s="86" t="s">
        <v>6053</v>
      </c>
      <c r="D2159" s="119" t="s">
        <v>6059</v>
      </c>
      <c r="E2159" s="32" t="s">
        <v>1145</v>
      </c>
      <c r="F2159" s="35" t="s">
        <v>4634</v>
      </c>
      <c r="G2159" s="316"/>
      <c r="H2159" s="752"/>
      <c r="I2159" s="755"/>
      <c r="J2159" s="32"/>
      <c r="K2159" s="29"/>
      <c r="L2159" s="58"/>
      <c r="M2159" s="68">
        <v>42401</v>
      </c>
      <c r="N2159" t="str">
        <f t="shared" si="69"/>
        <v/>
      </c>
    </row>
    <row r="2160" spans="1:14" outlineLevel="2">
      <c r="A2160" s="390"/>
      <c r="B2160" s="296">
        <f t="shared" si="70"/>
        <v>126</v>
      </c>
      <c r="C2160" s="86" t="s">
        <v>6054</v>
      </c>
      <c r="D2160" s="119" t="s">
        <v>6060</v>
      </c>
      <c r="E2160" s="32" t="s">
        <v>1145</v>
      </c>
      <c r="F2160" s="35" t="s">
        <v>4634</v>
      </c>
      <c r="G2160" s="316"/>
      <c r="H2160" s="752"/>
      <c r="I2160" s="755"/>
      <c r="J2160" s="32"/>
      <c r="K2160" s="29"/>
      <c r="L2160" s="58"/>
      <c r="M2160" s="68">
        <v>42401</v>
      </c>
      <c r="N2160" t="str">
        <f t="shared" si="69"/>
        <v/>
      </c>
    </row>
    <row r="2161" spans="1:14" outlineLevel="2">
      <c r="A2161" s="390"/>
      <c r="B2161" s="296">
        <f t="shared" si="70"/>
        <v>126</v>
      </c>
      <c r="C2161" s="86" t="s">
        <v>6055</v>
      </c>
      <c r="D2161" s="119" t="s">
        <v>6061</v>
      </c>
      <c r="E2161" s="32" t="s">
        <v>1145</v>
      </c>
      <c r="F2161" s="35" t="s">
        <v>4634</v>
      </c>
      <c r="G2161" s="316"/>
      <c r="H2161" s="752"/>
      <c r="I2161" s="755"/>
      <c r="J2161" s="32"/>
      <c r="K2161" s="29"/>
      <c r="L2161" s="58"/>
      <c r="M2161" s="68">
        <v>42401</v>
      </c>
      <c r="N2161" t="str">
        <f t="shared" si="69"/>
        <v/>
      </c>
    </row>
    <row r="2162" spans="1:14" outlineLevel="2">
      <c r="A2162" s="390"/>
      <c r="B2162" s="296">
        <f t="shared" si="70"/>
        <v>126</v>
      </c>
      <c r="C2162" s="86" t="s">
        <v>6056</v>
      </c>
      <c r="D2162" s="119" t="s">
        <v>6062</v>
      </c>
      <c r="E2162" s="32" t="s">
        <v>1145</v>
      </c>
      <c r="F2162" s="35" t="s">
        <v>4634</v>
      </c>
      <c r="G2162" s="316"/>
      <c r="H2162" s="752"/>
      <c r="I2162" s="755"/>
      <c r="J2162" s="32"/>
      <c r="K2162" s="29"/>
      <c r="L2162" s="58"/>
      <c r="M2162" s="68">
        <v>42401</v>
      </c>
      <c r="N2162" t="str">
        <f t="shared" si="69"/>
        <v/>
      </c>
    </row>
    <row r="2163" spans="1:14" outlineLevel="2">
      <c r="A2163" s="390"/>
      <c r="B2163" s="296">
        <f t="shared" si="70"/>
        <v>126</v>
      </c>
      <c r="C2163" s="86" t="s">
        <v>6057</v>
      </c>
      <c r="D2163" s="119" t="s">
        <v>6063</v>
      </c>
      <c r="E2163" s="32" t="s">
        <v>1145</v>
      </c>
      <c r="F2163" s="35" t="s">
        <v>4634</v>
      </c>
      <c r="G2163" s="316"/>
      <c r="H2163" s="752"/>
      <c r="I2163" s="755"/>
      <c r="J2163" s="32"/>
      <c r="K2163" s="29"/>
      <c r="L2163" s="58"/>
      <c r="M2163" s="68">
        <v>42401</v>
      </c>
      <c r="N2163" t="str">
        <f t="shared" si="69"/>
        <v/>
      </c>
    </row>
    <row r="2164" spans="1:14" outlineLevel="2">
      <c r="A2164" s="390"/>
      <c r="B2164" s="296">
        <f t="shared" si="70"/>
        <v>126</v>
      </c>
      <c r="C2164" s="86" t="s">
        <v>6058</v>
      </c>
      <c r="D2164" s="119" t="s">
        <v>6064</v>
      </c>
      <c r="E2164" s="32" t="s">
        <v>1145</v>
      </c>
      <c r="F2164" s="35" t="s">
        <v>4634</v>
      </c>
      <c r="G2164" s="316"/>
      <c r="H2164" s="752"/>
      <c r="I2164" s="755"/>
      <c r="J2164" s="32"/>
      <c r="K2164" s="29"/>
      <c r="L2164" s="58">
        <v>39845</v>
      </c>
      <c r="M2164" s="68">
        <v>42401</v>
      </c>
      <c r="N2164" t="str">
        <f t="shared" si="69"/>
        <v/>
      </c>
    </row>
    <row r="2165" spans="1:14" outlineLevel="2">
      <c r="A2165" s="390"/>
      <c r="B2165" s="296">
        <f t="shared" si="70"/>
        <v>126</v>
      </c>
      <c r="C2165" s="86" t="s">
        <v>1905</v>
      </c>
      <c r="D2165" s="119" t="s">
        <v>3154</v>
      </c>
      <c r="E2165" s="32" t="s">
        <v>1145</v>
      </c>
      <c r="F2165" s="35" t="s">
        <v>4634</v>
      </c>
      <c r="G2165" s="316"/>
      <c r="H2165" s="752"/>
      <c r="I2165" s="755"/>
      <c r="J2165" s="32"/>
      <c r="K2165" s="29"/>
      <c r="L2165" s="58">
        <v>39845</v>
      </c>
      <c r="M2165" s="68">
        <v>40575</v>
      </c>
      <c r="N2165" t="str">
        <f t="shared" si="69"/>
        <v/>
      </c>
    </row>
    <row r="2166" spans="1:14" outlineLevel="2">
      <c r="A2166" s="390"/>
      <c r="B2166" s="296">
        <f t="shared" ref="B2166:B2229" si="71">IF(A2166&gt;0,A2166,B2165)</f>
        <v>126</v>
      </c>
      <c r="C2166" s="86" t="s">
        <v>6077</v>
      </c>
      <c r="D2166" s="119" t="s">
        <v>6078</v>
      </c>
      <c r="E2166" s="32" t="s">
        <v>1145</v>
      </c>
      <c r="F2166" s="35" t="s">
        <v>4634</v>
      </c>
      <c r="G2166" s="316"/>
      <c r="H2166" s="752"/>
      <c r="I2166" s="755"/>
      <c r="J2166" s="32"/>
      <c r="K2166" s="29"/>
      <c r="L2166" s="58"/>
      <c r="M2166" s="68">
        <v>42401</v>
      </c>
      <c r="N2166" t="str">
        <f t="shared" si="69"/>
        <v/>
      </c>
    </row>
    <row r="2167" spans="1:14" outlineLevel="2">
      <c r="A2167" s="390"/>
      <c r="B2167" s="296">
        <f t="shared" si="71"/>
        <v>126</v>
      </c>
      <c r="C2167" s="86" t="s">
        <v>6079</v>
      </c>
      <c r="D2167" s="119" t="s">
        <v>6080</v>
      </c>
      <c r="E2167" s="32" t="s">
        <v>1145</v>
      </c>
      <c r="F2167" s="35" t="s">
        <v>4634</v>
      </c>
      <c r="G2167" s="316"/>
      <c r="H2167" s="752"/>
      <c r="I2167" s="755"/>
      <c r="J2167" s="32"/>
      <c r="K2167" s="29"/>
      <c r="L2167" s="58"/>
      <c r="M2167" s="68">
        <v>42401</v>
      </c>
      <c r="N2167" t="str">
        <f t="shared" si="69"/>
        <v/>
      </c>
    </row>
    <row r="2168" spans="1:14" outlineLevel="2">
      <c r="A2168" s="390"/>
      <c r="B2168" s="296">
        <f t="shared" si="71"/>
        <v>126</v>
      </c>
      <c r="C2168" s="86" t="s">
        <v>6081</v>
      </c>
      <c r="D2168" s="119" t="s">
        <v>6082</v>
      </c>
      <c r="E2168" s="32" t="s">
        <v>1145</v>
      </c>
      <c r="F2168" s="35" t="s">
        <v>4634</v>
      </c>
      <c r="G2168" s="316"/>
      <c r="H2168" s="752"/>
      <c r="I2168" s="755"/>
      <c r="J2168" s="32"/>
      <c r="K2168" s="29"/>
      <c r="L2168" s="58"/>
      <c r="M2168" s="68">
        <v>42401</v>
      </c>
      <c r="N2168" t="str">
        <f t="shared" si="69"/>
        <v/>
      </c>
    </row>
    <row r="2169" spans="1:14" outlineLevel="2">
      <c r="A2169" s="390"/>
      <c r="B2169" s="296">
        <f t="shared" si="71"/>
        <v>126</v>
      </c>
      <c r="C2169" s="86" t="s">
        <v>6083</v>
      </c>
      <c r="D2169" s="119" t="s">
        <v>6084</v>
      </c>
      <c r="E2169" s="32" t="s">
        <v>1145</v>
      </c>
      <c r="F2169" s="35" t="s">
        <v>4634</v>
      </c>
      <c r="G2169" s="316"/>
      <c r="H2169" s="752"/>
      <c r="I2169" s="755"/>
      <c r="J2169" s="32"/>
      <c r="K2169" s="29"/>
      <c r="L2169" s="58"/>
      <c r="M2169" s="68">
        <v>42401</v>
      </c>
      <c r="N2169" t="str">
        <f t="shared" si="69"/>
        <v/>
      </c>
    </row>
    <row r="2170" spans="1:14" outlineLevel="2">
      <c r="A2170" s="390"/>
      <c r="B2170" s="296">
        <f t="shared" si="71"/>
        <v>126</v>
      </c>
      <c r="C2170" s="86" t="s">
        <v>6085</v>
      </c>
      <c r="D2170" s="119" t="s">
        <v>6086</v>
      </c>
      <c r="E2170" s="325" t="s">
        <v>1145</v>
      </c>
      <c r="F2170" s="340" t="s">
        <v>4634</v>
      </c>
      <c r="G2170" s="316"/>
      <c r="H2170" s="752"/>
      <c r="I2170" s="755"/>
      <c r="J2170" s="32"/>
      <c r="K2170" s="29"/>
      <c r="L2170" s="58">
        <v>39845</v>
      </c>
      <c r="M2170" s="68">
        <v>42401</v>
      </c>
      <c r="N2170" t="str">
        <f t="shared" si="69"/>
        <v/>
      </c>
    </row>
    <row r="2171" spans="1:14" outlineLevel="2">
      <c r="A2171" s="390"/>
      <c r="B2171" s="296">
        <f t="shared" si="71"/>
        <v>126</v>
      </c>
      <c r="C2171" s="86" t="s">
        <v>6065</v>
      </c>
      <c r="D2171" s="119" t="s">
        <v>6071</v>
      </c>
      <c r="E2171" s="325" t="s">
        <v>1145</v>
      </c>
      <c r="F2171" s="340" t="s">
        <v>4634</v>
      </c>
      <c r="G2171" s="316"/>
      <c r="H2171" s="752"/>
      <c r="I2171" s="755"/>
      <c r="J2171" s="32"/>
      <c r="K2171" s="29"/>
      <c r="L2171" s="58"/>
      <c r="M2171" s="68">
        <v>42401</v>
      </c>
      <c r="N2171" t="str">
        <f t="shared" si="69"/>
        <v/>
      </c>
    </row>
    <row r="2172" spans="1:14" outlineLevel="2">
      <c r="A2172" s="390"/>
      <c r="B2172" s="296">
        <f t="shared" si="71"/>
        <v>126</v>
      </c>
      <c r="C2172" s="86" t="s">
        <v>6066</v>
      </c>
      <c r="D2172" s="119" t="s">
        <v>6072</v>
      </c>
      <c r="E2172" s="325" t="s">
        <v>1145</v>
      </c>
      <c r="F2172" s="340" t="s">
        <v>4634</v>
      </c>
      <c r="G2172" s="316"/>
      <c r="H2172" s="752"/>
      <c r="I2172" s="755"/>
      <c r="J2172" s="32"/>
      <c r="K2172" s="29"/>
      <c r="L2172" s="58"/>
      <c r="M2172" s="68">
        <v>42401</v>
      </c>
      <c r="N2172" t="str">
        <f t="shared" si="69"/>
        <v/>
      </c>
    </row>
    <row r="2173" spans="1:14" outlineLevel="2">
      <c r="A2173" s="390"/>
      <c r="B2173" s="296">
        <f t="shared" si="71"/>
        <v>126</v>
      </c>
      <c r="C2173" s="86" t="s">
        <v>6067</v>
      </c>
      <c r="D2173" s="119" t="s">
        <v>6073</v>
      </c>
      <c r="E2173" s="325" t="s">
        <v>1145</v>
      </c>
      <c r="F2173" s="340" t="s">
        <v>4634</v>
      </c>
      <c r="G2173" s="316"/>
      <c r="H2173" s="752"/>
      <c r="I2173" s="755"/>
      <c r="J2173" s="32"/>
      <c r="K2173" s="29"/>
      <c r="L2173" s="58"/>
      <c r="M2173" s="68">
        <v>42401</v>
      </c>
      <c r="N2173" t="str">
        <f t="shared" si="69"/>
        <v/>
      </c>
    </row>
    <row r="2174" spans="1:14" outlineLevel="2">
      <c r="A2174" s="390"/>
      <c r="B2174" s="296">
        <f t="shared" si="71"/>
        <v>126</v>
      </c>
      <c r="C2174" s="86" t="s">
        <v>6068</v>
      </c>
      <c r="D2174" s="119" t="s">
        <v>6074</v>
      </c>
      <c r="E2174" s="325" t="s">
        <v>1145</v>
      </c>
      <c r="F2174" s="340" t="s">
        <v>4634</v>
      </c>
      <c r="G2174" s="316"/>
      <c r="H2174" s="752"/>
      <c r="I2174" s="755"/>
      <c r="J2174" s="32"/>
      <c r="K2174" s="29"/>
      <c r="L2174" s="58"/>
      <c r="M2174" s="68">
        <v>42401</v>
      </c>
      <c r="N2174" t="str">
        <f t="shared" si="69"/>
        <v/>
      </c>
    </row>
    <row r="2175" spans="1:14" outlineLevel="2">
      <c r="A2175" s="390"/>
      <c r="B2175" s="296">
        <f t="shared" si="71"/>
        <v>126</v>
      </c>
      <c r="C2175" s="86" t="s">
        <v>6069</v>
      </c>
      <c r="D2175" s="119" t="s">
        <v>6075</v>
      </c>
      <c r="E2175" s="325" t="s">
        <v>1145</v>
      </c>
      <c r="F2175" s="340" t="s">
        <v>4634</v>
      </c>
      <c r="G2175" s="316"/>
      <c r="H2175" s="752"/>
      <c r="I2175" s="755"/>
      <c r="J2175" s="32"/>
      <c r="K2175" s="29"/>
      <c r="L2175" s="58"/>
      <c r="M2175" s="68">
        <v>42401</v>
      </c>
      <c r="N2175" t="str">
        <f t="shared" si="69"/>
        <v/>
      </c>
    </row>
    <row r="2176" spans="1:14" outlineLevel="2">
      <c r="A2176" s="390"/>
      <c r="B2176" s="296">
        <f t="shared" si="71"/>
        <v>126</v>
      </c>
      <c r="C2176" s="19" t="s">
        <v>6070</v>
      </c>
      <c r="D2176" s="119" t="s">
        <v>6076</v>
      </c>
      <c r="E2176" s="32" t="s">
        <v>1145</v>
      </c>
      <c r="F2176" s="35" t="s">
        <v>4634</v>
      </c>
      <c r="G2176" s="316"/>
      <c r="H2176" s="752"/>
      <c r="I2176" s="755"/>
      <c r="J2176" s="32"/>
      <c r="K2176" s="29"/>
      <c r="L2176" s="58">
        <v>39845</v>
      </c>
      <c r="M2176" s="68">
        <v>42401</v>
      </c>
      <c r="N2176" t="str">
        <f t="shared" si="69"/>
        <v/>
      </c>
    </row>
    <row r="2177" spans="1:14" outlineLevel="2">
      <c r="A2177" s="390"/>
      <c r="B2177" s="296">
        <f t="shared" si="71"/>
        <v>126</v>
      </c>
      <c r="C2177" s="86" t="s">
        <v>3071</v>
      </c>
      <c r="D2177" s="119" t="s">
        <v>3072</v>
      </c>
      <c r="E2177" s="32" t="s">
        <v>1145</v>
      </c>
      <c r="F2177" s="35" t="s">
        <v>4634</v>
      </c>
      <c r="G2177" s="316"/>
      <c r="H2177" s="752"/>
      <c r="I2177" s="755"/>
      <c r="J2177" s="32"/>
      <c r="K2177" s="29"/>
      <c r="L2177" s="58">
        <v>39845</v>
      </c>
      <c r="M2177" s="68">
        <v>40575</v>
      </c>
      <c r="N2177" t="str">
        <f t="shared" si="69"/>
        <v/>
      </c>
    </row>
    <row r="2178" spans="1:14" outlineLevel="2">
      <c r="A2178" s="390"/>
      <c r="B2178" s="296">
        <f t="shared" si="71"/>
        <v>126</v>
      </c>
      <c r="C2178" s="86" t="s">
        <v>3074</v>
      </c>
      <c r="D2178" s="119" t="s">
        <v>3075</v>
      </c>
      <c r="E2178" s="32" t="s">
        <v>1145</v>
      </c>
      <c r="F2178" s="35" t="s">
        <v>4634</v>
      </c>
      <c r="G2178" s="316"/>
      <c r="H2178" s="752"/>
      <c r="I2178" s="755"/>
      <c r="J2178" s="32"/>
      <c r="K2178" s="29"/>
      <c r="L2178" s="58">
        <v>39845</v>
      </c>
      <c r="M2178" s="68">
        <v>40575</v>
      </c>
      <c r="N2178" t="str">
        <f t="shared" si="69"/>
        <v/>
      </c>
    </row>
    <row r="2179" spans="1:14" outlineLevel="2">
      <c r="A2179" s="390"/>
      <c r="B2179" s="296">
        <f t="shared" si="71"/>
        <v>126</v>
      </c>
      <c r="C2179" s="19" t="s">
        <v>1076</v>
      </c>
      <c r="D2179" s="119" t="s">
        <v>4146</v>
      </c>
      <c r="E2179" s="331" t="s">
        <v>1145</v>
      </c>
      <c r="F2179" s="331" t="s">
        <v>4634</v>
      </c>
      <c r="G2179" s="316"/>
      <c r="H2179" s="752"/>
      <c r="I2179" s="755"/>
      <c r="J2179" s="32" t="s">
        <v>1114</v>
      </c>
      <c r="K2179" s="85"/>
      <c r="L2179" s="58">
        <v>38362</v>
      </c>
      <c r="M2179" s="58"/>
      <c r="N2179" t="str">
        <f t="shared" ref="N2179:N2242" si="72">IF(D2179="NA","",IF(COUNTIF($D$3:$D$8511,D2179)&gt;1,"DUPLICATE",""))</f>
        <v/>
      </c>
    </row>
    <row r="2180" spans="1:14" outlineLevel="2">
      <c r="A2180" s="384"/>
      <c r="B2180" s="296">
        <f t="shared" si="71"/>
        <v>126</v>
      </c>
      <c r="C2180" s="19" t="s">
        <v>1075</v>
      </c>
      <c r="D2180" s="119" t="s">
        <v>4145</v>
      </c>
      <c r="E2180" s="331" t="s">
        <v>1145</v>
      </c>
      <c r="F2180" s="331" t="s">
        <v>4634</v>
      </c>
      <c r="G2180" s="316"/>
      <c r="H2180" s="752"/>
      <c r="I2180" s="755"/>
      <c r="J2180" s="35"/>
      <c r="K2180" s="85"/>
      <c r="L2180" s="58">
        <v>39845</v>
      </c>
      <c r="M2180" s="58"/>
      <c r="N2180" t="str">
        <f t="shared" si="72"/>
        <v/>
      </c>
    </row>
    <row r="2181" spans="1:14" outlineLevel="2">
      <c r="A2181" s="390"/>
      <c r="B2181" s="296">
        <f t="shared" si="71"/>
        <v>126</v>
      </c>
      <c r="C2181" s="86" t="s">
        <v>4030</v>
      </c>
      <c r="D2181" s="119" t="s">
        <v>81</v>
      </c>
      <c r="E2181" s="32" t="s">
        <v>1145</v>
      </c>
      <c r="F2181" s="35" t="s">
        <v>4634</v>
      </c>
      <c r="G2181" s="56"/>
      <c r="H2181" s="752"/>
      <c r="I2181" s="756"/>
      <c r="J2181" s="333" t="s">
        <v>1114</v>
      </c>
      <c r="K2181" s="328"/>
      <c r="L2181" s="133">
        <v>38362</v>
      </c>
      <c r="M2181" s="68">
        <v>40575</v>
      </c>
      <c r="N2181" t="str">
        <f t="shared" si="72"/>
        <v/>
      </c>
    </row>
    <row r="2182" spans="1:14" ht="25.5" outlineLevel="1">
      <c r="A2182" s="390">
        <v>127</v>
      </c>
      <c r="B2182" s="296">
        <f t="shared" si="71"/>
        <v>127</v>
      </c>
      <c r="C2182" s="31" t="s">
        <v>4984</v>
      </c>
      <c r="D2182" s="33"/>
      <c r="E2182" s="335" t="s">
        <v>2766</v>
      </c>
      <c r="F2182" s="335" t="s">
        <v>4634</v>
      </c>
      <c r="G2182" s="119" t="s">
        <v>14032</v>
      </c>
      <c r="H2182" s="752"/>
      <c r="I2182" s="752"/>
      <c r="J2182" s="39" t="s">
        <v>1114</v>
      </c>
      <c r="K2182" s="56"/>
      <c r="L2182" s="57">
        <v>38362</v>
      </c>
      <c r="M2182" s="643">
        <v>45689</v>
      </c>
      <c r="N2182" t="str">
        <f t="shared" si="72"/>
        <v/>
      </c>
    </row>
    <row r="2183" spans="1:14" outlineLevel="2">
      <c r="A2183" s="390"/>
      <c r="B2183" s="296">
        <f t="shared" si="71"/>
        <v>127</v>
      </c>
      <c r="C2183" s="171" t="s">
        <v>3276</v>
      </c>
      <c r="D2183" s="120" t="s">
        <v>3275</v>
      </c>
      <c r="E2183" s="344" t="s">
        <v>2766</v>
      </c>
      <c r="F2183" s="335" t="s">
        <v>4634</v>
      </c>
      <c r="G2183" s="111"/>
      <c r="H2183" s="752"/>
      <c r="I2183" s="755"/>
      <c r="J2183" s="32" t="s">
        <v>1114</v>
      </c>
      <c r="K2183" s="356"/>
      <c r="L2183" s="315">
        <v>38362</v>
      </c>
      <c r="M2183" s="315"/>
      <c r="N2183" t="str">
        <f t="shared" si="72"/>
        <v/>
      </c>
    </row>
    <row r="2184" spans="1:14" outlineLevel="2">
      <c r="A2184" s="390"/>
      <c r="B2184" s="296">
        <f t="shared" si="71"/>
        <v>127</v>
      </c>
      <c r="C2184" s="19" t="s">
        <v>2475</v>
      </c>
      <c r="D2184" s="32" t="s">
        <v>1535</v>
      </c>
      <c r="E2184" s="330" t="s">
        <v>2766</v>
      </c>
      <c r="F2184" s="331" t="s">
        <v>4634</v>
      </c>
      <c r="H2184" s="752"/>
      <c r="I2184" s="755"/>
      <c r="J2184" s="32" t="s">
        <v>1114</v>
      </c>
      <c r="K2184" s="29"/>
      <c r="L2184" s="68">
        <v>38362</v>
      </c>
      <c r="M2184" s="68"/>
      <c r="N2184" t="str">
        <f t="shared" si="72"/>
        <v/>
      </c>
    </row>
    <row r="2185" spans="1:14" outlineLevel="2">
      <c r="A2185" s="390"/>
      <c r="B2185" s="296">
        <f t="shared" si="71"/>
        <v>127</v>
      </c>
      <c r="C2185" s="19" t="s">
        <v>1537</v>
      </c>
      <c r="D2185" s="32" t="s">
        <v>1536</v>
      </c>
      <c r="E2185" s="330" t="s">
        <v>2766</v>
      </c>
      <c r="F2185" s="331" t="s">
        <v>4634</v>
      </c>
      <c r="H2185" s="752"/>
      <c r="I2185" s="755"/>
      <c r="J2185" s="32" t="s">
        <v>1114</v>
      </c>
      <c r="K2185" s="29"/>
      <c r="L2185" s="68">
        <v>38362</v>
      </c>
      <c r="M2185" s="68"/>
      <c r="N2185" t="str">
        <f t="shared" si="72"/>
        <v/>
      </c>
    </row>
    <row r="2186" spans="1:14" outlineLevel="2">
      <c r="A2186" s="390"/>
      <c r="B2186" s="296">
        <f t="shared" si="71"/>
        <v>127</v>
      </c>
      <c r="C2186" s="19" t="s">
        <v>4703</v>
      </c>
      <c r="D2186" s="32" t="s">
        <v>1519</v>
      </c>
      <c r="E2186" s="330" t="s">
        <v>2766</v>
      </c>
      <c r="F2186" s="331" t="s">
        <v>4634</v>
      </c>
      <c r="H2186" s="752"/>
      <c r="I2186" s="755"/>
      <c r="J2186" s="32" t="s">
        <v>1114</v>
      </c>
      <c r="K2186" s="29"/>
      <c r="L2186" s="68">
        <v>38362</v>
      </c>
      <c r="M2186" s="68"/>
      <c r="N2186" t="str">
        <f t="shared" si="72"/>
        <v/>
      </c>
    </row>
    <row r="2187" spans="1:14" outlineLevel="2">
      <c r="A2187" s="390"/>
      <c r="B2187" s="296">
        <f t="shared" si="71"/>
        <v>127</v>
      </c>
      <c r="C2187" s="19" t="s">
        <v>995</v>
      </c>
      <c r="D2187" s="32" t="s">
        <v>3263</v>
      </c>
      <c r="E2187" s="330" t="s">
        <v>2766</v>
      </c>
      <c r="F2187" s="331" t="s">
        <v>4634</v>
      </c>
      <c r="H2187" s="752"/>
      <c r="I2187" s="755"/>
      <c r="J2187" s="32" t="s">
        <v>1114</v>
      </c>
      <c r="K2187" s="29"/>
      <c r="L2187" s="68">
        <v>38362</v>
      </c>
      <c r="M2187" s="68"/>
      <c r="N2187" t="str">
        <f t="shared" si="72"/>
        <v/>
      </c>
    </row>
    <row r="2188" spans="1:14" outlineLevel="2">
      <c r="A2188" s="390"/>
      <c r="B2188" s="296">
        <f t="shared" si="71"/>
        <v>127</v>
      </c>
      <c r="C2188" s="86" t="s">
        <v>1319</v>
      </c>
      <c r="D2188" s="119" t="s">
        <v>1320</v>
      </c>
      <c r="E2188" s="330" t="s">
        <v>2766</v>
      </c>
      <c r="F2188" s="331" t="s">
        <v>4634</v>
      </c>
      <c r="H2188" s="752"/>
      <c r="I2188" s="755"/>
      <c r="J2188" s="32"/>
      <c r="K2188" s="29"/>
      <c r="L2188" s="68">
        <v>40940</v>
      </c>
      <c r="M2188" s="68"/>
      <c r="N2188" t="str">
        <f t="shared" si="72"/>
        <v/>
      </c>
    </row>
    <row r="2189" spans="1:14" outlineLevel="2">
      <c r="A2189" s="390"/>
      <c r="B2189" s="296">
        <f t="shared" si="71"/>
        <v>127</v>
      </c>
      <c r="C2189" s="86" t="s">
        <v>1321</v>
      </c>
      <c r="D2189" s="119" t="s">
        <v>1322</v>
      </c>
      <c r="E2189" s="330" t="s">
        <v>2766</v>
      </c>
      <c r="F2189" s="331" t="s">
        <v>4634</v>
      </c>
      <c r="H2189" s="752"/>
      <c r="I2189" s="755"/>
      <c r="J2189" s="32"/>
      <c r="K2189" s="29"/>
      <c r="L2189" s="68">
        <v>40940</v>
      </c>
      <c r="M2189" s="68"/>
      <c r="N2189" t="str">
        <f t="shared" si="72"/>
        <v/>
      </c>
    </row>
    <row r="2190" spans="1:14" outlineLevel="2">
      <c r="A2190" s="390"/>
      <c r="B2190" s="296">
        <f t="shared" si="71"/>
        <v>127</v>
      </c>
      <c r="C2190" s="86" t="s">
        <v>1323</v>
      </c>
      <c r="D2190" s="119" t="s">
        <v>1324</v>
      </c>
      <c r="E2190" s="330" t="s">
        <v>2766</v>
      </c>
      <c r="F2190" s="331" t="s">
        <v>4634</v>
      </c>
      <c r="H2190" s="752"/>
      <c r="I2190" s="755"/>
      <c r="J2190" s="32"/>
      <c r="K2190" s="29"/>
      <c r="L2190" s="68">
        <v>40940</v>
      </c>
      <c r="M2190" s="68"/>
      <c r="N2190" t="str">
        <f t="shared" si="72"/>
        <v/>
      </c>
    </row>
    <row r="2191" spans="1:14" outlineLevel="2">
      <c r="A2191" s="390"/>
      <c r="B2191" s="296">
        <f t="shared" si="71"/>
        <v>127</v>
      </c>
      <c r="C2191" s="86" t="s">
        <v>1325</v>
      </c>
      <c r="D2191" s="119" t="s">
        <v>1326</v>
      </c>
      <c r="E2191" s="330" t="s">
        <v>2766</v>
      </c>
      <c r="F2191" s="331" t="s">
        <v>4634</v>
      </c>
      <c r="H2191" s="752"/>
      <c r="I2191" s="755"/>
      <c r="J2191" s="32"/>
      <c r="K2191" s="29"/>
      <c r="L2191" s="68">
        <v>40940</v>
      </c>
      <c r="M2191" s="68"/>
      <c r="N2191" t="str">
        <f t="shared" si="72"/>
        <v/>
      </c>
    </row>
    <row r="2192" spans="1:14" outlineLevel="2">
      <c r="A2192" s="390"/>
      <c r="B2192" s="296">
        <f t="shared" si="71"/>
        <v>127</v>
      </c>
      <c r="C2192" s="86" t="s">
        <v>1327</v>
      </c>
      <c r="D2192" s="119" t="s">
        <v>1328</v>
      </c>
      <c r="E2192" s="330" t="s">
        <v>2766</v>
      </c>
      <c r="F2192" s="331" t="s">
        <v>4634</v>
      </c>
      <c r="H2192" s="752"/>
      <c r="I2192" s="755"/>
      <c r="J2192" s="32"/>
      <c r="K2192" s="29"/>
      <c r="L2192" s="68">
        <v>40940</v>
      </c>
      <c r="M2192" s="68"/>
      <c r="N2192" t="str">
        <f t="shared" si="72"/>
        <v/>
      </c>
    </row>
    <row r="2193" spans="1:14" outlineLevel="2">
      <c r="A2193" s="390"/>
      <c r="B2193" s="296">
        <f t="shared" si="71"/>
        <v>127</v>
      </c>
      <c r="C2193" s="86" t="s">
        <v>1329</v>
      </c>
      <c r="D2193" s="119" t="s">
        <v>1330</v>
      </c>
      <c r="E2193" s="330" t="s">
        <v>2766</v>
      </c>
      <c r="F2193" s="331" t="s">
        <v>4634</v>
      </c>
      <c r="H2193" s="752"/>
      <c r="I2193" s="755"/>
      <c r="J2193" s="32"/>
      <c r="K2193" s="29"/>
      <c r="L2193" s="68">
        <v>40940</v>
      </c>
      <c r="M2193" s="68"/>
      <c r="N2193" t="str">
        <f t="shared" si="72"/>
        <v/>
      </c>
    </row>
    <row r="2194" spans="1:14" outlineLevel="2">
      <c r="A2194" s="390"/>
      <c r="B2194" s="296">
        <f t="shared" si="71"/>
        <v>127</v>
      </c>
      <c r="C2194" s="86" t="s">
        <v>1331</v>
      </c>
      <c r="D2194" s="119" t="s">
        <v>1332</v>
      </c>
      <c r="E2194" s="330" t="s">
        <v>2766</v>
      </c>
      <c r="F2194" s="331" t="s">
        <v>4634</v>
      </c>
      <c r="H2194" s="752"/>
      <c r="I2194" s="755"/>
      <c r="J2194" s="32"/>
      <c r="K2194" s="29"/>
      <c r="L2194" s="68">
        <v>40940</v>
      </c>
      <c r="M2194" s="68"/>
      <c r="N2194" t="str">
        <f t="shared" si="72"/>
        <v/>
      </c>
    </row>
    <row r="2195" spans="1:14" outlineLevel="2">
      <c r="A2195" s="390"/>
      <c r="B2195" s="296">
        <f t="shared" si="71"/>
        <v>127</v>
      </c>
      <c r="C2195" s="86" t="s">
        <v>1333</v>
      </c>
      <c r="D2195" s="119" t="s">
        <v>1334</v>
      </c>
      <c r="E2195" s="330" t="s">
        <v>2766</v>
      </c>
      <c r="F2195" s="331" t="s">
        <v>4634</v>
      </c>
      <c r="H2195" s="752"/>
      <c r="I2195" s="755"/>
      <c r="J2195" s="32"/>
      <c r="K2195" s="29"/>
      <c r="L2195" s="68">
        <v>40940</v>
      </c>
      <c r="M2195" s="68"/>
      <c r="N2195" t="str">
        <f t="shared" si="72"/>
        <v/>
      </c>
    </row>
    <row r="2196" spans="1:14" outlineLevel="2">
      <c r="A2196" s="390"/>
      <c r="B2196" s="296">
        <f t="shared" si="71"/>
        <v>127</v>
      </c>
      <c r="C2196" s="86" t="s">
        <v>1335</v>
      </c>
      <c r="D2196" s="119" t="s">
        <v>1336</v>
      </c>
      <c r="E2196" s="330" t="s">
        <v>2766</v>
      </c>
      <c r="F2196" s="331" t="s">
        <v>4634</v>
      </c>
      <c r="H2196" s="752"/>
      <c r="I2196" s="755"/>
      <c r="J2196" s="32"/>
      <c r="K2196" s="29"/>
      <c r="L2196" s="68">
        <v>40940</v>
      </c>
      <c r="M2196" s="68"/>
      <c r="N2196" t="str">
        <f t="shared" si="72"/>
        <v/>
      </c>
    </row>
    <row r="2197" spans="1:14" outlineLevel="2">
      <c r="A2197" s="390"/>
      <c r="B2197" s="296">
        <f t="shared" si="71"/>
        <v>127</v>
      </c>
      <c r="C2197" s="86" t="s">
        <v>1339</v>
      </c>
      <c r="D2197" s="119" t="s">
        <v>1340</v>
      </c>
      <c r="E2197" s="330" t="s">
        <v>2766</v>
      </c>
      <c r="F2197" s="331" t="s">
        <v>4634</v>
      </c>
      <c r="H2197" s="752"/>
      <c r="I2197" s="755"/>
      <c r="J2197" s="32"/>
      <c r="K2197" s="29"/>
      <c r="L2197" s="68">
        <v>40940</v>
      </c>
      <c r="M2197" s="68"/>
      <c r="N2197" t="str">
        <f t="shared" si="72"/>
        <v/>
      </c>
    </row>
    <row r="2198" spans="1:14" outlineLevel="2">
      <c r="A2198" s="390"/>
      <c r="B2198" s="296">
        <f t="shared" si="71"/>
        <v>127</v>
      </c>
      <c r="C2198" s="86" t="s">
        <v>1621</v>
      </c>
      <c r="D2198" s="119" t="s">
        <v>1341</v>
      </c>
      <c r="E2198" s="330" t="s">
        <v>2766</v>
      </c>
      <c r="F2198" s="331" t="s">
        <v>4634</v>
      </c>
      <c r="H2198" s="752"/>
      <c r="I2198" s="755"/>
      <c r="J2198" s="32"/>
      <c r="K2198" s="29"/>
      <c r="L2198" s="68">
        <v>40940</v>
      </c>
      <c r="M2198" s="68"/>
      <c r="N2198" t="str">
        <f t="shared" si="72"/>
        <v/>
      </c>
    </row>
    <row r="2199" spans="1:14" outlineLevel="2">
      <c r="A2199" s="390"/>
      <c r="B2199" s="296">
        <f t="shared" si="71"/>
        <v>127</v>
      </c>
      <c r="C2199" s="86" t="s">
        <v>1342</v>
      </c>
      <c r="D2199" s="119" t="s">
        <v>1343</v>
      </c>
      <c r="E2199" s="330" t="s">
        <v>2766</v>
      </c>
      <c r="F2199" s="331" t="s">
        <v>4634</v>
      </c>
      <c r="H2199" s="752"/>
      <c r="I2199" s="755"/>
      <c r="J2199" s="32"/>
      <c r="K2199" s="29"/>
      <c r="L2199" s="68">
        <v>40940</v>
      </c>
      <c r="M2199" s="68"/>
      <c r="N2199" t="str">
        <f t="shared" si="72"/>
        <v/>
      </c>
    </row>
    <row r="2200" spans="1:14" outlineLevel="2">
      <c r="A2200" s="390"/>
      <c r="B2200" s="296">
        <f t="shared" si="71"/>
        <v>127</v>
      </c>
      <c r="C2200" s="86" t="s">
        <v>1327</v>
      </c>
      <c r="D2200" s="119" t="s">
        <v>1344</v>
      </c>
      <c r="E2200" s="330" t="s">
        <v>2766</v>
      </c>
      <c r="F2200" s="331" t="s">
        <v>4634</v>
      </c>
      <c r="H2200" s="752"/>
      <c r="I2200" s="755"/>
      <c r="J2200" s="32"/>
      <c r="K2200" s="29"/>
      <c r="L2200" s="68">
        <v>40940</v>
      </c>
      <c r="M2200" s="68"/>
      <c r="N2200" t="str">
        <f t="shared" si="72"/>
        <v/>
      </c>
    </row>
    <row r="2201" spans="1:14" outlineLevel="2">
      <c r="A2201" s="390"/>
      <c r="B2201" s="296">
        <f t="shared" si="71"/>
        <v>127</v>
      </c>
      <c r="C2201" s="86" t="s">
        <v>1323</v>
      </c>
      <c r="D2201" s="119" t="s">
        <v>1345</v>
      </c>
      <c r="E2201" s="330" t="s">
        <v>2766</v>
      </c>
      <c r="F2201" s="331" t="s">
        <v>4634</v>
      </c>
      <c r="H2201" s="752"/>
      <c r="I2201" s="755"/>
      <c r="J2201" s="32"/>
      <c r="K2201" s="29"/>
      <c r="L2201" s="68">
        <v>40940</v>
      </c>
      <c r="M2201" s="68"/>
      <c r="N2201" t="str">
        <f t="shared" si="72"/>
        <v/>
      </c>
    </row>
    <row r="2202" spans="1:14" outlineLevel="2">
      <c r="A2202" s="390"/>
      <c r="B2202" s="296">
        <f t="shared" si="71"/>
        <v>127</v>
      </c>
      <c r="C2202" s="86" t="s">
        <v>1346</v>
      </c>
      <c r="D2202" s="119" t="s">
        <v>1347</v>
      </c>
      <c r="E2202" s="330" t="s">
        <v>2766</v>
      </c>
      <c r="F2202" s="331" t="s">
        <v>4634</v>
      </c>
      <c r="H2202" s="752"/>
      <c r="I2202" s="755"/>
      <c r="J2202" s="32"/>
      <c r="K2202" s="29"/>
      <c r="L2202" s="68">
        <v>40940</v>
      </c>
      <c r="M2202" s="68"/>
      <c r="N2202" t="str">
        <f t="shared" si="72"/>
        <v/>
      </c>
    </row>
    <row r="2203" spans="1:14" outlineLevel="2">
      <c r="A2203" s="390"/>
      <c r="B2203" s="296">
        <f t="shared" si="71"/>
        <v>127</v>
      </c>
      <c r="C2203" s="86" t="s">
        <v>1348</v>
      </c>
      <c r="D2203" s="119" t="s">
        <v>1349</v>
      </c>
      <c r="E2203" s="330" t="s">
        <v>2766</v>
      </c>
      <c r="F2203" s="331" t="s">
        <v>4634</v>
      </c>
      <c r="H2203" s="752"/>
      <c r="I2203" s="755"/>
      <c r="J2203" s="32"/>
      <c r="K2203" s="29"/>
      <c r="L2203" s="68">
        <v>40940</v>
      </c>
      <c r="M2203" s="68"/>
      <c r="N2203" t="str">
        <f t="shared" si="72"/>
        <v/>
      </c>
    </row>
    <row r="2204" spans="1:14" outlineLevel="2">
      <c r="A2204" s="390"/>
      <c r="B2204" s="296">
        <f t="shared" si="71"/>
        <v>127</v>
      </c>
      <c r="C2204" s="86" t="s">
        <v>1325</v>
      </c>
      <c r="D2204" s="119" t="s">
        <v>1350</v>
      </c>
      <c r="E2204" s="330" t="s">
        <v>2766</v>
      </c>
      <c r="F2204" s="331" t="s">
        <v>4634</v>
      </c>
      <c r="H2204" s="752"/>
      <c r="I2204" s="755"/>
      <c r="J2204" s="32"/>
      <c r="K2204" s="29"/>
      <c r="L2204" s="68">
        <v>40940</v>
      </c>
      <c r="M2204" s="68"/>
      <c r="N2204" t="str">
        <f t="shared" si="72"/>
        <v/>
      </c>
    </row>
    <row r="2205" spans="1:14" outlineLevel="2">
      <c r="A2205" s="390"/>
      <c r="B2205" s="296">
        <f t="shared" si="71"/>
        <v>127</v>
      </c>
      <c r="C2205" s="86" t="s">
        <v>2220</v>
      </c>
      <c r="D2205" s="119" t="s">
        <v>1351</v>
      </c>
      <c r="E2205" s="330" t="s">
        <v>2766</v>
      </c>
      <c r="F2205" s="331" t="s">
        <v>4634</v>
      </c>
      <c r="H2205" s="752"/>
      <c r="I2205" s="755"/>
      <c r="J2205" s="32"/>
      <c r="K2205" s="29"/>
      <c r="L2205" s="68">
        <v>40940</v>
      </c>
      <c r="M2205" s="68"/>
      <c r="N2205" t="str">
        <f t="shared" si="72"/>
        <v/>
      </c>
    </row>
    <row r="2206" spans="1:14" outlineLevel="2">
      <c r="A2206" s="390"/>
      <c r="B2206" s="296">
        <f t="shared" si="71"/>
        <v>127</v>
      </c>
      <c r="C2206" s="86" t="s">
        <v>1352</v>
      </c>
      <c r="D2206" s="119" t="s">
        <v>1353</v>
      </c>
      <c r="E2206" s="330" t="s">
        <v>2766</v>
      </c>
      <c r="F2206" s="331" t="s">
        <v>4634</v>
      </c>
      <c r="H2206" s="752"/>
      <c r="I2206" s="755"/>
      <c r="J2206" s="32"/>
      <c r="K2206" s="29"/>
      <c r="L2206" s="68">
        <v>40940</v>
      </c>
      <c r="M2206" s="68"/>
      <c r="N2206" t="str">
        <f t="shared" si="72"/>
        <v/>
      </c>
    </row>
    <row r="2207" spans="1:14" outlineLevel="2">
      <c r="A2207" s="390"/>
      <c r="B2207" s="296">
        <f t="shared" si="71"/>
        <v>127</v>
      </c>
      <c r="C2207" s="86" t="s">
        <v>1354</v>
      </c>
      <c r="D2207" s="119" t="s">
        <v>1355</v>
      </c>
      <c r="E2207" s="330" t="s">
        <v>2766</v>
      </c>
      <c r="F2207" s="331" t="s">
        <v>4634</v>
      </c>
      <c r="H2207" s="752"/>
      <c r="I2207" s="755"/>
      <c r="J2207" s="32"/>
      <c r="K2207" s="29"/>
      <c r="L2207" s="68">
        <v>40940</v>
      </c>
      <c r="M2207" s="68"/>
      <c r="N2207" t="str">
        <f t="shared" si="72"/>
        <v/>
      </c>
    </row>
    <row r="2208" spans="1:14" outlineLevel="2">
      <c r="A2208" s="390"/>
      <c r="B2208" s="296">
        <f t="shared" si="71"/>
        <v>127</v>
      </c>
      <c r="C2208" s="86" t="s">
        <v>1356</v>
      </c>
      <c r="D2208" s="119" t="s">
        <v>1357</v>
      </c>
      <c r="E2208" s="330" t="s">
        <v>2766</v>
      </c>
      <c r="F2208" s="331" t="s">
        <v>4634</v>
      </c>
      <c r="H2208" s="752"/>
      <c r="I2208" s="755"/>
      <c r="J2208" s="32"/>
      <c r="K2208" s="29"/>
      <c r="L2208" s="68">
        <v>40940</v>
      </c>
      <c r="M2208" s="68"/>
      <c r="N2208" t="str">
        <f t="shared" si="72"/>
        <v/>
      </c>
    </row>
    <row r="2209" spans="1:14" outlineLevel="2">
      <c r="A2209" s="390"/>
      <c r="B2209" s="296">
        <f t="shared" si="71"/>
        <v>127</v>
      </c>
      <c r="C2209" s="86" t="s">
        <v>1358</v>
      </c>
      <c r="D2209" s="119" t="s">
        <v>1359</v>
      </c>
      <c r="E2209" s="330" t="s">
        <v>2766</v>
      </c>
      <c r="F2209" s="331" t="s">
        <v>4634</v>
      </c>
      <c r="H2209" s="752"/>
      <c r="I2209" s="755"/>
      <c r="J2209" s="32"/>
      <c r="K2209" s="29"/>
      <c r="L2209" s="68">
        <v>40940</v>
      </c>
      <c r="M2209" s="68"/>
      <c r="N2209" t="str">
        <f t="shared" si="72"/>
        <v/>
      </c>
    </row>
    <row r="2210" spans="1:14" outlineLevel="2">
      <c r="A2210" s="390"/>
      <c r="B2210" s="296">
        <f t="shared" si="71"/>
        <v>127</v>
      </c>
      <c r="C2210" s="86" t="s">
        <v>1360</v>
      </c>
      <c r="D2210" s="119" t="s">
        <v>1361</v>
      </c>
      <c r="E2210" s="330" t="s">
        <v>2766</v>
      </c>
      <c r="F2210" s="331" t="s">
        <v>4634</v>
      </c>
      <c r="H2210" s="752"/>
      <c r="I2210" s="755"/>
      <c r="J2210" s="32"/>
      <c r="K2210" s="29"/>
      <c r="L2210" s="68">
        <v>40940</v>
      </c>
      <c r="M2210" s="68"/>
      <c r="N2210" t="str">
        <f t="shared" si="72"/>
        <v/>
      </c>
    </row>
    <row r="2211" spans="1:14" outlineLevel="2">
      <c r="A2211" s="390"/>
      <c r="B2211" s="296">
        <f t="shared" si="71"/>
        <v>127</v>
      </c>
      <c r="C2211" s="86" t="s">
        <v>1362</v>
      </c>
      <c r="D2211" s="119" t="s">
        <v>1363</v>
      </c>
      <c r="E2211" s="330" t="s">
        <v>2766</v>
      </c>
      <c r="F2211" s="331" t="s">
        <v>4634</v>
      </c>
      <c r="H2211" s="752"/>
      <c r="I2211" s="755"/>
      <c r="J2211" s="32"/>
      <c r="K2211" s="29"/>
      <c r="L2211" s="68">
        <v>40940</v>
      </c>
      <c r="M2211" s="68"/>
      <c r="N2211" t="str">
        <f t="shared" si="72"/>
        <v/>
      </c>
    </row>
    <row r="2212" spans="1:14" outlineLevel="2">
      <c r="A2212" s="390"/>
      <c r="B2212" s="296">
        <f t="shared" si="71"/>
        <v>127</v>
      </c>
      <c r="C2212" s="86" t="s">
        <v>1364</v>
      </c>
      <c r="D2212" s="119" t="s">
        <v>1365</v>
      </c>
      <c r="E2212" s="330" t="s">
        <v>2766</v>
      </c>
      <c r="F2212" s="331" t="s">
        <v>4634</v>
      </c>
      <c r="H2212" s="752"/>
      <c r="I2212" s="755"/>
      <c r="J2212" s="32"/>
      <c r="K2212" s="29"/>
      <c r="L2212" s="68">
        <v>40940</v>
      </c>
      <c r="M2212" s="68"/>
      <c r="N2212" t="str">
        <f t="shared" si="72"/>
        <v/>
      </c>
    </row>
    <row r="2213" spans="1:14" outlineLevel="2">
      <c r="A2213" s="390"/>
      <c r="B2213" s="296">
        <f t="shared" si="71"/>
        <v>127</v>
      </c>
      <c r="C2213" s="86" t="s">
        <v>1339</v>
      </c>
      <c r="D2213" s="119" t="s">
        <v>1366</v>
      </c>
      <c r="E2213" s="330" t="s">
        <v>2766</v>
      </c>
      <c r="F2213" s="331" t="s">
        <v>4634</v>
      </c>
      <c r="H2213" s="752"/>
      <c r="I2213" s="755"/>
      <c r="J2213" s="32"/>
      <c r="K2213" s="29"/>
      <c r="L2213" s="68">
        <v>40940</v>
      </c>
      <c r="M2213" s="68"/>
      <c r="N2213" t="str">
        <f t="shared" si="72"/>
        <v/>
      </c>
    </row>
    <row r="2214" spans="1:14" outlineLevel="2">
      <c r="A2214" s="390"/>
      <c r="B2214" s="296">
        <f t="shared" si="71"/>
        <v>127</v>
      </c>
      <c r="C2214" s="86" t="s">
        <v>1342</v>
      </c>
      <c r="D2214" s="119" t="s">
        <v>1367</v>
      </c>
      <c r="E2214" s="330" t="s">
        <v>2766</v>
      </c>
      <c r="F2214" s="331" t="s">
        <v>4634</v>
      </c>
      <c r="H2214" s="752"/>
      <c r="I2214" s="755"/>
      <c r="J2214" s="32"/>
      <c r="K2214" s="29"/>
      <c r="L2214" s="68">
        <v>40940</v>
      </c>
      <c r="M2214" s="68"/>
      <c r="N2214" t="str">
        <f t="shared" si="72"/>
        <v>DUPLICATE</v>
      </c>
    </row>
    <row r="2215" spans="1:14" outlineLevel="2">
      <c r="A2215" s="390"/>
      <c r="B2215" s="296">
        <f t="shared" si="71"/>
        <v>127</v>
      </c>
      <c r="C2215" s="86" t="s">
        <v>1368</v>
      </c>
      <c r="D2215" s="119" t="s">
        <v>1369</v>
      </c>
      <c r="E2215" s="330" t="s">
        <v>2766</v>
      </c>
      <c r="F2215" s="331" t="s">
        <v>4634</v>
      </c>
      <c r="H2215" s="752"/>
      <c r="I2215" s="755"/>
      <c r="J2215" s="32"/>
      <c r="K2215" s="29"/>
      <c r="L2215" s="68">
        <v>40940</v>
      </c>
      <c r="M2215" s="68"/>
      <c r="N2215" t="str">
        <f t="shared" si="72"/>
        <v/>
      </c>
    </row>
    <row r="2216" spans="1:14" outlineLevel="2">
      <c r="A2216" s="390"/>
      <c r="B2216" s="296">
        <f t="shared" si="71"/>
        <v>127</v>
      </c>
      <c r="C2216" s="86" t="s">
        <v>1370</v>
      </c>
      <c r="D2216" s="119" t="s">
        <v>1371</v>
      </c>
      <c r="E2216" s="330" t="s">
        <v>2766</v>
      </c>
      <c r="F2216" s="331" t="s">
        <v>4634</v>
      </c>
      <c r="H2216" s="752"/>
      <c r="I2216" s="755"/>
      <c r="J2216" s="32"/>
      <c r="K2216" s="29"/>
      <c r="L2216" s="68">
        <v>40940</v>
      </c>
      <c r="M2216" s="68"/>
      <c r="N2216" t="str">
        <f t="shared" si="72"/>
        <v/>
      </c>
    </row>
    <row r="2217" spans="1:14" outlineLevel="2">
      <c r="A2217" s="390"/>
      <c r="B2217" s="296">
        <f t="shared" si="71"/>
        <v>127</v>
      </c>
      <c r="C2217" s="86" t="s">
        <v>1372</v>
      </c>
      <c r="D2217" s="119" t="s">
        <v>1373</v>
      </c>
      <c r="E2217" s="330" t="s">
        <v>2766</v>
      </c>
      <c r="F2217" s="331" t="s">
        <v>4634</v>
      </c>
      <c r="H2217" s="752"/>
      <c r="I2217" s="755"/>
      <c r="J2217" s="32"/>
      <c r="K2217" s="29"/>
      <c r="L2217" s="68">
        <v>40940</v>
      </c>
      <c r="M2217" s="68"/>
      <c r="N2217" t="str">
        <f t="shared" si="72"/>
        <v/>
      </c>
    </row>
    <row r="2218" spans="1:14" outlineLevel="2">
      <c r="A2218" s="390"/>
      <c r="B2218" s="296">
        <f t="shared" si="71"/>
        <v>127</v>
      </c>
      <c r="C2218" s="86" t="s">
        <v>1374</v>
      </c>
      <c r="D2218" s="119" t="s">
        <v>1375</v>
      </c>
      <c r="E2218" s="330" t="s">
        <v>2766</v>
      </c>
      <c r="F2218" s="331" t="s">
        <v>4634</v>
      </c>
      <c r="H2218" s="752"/>
      <c r="I2218" s="755"/>
      <c r="J2218" s="32"/>
      <c r="K2218" s="29"/>
      <c r="L2218" s="68">
        <v>40940</v>
      </c>
      <c r="M2218" s="68"/>
      <c r="N2218" t="str">
        <f t="shared" si="72"/>
        <v/>
      </c>
    </row>
    <row r="2219" spans="1:14" outlineLevel="2">
      <c r="A2219" s="390"/>
      <c r="B2219" s="296">
        <f t="shared" si="71"/>
        <v>127</v>
      </c>
      <c r="C2219" s="86" t="s">
        <v>1380</v>
      </c>
      <c r="D2219" s="119" t="s">
        <v>2461</v>
      </c>
      <c r="E2219" s="330" t="s">
        <v>1145</v>
      </c>
      <c r="F2219" s="331" t="s">
        <v>4634</v>
      </c>
      <c r="H2219" s="752"/>
      <c r="I2219" s="755"/>
      <c r="J2219" s="32"/>
      <c r="K2219" s="29"/>
      <c r="L2219" s="68">
        <v>40940</v>
      </c>
      <c r="M2219" s="68">
        <v>41306</v>
      </c>
      <c r="N2219" t="str">
        <f t="shared" si="72"/>
        <v>DUPLICATE</v>
      </c>
    </row>
    <row r="2220" spans="1:14" outlineLevel="2">
      <c r="A2220" s="390"/>
      <c r="B2220" s="296">
        <f t="shared" si="71"/>
        <v>127</v>
      </c>
      <c r="C2220" s="86" t="s">
        <v>1376</v>
      </c>
      <c r="D2220" s="119" t="s">
        <v>1377</v>
      </c>
      <c r="E2220" s="330" t="s">
        <v>2766</v>
      </c>
      <c r="F2220" s="331" t="s">
        <v>4634</v>
      </c>
      <c r="H2220" s="752"/>
      <c r="I2220" s="755"/>
      <c r="J2220" s="32"/>
      <c r="K2220" s="29"/>
      <c r="L2220" s="68">
        <v>40940</v>
      </c>
      <c r="M2220" s="68"/>
      <c r="N2220" t="str">
        <f t="shared" si="72"/>
        <v/>
      </c>
    </row>
    <row r="2221" spans="1:14" outlineLevel="2">
      <c r="A2221" s="390"/>
      <c r="B2221" s="296">
        <f t="shared" si="71"/>
        <v>127</v>
      </c>
      <c r="C2221" s="86" t="s">
        <v>1378</v>
      </c>
      <c r="D2221" s="119" t="s">
        <v>1379</v>
      </c>
      <c r="E2221" s="330" t="s">
        <v>2766</v>
      </c>
      <c r="F2221" s="331" t="s">
        <v>4634</v>
      </c>
      <c r="H2221" s="752"/>
      <c r="I2221" s="755"/>
      <c r="J2221" s="32"/>
      <c r="K2221" s="29"/>
      <c r="L2221" s="68">
        <v>40940</v>
      </c>
      <c r="M2221" s="68"/>
      <c r="N2221" t="str">
        <f t="shared" si="72"/>
        <v>DUPLICATE</v>
      </c>
    </row>
    <row r="2222" spans="1:14" outlineLevel="2">
      <c r="A2222" s="390"/>
      <c r="B2222" s="296">
        <f t="shared" si="71"/>
        <v>127</v>
      </c>
      <c r="C2222" s="86" t="s">
        <v>1380</v>
      </c>
      <c r="D2222" s="119" t="s">
        <v>1381</v>
      </c>
      <c r="E2222" s="330" t="s">
        <v>2766</v>
      </c>
      <c r="F2222" s="331" t="s">
        <v>4634</v>
      </c>
      <c r="H2222" s="752"/>
      <c r="I2222" s="755"/>
      <c r="J2222" s="32"/>
      <c r="K2222" s="29"/>
      <c r="L2222" s="68">
        <v>40940</v>
      </c>
      <c r="M2222" s="68"/>
      <c r="N2222" t="str">
        <f t="shared" si="72"/>
        <v/>
      </c>
    </row>
    <row r="2223" spans="1:14" outlineLevel="2">
      <c r="A2223" s="390"/>
      <c r="B2223" s="296">
        <f t="shared" si="71"/>
        <v>127</v>
      </c>
      <c r="C2223" s="86" t="s">
        <v>1382</v>
      </c>
      <c r="D2223" s="119" t="s">
        <v>1383</v>
      </c>
      <c r="E2223" s="330" t="s">
        <v>2766</v>
      </c>
      <c r="F2223" s="331" t="s">
        <v>4634</v>
      </c>
      <c r="H2223" s="752"/>
      <c r="I2223" s="755"/>
      <c r="J2223" s="32"/>
      <c r="K2223" s="29"/>
      <c r="L2223" s="68">
        <v>40940</v>
      </c>
      <c r="M2223" s="68"/>
      <c r="N2223" t="str">
        <f t="shared" si="72"/>
        <v>DUPLICATE</v>
      </c>
    </row>
    <row r="2224" spans="1:14" outlineLevel="2">
      <c r="A2224" s="390"/>
      <c r="B2224" s="296">
        <f t="shared" si="71"/>
        <v>127</v>
      </c>
      <c r="C2224" s="86" t="s">
        <v>1384</v>
      </c>
      <c r="D2224" s="119" t="s">
        <v>1385</v>
      </c>
      <c r="E2224" s="330" t="s">
        <v>2766</v>
      </c>
      <c r="F2224" s="331" t="s">
        <v>4634</v>
      </c>
      <c r="H2224" s="752"/>
      <c r="I2224" s="755"/>
      <c r="J2224" s="32"/>
      <c r="K2224" s="29"/>
      <c r="L2224" s="68">
        <v>40940</v>
      </c>
      <c r="M2224" s="68"/>
      <c r="N2224" t="str">
        <f t="shared" si="72"/>
        <v>DUPLICATE</v>
      </c>
    </row>
    <row r="2225" spans="1:14" outlineLevel="2">
      <c r="A2225" s="390"/>
      <c r="B2225" s="296">
        <f t="shared" si="71"/>
        <v>127</v>
      </c>
      <c r="C2225" s="86" t="s">
        <v>1386</v>
      </c>
      <c r="D2225" s="119" t="s">
        <v>1387</v>
      </c>
      <c r="E2225" s="330" t="s">
        <v>2766</v>
      </c>
      <c r="F2225" s="331" t="s">
        <v>4634</v>
      </c>
      <c r="H2225" s="752"/>
      <c r="I2225" s="755"/>
      <c r="J2225" s="32"/>
      <c r="K2225" s="29"/>
      <c r="L2225" s="68">
        <v>40940</v>
      </c>
      <c r="M2225" s="68"/>
      <c r="N2225" t="str">
        <f t="shared" si="72"/>
        <v/>
      </c>
    </row>
    <row r="2226" spans="1:14" outlineLevel="2">
      <c r="A2226" s="390"/>
      <c r="B2226" s="296">
        <f t="shared" si="71"/>
        <v>127</v>
      </c>
      <c r="C2226" s="86" t="s">
        <v>1388</v>
      </c>
      <c r="D2226" s="119" t="s">
        <v>1389</v>
      </c>
      <c r="E2226" s="330" t="s">
        <v>2766</v>
      </c>
      <c r="F2226" s="331" t="s">
        <v>4634</v>
      </c>
      <c r="H2226" s="752"/>
      <c r="I2226" s="755"/>
      <c r="J2226" s="32"/>
      <c r="K2226" s="29"/>
      <c r="L2226" s="68">
        <v>40940</v>
      </c>
      <c r="M2226" s="68"/>
      <c r="N2226" t="str">
        <f t="shared" si="72"/>
        <v>DUPLICATE</v>
      </c>
    </row>
    <row r="2227" spans="1:14" outlineLevel="2">
      <c r="A2227" s="390"/>
      <c r="B2227" s="296">
        <f t="shared" si="71"/>
        <v>127</v>
      </c>
      <c r="C2227" s="86" t="s">
        <v>1346</v>
      </c>
      <c r="D2227" s="119" t="s">
        <v>1390</v>
      </c>
      <c r="E2227" s="330" t="s">
        <v>2766</v>
      </c>
      <c r="F2227" s="331" t="s">
        <v>4634</v>
      </c>
      <c r="H2227" s="752"/>
      <c r="I2227" s="755"/>
      <c r="J2227" s="32"/>
      <c r="K2227" s="29"/>
      <c r="L2227" s="68">
        <v>40940</v>
      </c>
      <c r="M2227" s="68"/>
      <c r="N2227" t="str">
        <f t="shared" si="72"/>
        <v/>
      </c>
    </row>
    <row r="2228" spans="1:14" outlineLevel="2">
      <c r="A2228" s="390"/>
      <c r="B2228" s="296">
        <f t="shared" si="71"/>
        <v>127</v>
      </c>
      <c r="C2228" s="86" t="s">
        <v>1391</v>
      </c>
      <c r="D2228" s="119" t="s">
        <v>1392</v>
      </c>
      <c r="E2228" s="330" t="s">
        <v>2766</v>
      </c>
      <c r="F2228" s="331" t="s">
        <v>4634</v>
      </c>
      <c r="H2228" s="752"/>
      <c r="I2228" s="755"/>
      <c r="J2228" s="32"/>
      <c r="K2228" s="29"/>
      <c r="L2228" s="68">
        <v>40940</v>
      </c>
      <c r="M2228" s="68"/>
      <c r="N2228" t="str">
        <f t="shared" si="72"/>
        <v>DUPLICATE</v>
      </c>
    </row>
    <row r="2229" spans="1:14" outlineLevel="2">
      <c r="A2229" s="390"/>
      <c r="B2229" s="296">
        <f t="shared" si="71"/>
        <v>127</v>
      </c>
      <c r="C2229" s="86" t="s">
        <v>1393</v>
      </c>
      <c r="D2229" s="119" t="s">
        <v>1394</v>
      </c>
      <c r="E2229" s="330" t="s">
        <v>2766</v>
      </c>
      <c r="F2229" s="331" t="s">
        <v>4634</v>
      </c>
      <c r="H2229" s="752"/>
      <c r="I2229" s="755"/>
      <c r="J2229" s="32"/>
      <c r="K2229" s="29"/>
      <c r="L2229" s="68">
        <v>40940</v>
      </c>
      <c r="M2229" s="68"/>
      <c r="N2229" t="str">
        <f t="shared" si="72"/>
        <v>DUPLICATE</v>
      </c>
    </row>
    <row r="2230" spans="1:14" outlineLevel="2">
      <c r="A2230" s="390"/>
      <c r="B2230" s="296">
        <f t="shared" ref="B2230:B2293" si="73">IF(A2230&gt;0,A2230,B2229)</f>
        <v>127</v>
      </c>
      <c r="C2230" s="86" t="s">
        <v>1395</v>
      </c>
      <c r="D2230" s="119" t="s">
        <v>1396</v>
      </c>
      <c r="E2230" s="330" t="s">
        <v>2766</v>
      </c>
      <c r="F2230" s="331" t="s">
        <v>4634</v>
      </c>
      <c r="H2230" s="752"/>
      <c r="I2230" s="755"/>
      <c r="J2230" s="32"/>
      <c r="K2230" s="29"/>
      <c r="L2230" s="68">
        <v>40940</v>
      </c>
      <c r="M2230" s="68"/>
      <c r="N2230" t="str">
        <f t="shared" si="72"/>
        <v/>
      </c>
    </row>
    <row r="2231" spans="1:14" outlineLevel="2">
      <c r="A2231" s="390"/>
      <c r="B2231" s="296">
        <f t="shared" si="73"/>
        <v>127</v>
      </c>
      <c r="C2231" s="86" t="s">
        <v>1397</v>
      </c>
      <c r="D2231" s="119" t="s">
        <v>1398</v>
      </c>
      <c r="E2231" s="330" t="s">
        <v>2766</v>
      </c>
      <c r="F2231" s="331" t="s">
        <v>4634</v>
      </c>
      <c r="H2231" s="752"/>
      <c r="I2231" s="755"/>
      <c r="J2231" s="32"/>
      <c r="K2231" s="29"/>
      <c r="L2231" s="68">
        <v>40940</v>
      </c>
      <c r="M2231" s="68"/>
      <c r="N2231" t="str">
        <f t="shared" si="72"/>
        <v/>
      </c>
    </row>
    <row r="2232" spans="1:14" outlineLevel="2">
      <c r="A2232" s="390"/>
      <c r="B2232" s="296">
        <f t="shared" si="73"/>
        <v>127</v>
      </c>
      <c r="C2232" s="86" t="s">
        <v>1399</v>
      </c>
      <c r="D2232" s="119" t="s">
        <v>1400</v>
      </c>
      <c r="E2232" s="330" t="s">
        <v>2766</v>
      </c>
      <c r="F2232" s="331" t="s">
        <v>4634</v>
      </c>
      <c r="H2232" s="752"/>
      <c r="I2232" s="755"/>
      <c r="J2232" s="32"/>
      <c r="K2232" s="29"/>
      <c r="L2232" s="68">
        <v>40940</v>
      </c>
      <c r="M2232" s="68"/>
      <c r="N2232" t="str">
        <f t="shared" si="72"/>
        <v/>
      </c>
    </row>
    <row r="2233" spans="1:14" outlineLevel="2">
      <c r="A2233" s="390"/>
      <c r="B2233" s="296">
        <f t="shared" si="73"/>
        <v>127</v>
      </c>
      <c r="C2233" s="86" t="s">
        <v>2217</v>
      </c>
      <c r="D2233" s="119" t="s">
        <v>2459</v>
      </c>
      <c r="E2233" s="32" t="s">
        <v>1145</v>
      </c>
      <c r="F2233" s="119" t="s">
        <v>4634</v>
      </c>
      <c r="H2233" s="752"/>
      <c r="I2233" s="755"/>
      <c r="J2233" s="32"/>
      <c r="K2233" s="29"/>
      <c r="L2233" s="68">
        <v>40940</v>
      </c>
      <c r="M2233" s="68"/>
      <c r="N2233" t="str">
        <f t="shared" si="72"/>
        <v/>
      </c>
    </row>
    <row r="2234" spans="1:14" outlineLevel="2">
      <c r="A2234" s="390"/>
      <c r="B2234" s="296">
        <f t="shared" si="73"/>
        <v>127</v>
      </c>
      <c r="C2234" s="86" t="s">
        <v>2218</v>
      </c>
      <c r="D2234" s="119" t="s">
        <v>2460</v>
      </c>
      <c r="E2234" s="32" t="s">
        <v>1145</v>
      </c>
      <c r="F2234" s="119" t="s">
        <v>4634</v>
      </c>
      <c r="H2234" s="752"/>
      <c r="I2234" s="755"/>
      <c r="J2234" s="32"/>
      <c r="K2234" s="29"/>
      <c r="L2234" s="68">
        <v>40940</v>
      </c>
      <c r="M2234" s="68"/>
      <c r="N2234" t="str">
        <f t="shared" si="72"/>
        <v/>
      </c>
    </row>
    <row r="2235" spans="1:14" outlineLevel="2">
      <c r="A2235" s="390"/>
      <c r="B2235" s="296">
        <f t="shared" si="73"/>
        <v>127</v>
      </c>
      <c r="C2235" s="86" t="s">
        <v>2219</v>
      </c>
      <c r="D2235" s="119" t="s">
        <v>1559</v>
      </c>
      <c r="E2235" s="32" t="s">
        <v>1145</v>
      </c>
      <c r="F2235" s="119" t="s">
        <v>4634</v>
      </c>
      <c r="H2235" s="752"/>
      <c r="I2235" s="755"/>
      <c r="J2235" s="32"/>
      <c r="K2235" s="29"/>
      <c r="L2235" s="68">
        <v>40940</v>
      </c>
      <c r="M2235" s="68"/>
      <c r="N2235" t="str">
        <f t="shared" si="72"/>
        <v/>
      </c>
    </row>
    <row r="2236" spans="1:14" outlineLevel="2">
      <c r="A2236" s="390"/>
      <c r="B2236" s="296">
        <f t="shared" si="73"/>
        <v>127</v>
      </c>
      <c r="C2236" s="86" t="s">
        <v>2220</v>
      </c>
      <c r="D2236" s="119" t="s">
        <v>1560</v>
      </c>
      <c r="E2236" s="32" t="s">
        <v>1145</v>
      </c>
      <c r="F2236" s="119" t="s">
        <v>4634</v>
      </c>
      <c r="H2236" s="752"/>
      <c r="I2236" s="755"/>
      <c r="J2236" s="32"/>
      <c r="K2236" s="29"/>
      <c r="L2236" s="68">
        <v>40940</v>
      </c>
      <c r="M2236" s="68"/>
      <c r="N2236" t="str">
        <f t="shared" si="72"/>
        <v/>
      </c>
    </row>
    <row r="2237" spans="1:14" outlineLevel="2">
      <c r="A2237" s="390"/>
      <c r="B2237" s="296">
        <f t="shared" si="73"/>
        <v>127</v>
      </c>
      <c r="C2237" s="19" t="s">
        <v>994</v>
      </c>
      <c r="D2237" s="32" t="s">
        <v>3260</v>
      </c>
      <c r="E2237" s="330" t="s">
        <v>2766</v>
      </c>
      <c r="F2237" s="331" t="s">
        <v>4634</v>
      </c>
      <c r="H2237" s="752"/>
      <c r="I2237" s="755"/>
      <c r="J2237" s="32" t="s">
        <v>1114</v>
      </c>
      <c r="K2237" s="29"/>
      <c r="L2237" s="68">
        <v>38362</v>
      </c>
      <c r="M2237" s="68"/>
      <c r="N2237" t="str">
        <f t="shared" si="72"/>
        <v/>
      </c>
    </row>
    <row r="2238" spans="1:14" outlineLevel="2">
      <c r="A2238" s="390"/>
      <c r="B2238" s="296">
        <f t="shared" si="73"/>
        <v>127</v>
      </c>
      <c r="C2238" s="19" t="s">
        <v>3262</v>
      </c>
      <c r="D2238" s="32" t="s">
        <v>3261</v>
      </c>
      <c r="E2238" s="330" t="s">
        <v>2766</v>
      </c>
      <c r="F2238" s="331" t="s">
        <v>4634</v>
      </c>
      <c r="H2238" s="752"/>
      <c r="I2238" s="755"/>
      <c r="J2238" s="32" t="s">
        <v>1114</v>
      </c>
      <c r="K2238" s="29"/>
      <c r="L2238" s="68">
        <v>38362</v>
      </c>
      <c r="M2238" s="68"/>
      <c r="N2238" t="str">
        <f t="shared" si="72"/>
        <v/>
      </c>
    </row>
    <row r="2239" spans="1:14" outlineLevel="2">
      <c r="A2239" s="390"/>
      <c r="B2239" s="296">
        <f t="shared" si="73"/>
        <v>127</v>
      </c>
      <c r="C2239" s="19" t="s">
        <v>992</v>
      </c>
      <c r="D2239" s="32" t="s">
        <v>1538</v>
      </c>
      <c r="E2239" s="330" t="s">
        <v>2766</v>
      </c>
      <c r="F2239" s="331" t="s">
        <v>4634</v>
      </c>
      <c r="H2239" s="752"/>
      <c r="I2239" s="755"/>
      <c r="J2239" s="32" t="s">
        <v>1114</v>
      </c>
      <c r="K2239" s="29"/>
      <c r="L2239" s="68">
        <v>38362</v>
      </c>
      <c r="M2239" s="68"/>
      <c r="N2239" t="str">
        <f t="shared" si="72"/>
        <v/>
      </c>
    </row>
    <row r="2240" spans="1:14" outlineLevel="2">
      <c r="A2240" s="390"/>
      <c r="B2240" s="296">
        <f>IF(A2240&gt;0,A2240,B2239)</f>
        <v>127</v>
      </c>
      <c r="C2240" s="19" t="s">
        <v>999</v>
      </c>
      <c r="D2240" s="32" t="s">
        <v>3273</v>
      </c>
      <c r="E2240" s="330" t="s">
        <v>2766</v>
      </c>
      <c r="F2240" s="331" t="s">
        <v>4634</v>
      </c>
      <c r="H2240" s="752"/>
      <c r="I2240" s="755"/>
      <c r="J2240" s="32" t="s">
        <v>1114</v>
      </c>
      <c r="K2240" s="29"/>
      <c r="L2240" s="68">
        <v>38362</v>
      </c>
      <c r="M2240" s="68"/>
      <c r="N2240" t="str">
        <f t="shared" si="72"/>
        <v/>
      </c>
    </row>
    <row r="2241" spans="1:14" outlineLevel="2">
      <c r="A2241" s="390"/>
      <c r="B2241" s="296">
        <f t="shared" si="73"/>
        <v>127</v>
      </c>
      <c r="C2241" s="19" t="s">
        <v>1525</v>
      </c>
      <c r="D2241" s="32" t="s">
        <v>1524</v>
      </c>
      <c r="E2241" s="330" t="s">
        <v>2766</v>
      </c>
      <c r="F2241" s="331" t="s">
        <v>4634</v>
      </c>
      <c r="H2241" s="752"/>
      <c r="I2241" s="755"/>
      <c r="J2241" s="32" t="s">
        <v>1114</v>
      </c>
      <c r="K2241" s="29"/>
      <c r="L2241" s="68">
        <v>38362</v>
      </c>
      <c r="M2241" s="68"/>
      <c r="N2241" t="str">
        <f t="shared" si="72"/>
        <v/>
      </c>
    </row>
    <row r="2242" spans="1:14" outlineLevel="2">
      <c r="A2242" s="390"/>
      <c r="B2242" s="296">
        <f t="shared" si="73"/>
        <v>127</v>
      </c>
      <c r="C2242" s="19" t="s">
        <v>998</v>
      </c>
      <c r="D2242" s="32" t="s">
        <v>3272</v>
      </c>
      <c r="E2242" s="330" t="s">
        <v>2766</v>
      </c>
      <c r="F2242" s="331" t="s">
        <v>4634</v>
      </c>
      <c r="H2242" s="752"/>
      <c r="I2242" s="755"/>
      <c r="J2242" s="32" t="s">
        <v>1114</v>
      </c>
      <c r="K2242" s="29"/>
      <c r="L2242" s="68">
        <v>38362</v>
      </c>
      <c r="M2242" s="68"/>
      <c r="N2242" t="str">
        <f t="shared" si="72"/>
        <v/>
      </c>
    </row>
    <row r="2243" spans="1:14" outlineLevel="2">
      <c r="A2243" s="390"/>
      <c r="B2243" s="296">
        <f t="shared" si="73"/>
        <v>127</v>
      </c>
      <c r="C2243" s="19" t="s">
        <v>996</v>
      </c>
      <c r="D2243" s="32" t="s">
        <v>3268</v>
      </c>
      <c r="E2243" s="330" t="s">
        <v>2766</v>
      </c>
      <c r="F2243" s="331" t="s">
        <v>4634</v>
      </c>
      <c r="H2243" s="752"/>
      <c r="I2243" s="755"/>
      <c r="J2243" s="32" t="s">
        <v>1114</v>
      </c>
      <c r="K2243" s="29"/>
      <c r="L2243" s="68">
        <v>38362</v>
      </c>
      <c r="M2243" s="68"/>
      <c r="N2243" t="str">
        <f t="shared" ref="N2243:N2306" si="74">IF(D2243="NA","",IF(COUNTIF($D$3:$D$8511,D2243)&gt;1,"DUPLICATE",""))</f>
        <v/>
      </c>
    </row>
    <row r="2244" spans="1:14" outlineLevel="2">
      <c r="A2244" s="390"/>
      <c r="B2244" s="296">
        <f t="shared" si="73"/>
        <v>127</v>
      </c>
      <c r="C2244" s="19" t="s">
        <v>3270</v>
      </c>
      <c r="D2244" s="32" t="s">
        <v>3269</v>
      </c>
      <c r="E2244" s="330" t="s">
        <v>2766</v>
      </c>
      <c r="F2244" s="331" t="s">
        <v>4634</v>
      </c>
      <c r="H2244" s="752"/>
      <c r="I2244" s="755"/>
      <c r="J2244" s="32" t="s">
        <v>1114</v>
      </c>
      <c r="K2244" s="29"/>
      <c r="L2244" s="68">
        <v>38362</v>
      </c>
      <c r="M2244" s="68"/>
      <c r="N2244" t="str">
        <f t="shared" si="74"/>
        <v/>
      </c>
    </row>
    <row r="2245" spans="1:14" outlineLevel="2">
      <c r="A2245" s="390"/>
      <c r="B2245" s="296">
        <f t="shared" si="73"/>
        <v>127</v>
      </c>
      <c r="C2245" s="19" t="s">
        <v>997</v>
      </c>
      <c r="D2245" s="32" t="s">
        <v>3271</v>
      </c>
      <c r="E2245" s="330" t="s">
        <v>2766</v>
      </c>
      <c r="F2245" s="331" t="s">
        <v>4634</v>
      </c>
      <c r="H2245" s="752"/>
      <c r="I2245" s="755"/>
      <c r="J2245" s="32" t="s">
        <v>1114</v>
      </c>
      <c r="K2245" s="29"/>
      <c r="L2245" s="68">
        <v>38362</v>
      </c>
      <c r="M2245" s="68"/>
      <c r="N2245" t="str">
        <f t="shared" si="74"/>
        <v/>
      </c>
    </row>
    <row r="2246" spans="1:14" outlineLevel="2">
      <c r="A2246" s="390"/>
      <c r="B2246" s="296">
        <f t="shared" si="73"/>
        <v>127</v>
      </c>
      <c r="C2246" s="19" t="s">
        <v>1533</v>
      </c>
      <c r="D2246" s="32" t="s">
        <v>1532</v>
      </c>
      <c r="E2246" s="330" t="s">
        <v>2766</v>
      </c>
      <c r="F2246" s="331" t="s">
        <v>4634</v>
      </c>
      <c r="H2246" s="752"/>
      <c r="I2246" s="755"/>
      <c r="J2246" s="32" t="s">
        <v>1114</v>
      </c>
      <c r="K2246" s="29"/>
      <c r="L2246" s="68">
        <v>38362</v>
      </c>
      <c r="M2246" s="68"/>
      <c r="N2246" t="str">
        <f t="shared" si="74"/>
        <v/>
      </c>
    </row>
    <row r="2247" spans="1:14" outlineLevel="2">
      <c r="A2247" s="390"/>
      <c r="B2247" s="296">
        <f t="shared" si="73"/>
        <v>127</v>
      </c>
      <c r="C2247" s="19" t="s">
        <v>2368</v>
      </c>
      <c r="D2247" s="32" t="s">
        <v>1523</v>
      </c>
      <c r="E2247" s="330" t="s">
        <v>2766</v>
      </c>
      <c r="F2247" s="331" t="s">
        <v>4634</v>
      </c>
      <c r="H2247" s="752"/>
      <c r="I2247" s="755"/>
      <c r="J2247" s="32" t="s">
        <v>1114</v>
      </c>
      <c r="K2247" s="29"/>
      <c r="L2247" s="68">
        <v>38362</v>
      </c>
      <c r="M2247" s="68"/>
      <c r="N2247" t="str">
        <f t="shared" si="74"/>
        <v/>
      </c>
    </row>
    <row r="2248" spans="1:14" outlineLevel="2">
      <c r="A2248" s="390"/>
      <c r="B2248" s="296">
        <f t="shared" si="73"/>
        <v>127</v>
      </c>
      <c r="C2248" s="19" t="s">
        <v>1000</v>
      </c>
      <c r="D2248" s="32" t="s">
        <v>3274</v>
      </c>
      <c r="E2248" s="330" t="s">
        <v>2766</v>
      </c>
      <c r="F2248" s="331" t="s">
        <v>4634</v>
      </c>
      <c r="H2248" s="752"/>
      <c r="I2248" s="755"/>
      <c r="J2248" s="32" t="s">
        <v>1114</v>
      </c>
      <c r="K2248" s="29"/>
      <c r="L2248" s="68">
        <v>38362</v>
      </c>
      <c r="M2248" s="68"/>
      <c r="N2248" t="str">
        <f t="shared" si="74"/>
        <v/>
      </c>
    </row>
    <row r="2249" spans="1:14" outlineLevel="2">
      <c r="A2249" s="390"/>
      <c r="B2249" s="296">
        <f t="shared" si="73"/>
        <v>127</v>
      </c>
      <c r="C2249" s="19" t="s">
        <v>993</v>
      </c>
      <c r="D2249" s="32" t="s">
        <v>4588</v>
      </c>
      <c r="E2249" s="330" t="s">
        <v>2766</v>
      </c>
      <c r="F2249" s="331" t="s">
        <v>4634</v>
      </c>
      <c r="H2249" s="752"/>
      <c r="I2249" s="755"/>
      <c r="J2249" s="32" t="s">
        <v>1114</v>
      </c>
      <c r="K2249" s="29"/>
      <c r="L2249" s="68">
        <v>38362</v>
      </c>
      <c r="M2249" s="68"/>
      <c r="N2249" t="str">
        <f t="shared" si="74"/>
        <v/>
      </c>
    </row>
    <row r="2250" spans="1:14" outlineLevel="2">
      <c r="A2250" s="390"/>
      <c r="B2250" s="296">
        <f t="shared" si="73"/>
        <v>127</v>
      </c>
      <c r="C2250" s="19" t="s">
        <v>2193</v>
      </c>
      <c r="D2250" s="32" t="s">
        <v>1520</v>
      </c>
      <c r="E2250" s="330" t="s">
        <v>2766</v>
      </c>
      <c r="F2250" s="331" t="s">
        <v>4634</v>
      </c>
      <c r="H2250" s="752"/>
      <c r="I2250" s="755"/>
      <c r="J2250" s="32" t="s">
        <v>1114</v>
      </c>
      <c r="K2250" s="29"/>
      <c r="L2250" s="68">
        <v>38362</v>
      </c>
      <c r="M2250" s="68"/>
      <c r="N2250" t="str">
        <f t="shared" si="74"/>
        <v/>
      </c>
    </row>
    <row r="2251" spans="1:14" outlineLevel="2">
      <c r="A2251" s="390"/>
      <c r="B2251" s="296">
        <f t="shared" si="73"/>
        <v>127</v>
      </c>
      <c r="C2251" s="19" t="s">
        <v>920</v>
      </c>
      <c r="D2251" s="32" t="s">
        <v>1534</v>
      </c>
      <c r="E2251" s="330" t="s">
        <v>2766</v>
      </c>
      <c r="F2251" s="331" t="s">
        <v>4634</v>
      </c>
      <c r="H2251" s="752"/>
      <c r="I2251" s="755"/>
      <c r="J2251" s="32" t="s">
        <v>1114</v>
      </c>
      <c r="K2251" s="29"/>
      <c r="L2251" s="68">
        <v>38362</v>
      </c>
      <c r="M2251" s="68"/>
      <c r="N2251" t="str">
        <f t="shared" si="74"/>
        <v/>
      </c>
    </row>
    <row r="2252" spans="1:14" outlineLevel="2">
      <c r="A2252" s="390"/>
      <c r="B2252" s="296">
        <f t="shared" si="73"/>
        <v>127</v>
      </c>
      <c r="C2252" s="19" t="s">
        <v>918</v>
      </c>
      <c r="D2252" s="32" t="s">
        <v>1530</v>
      </c>
      <c r="E2252" s="330" t="s">
        <v>2766</v>
      </c>
      <c r="F2252" s="331" t="s">
        <v>4634</v>
      </c>
      <c r="H2252" s="752"/>
      <c r="I2252" s="755"/>
      <c r="J2252" s="32" t="s">
        <v>1114</v>
      </c>
      <c r="K2252" s="29"/>
      <c r="L2252" s="68">
        <v>38362</v>
      </c>
      <c r="M2252" s="68"/>
      <c r="N2252" t="str">
        <f t="shared" si="74"/>
        <v/>
      </c>
    </row>
    <row r="2253" spans="1:14" outlineLevel="2">
      <c r="A2253" s="390"/>
      <c r="B2253" s="296">
        <f t="shared" si="73"/>
        <v>127</v>
      </c>
      <c r="C2253" s="19" t="s">
        <v>2370</v>
      </c>
      <c r="D2253" s="32" t="s">
        <v>1529</v>
      </c>
      <c r="E2253" s="330" t="s">
        <v>2766</v>
      </c>
      <c r="F2253" s="331" t="s">
        <v>4634</v>
      </c>
      <c r="H2253" s="752"/>
      <c r="I2253" s="755"/>
      <c r="J2253" s="32" t="s">
        <v>1114</v>
      </c>
      <c r="K2253" s="29"/>
      <c r="L2253" s="68">
        <v>38362</v>
      </c>
      <c r="M2253" s="68"/>
      <c r="N2253" t="str">
        <f t="shared" si="74"/>
        <v>DUPLICATE</v>
      </c>
    </row>
    <row r="2254" spans="1:14" outlineLevel="2">
      <c r="A2254" s="390"/>
      <c r="B2254" s="296">
        <f t="shared" si="73"/>
        <v>127</v>
      </c>
      <c r="C2254" s="19" t="s">
        <v>2369</v>
      </c>
      <c r="D2254" s="32" t="s">
        <v>1528</v>
      </c>
      <c r="E2254" s="330" t="s">
        <v>2766</v>
      </c>
      <c r="F2254" s="331" t="s">
        <v>4634</v>
      </c>
      <c r="H2254" s="752"/>
      <c r="I2254" s="755"/>
      <c r="J2254" s="32" t="s">
        <v>1114</v>
      </c>
      <c r="K2254" s="29"/>
      <c r="L2254" s="68">
        <v>38362</v>
      </c>
      <c r="M2254" s="68"/>
      <c r="N2254" t="str">
        <f t="shared" si="74"/>
        <v>DUPLICATE</v>
      </c>
    </row>
    <row r="2255" spans="1:14" outlineLevel="2">
      <c r="A2255" s="390"/>
      <c r="B2255" s="296">
        <f t="shared" si="73"/>
        <v>127</v>
      </c>
      <c r="C2255" s="19" t="s">
        <v>3267</v>
      </c>
      <c r="D2255" s="32" t="s">
        <v>3266</v>
      </c>
      <c r="E2255" s="330" t="s">
        <v>2766</v>
      </c>
      <c r="F2255" s="331" t="s">
        <v>4634</v>
      </c>
      <c r="H2255" s="752"/>
      <c r="I2255" s="755"/>
      <c r="J2255" s="32" t="s">
        <v>1114</v>
      </c>
      <c r="K2255" s="29"/>
      <c r="L2255" s="68">
        <v>38362</v>
      </c>
      <c r="M2255" s="68"/>
      <c r="N2255" t="str">
        <f t="shared" si="74"/>
        <v/>
      </c>
    </row>
    <row r="2256" spans="1:14" outlineLevel="2">
      <c r="A2256" s="390"/>
      <c r="B2256" s="296">
        <f t="shared" si="73"/>
        <v>127</v>
      </c>
      <c r="C2256" s="19" t="s">
        <v>919</v>
      </c>
      <c r="D2256" s="32" t="s">
        <v>1531</v>
      </c>
      <c r="E2256" s="330" t="s">
        <v>2766</v>
      </c>
      <c r="F2256" s="331" t="s">
        <v>4634</v>
      </c>
      <c r="H2256" s="752"/>
      <c r="I2256" s="755"/>
      <c r="J2256" s="32" t="s">
        <v>1114</v>
      </c>
      <c r="K2256" s="29"/>
      <c r="L2256" s="68">
        <v>38362</v>
      </c>
      <c r="M2256" s="68"/>
      <c r="N2256" t="str">
        <f t="shared" si="74"/>
        <v/>
      </c>
    </row>
    <row r="2257" spans="1:14" outlineLevel="2">
      <c r="A2257" s="390"/>
      <c r="B2257" s="296">
        <f t="shared" si="73"/>
        <v>127</v>
      </c>
      <c r="C2257" s="19" t="s">
        <v>1527</v>
      </c>
      <c r="D2257" s="32" t="s">
        <v>1526</v>
      </c>
      <c r="E2257" s="330" t="s">
        <v>2766</v>
      </c>
      <c r="F2257" s="331" t="s">
        <v>4634</v>
      </c>
      <c r="H2257" s="752"/>
      <c r="I2257" s="755"/>
      <c r="J2257" s="32" t="s">
        <v>1114</v>
      </c>
      <c r="K2257" s="29"/>
      <c r="L2257" s="68">
        <v>38362</v>
      </c>
      <c r="M2257" s="68"/>
      <c r="N2257" t="str">
        <f t="shared" si="74"/>
        <v/>
      </c>
    </row>
    <row r="2258" spans="1:14" outlineLevel="2">
      <c r="A2258" s="390"/>
      <c r="B2258" s="296">
        <f t="shared" si="73"/>
        <v>127</v>
      </c>
      <c r="C2258" s="19" t="s">
        <v>642</v>
      </c>
      <c r="D2258" s="32" t="s">
        <v>2435</v>
      </c>
      <c r="E2258" s="330" t="s">
        <v>2766</v>
      </c>
      <c r="F2258" s="331" t="s">
        <v>4634</v>
      </c>
      <c r="H2258" s="752"/>
      <c r="I2258" s="755"/>
      <c r="J2258" s="32"/>
      <c r="K2258" s="29"/>
      <c r="L2258" s="68">
        <v>39845</v>
      </c>
      <c r="M2258" s="68"/>
      <c r="N2258" t="str">
        <f t="shared" si="74"/>
        <v/>
      </c>
    </row>
    <row r="2259" spans="1:14" outlineLevel="2">
      <c r="A2259" s="390"/>
      <c r="B2259" s="296">
        <f t="shared" si="73"/>
        <v>127</v>
      </c>
      <c r="C2259" s="19" t="s">
        <v>643</v>
      </c>
      <c r="D2259" s="32" t="s">
        <v>2436</v>
      </c>
      <c r="E2259" s="330" t="s">
        <v>2766</v>
      </c>
      <c r="F2259" s="331" t="s">
        <v>4634</v>
      </c>
      <c r="H2259" s="752"/>
      <c r="I2259" s="755"/>
      <c r="J2259" s="32"/>
      <c r="K2259" s="29"/>
      <c r="L2259" s="68">
        <v>39845</v>
      </c>
      <c r="M2259" s="68"/>
      <c r="N2259" t="str">
        <f t="shared" si="74"/>
        <v/>
      </c>
    </row>
    <row r="2260" spans="1:14" outlineLevel="2">
      <c r="A2260" s="390"/>
      <c r="B2260" s="296">
        <f t="shared" si="73"/>
        <v>127</v>
      </c>
      <c r="C2260" s="19" t="s">
        <v>644</v>
      </c>
      <c r="D2260" s="32" t="s">
        <v>2437</v>
      </c>
      <c r="E2260" s="330" t="s">
        <v>2766</v>
      </c>
      <c r="F2260" s="331" t="s">
        <v>4634</v>
      </c>
      <c r="H2260" s="752"/>
      <c r="I2260" s="755"/>
      <c r="J2260" s="32"/>
      <c r="K2260" s="29"/>
      <c r="L2260" s="68">
        <v>39845</v>
      </c>
      <c r="M2260" s="68"/>
      <c r="N2260" t="str">
        <f t="shared" si="74"/>
        <v/>
      </c>
    </row>
    <row r="2261" spans="1:14" outlineLevel="2">
      <c r="A2261" s="390"/>
      <c r="B2261" s="296">
        <f t="shared" si="73"/>
        <v>127</v>
      </c>
      <c r="C2261" s="19" t="s">
        <v>1616</v>
      </c>
      <c r="D2261" s="32" t="s">
        <v>2438</v>
      </c>
      <c r="E2261" s="330" t="s">
        <v>2766</v>
      </c>
      <c r="F2261" s="331" t="s">
        <v>4634</v>
      </c>
      <c r="H2261" s="752"/>
      <c r="I2261" s="755"/>
      <c r="J2261" s="32"/>
      <c r="K2261" s="29"/>
      <c r="L2261" s="68">
        <v>39845</v>
      </c>
      <c r="M2261" s="68"/>
      <c r="N2261" t="str">
        <f t="shared" si="74"/>
        <v/>
      </c>
    </row>
    <row r="2262" spans="1:14" outlineLevel="2">
      <c r="A2262" s="390"/>
      <c r="B2262" s="296">
        <f t="shared" si="73"/>
        <v>127</v>
      </c>
      <c r="C2262" s="19" t="s">
        <v>1617</v>
      </c>
      <c r="D2262" s="32" t="s">
        <v>2439</v>
      </c>
      <c r="E2262" s="330" t="s">
        <v>2766</v>
      </c>
      <c r="F2262" s="331" t="s">
        <v>4634</v>
      </c>
      <c r="H2262" s="752"/>
      <c r="I2262" s="755"/>
      <c r="J2262" s="32"/>
      <c r="K2262" s="29"/>
      <c r="L2262" s="68">
        <v>39845</v>
      </c>
      <c r="M2262" s="68"/>
      <c r="N2262" t="str">
        <f t="shared" si="74"/>
        <v/>
      </c>
    </row>
    <row r="2263" spans="1:14" outlineLevel="2">
      <c r="A2263" s="390"/>
      <c r="B2263" s="296">
        <f t="shared" si="73"/>
        <v>127</v>
      </c>
      <c r="C2263" s="19" t="s">
        <v>1618</v>
      </c>
      <c r="D2263" s="32" t="s">
        <v>2440</v>
      </c>
      <c r="E2263" s="330" t="s">
        <v>2766</v>
      </c>
      <c r="F2263" s="331" t="s">
        <v>4634</v>
      </c>
      <c r="H2263" s="752"/>
      <c r="I2263" s="755"/>
      <c r="J2263" s="32"/>
      <c r="K2263" s="29"/>
      <c r="L2263" s="68">
        <v>39845</v>
      </c>
      <c r="M2263" s="68"/>
      <c r="N2263" t="str">
        <f t="shared" si="74"/>
        <v/>
      </c>
    </row>
    <row r="2264" spans="1:14" outlineLevel="2">
      <c r="A2264" s="390"/>
      <c r="B2264" s="296">
        <f t="shared" si="73"/>
        <v>127</v>
      </c>
      <c r="C2264" s="19" t="s">
        <v>1619</v>
      </c>
      <c r="D2264" s="32" t="s">
        <v>2442</v>
      </c>
      <c r="E2264" s="330" t="s">
        <v>2766</v>
      </c>
      <c r="F2264" s="331" t="s">
        <v>4634</v>
      </c>
      <c r="H2264" s="752"/>
      <c r="I2264" s="755"/>
      <c r="J2264" s="32"/>
      <c r="K2264" s="29"/>
      <c r="L2264" s="68">
        <v>39845</v>
      </c>
      <c r="M2264" s="68"/>
      <c r="N2264" t="str">
        <f t="shared" si="74"/>
        <v/>
      </c>
    </row>
    <row r="2265" spans="1:14" outlineLevel="2">
      <c r="A2265" s="390"/>
      <c r="B2265" s="296">
        <f t="shared" si="73"/>
        <v>127</v>
      </c>
      <c r="C2265" s="19" t="s">
        <v>1620</v>
      </c>
      <c r="D2265" s="32" t="s">
        <v>2443</v>
      </c>
      <c r="E2265" s="330" t="s">
        <v>2766</v>
      </c>
      <c r="F2265" s="331" t="s">
        <v>4634</v>
      </c>
      <c r="H2265" s="752"/>
      <c r="I2265" s="755"/>
      <c r="J2265" s="32"/>
      <c r="K2265" s="29"/>
      <c r="L2265" s="68">
        <v>39845</v>
      </c>
      <c r="M2265" s="68"/>
      <c r="N2265" t="str">
        <f t="shared" si="74"/>
        <v>DUPLICATE</v>
      </c>
    </row>
    <row r="2266" spans="1:14" outlineLevel="2">
      <c r="A2266" s="390"/>
      <c r="B2266" s="296">
        <f t="shared" si="73"/>
        <v>127</v>
      </c>
      <c r="C2266" s="19" t="s">
        <v>1621</v>
      </c>
      <c r="D2266" s="32" t="s">
        <v>1570</v>
      </c>
      <c r="E2266" s="330" t="s">
        <v>2766</v>
      </c>
      <c r="F2266" s="331" t="s">
        <v>4634</v>
      </c>
      <c r="H2266" s="752"/>
      <c r="I2266" s="755"/>
      <c r="J2266" s="32"/>
      <c r="K2266" s="29"/>
      <c r="L2266" s="68">
        <v>39845</v>
      </c>
      <c r="M2266" s="68"/>
      <c r="N2266" t="str">
        <f t="shared" si="74"/>
        <v/>
      </c>
    </row>
    <row r="2267" spans="1:14" outlineLevel="2">
      <c r="A2267" s="390"/>
      <c r="B2267" s="296">
        <f t="shared" si="73"/>
        <v>127</v>
      </c>
      <c r="C2267" s="19" t="s">
        <v>1622</v>
      </c>
      <c r="D2267" s="32" t="s">
        <v>1571</v>
      </c>
      <c r="E2267" s="330" t="s">
        <v>2766</v>
      </c>
      <c r="F2267" s="331" t="s">
        <v>4634</v>
      </c>
      <c r="H2267" s="752"/>
      <c r="I2267" s="755"/>
      <c r="J2267" s="32"/>
      <c r="K2267" s="29"/>
      <c r="L2267" s="68">
        <v>39845</v>
      </c>
      <c r="M2267" s="68"/>
      <c r="N2267" t="str">
        <f t="shared" si="74"/>
        <v/>
      </c>
    </row>
    <row r="2268" spans="1:14" outlineLevel="2">
      <c r="A2268" s="390"/>
      <c r="B2268" s="296">
        <f t="shared" si="73"/>
        <v>127</v>
      </c>
      <c r="C2268" s="19" t="s">
        <v>1623</v>
      </c>
      <c r="D2268" s="32" t="s">
        <v>1624</v>
      </c>
      <c r="E2268" s="330" t="s">
        <v>2766</v>
      </c>
      <c r="F2268" s="331" t="s">
        <v>4634</v>
      </c>
      <c r="H2268" s="752"/>
      <c r="I2268" s="755"/>
      <c r="J2268" s="32"/>
      <c r="K2268" s="29"/>
      <c r="L2268" s="68">
        <v>39845</v>
      </c>
      <c r="M2268" s="68"/>
      <c r="N2268" t="str">
        <f t="shared" si="74"/>
        <v/>
      </c>
    </row>
    <row r="2269" spans="1:14" outlineLevel="2">
      <c r="A2269" s="390"/>
      <c r="B2269" s="296">
        <f t="shared" si="73"/>
        <v>127</v>
      </c>
      <c r="C2269" s="19" t="s">
        <v>1625</v>
      </c>
      <c r="D2269" s="32" t="s">
        <v>1626</v>
      </c>
      <c r="E2269" s="330" t="s">
        <v>2766</v>
      </c>
      <c r="F2269" s="331" t="s">
        <v>4634</v>
      </c>
      <c r="H2269" s="752"/>
      <c r="I2269" s="755"/>
      <c r="J2269" s="32"/>
      <c r="K2269" s="29"/>
      <c r="L2269" s="68">
        <v>39845</v>
      </c>
      <c r="M2269" s="68"/>
      <c r="N2269" t="str">
        <f t="shared" si="74"/>
        <v/>
      </c>
    </row>
    <row r="2270" spans="1:14" outlineLevel="2">
      <c r="A2270" s="390"/>
      <c r="B2270" s="296">
        <f t="shared" si="73"/>
        <v>127</v>
      </c>
      <c r="C2270" s="19" t="s">
        <v>1627</v>
      </c>
      <c r="D2270" s="32" t="s">
        <v>1628</v>
      </c>
      <c r="E2270" s="330" t="s">
        <v>2766</v>
      </c>
      <c r="F2270" s="331" t="s">
        <v>4634</v>
      </c>
      <c r="H2270" s="752"/>
      <c r="I2270" s="755"/>
      <c r="J2270" s="32"/>
      <c r="K2270" s="29"/>
      <c r="L2270" s="68">
        <v>39845</v>
      </c>
      <c r="M2270" s="68"/>
      <c r="N2270" t="str">
        <f t="shared" si="74"/>
        <v/>
      </c>
    </row>
    <row r="2271" spans="1:14" outlineLevel="2">
      <c r="A2271" s="390"/>
      <c r="B2271" s="296">
        <f t="shared" si="73"/>
        <v>127</v>
      </c>
      <c r="C2271" s="19" t="s">
        <v>1629</v>
      </c>
      <c r="D2271" s="32" t="s">
        <v>1630</v>
      </c>
      <c r="E2271" s="330" t="s">
        <v>2766</v>
      </c>
      <c r="F2271" s="331" t="s">
        <v>4634</v>
      </c>
      <c r="H2271" s="752"/>
      <c r="I2271" s="755"/>
      <c r="J2271" s="32"/>
      <c r="K2271" s="29"/>
      <c r="L2271" s="68">
        <v>39845</v>
      </c>
      <c r="M2271" s="68"/>
      <c r="N2271" t="str">
        <f t="shared" si="74"/>
        <v/>
      </c>
    </row>
    <row r="2272" spans="1:14" outlineLevel="2">
      <c r="A2272" s="390"/>
      <c r="B2272" s="296">
        <f t="shared" si="73"/>
        <v>127</v>
      </c>
      <c r="C2272" s="19" t="s">
        <v>1631</v>
      </c>
      <c r="D2272" s="32" t="s">
        <v>1632</v>
      </c>
      <c r="E2272" s="330" t="s">
        <v>2766</v>
      </c>
      <c r="F2272" s="331" t="s">
        <v>4634</v>
      </c>
      <c r="H2272" s="752"/>
      <c r="I2272" s="755"/>
      <c r="J2272" s="32"/>
      <c r="K2272" s="29"/>
      <c r="L2272" s="68">
        <v>39845</v>
      </c>
      <c r="M2272" s="68"/>
      <c r="N2272" t="str">
        <f t="shared" si="74"/>
        <v/>
      </c>
    </row>
    <row r="2273" spans="1:14" outlineLevel="2">
      <c r="A2273" s="384"/>
      <c r="B2273" s="296">
        <f t="shared" si="73"/>
        <v>127</v>
      </c>
      <c r="C2273" s="19" t="s">
        <v>1633</v>
      </c>
      <c r="D2273" s="32" t="s">
        <v>1634</v>
      </c>
      <c r="E2273" s="330" t="s">
        <v>2766</v>
      </c>
      <c r="F2273" s="331" t="s">
        <v>4634</v>
      </c>
      <c r="H2273" s="752"/>
      <c r="I2273" s="755"/>
      <c r="J2273" s="32"/>
      <c r="K2273" s="29"/>
      <c r="L2273" s="68">
        <v>39845</v>
      </c>
      <c r="M2273" s="68"/>
      <c r="N2273" t="str">
        <f t="shared" si="74"/>
        <v/>
      </c>
    </row>
    <row r="2274" spans="1:14" ht="57.6" customHeight="1" outlineLevel="1">
      <c r="A2274" s="390">
        <v>128</v>
      </c>
      <c r="B2274" s="296">
        <f t="shared" si="73"/>
        <v>128</v>
      </c>
      <c r="C2274" s="31" t="s">
        <v>6871</v>
      </c>
      <c r="D2274" s="33"/>
      <c r="E2274" s="46" t="s">
        <v>2766</v>
      </c>
      <c r="F2274" s="46" t="s">
        <v>5249</v>
      </c>
      <c r="G2274" s="38" t="s">
        <v>14033</v>
      </c>
      <c r="H2274" s="752"/>
      <c r="I2274" s="752"/>
      <c r="J2274" s="39" t="s">
        <v>12764</v>
      </c>
      <c r="K2274" s="47"/>
      <c r="L2274" s="57">
        <v>38362</v>
      </c>
      <c r="M2274" s="643">
        <v>45689</v>
      </c>
      <c r="N2274" t="str">
        <f t="shared" si="74"/>
        <v/>
      </c>
    </row>
    <row r="2275" spans="1:14" outlineLevel="2">
      <c r="A2275" s="390"/>
      <c r="B2275" s="296">
        <f t="shared" si="73"/>
        <v>128</v>
      </c>
      <c r="C2275" s="86" t="s">
        <v>3903</v>
      </c>
      <c r="D2275" s="119" t="s">
        <v>3902</v>
      </c>
      <c r="E2275" s="35" t="s">
        <v>2766</v>
      </c>
      <c r="F2275" s="46" t="s">
        <v>5249</v>
      </c>
      <c r="G2275" s="85"/>
      <c r="H2275" s="752"/>
      <c r="I2275" s="755"/>
      <c r="J2275" s="35"/>
      <c r="K2275" s="85"/>
      <c r="L2275" s="58">
        <v>38362</v>
      </c>
      <c r="M2275" s="58"/>
      <c r="N2275" t="str">
        <f t="shared" si="74"/>
        <v>DUPLICATE</v>
      </c>
    </row>
    <row r="2276" spans="1:14" outlineLevel="2">
      <c r="A2276" s="390"/>
      <c r="B2276" s="296">
        <f t="shared" si="73"/>
        <v>128</v>
      </c>
      <c r="C2276" s="86" t="s">
        <v>3920</v>
      </c>
      <c r="D2276" s="119" t="s">
        <v>3919</v>
      </c>
      <c r="E2276" s="35" t="s">
        <v>2766</v>
      </c>
      <c r="F2276" s="46" t="s">
        <v>5249</v>
      </c>
      <c r="G2276" s="85"/>
      <c r="H2276" s="752"/>
      <c r="I2276" s="755"/>
      <c r="J2276" s="35"/>
      <c r="K2276" s="85"/>
      <c r="L2276" s="58">
        <v>38362</v>
      </c>
      <c r="M2276" s="58"/>
      <c r="N2276" t="str">
        <f t="shared" si="74"/>
        <v>DUPLICATE</v>
      </c>
    </row>
    <row r="2277" spans="1:14" outlineLevel="2">
      <c r="A2277" s="390"/>
      <c r="B2277" s="296">
        <f t="shared" si="73"/>
        <v>128</v>
      </c>
      <c r="C2277" s="86" t="s">
        <v>4702</v>
      </c>
      <c r="D2277" s="119" t="s">
        <v>3933</v>
      </c>
      <c r="E2277" s="35" t="s">
        <v>2766</v>
      </c>
      <c r="F2277" s="46" t="s">
        <v>5249</v>
      </c>
      <c r="G2277" s="85"/>
      <c r="H2277" s="752"/>
      <c r="I2277" s="755"/>
      <c r="J2277" s="35"/>
      <c r="K2277" s="85"/>
      <c r="L2277" s="58">
        <v>38362</v>
      </c>
      <c r="M2277" s="58"/>
      <c r="N2277" t="str">
        <f t="shared" si="74"/>
        <v>DUPLICATE</v>
      </c>
    </row>
    <row r="2278" spans="1:14" outlineLevel="2">
      <c r="A2278" s="390"/>
      <c r="B2278" s="296">
        <f t="shared" si="73"/>
        <v>128</v>
      </c>
      <c r="C2278" s="86" t="s">
        <v>3914</v>
      </c>
      <c r="D2278" s="119" t="s">
        <v>3913</v>
      </c>
      <c r="E2278" s="35" t="s">
        <v>2766</v>
      </c>
      <c r="F2278" s="46" t="s">
        <v>5249</v>
      </c>
      <c r="G2278" s="85"/>
      <c r="H2278" s="752"/>
      <c r="I2278" s="755"/>
      <c r="J2278" s="35"/>
      <c r="K2278" s="85"/>
      <c r="L2278" s="58">
        <v>38362</v>
      </c>
      <c r="M2278" s="58"/>
      <c r="N2278" t="str">
        <f t="shared" si="74"/>
        <v/>
      </c>
    </row>
    <row r="2279" spans="1:14" outlineLevel="2">
      <c r="A2279" s="390"/>
      <c r="B2279" s="296">
        <f t="shared" si="73"/>
        <v>128</v>
      </c>
      <c r="C2279" s="86" t="s">
        <v>3918</v>
      </c>
      <c r="D2279" s="119" t="s">
        <v>3917</v>
      </c>
      <c r="E2279" s="35" t="s">
        <v>2766</v>
      </c>
      <c r="F2279" s="46" t="s">
        <v>5249</v>
      </c>
      <c r="G2279" s="85"/>
      <c r="H2279" s="752"/>
      <c r="I2279" s="755"/>
      <c r="J2279" s="35"/>
      <c r="K2279" s="85"/>
      <c r="L2279" s="58">
        <v>38362</v>
      </c>
      <c r="M2279" s="58"/>
      <c r="N2279" t="str">
        <f t="shared" si="74"/>
        <v/>
      </c>
    </row>
    <row r="2280" spans="1:14" outlineLevel="2">
      <c r="A2280" s="390"/>
      <c r="B2280" s="296">
        <f t="shared" si="73"/>
        <v>128</v>
      </c>
      <c r="C2280" s="86" t="s">
        <v>739</v>
      </c>
      <c r="D2280" s="119" t="s">
        <v>3930</v>
      </c>
      <c r="E2280" s="35" t="s">
        <v>2766</v>
      </c>
      <c r="F2280" s="46" t="s">
        <v>5249</v>
      </c>
      <c r="G2280" s="85"/>
      <c r="H2280" s="752"/>
      <c r="I2280" s="755"/>
      <c r="J2280" s="35"/>
      <c r="K2280" s="85"/>
      <c r="L2280" s="58">
        <v>38362</v>
      </c>
      <c r="M2280" s="58"/>
      <c r="N2280" t="str">
        <f t="shared" si="74"/>
        <v/>
      </c>
    </row>
    <row r="2281" spans="1:14" outlineLevel="2">
      <c r="A2281" s="390"/>
      <c r="B2281" s="296">
        <f t="shared" si="73"/>
        <v>128</v>
      </c>
      <c r="C2281" s="86" t="s">
        <v>3926</v>
      </c>
      <c r="D2281" s="119" t="s">
        <v>3925</v>
      </c>
      <c r="E2281" s="35" t="s">
        <v>2766</v>
      </c>
      <c r="F2281" s="46" t="s">
        <v>5249</v>
      </c>
      <c r="G2281" s="85"/>
      <c r="H2281" s="752"/>
      <c r="I2281" s="755"/>
      <c r="J2281" s="35"/>
      <c r="K2281" s="85"/>
      <c r="L2281" s="58">
        <v>38362</v>
      </c>
      <c r="M2281" s="58"/>
      <c r="N2281" t="str">
        <f t="shared" si="74"/>
        <v/>
      </c>
    </row>
    <row r="2282" spans="1:14" outlineLevel="2">
      <c r="A2282" s="390"/>
      <c r="B2282" s="296">
        <f t="shared" si="73"/>
        <v>128</v>
      </c>
      <c r="C2282" s="86" t="s">
        <v>3905</v>
      </c>
      <c r="D2282" s="119" t="s">
        <v>3904</v>
      </c>
      <c r="E2282" s="35" t="s">
        <v>2766</v>
      </c>
      <c r="F2282" s="46" t="s">
        <v>5249</v>
      </c>
      <c r="G2282" s="85"/>
      <c r="H2282" s="752"/>
      <c r="I2282" s="755"/>
      <c r="J2282" s="35"/>
      <c r="K2282" s="85"/>
      <c r="L2282" s="58">
        <v>38362</v>
      </c>
      <c r="M2282" s="58"/>
      <c r="N2282" t="str">
        <f t="shared" si="74"/>
        <v/>
      </c>
    </row>
    <row r="2283" spans="1:14" outlineLevel="2">
      <c r="A2283" s="390"/>
      <c r="B2283" s="296">
        <f t="shared" si="73"/>
        <v>128</v>
      </c>
      <c r="C2283" s="86" t="s">
        <v>738</v>
      </c>
      <c r="D2283" s="119" t="s">
        <v>3929</v>
      </c>
      <c r="E2283" s="35" t="s">
        <v>2766</v>
      </c>
      <c r="F2283" s="46" t="s">
        <v>5249</v>
      </c>
      <c r="G2283" s="85"/>
      <c r="H2283" s="752"/>
      <c r="I2283" s="755"/>
      <c r="J2283" s="35"/>
      <c r="K2283" s="85"/>
      <c r="L2283" s="58">
        <v>38362</v>
      </c>
      <c r="M2283" s="58"/>
      <c r="N2283" t="str">
        <f t="shared" si="74"/>
        <v/>
      </c>
    </row>
    <row r="2284" spans="1:14" outlineLevel="2">
      <c r="A2284" s="390"/>
      <c r="B2284" s="296">
        <f t="shared" si="73"/>
        <v>128</v>
      </c>
      <c r="C2284" s="86" t="s">
        <v>3916</v>
      </c>
      <c r="D2284" s="119" t="s">
        <v>3915</v>
      </c>
      <c r="E2284" s="35" t="s">
        <v>2766</v>
      </c>
      <c r="F2284" s="46" t="s">
        <v>5249</v>
      </c>
      <c r="G2284" s="85"/>
      <c r="H2284" s="752"/>
      <c r="I2284" s="755"/>
      <c r="J2284" s="35"/>
      <c r="K2284" s="85"/>
      <c r="L2284" s="58">
        <v>38362</v>
      </c>
      <c r="M2284" s="58"/>
      <c r="N2284" t="str">
        <f t="shared" si="74"/>
        <v>DUPLICATE</v>
      </c>
    </row>
    <row r="2285" spans="1:14" outlineLevel="2">
      <c r="A2285" s="390"/>
      <c r="B2285" s="296">
        <f t="shared" si="73"/>
        <v>128</v>
      </c>
      <c r="C2285" s="86" t="s">
        <v>737</v>
      </c>
      <c r="D2285" s="119" t="s">
        <v>3912</v>
      </c>
      <c r="E2285" s="35" t="s">
        <v>2766</v>
      </c>
      <c r="F2285" s="46" t="s">
        <v>5249</v>
      </c>
      <c r="G2285" s="85"/>
      <c r="H2285" s="752"/>
      <c r="I2285" s="755"/>
      <c r="J2285" s="35"/>
      <c r="K2285" s="85"/>
      <c r="L2285" s="58">
        <v>38362</v>
      </c>
      <c r="M2285" s="58"/>
      <c r="N2285" t="str">
        <f t="shared" si="74"/>
        <v>DUPLICATE</v>
      </c>
    </row>
    <row r="2286" spans="1:14" outlineLevel="2">
      <c r="A2286" s="390"/>
      <c r="B2286" s="296">
        <f t="shared" si="73"/>
        <v>128</v>
      </c>
      <c r="C2286" s="86" t="s">
        <v>3911</v>
      </c>
      <c r="D2286" s="119" t="s">
        <v>3910</v>
      </c>
      <c r="E2286" s="35" t="s">
        <v>2766</v>
      </c>
      <c r="F2286" s="46" t="s">
        <v>5249</v>
      </c>
      <c r="G2286" s="85"/>
      <c r="H2286" s="752"/>
      <c r="I2286" s="755"/>
      <c r="J2286" s="35"/>
      <c r="K2286" s="85"/>
      <c r="L2286" s="58">
        <v>38362</v>
      </c>
      <c r="M2286" s="58"/>
      <c r="N2286" t="str">
        <f t="shared" si="74"/>
        <v/>
      </c>
    </row>
    <row r="2287" spans="1:14" outlineLevel="2">
      <c r="A2287" s="390"/>
      <c r="B2287" s="296">
        <f t="shared" si="73"/>
        <v>128</v>
      </c>
      <c r="C2287" s="86" t="s">
        <v>3924</v>
      </c>
      <c r="D2287" s="119" t="s">
        <v>3923</v>
      </c>
      <c r="E2287" s="35" t="s">
        <v>2766</v>
      </c>
      <c r="F2287" s="46" t="s">
        <v>5249</v>
      </c>
      <c r="G2287" s="85"/>
      <c r="H2287" s="752"/>
      <c r="I2287" s="755"/>
      <c r="J2287" s="35"/>
      <c r="K2287" s="85"/>
      <c r="L2287" s="58">
        <v>38362</v>
      </c>
      <c r="M2287" s="58"/>
      <c r="N2287" t="str">
        <f t="shared" si="74"/>
        <v/>
      </c>
    </row>
    <row r="2288" spans="1:14" outlineLevel="2">
      <c r="A2288" s="390"/>
      <c r="B2288" s="296">
        <f t="shared" si="73"/>
        <v>128</v>
      </c>
      <c r="C2288" s="86" t="s">
        <v>3327</v>
      </c>
      <c r="D2288" s="119" t="s">
        <v>3988</v>
      </c>
      <c r="E2288" s="35" t="s">
        <v>2766</v>
      </c>
      <c r="F2288" s="46" t="s">
        <v>5249</v>
      </c>
      <c r="G2288" s="85"/>
      <c r="H2288" s="752"/>
      <c r="I2288" s="755"/>
      <c r="J2288" s="35"/>
      <c r="K2288" s="85"/>
      <c r="L2288" s="58"/>
      <c r="M2288" s="58"/>
      <c r="N2288" t="str">
        <f t="shared" si="74"/>
        <v>DUPLICATE</v>
      </c>
    </row>
    <row r="2289" spans="1:14" outlineLevel="2">
      <c r="A2289" s="390"/>
      <c r="B2289" s="296">
        <f t="shared" si="73"/>
        <v>128</v>
      </c>
      <c r="C2289" s="86" t="s">
        <v>3989</v>
      </c>
      <c r="D2289" s="119" t="s">
        <v>3990</v>
      </c>
      <c r="E2289" s="35" t="s">
        <v>2766</v>
      </c>
      <c r="F2289" s="46" t="s">
        <v>5249</v>
      </c>
      <c r="G2289" s="85"/>
      <c r="H2289" s="752"/>
      <c r="I2289" s="755"/>
      <c r="J2289" s="35"/>
      <c r="K2289" s="85"/>
      <c r="L2289" s="58"/>
      <c r="M2289" s="58"/>
      <c r="N2289" t="str">
        <f t="shared" si="74"/>
        <v>DUPLICATE</v>
      </c>
    </row>
    <row r="2290" spans="1:14" outlineLevel="2">
      <c r="A2290" s="390"/>
      <c r="B2290" s="296">
        <f t="shared" si="73"/>
        <v>128</v>
      </c>
      <c r="C2290" s="86" t="s">
        <v>3991</v>
      </c>
      <c r="D2290" s="119" t="s">
        <v>3992</v>
      </c>
      <c r="E2290" s="35" t="s">
        <v>2766</v>
      </c>
      <c r="F2290" s="46" t="s">
        <v>5249</v>
      </c>
      <c r="G2290" s="85"/>
      <c r="H2290" s="752"/>
      <c r="I2290" s="755"/>
      <c r="J2290" s="35"/>
      <c r="K2290" s="85"/>
      <c r="L2290" s="58"/>
      <c r="M2290" s="58"/>
      <c r="N2290" t="str">
        <f t="shared" si="74"/>
        <v>DUPLICATE</v>
      </c>
    </row>
    <row r="2291" spans="1:14" outlineLevel="2">
      <c r="A2291" s="390"/>
      <c r="B2291" s="296">
        <f t="shared" si="73"/>
        <v>128</v>
      </c>
      <c r="C2291" s="86" t="s">
        <v>736</v>
      </c>
      <c r="D2291" s="119" t="s">
        <v>3277</v>
      </c>
      <c r="E2291" s="35" t="s">
        <v>2766</v>
      </c>
      <c r="F2291" s="46" t="s">
        <v>5249</v>
      </c>
      <c r="G2291" s="85"/>
      <c r="H2291" s="752"/>
      <c r="I2291" s="755"/>
      <c r="J2291" s="35"/>
      <c r="K2291" s="85"/>
      <c r="L2291" s="58">
        <v>38362</v>
      </c>
      <c r="M2291" s="58"/>
      <c r="N2291" t="str">
        <f t="shared" si="74"/>
        <v>DUPLICATE</v>
      </c>
    </row>
    <row r="2292" spans="1:14" outlineLevel="2">
      <c r="A2292" s="390"/>
      <c r="B2292" s="296">
        <f t="shared" si="73"/>
        <v>128</v>
      </c>
      <c r="C2292" s="86" t="s">
        <v>3922</v>
      </c>
      <c r="D2292" s="119" t="s">
        <v>3921</v>
      </c>
      <c r="E2292" s="35" t="s">
        <v>2766</v>
      </c>
      <c r="F2292" s="46" t="s">
        <v>5249</v>
      </c>
      <c r="G2292" s="85"/>
      <c r="H2292" s="752"/>
      <c r="I2292" s="755"/>
      <c r="J2292" s="35"/>
      <c r="K2292" s="85"/>
      <c r="L2292" s="58">
        <v>38362</v>
      </c>
      <c r="M2292" s="58"/>
      <c r="N2292" t="str">
        <f t="shared" si="74"/>
        <v>DUPLICATE</v>
      </c>
    </row>
    <row r="2293" spans="1:14" outlineLevel="2">
      <c r="A2293" s="390"/>
      <c r="B2293" s="296">
        <f t="shared" si="73"/>
        <v>128</v>
      </c>
      <c r="C2293" s="86" t="s">
        <v>3928</v>
      </c>
      <c r="D2293" s="119" t="s">
        <v>3927</v>
      </c>
      <c r="E2293" s="35" t="s">
        <v>2766</v>
      </c>
      <c r="F2293" s="46" t="s">
        <v>5249</v>
      </c>
      <c r="G2293" s="85"/>
      <c r="H2293" s="752"/>
      <c r="I2293" s="755"/>
      <c r="J2293" s="35"/>
      <c r="K2293" s="85"/>
      <c r="L2293" s="58">
        <v>38362</v>
      </c>
      <c r="M2293" s="58"/>
      <c r="N2293" t="str">
        <f t="shared" si="74"/>
        <v>DUPLICATE</v>
      </c>
    </row>
    <row r="2294" spans="1:14" outlineLevel="2">
      <c r="A2294" s="390"/>
      <c r="B2294" s="296">
        <f t="shared" ref="B2294:B2365" si="75">IF(A2294&gt;0,A2294,B2293)</f>
        <v>128</v>
      </c>
      <c r="C2294" s="86" t="s">
        <v>3907</v>
      </c>
      <c r="D2294" s="119" t="s">
        <v>3906</v>
      </c>
      <c r="E2294" s="35" t="s">
        <v>2766</v>
      </c>
      <c r="F2294" s="46" t="s">
        <v>5249</v>
      </c>
      <c r="G2294" s="85"/>
      <c r="H2294" s="752"/>
      <c r="I2294" s="755"/>
      <c r="J2294" s="35"/>
      <c r="K2294" s="85"/>
      <c r="L2294" s="58">
        <v>38362</v>
      </c>
      <c r="M2294" s="58"/>
      <c r="N2294" t="str">
        <f t="shared" si="74"/>
        <v>DUPLICATE</v>
      </c>
    </row>
    <row r="2295" spans="1:14" outlineLevel="2">
      <c r="A2295" s="390"/>
      <c r="B2295" s="296">
        <f t="shared" si="75"/>
        <v>128</v>
      </c>
      <c r="C2295" s="86" t="s">
        <v>3909</v>
      </c>
      <c r="D2295" s="119" t="s">
        <v>3908</v>
      </c>
      <c r="E2295" s="35" t="s">
        <v>2766</v>
      </c>
      <c r="F2295" s="46" t="s">
        <v>5249</v>
      </c>
      <c r="G2295" s="85"/>
      <c r="H2295" s="752"/>
      <c r="I2295" s="755"/>
      <c r="J2295" s="35"/>
      <c r="K2295" s="85"/>
      <c r="L2295" s="58">
        <v>38362</v>
      </c>
      <c r="M2295" s="58"/>
      <c r="N2295" t="str">
        <f t="shared" si="74"/>
        <v/>
      </c>
    </row>
    <row r="2296" spans="1:14" outlineLevel="2">
      <c r="A2296" s="552"/>
      <c r="B2296" s="296">
        <f t="shared" si="75"/>
        <v>128</v>
      </c>
      <c r="C2296" s="86" t="s">
        <v>4701</v>
      </c>
      <c r="D2296" s="119" t="s">
        <v>3932</v>
      </c>
      <c r="E2296" s="35" t="s">
        <v>2766</v>
      </c>
      <c r="F2296" s="46" t="s">
        <v>5249</v>
      </c>
      <c r="G2296" s="85"/>
      <c r="H2296" s="752"/>
      <c r="I2296" s="755"/>
      <c r="J2296" s="35"/>
      <c r="K2296" s="85"/>
      <c r="L2296" s="58">
        <v>38362</v>
      </c>
      <c r="M2296" s="58"/>
      <c r="N2296" t="str">
        <f t="shared" si="74"/>
        <v/>
      </c>
    </row>
    <row r="2297" spans="1:14" outlineLevel="1">
      <c r="A2297" s="689">
        <v>129</v>
      </c>
      <c r="B2297" s="657">
        <f t="shared" si="75"/>
        <v>129</v>
      </c>
      <c r="C2297" s="690" t="s">
        <v>12885</v>
      </c>
      <c r="D2297" s="691"/>
      <c r="E2297" s="656" t="s">
        <v>12881</v>
      </c>
      <c r="F2297" s="656" t="s">
        <v>12882</v>
      </c>
      <c r="G2297" s="430" t="s">
        <v>5203</v>
      </c>
      <c r="H2297" s="795"/>
      <c r="I2297" s="795"/>
      <c r="J2297" s="691"/>
      <c r="K2297" s="691"/>
      <c r="L2297" s="643">
        <v>45689</v>
      </c>
      <c r="M2297" s="643"/>
      <c r="N2297" t="str">
        <f t="shared" si="74"/>
        <v/>
      </c>
    </row>
    <row r="2298" spans="1:14" ht="25.5" outlineLevel="2">
      <c r="A2298" s="552"/>
      <c r="B2298" s="296">
        <f t="shared" si="75"/>
        <v>129</v>
      </c>
      <c r="C2298" s="264" t="s">
        <v>6817</v>
      </c>
      <c r="D2298" s="631" t="s">
        <v>6812</v>
      </c>
      <c r="E2298" s="631" t="s">
        <v>1909</v>
      </c>
      <c r="F2298" s="631" t="s">
        <v>1910</v>
      </c>
      <c r="G2298" s="631" t="s">
        <v>6250</v>
      </c>
      <c r="H2298" s="796"/>
      <c r="I2298" s="796"/>
      <c r="J2298" s="276" t="s">
        <v>6813</v>
      </c>
      <c r="K2298" s="631"/>
      <c r="L2298" s="632">
        <v>43497</v>
      </c>
      <c r="M2298" s="632"/>
      <c r="N2298" t="str">
        <f t="shared" si="74"/>
        <v/>
      </c>
    </row>
    <row r="2299" spans="1:14" ht="25.5" outlineLevel="2">
      <c r="A2299" s="552"/>
      <c r="B2299" s="296">
        <f t="shared" si="75"/>
        <v>129</v>
      </c>
      <c r="C2299" s="264" t="s">
        <v>12385</v>
      </c>
      <c r="D2299" s="631" t="s">
        <v>12386</v>
      </c>
      <c r="E2299" s="631" t="s">
        <v>1909</v>
      </c>
      <c r="F2299" s="631" t="s">
        <v>4633</v>
      </c>
      <c r="G2299" s="631" t="s">
        <v>12388</v>
      </c>
      <c r="H2299" s="796"/>
      <c r="I2299" s="796"/>
      <c r="J2299" s="276" t="s">
        <v>12387</v>
      </c>
      <c r="K2299" s="631"/>
      <c r="L2299" s="632">
        <v>45323</v>
      </c>
      <c r="M2299" s="632"/>
      <c r="N2299" t="str">
        <f t="shared" si="74"/>
        <v/>
      </c>
    </row>
    <row r="2300" spans="1:14" ht="178.5" outlineLevel="2">
      <c r="A2300" s="552"/>
      <c r="B2300" s="296">
        <f t="shared" si="75"/>
        <v>129</v>
      </c>
      <c r="C2300" s="264" t="s">
        <v>12883</v>
      </c>
      <c r="D2300" s="633" t="s">
        <v>5719</v>
      </c>
      <c r="E2300" s="633" t="s">
        <v>2766</v>
      </c>
      <c r="F2300" s="633" t="s">
        <v>4634</v>
      </c>
      <c r="G2300" s="631" t="s">
        <v>12884</v>
      </c>
      <c r="H2300" s="796">
        <v>45257</v>
      </c>
      <c r="I2300" s="796" t="s">
        <v>5235</v>
      </c>
      <c r="J2300" s="631" t="s">
        <v>5955</v>
      </c>
      <c r="K2300" s="634"/>
      <c r="L2300" s="635">
        <v>42036</v>
      </c>
      <c r="M2300" s="632">
        <v>45323</v>
      </c>
      <c r="N2300" t="str">
        <f t="shared" si="74"/>
        <v/>
      </c>
    </row>
    <row r="2301" spans="1:14" ht="25.5" outlineLevel="2">
      <c r="A2301" s="552"/>
      <c r="B2301" s="296">
        <f t="shared" si="75"/>
        <v>129</v>
      </c>
      <c r="C2301" s="264" t="s">
        <v>6200</v>
      </c>
      <c r="D2301" s="633" t="s">
        <v>6201</v>
      </c>
      <c r="E2301" s="631" t="s">
        <v>1909</v>
      </c>
      <c r="F2301" s="631" t="s">
        <v>1910</v>
      </c>
      <c r="G2301" s="631" t="s">
        <v>6250</v>
      </c>
      <c r="H2301" s="796"/>
      <c r="I2301" s="796"/>
      <c r="J2301" s="631" t="s">
        <v>6202</v>
      </c>
      <c r="K2301" s="631"/>
      <c r="L2301" s="632">
        <v>42767</v>
      </c>
      <c r="M2301" s="632"/>
      <c r="N2301" t="str">
        <f t="shared" si="74"/>
        <v/>
      </c>
    </row>
    <row r="2302" spans="1:14" ht="25.5" outlineLevel="2">
      <c r="A2302" s="552"/>
      <c r="B2302" s="296">
        <f t="shared" si="75"/>
        <v>129</v>
      </c>
      <c r="C2302" s="264" t="s">
        <v>6382</v>
      </c>
      <c r="D2302" s="692" t="s">
        <v>6181</v>
      </c>
      <c r="E2302" s="631" t="s">
        <v>1909</v>
      </c>
      <c r="F2302" s="430" t="s">
        <v>4634</v>
      </c>
      <c r="G2302" s="430" t="s">
        <v>5297</v>
      </c>
      <c r="H2302" s="752"/>
      <c r="I2302" s="752"/>
      <c r="J2302" s="33" t="s">
        <v>6182</v>
      </c>
      <c r="K2302" s="33"/>
      <c r="L2302" s="57">
        <v>42767</v>
      </c>
      <c r="M2302" s="641">
        <v>45689</v>
      </c>
      <c r="N2302" t="str">
        <f t="shared" si="74"/>
        <v/>
      </c>
    </row>
    <row r="2303" spans="1:14" ht="25.5" outlineLevel="2">
      <c r="A2303" s="552"/>
      <c r="B2303" s="296">
        <f t="shared" si="75"/>
        <v>129</v>
      </c>
      <c r="C2303" s="264" t="s">
        <v>6146</v>
      </c>
      <c r="D2303" s="631" t="s">
        <v>2209</v>
      </c>
      <c r="E2303" s="631" t="s">
        <v>1145</v>
      </c>
      <c r="F2303" s="631" t="s">
        <v>4634</v>
      </c>
      <c r="G2303" s="631" t="s">
        <v>5300</v>
      </c>
      <c r="H2303" s="796">
        <v>45257</v>
      </c>
      <c r="I2303" s="796" t="s">
        <v>5235</v>
      </c>
      <c r="J2303" s="631" t="s">
        <v>439</v>
      </c>
      <c r="K2303" s="631"/>
      <c r="L2303" s="632">
        <v>39114</v>
      </c>
      <c r="M2303" s="632">
        <v>43862</v>
      </c>
      <c r="N2303" t="str">
        <f t="shared" si="74"/>
        <v/>
      </c>
    </row>
    <row r="2304" spans="1:14" ht="63.75" outlineLevel="2">
      <c r="A2304" s="552"/>
      <c r="B2304" s="296">
        <f t="shared" si="75"/>
        <v>129</v>
      </c>
      <c r="C2304" s="616" t="s">
        <v>6233</v>
      </c>
      <c r="D2304" s="631" t="s">
        <v>6234</v>
      </c>
      <c r="E2304" s="631" t="s">
        <v>1909</v>
      </c>
      <c r="F2304" s="631" t="s">
        <v>1910</v>
      </c>
      <c r="G2304" s="631" t="s">
        <v>6276</v>
      </c>
      <c r="H2304" s="796"/>
      <c r="I2304" s="796"/>
      <c r="J2304" s="636" t="s">
        <v>6235</v>
      </c>
      <c r="K2304" s="631"/>
      <c r="L2304" s="632">
        <v>42767</v>
      </c>
      <c r="M2304" s="632"/>
      <c r="N2304" t="str">
        <f t="shared" si="74"/>
        <v/>
      </c>
    </row>
    <row r="2305" spans="1:14" ht="51" outlineLevel="2">
      <c r="A2305" s="552"/>
      <c r="B2305" s="296">
        <f t="shared" si="75"/>
        <v>129</v>
      </c>
      <c r="C2305" s="264" t="s">
        <v>6178</v>
      </c>
      <c r="D2305" s="631" t="s">
        <v>6179</v>
      </c>
      <c r="E2305" s="631" t="s">
        <v>1909</v>
      </c>
      <c r="F2305" s="107" t="s">
        <v>12874</v>
      </c>
      <c r="G2305" s="33" t="s">
        <v>12875</v>
      </c>
      <c r="H2305" s="752"/>
      <c r="I2305" s="756"/>
      <c r="J2305" s="333" t="s">
        <v>6180</v>
      </c>
      <c r="K2305" s="33"/>
      <c r="L2305" s="57">
        <v>42767</v>
      </c>
      <c r="M2305" s="693">
        <v>45689</v>
      </c>
      <c r="N2305" t="str">
        <f t="shared" si="74"/>
        <v/>
      </c>
    </row>
    <row r="2306" spans="1:14" ht="25.5" outlineLevel="2">
      <c r="A2306" s="552"/>
      <c r="B2306" s="296">
        <f t="shared" si="75"/>
        <v>129</v>
      </c>
      <c r="C2306" s="264" t="s">
        <v>6145</v>
      </c>
      <c r="D2306" s="631" t="s">
        <v>6142</v>
      </c>
      <c r="E2306" s="633" t="s">
        <v>2766</v>
      </c>
      <c r="F2306" s="631" t="s">
        <v>4634</v>
      </c>
      <c r="G2306" s="631" t="s">
        <v>5300</v>
      </c>
      <c r="H2306" s="796">
        <v>45257</v>
      </c>
      <c r="I2306" s="796" t="s">
        <v>5235</v>
      </c>
      <c r="J2306" s="631" t="s">
        <v>6144</v>
      </c>
      <c r="K2306" s="631"/>
      <c r="L2306" s="632">
        <v>42401</v>
      </c>
      <c r="M2306" s="635">
        <v>45323</v>
      </c>
      <c r="N2306" t="str">
        <f t="shared" si="74"/>
        <v/>
      </c>
    </row>
    <row r="2307" spans="1:14" ht="25.5" outlineLevel="2">
      <c r="A2307" s="552"/>
      <c r="B2307" s="296">
        <f t="shared" si="75"/>
        <v>129</v>
      </c>
      <c r="C2307" s="264" t="s">
        <v>6147</v>
      </c>
      <c r="D2307" s="633" t="s">
        <v>2567</v>
      </c>
      <c r="E2307" s="633" t="s">
        <v>2766</v>
      </c>
      <c r="F2307" s="633" t="s">
        <v>4634</v>
      </c>
      <c r="G2307" s="631" t="s">
        <v>5300</v>
      </c>
      <c r="H2307" s="796">
        <v>45257</v>
      </c>
      <c r="I2307" s="796" t="s">
        <v>5235</v>
      </c>
      <c r="J2307" s="631" t="s">
        <v>2568</v>
      </c>
      <c r="K2307" s="634" t="s">
        <v>2569</v>
      </c>
      <c r="L2307" s="635">
        <v>39845</v>
      </c>
      <c r="M2307" s="635">
        <v>45323</v>
      </c>
      <c r="N2307" t="str">
        <f t="shared" ref="N2307:N2370" si="76">IF(D2307="NA","",IF(COUNTIF($D$3:$D$8511,D2307)&gt;1,"DUPLICATE",""))</f>
        <v/>
      </c>
    </row>
    <row r="2308" spans="1:14" ht="25.5" outlineLevel="1">
      <c r="A2308" s="552">
        <v>130</v>
      </c>
      <c r="B2308" s="296">
        <f>IF(A2308&gt;0,A2308,B2307)</f>
        <v>130</v>
      </c>
      <c r="C2308" s="170" t="s">
        <v>6216</v>
      </c>
      <c r="D2308" s="75" t="s">
        <v>6217</v>
      </c>
      <c r="E2308" s="33" t="s">
        <v>1909</v>
      </c>
      <c r="F2308" s="33" t="s">
        <v>1910</v>
      </c>
      <c r="G2308" s="33" t="s">
        <v>6250</v>
      </c>
      <c r="H2308" s="752"/>
      <c r="I2308" s="752"/>
      <c r="J2308" s="276" t="s">
        <v>6218</v>
      </c>
      <c r="K2308" s="33"/>
      <c r="L2308" s="57">
        <v>42767</v>
      </c>
      <c r="M2308" s="57"/>
      <c r="N2308" t="str">
        <f t="shared" si="76"/>
        <v/>
      </c>
    </row>
    <row r="2309" spans="1:14" ht="38.25" outlineLevel="1">
      <c r="A2309" s="552">
        <v>131</v>
      </c>
      <c r="B2309" s="296">
        <f>IF(A2309&gt;0,A2309,B2308)</f>
        <v>131</v>
      </c>
      <c r="C2309" s="193" t="s">
        <v>6209</v>
      </c>
      <c r="D2309" s="33" t="s">
        <v>6210</v>
      </c>
      <c r="E2309" s="33" t="s">
        <v>1909</v>
      </c>
      <c r="F2309" s="33" t="s">
        <v>1910</v>
      </c>
      <c r="G2309" s="33" t="s">
        <v>6252</v>
      </c>
      <c r="H2309" s="752"/>
      <c r="I2309" s="752"/>
      <c r="J2309" s="33" t="s">
        <v>6211</v>
      </c>
      <c r="K2309" s="33"/>
      <c r="L2309" s="57">
        <v>42767</v>
      </c>
      <c r="M2309" s="57"/>
      <c r="N2309" t="str">
        <f t="shared" si="76"/>
        <v/>
      </c>
    </row>
    <row r="2310" spans="1:14" ht="153" outlineLevel="1">
      <c r="A2310" s="384">
        <v>132</v>
      </c>
      <c r="B2310" s="555">
        <f>IF(A2310&gt;0,A2310,B2309)</f>
        <v>132</v>
      </c>
      <c r="C2310" s="31" t="s">
        <v>4985</v>
      </c>
      <c r="D2310" s="33"/>
      <c r="E2310" s="33" t="s">
        <v>2766</v>
      </c>
      <c r="F2310" s="33" t="s">
        <v>4634</v>
      </c>
      <c r="G2310" s="33" t="s">
        <v>12765</v>
      </c>
      <c r="H2310" s="752" t="s">
        <v>5304</v>
      </c>
      <c r="I2310" s="752" t="s">
        <v>5235</v>
      </c>
      <c r="J2310" s="38" t="s">
        <v>4762</v>
      </c>
      <c r="K2310" s="598" t="s">
        <v>12832</v>
      </c>
      <c r="L2310" s="57">
        <v>38362</v>
      </c>
      <c r="M2310" s="68">
        <v>45323</v>
      </c>
      <c r="N2310" t="str">
        <f t="shared" si="76"/>
        <v/>
      </c>
    </row>
    <row r="2311" spans="1:14" outlineLevel="2">
      <c r="A2311" s="384"/>
      <c r="B2311" s="555">
        <f t="shared" si="75"/>
        <v>132</v>
      </c>
      <c r="C2311" s="199" t="s">
        <v>4930</v>
      </c>
      <c r="D2311" s="118" t="s">
        <v>4929</v>
      </c>
      <c r="E2311" s="35" t="s">
        <v>2766</v>
      </c>
      <c r="F2311" s="118" t="s">
        <v>4634</v>
      </c>
      <c r="G2311" s="313"/>
      <c r="H2311" s="752"/>
      <c r="I2311" s="754"/>
      <c r="J2311" s="74"/>
      <c r="K2311" s="356"/>
      <c r="L2311" s="315">
        <v>38362</v>
      </c>
      <c r="M2311" s="315"/>
      <c r="N2311" t="str">
        <f t="shared" si="76"/>
        <v/>
      </c>
    </row>
    <row r="2312" spans="1:14" outlineLevel="2">
      <c r="A2312" s="384"/>
      <c r="B2312" s="555">
        <f t="shared" si="75"/>
        <v>132</v>
      </c>
      <c r="C2312" s="86" t="s">
        <v>4928</v>
      </c>
      <c r="D2312" s="119" t="s">
        <v>2685</v>
      </c>
      <c r="E2312" s="35" t="s">
        <v>2766</v>
      </c>
      <c r="F2312" s="119" t="s">
        <v>4634</v>
      </c>
      <c r="G2312" s="316"/>
      <c r="H2312" s="752"/>
      <c r="I2312" s="755"/>
      <c r="J2312" s="35"/>
      <c r="K2312" s="29"/>
      <c r="L2312" s="68">
        <v>38362</v>
      </c>
      <c r="M2312" s="68"/>
      <c r="N2312" t="str">
        <f t="shared" si="76"/>
        <v/>
      </c>
    </row>
    <row r="2313" spans="1:14" outlineLevel="2">
      <c r="A2313" s="384"/>
      <c r="B2313" s="555">
        <f t="shared" si="75"/>
        <v>132</v>
      </c>
      <c r="C2313" s="86" t="s">
        <v>2684</v>
      </c>
      <c r="D2313" s="119" t="s">
        <v>2683</v>
      </c>
      <c r="E2313" s="32" t="s">
        <v>2766</v>
      </c>
      <c r="F2313" s="119" t="s">
        <v>4634</v>
      </c>
      <c r="G2313" s="316"/>
      <c r="H2313" s="752"/>
      <c r="I2313" s="755"/>
      <c r="J2313" s="35"/>
      <c r="K2313" s="29"/>
      <c r="L2313" s="68">
        <v>38362</v>
      </c>
      <c r="M2313" s="68"/>
      <c r="N2313" t="str">
        <f t="shared" si="76"/>
        <v/>
      </c>
    </row>
    <row r="2314" spans="1:14" outlineLevel="2">
      <c r="A2314" s="384"/>
      <c r="B2314" s="555">
        <f t="shared" si="75"/>
        <v>132</v>
      </c>
      <c r="C2314" s="86" t="s">
        <v>4932</v>
      </c>
      <c r="D2314" s="119" t="s">
        <v>4931</v>
      </c>
      <c r="E2314" s="35" t="s">
        <v>2766</v>
      </c>
      <c r="F2314" s="119" t="s">
        <v>4634</v>
      </c>
      <c r="G2314" s="316"/>
      <c r="H2314" s="752"/>
      <c r="I2314" s="755"/>
      <c r="J2314" s="35"/>
      <c r="K2314" s="29"/>
      <c r="L2314" s="68">
        <v>38362</v>
      </c>
      <c r="M2314" s="68"/>
      <c r="N2314" t="str">
        <f t="shared" si="76"/>
        <v/>
      </c>
    </row>
    <row r="2315" spans="1:14" outlineLevel="2">
      <c r="A2315" s="384"/>
      <c r="B2315" s="555">
        <f t="shared" si="75"/>
        <v>132</v>
      </c>
      <c r="C2315" s="86" t="s">
        <v>2680</v>
      </c>
      <c r="D2315" s="119" t="s">
        <v>2679</v>
      </c>
      <c r="E2315" s="35" t="s">
        <v>2766</v>
      </c>
      <c r="F2315" s="119" t="s">
        <v>4634</v>
      </c>
      <c r="G2315" s="316"/>
      <c r="H2315" s="752"/>
      <c r="I2315" s="755"/>
      <c r="J2315" s="35"/>
      <c r="K2315" s="29"/>
      <c r="L2315" s="68">
        <v>38362</v>
      </c>
      <c r="M2315" s="68"/>
      <c r="N2315" t="str">
        <f t="shared" si="76"/>
        <v/>
      </c>
    </row>
    <row r="2316" spans="1:14" outlineLevel="2">
      <c r="A2316" s="384"/>
      <c r="B2316" s="555">
        <f t="shared" si="75"/>
        <v>132</v>
      </c>
      <c r="C2316" s="86" t="s">
        <v>2678</v>
      </c>
      <c r="D2316" s="119" t="s">
        <v>2677</v>
      </c>
      <c r="E2316" s="32" t="s">
        <v>2766</v>
      </c>
      <c r="F2316" s="119" t="s">
        <v>4634</v>
      </c>
      <c r="G2316" s="316"/>
      <c r="H2316" s="752"/>
      <c r="I2316" s="755"/>
      <c r="J2316" s="35"/>
      <c r="K2316" s="29"/>
      <c r="L2316" s="68">
        <v>38362</v>
      </c>
      <c r="M2316" s="68"/>
      <c r="N2316" t="str">
        <f t="shared" si="76"/>
        <v/>
      </c>
    </row>
    <row r="2317" spans="1:14" outlineLevel="2">
      <c r="A2317" s="384"/>
      <c r="B2317" s="555">
        <f t="shared" si="75"/>
        <v>132</v>
      </c>
      <c r="C2317" s="86" t="s">
        <v>2682</v>
      </c>
      <c r="D2317" s="119" t="s">
        <v>2681</v>
      </c>
      <c r="E2317" s="35" t="s">
        <v>2766</v>
      </c>
      <c r="F2317" s="119" t="s">
        <v>4634</v>
      </c>
      <c r="G2317" s="316"/>
      <c r="H2317" s="752"/>
      <c r="I2317" s="755"/>
      <c r="J2317" s="35"/>
      <c r="K2317" s="29"/>
      <c r="L2317" s="68">
        <v>38362</v>
      </c>
      <c r="M2317" s="68"/>
      <c r="N2317" t="str">
        <f t="shared" si="76"/>
        <v/>
      </c>
    </row>
    <row r="2318" spans="1:14" outlineLevel="2">
      <c r="A2318" s="384"/>
      <c r="B2318" s="555">
        <f t="shared" si="75"/>
        <v>132</v>
      </c>
      <c r="C2318" s="86" t="s">
        <v>2676</v>
      </c>
      <c r="D2318" s="119" t="s">
        <v>2675</v>
      </c>
      <c r="E2318" s="35" t="s">
        <v>2766</v>
      </c>
      <c r="F2318" s="119" t="s">
        <v>4634</v>
      </c>
      <c r="G2318" s="316"/>
      <c r="H2318" s="752"/>
      <c r="I2318" s="755"/>
      <c r="J2318" s="35"/>
      <c r="K2318" s="29"/>
      <c r="L2318" s="68">
        <v>38362</v>
      </c>
      <c r="M2318" s="68"/>
      <c r="N2318" t="str">
        <f t="shared" si="76"/>
        <v/>
      </c>
    </row>
    <row r="2319" spans="1:14" outlineLevel="2">
      <c r="A2319" s="384"/>
      <c r="B2319" s="555">
        <f t="shared" si="75"/>
        <v>132</v>
      </c>
      <c r="C2319" s="86" t="s">
        <v>4784</v>
      </c>
      <c r="D2319" s="119" t="s">
        <v>4783</v>
      </c>
      <c r="E2319" s="35" t="s">
        <v>2766</v>
      </c>
      <c r="F2319" s="119" t="s">
        <v>4634</v>
      </c>
      <c r="G2319" s="316"/>
      <c r="H2319" s="752"/>
      <c r="I2319" s="755"/>
      <c r="J2319" s="35"/>
      <c r="K2319" s="29"/>
      <c r="L2319" s="68">
        <v>38362</v>
      </c>
      <c r="M2319" s="68"/>
      <c r="N2319" t="str">
        <f t="shared" si="76"/>
        <v/>
      </c>
    </row>
    <row r="2320" spans="1:14" outlineLevel="2">
      <c r="A2320" s="384"/>
      <c r="B2320" s="555">
        <f t="shared" si="75"/>
        <v>132</v>
      </c>
      <c r="C2320" s="86" t="s">
        <v>3839</v>
      </c>
      <c r="D2320" s="119" t="s">
        <v>3838</v>
      </c>
      <c r="E2320" s="35" t="s">
        <v>2766</v>
      </c>
      <c r="F2320" s="119" t="s">
        <v>4634</v>
      </c>
      <c r="G2320" s="316"/>
      <c r="H2320" s="752"/>
      <c r="I2320" s="755"/>
      <c r="J2320" s="35"/>
      <c r="K2320" s="29"/>
      <c r="L2320" s="68">
        <v>38362</v>
      </c>
      <c r="M2320" s="68"/>
      <c r="N2320" t="str">
        <f t="shared" si="76"/>
        <v/>
      </c>
    </row>
    <row r="2321" spans="1:14" outlineLevel="2">
      <c r="A2321" s="384"/>
      <c r="B2321" s="555">
        <f t="shared" si="75"/>
        <v>132</v>
      </c>
      <c r="C2321" s="86" t="s">
        <v>1047</v>
      </c>
      <c r="D2321" s="119" t="s">
        <v>1046</v>
      </c>
      <c r="E2321" s="35" t="s">
        <v>2766</v>
      </c>
      <c r="F2321" s="119" t="s">
        <v>4634</v>
      </c>
      <c r="G2321" s="316"/>
      <c r="H2321" s="752"/>
      <c r="I2321" s="755"/>
      <c r="J2321" s="35"/>
      <c r="K2321" s="29"/>
      <c r="L2321" s="68">
        <v>38362</v>
      </c>
      <c r="M2321" s="68"/>
      <c r="N2321" t="str">
        <f t="shared" si="76"/>
        <v/>
      </c>
    </row>
    <row r="2322" spans="1:14" outlineLevel="2">
      <c r="A2322" s="384"/>
      <c r="B2322" s="555">
        <f t="shared" si="75"/>
        <v>132</v>
      </c>
      <c r="C2322" s="86" t="s">
        <v>759</v>
      </c>
      <c r="D2322" s="119" t="s">
        <v>758</v>
      </c>
      <c r="E2322" s="35" t="s">
        <v>2766</v>
      </c>
      <c r="F2322" s="119" t="s">
        <v>4634</v>
      </c>
      <c r="G2322" s="316"/>
      <c r="H2322" s="752"/>
      <c r="I2322" s="755"/>
      <c r="J2322" s="35"/>
      <c r="K2322" s="29"/>
      <c r="L2322" s="68">
        <v>38362</v>
      </c>
      <c r="M2322" s="68"/>
      <c r="N2322" t="str">
        <f t="shared" si="76"/>
        <v/>
      </c>
    </row>
    <row r="2323" spans="1:14" outlineLevel="2">
      <c r="A2323" s="384"/>
      <c r="B2323" s="555">
        <f t="shared" si="75"/>
        <v>132</v>
      </c>
      <c r="C2323" s="86" t="s">
        <v>4456</v>
      </c>
      <c r="D2323" s="119" t="s">
        <v>4227</v>
      </c>
      <c r="E2323" s="35" t="s">
        <v>2766</v>
      </c>
      <c r="F2323" s="119" t="s">
        <v>4634</v>
      </c>
      <c r="G2323" s="316"/>
      <c r="H2323" s="752"/>
      <c r="I2323" s="755"/>
      <c r="J2323" s="35"/>
      <c r="K2323" s="29"/>
      <c r="L2323" s="68">
        <v>38362</v>
      </c>
      <c r="M2323" s="68"/>
      <c r="N2323" t="str">
        <f t="shared" si="76"/>
        <v/>
      </c>
    </row>
    <row r="2324" spans="1:14" outlineLevel="2">
      <c r="A2324" s="384"/>
      <c r="B2324" s="555">
        <f t="shared" si="75"/>
        <v>132</v>
      </c>
      <c r="C2324" s="86" t="s">
        <v>2325</v>
      </c>
      <c r="D2324" s="119" t="s">
        <v>2324</v>
      </c>
      <c r="E2324" s="35" t="s">
        <v>2766</v>
      </c>
      <c r="F2324" s="119" t="s">
        <v>4634</v>
      </c>
      <c r="G2324" s="316"/>
      <c r="H2324" s="752"/>
      <c r="I2324" s="755"/>
      <c r="J2324" s="35"/>
      <c r="K2324" s="29"/>
      <c r="L2324" s="68">
        <v>38362</v>
      </c>
      <c r="M2324" s="68"/>
      <c r="N2324" t="str">
        <f t="shared" si="76"/>
        <v/>
      </c>
    </row>
    <row r="2325" spans="1:14" outlineLevel="2">
      <c r="A2325" s="384"/>
      <c r="B2325" s="555">
        <f t="shared" si="75"/>
        <v>132</v>
      </c>
      <c r="C2325" s="86" t="s">
        <v>2881</v>
      </c>
      <c r="D2325" s="119" t="s">
        <v>2880</v>
      </c>
      <c r="E2325" s="35" t="s">
        <v>2766</v>
      </c>
      <c r="F2325" s="119" t="s">
        <v>4634</v>
      </c>
      <c r="G2325" s="316"/>
      <c r="H2325" s="752"/>
      <c r="I2325" s="755"/>
      <c r="J2325" s="35"/>
      <c r="K2325" s="29"/>
      <c r="L2325" s="68">
        <v>38362</v>
      </c>
      <c r="M2325" s="68"/>
      <c r="N2325" t="str">
        <f t="shared" si="76"/>
        <v/>
      </c>
    </row>
    <row r="2326" spans="1:14" ht="25.5" outlineLevel="2">
      <c r="A2326" s="384"/>
      <c r="B2326" s="555">
        <f t="shared" si="75"/>
        <v>132</v>
      </c>
      <c r="C2326" s="86" t="s">
        <v>1550</v>
      </c>
      <c r="D2326" s="119" t="s">
        <v>1549</v>
      </c>
      <c r="E2326" s="35" t="s">
        <v>2766</v>
      </c>
      <c r="F2326" s="119" t="s">
        <v>4634</v>
      </c>
      <c r="G2326" s="316"/>
      <c r="H2326" s="752"/>
      <c r="I2326" s="755"/>
      <c r="J2326" s="35"/>
      <c r="K2326" s="29"/>
      <c r="L2326" s="68">
        <v>38362</v>
      </c>
      <c r="M2326" s="68"/>
      <c r="N2326" t="str">
        <f t="shared" si="76"/>
        <v/>
      </c>
    </row>
    <row r="2327" spans="1:14" outlineLevel="2">
      <c r="A2327" s="384"/>
      <c r="B2327" s="555">
        <f t="shared" si="75"/>
        <v>132</v>
      </c>
      <c r="C2327" s="86" t="s">
        <v>2281</v>
      </c>
      <c r="D2327" s="119" t="s">
        <v>2280</v>
      </c>
      <c r="E2327" s="35" t="s">
        <v>2766</v>
      </c>
      <c r="F2327" s="119" t="s">
        <v>4634</v>
      </c>
      <c r="G2327" s="316"/>
      <c r="H2327" s="752"/>
      <c r="I2327" s="755"/>
      <c r="J2327" s="35"/>
      <c r="K2327" s="29"/>
      <c r="L2327" s="68">
        <v>38362</v>
      </c>
      <c r="M2327" s="68"/>
      <c r="N2327" t="str">
        <f t="shared" si="76"/>
        <v/>
      </c>
    </row>
    <row r="2328" spans="1:14" outlineLevel="2">
      <c r="A2328" s="384"/>
      <c r="B2328" s="555">
        <f t="shared" si="75"/>
        <v>132</v>
      </c>
      <c r="C2328" s="86" t="s">
        <v>704</v>
      </c>
      <c r="D2328" s="119" t="s">
        <v>703</v>
      </c>
      <c r="E2328" s="35" t="s">
        <v>2766</v>
      </c>
      <c r="F2328" s="119" t="s">
        <v>4634</v>
      </c>
      <c r="G2328" s="316"/>
      <c r="H2328" s="752"/>
      <c r="I2328" s="755"/>
      <c r="J2328" s="35"/>
      <c r="K2328" s="29"/>
      <c r="L2328" s="68">
        <v>38362</v>
      </c>
      <c r="M2328" s="68"/>
      <c r="N2328" t="str">
        <f t="shared" si="76"/>
        <v/>
      </c>
    </row>
    <row r="2329" spans="1:14" ht="38.25" outlineLevel="2">
      <c r="A2329" s="384"/>
      <c r="B2329" s="555">
        <f t="shared" si="75"/>
        <v>132</v>
      </c>
      <c r="C2329" s="86" t="s">
        <v>746</v>
      </c>
      <c r="D2329" s="119" t="s">
        <v>3665</v>
      </c>
      <c r="E2329" s="35" t="s">
        <v>2766</v>
      </c>
      <c r="F2329" s="119" t="s">
        <v>4634</v>
      </c>
      <c r="G2329" s="316"/>
      <c r="H2329" s="752"/>
      <c r="I2329" s="755"/>
      <c r="J2329" s="35"/>
      <c r="K2329" s="29"/>
      <c r="L2329" s="68">
        <v>38362</v>
      </c>
      <c r="M2329" s="68"/>
      <c r="N2329" t="str">
        <f t="shared" si="76"/>
        <v/>
      </c>
    </row>
    <row r="2330" spans="1:14" outlineLevel="2">
      <c r="A2330" s="384"/>
      <c r="B2330" s="555">
        <f t="shared" si="75"/>
        <v>132</v>
      </c>
      <c r="C2330" s="86" t="s">
        <v>1161</v>
      </c>
      <c r="D2330" s="119" t="s">
        <v>2903</v>
      </c>
      <c r="E2330" s="35" t="s">
        <v>2766</v>
      </c>
      <c r="F2330" s="119" t="s">
        <v>4634</v>
      </c>
      <c r="G2330" s="316"/>
      <c r="H2330" s="752"/>
      <c r="I2330" s="755"/>
      <c r="J2330" s="35"/>
      <c r="K2330" s="29"/>
      <c r="L2330" s="68">
        <v>38362</v>
      </c>
      <c r="M2330" s="68"/>
      <c r="N2330" t="str">
        <f t="shared" si="76"/>
        <v/>
      </c>
    </row>
    <row r="2331" spans="1:14" outlineLevel="2">
      <c r="A2331" s="384"/>
      <c r="B2331" s="555">
        <f t="shared" si="75"/>
        <v>132</v>
      </c>
      <c r="C2331" s="86" t="s">
        <v>6151</v>
      </c>
      <c r="D2331" s="119" t="s">
        <v>2336</v>
      </c>
      <c r="E2331" s="35" t="s">
        <v>2766</v>
      </c>
      <c r="F2331" s="119" t="s">
        <v>4634</v>
      </c>
      <c r="G2331" s="316"/>
      <c r="H2331" s="752"/>
      <c r="I2331" s="755"/>
      <c r="J2331" s="35"/>
      <c r="K2331" s="29"/>
      <c r="L2331" s="68">
        <v>38362</v>
      </c>
      <c r="M2331" s="68">
        <v>42401</v>
      </c>
      <c r="N2331" t="str">
        <f t="shared" si="76"/>
        <v/>
      </c>
    </row>
    <row r="2332" spans="1:14" outlineLevel="2">
      <c r="A2332" s="384"/>
      <c r="B2332" s="555">
        <f t="shared" si="75"/>
        <v>132</v>
      </c>
      <c r="C2332" s="86" t="s">
        <v>3758</v>
      </c>
      <c r="D2332" s="119" t="s">
        <v>3757</v>
      </c>
      <c r="E2332" s="35" t="s">
        <v>2766</v>
      </c>
      <c r="F2332" s="119" t="s">
        <v>4634</v>
      </c>
      <c r="G2332" s="316"/>
      <c r="H2332" s="752"/>
      <c r="I2332" s="755"/>
      <c r="J2332" s="35"/>
      <c r="K2332" s="29"/>
      <c r="L2332" s="68">
        <v>38362</v>
      </c>
      <c r="M2332" s="68"/>
      <c r="N2332" t="str">
        <f t="shared" si="76"/>
        <v/>
      </c>
    </row>
    <row r="2333" spans="1:14" ht="25.5" outlineLevel="2">
      <c r="A2333" s="384"/>
      <c r="B2333" s="555">
        <f t="shared" si="75"/>
        <v>132</v>
      </c>
      <c r="C2333" s="86" t="s">
        <v>1045</v>
      </c>
      <c r="D2333" s="119" t="s">
        <v>1044</v>
      </c>
      <c r="E2333" s="35" t="s">
        <v>2766</v>
      </c>
      <c r="F2333" s="119" t="s">
        <v>4634</v>
      </c>
      <c r="G2333" s="316"/>
      <c r="H2333" s="752"/>
      <c r="I2333" s="755"/>
      <c r="J2333" s="35"/>
      <c r="K2333" s="29"/>
      <c r="L2333" s="68">
        <v>38362</v>
      </c>
      <c r="M2333" s="68"/>
      <c r="N2333" t="str">
        <f t="shared" si="76"/>
        <v/>
      </c>
    </row>
    <row r="2334" spans="1:14" outlineLevel="2">
      <c r="A2334" s="384"/>
      <c r="B2334" s="555">
        <f t="shared" si="75"/>
        <v>132</v>
      </c>
      <c r="C2334" s="86" t="s">
        <v>3781</v>
      </c>
      <c r="D2334" s="119" t="s">
        <v>1160</v>
      </c>
      <c r="E2334" s="35" t="s">
        <v>2766</v>
      </c>
      <c r="F2334" s="119" t="s">
        <v>4634</v>
      </c>
      <c r="G2334" s="316"/>
      <c r="H2334" s="752"/>
      <c r="I2334" s="755"/>
      <c r="J2334" s="35"/>
      <c r="K2334" s="29"/>
      <c r="L2334" s="68">
        <v>38362</v>
      </c>
      <c r="M2334" s="68"/>
      <c r="N2334" t="str">
        <f t="shared" si="76"/>
        <v/>
      </c>
    </row>
    <row r="2335" spans="1:14" outlineLevel="2">
      <c r="A2335" s="384"/>
      <c r="B2335" s="555">
        <f t="shared" si="75"/>
        <v>132</v>
      </c>
      <c r="C2335" s="86" t="s">
        <v>3422</v>
      </c>
      <c r="D2335" s="119" t="s">
        <v>705</v>
      </c>
      <c r="E2335" s="35" t="s">
        <v>2766</v>
      </c>
      <c r="F2335" s="119" t="s">
        <v>4634</v>
      </c>
      <c r="G2335" s="316"/>
      <c r="H2335" s="752"/>
      <c r="I2335" s="755"/>
      <c r="J2335" s="35"/>
      <c r="K2335" s="29"/>
      <c r="L2335" s="68">
        <v>38362</v>
      </c>
      <c r="M2335" s="68"/>
      <c r="N2335" t="str">
        <f t="shared" si="76"/>
        <v/>
      </c>
    </row>
    <row r="2336" spans="1:14" outlineLevel="2">
      <c r="A2336" s="384"/>
      <c r="B2336" s="555">
        <f t="shared" si="75"/>
        <v>132</v>
      </c>
      <c r="C2336" s="86" t="s">
        <v>3695</v>
      </c>
      <c r="D2336" s="119" t="s">
        <v>3423</v>
      </c>
      <c r="E2336" s="35" t="s">
        <v>2766</v>
      </c>
      <c r="F2336" s="119" t="s">
        <v>4634</v>
      </c>
      <c r="G2336" s="316"/>
      <c r="H2336" s="752"/>
      <c r="I2336" s="755"/>
      <c r="J2336" s="35"/>
      <c r="K2336" s="29"/>
      <c r="L2336" s="68">
        <v>38362</v>
      </c>
      <c r="M2336" s="68"/>
      <c r="N2336" t="str">
        <f t="shared" si="76"/>
        <v/>
      </c>
    </row>
    <row r="2337" spans="1:14" outlineLevel="2">
      <c r="A2337" s="384"/>
      <c r="B2337" s="555">
        <f t="shared" si="75"/>
        <v>132</v>
      </c>
      <c r="C2337" s="86" t="s">
        <v>3494</v>
      </c>
      <c r="D2337" s="119" t="s">
        <v>3493</v>
      </c>
      <c r="E2337" s="35" t="s">
        <v>2766</v>
      </c>
      <c r="F2337" s="119" t="s">
        <v>4634</v>
      </c>
      <c r="G2337" s="316"/>
      <c r="H2337" s="752"/>
      <c r="I2337" s="755"/>
      <c r="J2337" s="35"/>
      <c r="K2337" s="29"/>
      <c r="L2337" s="68">
        <v>38362</v>
      </c>
      <c r="M2337" s="68"/>
      <c r="N2337" t="str">
        <f t="shared" si="76"/>
        <v/>
      </c>
    </row>
    <row r="2338" spans="1:14" ht="51" outlineLevel="2">
      <c r="A2338" s="384"/>
      <c r="B2338" s="555">
        <f t="shared" si="75"/>
        <v>132</v>
      </c>
      <c r="C2338" s="86" t="s">
        <v>5121</v>
      </c>
      <c r="D2338" s="119" t="s">
        <v>2914</v>
      </c>
      <c r="E2338" s="35" t="s">
        <v>2766</v>
      </c>
      <c r="F2338" s="119" t="s">
        <v>4634</v>
      </c>
      <c r="G2338" s="316"/>
      <c r="H2338" s="752"/>
      <c r="I2338" s="755"/>
      <c r="J2338" s="35"/>
      <c r="K2338" s="29"/>
      <c r="L2338" s="68">
        <v>38362</v>
      </c>
      <c r="M2338" s="68"/>
      <c r="N2338" t="str">
        <f t="shared" si="76"/>
        <v/>
      </c>
    </row>
    <row r="2339" spans="1:14" outlineLevel="2">
      <c r="A2339" s="384"/>
      <c r="B2339" s="555">
        <f t="shared" si="75"/>
        <v>132</v>
      </c>
      <c r="C2339" s="86" t="s">
        <v>2879</v>
      </c>
      <c r="D2339" s="119" t="s">
        <v>2878</v>
      </c>
      <c r="E2339" s="35" t="s">
        <v>2766</v>
      </c>
      <c r="F2339" s="119" t="s">
        <v>4634</v>
      </c>
      <c r="G2339" s="316"/>
      <c r="H2339" s="752"/>
      <c r="I2339" s="755"/>
      <c r="J2339" s="35"/>
      <c r="K2339" s="29"/>
      <c r="L2339" s="68">
        <v>38362</v>
      </c>
      <c r="M2339" s="68"/>
      <c r="N2339" t="str">
        <f t="shared" si="76"/>
        <v/>
      </c>
    </row>
    <row r="2340" spans="1:14" ht="38.25" outlineLevel="2">
      <c r="A2340" s="384"/>
      <c r="B2340" s="555">
        <f t="shared" si="75"/>
        <v>132</v>
      </c>
      <c r="C2340" s="86" t="s">
        <v>2293</v>
      </c>
      <c r="D2340" s="119" t="s">
        <v>2292</v>
      </c>
      <c r="E2340" s="35" t="s">
        <v>2766</v>
      </c>
      <c r="F2340" s="119" t="s">
        <v>4634</v>
      </c>
      <c r="G2340" s="316"/>
      <c r="H2340" s="752"/>
      <c r="I2340" s="755"/>
      <c r="J2340" s="35"/>
      <c r="K2340" s="29"/>
      <c r="L2340" s="68">
        <v>38362</v>
      </c>
      <c r="M2340" s="68"/>
      <c r="N2340" t="str">
        <f t="shared" si="76"/>
        <v/>
      </c>
    </row>
    <row r="2341" spans="1:14" outlineLevel="2">
      <c r="A2341" s="384"/>
      <c r="B2341" s="555">
        <f t="shared" si="75"/>
        <v>132</v>
      </c>
      <c r="C2341" s="86" t="s">
        <v>4796</v>
      </c>
      <c r="D2341" s="119" t="s">
        <v>4795</v>
      </c>
      <c r="E2341" s="35" t="s">
        <v>2766</v>
      </c>
      <c r="F2341" s="119" t="s">
        <v>4634</v>
      </c>
      <c r="G2341" s="316"/>
      <c r="H2341" s="752"/>
      <c r="I2341" s="755"/>
      <c r="J2341" s="35"/>
      <c r="K2341" s="29"/>
      <c r="L2341" s="68">
        <v>38362</v>
      </c>
      <c r="M2341" s="68"/>
      <c r="N2341" t="str">
        <f t="shared" si="76"/>
        <v/>
      </c>
    </row>
    <row r="2342" spans="1:14" outlineLevel="2">
      <c r="A2342" s="384"/>
      <c r="B2342" s="555">
        <f t="shared" si="75"/>
        <v>132</v>
      </c>
      <c r="C2342" s="86" t="s">
        <v>3171</v>
      </c>
      <c r="D2342" s="119" t="s">
        <v>3170</v>
      </c>
      <c r="E2342" s="35" t="s">
        <v>2766</v>
      </c>
      <c r="F2342" s="119" t="s">
        <v>4634</v>
      </c>
      <c r="G2342" s="316"/>
      <c r="H2342" s="752"/>
      <c r="I2342" s="755"/>
      <c r="J2342" s="35"/>
      <c r="K2342" s="29"/>
      <c r="L2342" s="68">
        <v>38362</v>
      </c>
      <c r="M2342" s="68"/>
      <c r="N2342" t="str">
        <f t="shared" si="76"/>
        <v/>
      </c>
    </row>
    <row r="2343" spans="1:14" outlineLevel="2">
      <c r="A2343" s="384"/>
      <c r="B2343" s="555">
        <f t="shared" si="75"/>
        <v>132</v>
      </c>
      <c r="C2343" s="86" t="s">
        <v>2342</v>
      </c>
      <c r="D2343" s="119" t="s">
        <v>2341</v>
      </c>
      <c r="E2343" s="35" t="s">
        <v>2766</v>
      </c>
      <c r="F2343" s="119" t="s">
        <v>4634</v>
      </c>
      <c r="G2343" s="316"/>
      <c r="H2343" s="752"/>
      <c r="I2343" s="755"/>
      <c r="J2343" s="35"/>
      <c r="K2343" s="29"/>
      <c r="L2343" s="68">
        <v>38362</v>
      </c>
      <c r="M2343" s="68"/>
      <c r="N2343" t="str">
        <f t="shared" si="76"/>
        <v/>
      </c>
    </row>
    <row r="2344" spans="1:14" outlineLevel="2">
      <c r="A2344" s="384"/>
      <c r="B2344" s="555">
        <f t="shared" si="75"/>
        <v>132</v>
      </c>
      <c r="C2344" s="86" t="s">
        <v>3492</v>
      </c>
      <c r="D2344" s="119" t="s">
        <v>3491</v>
      </c>
      <c r="E2344" s="35" t="s">
        <v>2766</v>
      </c>
      <c r="F2344" s="119" t="s">
        <v>4634</v>
      </c>
      <c r="G2344" s="316"/>
      <c r="H2344" s="752"/>
      <c r="I2344" s="755"/>
      <c r="J2344" s="35"/>
      <c r="K2344" s="29"/>
      <c r="L2344" s="68">
        <v>38362</v>
      </c>
      <c r="M2344" s="68"/>
      <c r="N2344" t="str">
        <f t="shared" si="76"/>
        <v/>
      </c>
    </row>
    <row r="2345" spans="1:14" outlineLevel="2">
      <c r="A2345" s="384"/>
      <c r="B2345" s="555">
        <f t="shared" si="75"/>
        <v>132</v>
      </c>
      <c r="C2345" s="86" t="s">
        <v>2887</v>
      </c>
      <c r="D2345" s="119" t="s">
        <v>2886</v>
      </c>
      <c r="E2345" s="35" t="s">
        <v>2766</v>
      </c>
      <c r="F2345" s="119" t="s">
        <v>4634</v>
      </c>
      <c r="G2345" s="316" t="s">
        <v>5297</v>
      </c>
      <c r="H2345" s="752"/>
      <c r="I2345" s="755"/>
      <c r="J2345" s="35"/>
      <c r="K2345" s="29"/>
      <c r="L2345" s="68">
        <v>38362</v>
      </c>
      <c r="M2345" s="68"/>
      <c r="N2345" t="str">
        <f t="shared" si="76"/>
        <v/>
      </c>
    </row>
    <row r="2346" spans="1:14" outlineLevel="2">
      <c r="A2346" s="384"/>
      <c r="B2346" s="555">
        <f t="shared" si="75"/>
        <v>132</v>
      </c>
      <c r="C2346" s="86" t="s">
        <v>5135</v>
      </c>
      <c r="D2346" s="119" t="s">
        <v>5134</v>
      </c>
      <c r="E2346" s="35" t="s">
        <v>2766</v>
      </c>
      <c r="F2346" s="119" t="s">
        <v>4634</v>
      </c>
      <c r="G2346" s="316"/>
      <c r="H2346" s="752"/>
      <c r="I2346" s="755"/>
      <c r="J2346" s="35"/>
      <c r="K2346" s="29"/>
      <c r="L2346" s="68">
        <v>38362</v>
      </c>
      <c r="M2346" s="68"/>
      <c r="N2346" t="str">
        <f t="shared" si="76"/>
        <v/>
      </c>
    </row>
    <row r="2347" spans="1:14" outlineLevel="2">
      <c r="A2347" s="384"/>
      <c r="B2347" s="555">
        <f t="shared" si="75"/>
        <v>132</v>
      </c>
      <c r="C2347" s="86" t="s">
        <v>3294</v>
      </c>
      <c r="D2347" s="119" t="s">
        <v>3293</v>
      </c>
      <c r="E2347" s="35" t="s">
        <v>2766</v>
      </c>
      <c r="F2347" s="119" t="s">
        <v>4634</v>
      </c>
      <c r="G2347" s="316"/>
      <c r="H2347" s="752"/>
      <c r="I2347" s="755"/>
      <c r="J2347" s="35"/>
      <c r="K2347" s="29"/>
      <c r="L2347" s="68">
        <v>38362</v>
      </c>
      <c r="M2347" s="68"/>
      <c r="N2347" t="str">
        <f t="shared" si="76"/>
        <v/>
      </c>
    </row>
    <row r="2348" spans="1:14" outlineLevel="2">
      <c r="A2348" s="384"/>
      <c r="B2348" s="555">
        <f t="shared" si="75"/>
        <v>132</v>
      </c>
      <c r="C2348" s="86" t="s">
        <v>2387</v>
      </c>
      <c r="D2348" s="119" t="s">
        <v>2386</v>
      </c>
      <c r="E2348" s="35" t="s">
        <v>2766</v>
      </c>
      <c r="F2348" s="119" t="s">
        <v>4634</v>
      </c>
      <c r="G2348" s="316"/>
      <c r="H2348" s="752"/>
      <c r="I2348" s="755"/>
      <c r="J2348" s="35"/>
      <c r="K2348" s="29"/>
      <c r="L2348" s="68">
        <v>38362</v>
      </c>
      <c r="M2348" s="68"/>
      <c r="N2348" t="str">
        <f t="shared" si="76"/>
        <v/>
      </c>
    </row>
    <row r="2349" spans="1:14" outlineLevel="2">
      <c r="A2349" s="384"/>
      <c r="B2349" s="555">
        <f t="shared" si="75"/>
        <v>132</v>
      </c>
      <c r="C2349" s="86" t="s">
        <v>3707</v>
      </c>
      <c r="D2349" s="119" t="s">
        <v>3706</v>
      </c>
      <c r="E2349" s="35" t="s">
        <v>2766</v>
      </c>
      <c r="F2349" s="119" t="s">
        <v>4634</v>
      </c>
      <c r="G2349" s="316"/>
      <c r="H2349" s="752"/>
      <c r="I2349" s="755"/>
      <c r="J2349" s="35"/>
      <c r="K2349" s="29"/>
      <c r="L2349" s="68">
        <v>38362</v>
      </c>
      <c r="M2349" s="68"/>
      <c r="N2349" t="str">
        <f t="shared" si="76"/>
        <v>DUPLICATE</v>
      </c>
    </row>
    <row r="2350" spans="1:14" outlineLevel="2">
      <c r="A2350" s="384"/>
      <c r="B2350" s="555">
        <f t="shared" si="75"/>
        <v>132</v>
      </c>
      <c r="C2350" s="86" t="s">
        <v>4302</v>
      </c>
      <c r="D2350" s="119" t="s">
        <v>4301</v>
      </c>
      <c r="E2350" s="35" t="s">
        <v>2766</v>
      </c>
      <c r="F2350" s="119" t="s">
        <v>4634</v>
      </c>
      <c r="G2350" s="316"/>
      <c r="H2350" s="752"/>
      <c r="I2350" s="755"/>
      <c r="J2350" s="35"/>
      <c r="K2350" s="29"/>
      <c r="L2350" s="68">
        <v>38362</v>
      </c>
      <c r="M2350" s="68"/>
      <c r="N2350" t="str">
        <f t="shared" si="76"/>
        <v/>
      </c>
    </row>
    <row r="2351" spans="1:14" ht="25.5" outlineLevel="2">
      <c r="A2351" s="384"/>
      <c r="B2351" s="555">
        <f t="shared" si="75"/>
        <v>132</v>
      </c>
      <c r="C2351" s="86" t="s">
        <v>51</v>
      </c>
      <c r="D2351" s="119" t="s">
        <v>50</v>
      </c>
      <c r="E2351" s="35" t="s">
        <v>2766</v>
      </c>
      <c r="F2351" s="119" t="s">
        <v>4634</v>
      </c>
      <c r="G2351" s="316"/>
      <c r="H2351" s="752"/>
      <c r="I2351" s="755"/>
      <c r="J2351" s="35"/>
      <c r="K2351" s="29"/>
      <c r="L2351" s="68">
        <v>38362</v>
      </c>
      <c r="M2351" s="68"/>
      <c r="N2351" t="str">
        <f t="shared" si="76"/>
        <v/>
      </c>
    </row>
    <row r="2352" spans="1:14" outlineLevel="2">
      <c r="A2352" s="384"/>
      <c r="B2352" s="555">
        <f t="shared" si="75"/>
        <v>132</v>
      </c>
      <c r="C2352" s="86" t="s">
        <v>3792</v>
      </c>
      <c r="D2352" s="119" t="s">
        <v>3791</v>
      </c>
      <c r="E2352" s="35" t="s">
        <v>2766</v>
      </c>
      <c r="F2352" s="119" t="s">
        <v>4634</v>
      </c>
      <c r="G2352" s="316"/>
      <c r="H2352" s="752"/>
      <c r="I2352" s="755"/>
      <c r="J2352" s="35"/>
      <c r="K2352" s="29"/>
      <c r="L2352" s="68">
        <v>38362</v>
      </c>
      <c r="M2352" s="68"/>
      <c r="N2352" t="str">
        <f t="shared" si="76"/>
        <v/>
      </c>
    </row>
    <row r="2353" spans="1:14" outlineLevel="2">
      <c r="A2353" s="384"/>
      <c r="B2353" s="555">
        <f t="shared" si="75"/>
        <v>132</v>
      </c>
      <c r="C2353" s="86" t="s">
        <v>4501</v>
      </c>
      <c r="D2353" s="119" t="s">
        <v>4500</v>
      </c>
      <c r="E2353" s="35" t="s">
        <v>2766</v>
      </c>
      <c r="F2353" s="119" t="s">
        <v>4634</v>
      </c>
      <c r="G2353" s="316"/>
      <c r="H2353" s="752"/>
      <c r="I2353" s="755"/>
      <c r="J2353" s="35"/>
      <c r="K2353" s="29"/>
      <c r="L2353" s="68">
        <v>38362</v>
      </c>
      <c r="M2353" s="68"/>
      <c r="N2353" t="str">
        <f t="shared" si="76"/>
        <v/>
      </c>
    </row>
    <row r="2354" spans="1:14" outlineLevel="2">
      <c r="A2354" s="384"/>
      <c r="B2354" s="555">
        <f t="shared" si="75"/>
        <v>132</v>
      </c>
      <c r="C2354" s="86" t="s">
        <v>2338</v>
      </c>
      <c r="D2354" s="119" t="s">
        <v>2337</v>
      </c>
      <c r="E2354" s="35" t="s">
        <v>2766</v>
      </c>
      <c r="F2354" s="119" t="s">
        <v>4634</v>
      </c>
      <c r="G2354" s="316"/>
      <c r="H2354" s="752"/>
      <c r="I2354" s="755"/>
      <c r="J2354" s="35"/>
      <c r="K2354" s="29"/>
      <c r="L2354" s="68">
        <v>38362</v>
      </c>
      <c r="M2354" s="68"/>
      <c r="N2354" t="str">
        <f t="shared" si="76"/>
        <v/>
      </c>
    </row>
    <row r="2355" spans="1:14" outlineLevel="2">
      <c r="A2355" s="384"/>
      <c r="B2355" s="555">
        <f t="shared" si="75"/>
        <v>132</v>
      </c>
      <c r="C2355" s="86" t="s">
        <v>2904</v>
      </c>
      <c r="D2355" s="119" t="s">
        <v>2753</v>
      </c>
      <c r="E2355" s="35" t="s">
        <v>2766</v>
      </c>
      <c r="F2355" s="119" t="s">
        <v>4634</v>
      </c>
      <c r="G2355" s="316"/>
      <c r="H2355" s="752"/>
      <c r="I2355" s="755"/>
      <c r="J2355" s="35"/>
      <c r="K2355" s="29"/>
      <c r="L2355" s="68">
        <v>38362</v>
      </c>
      <c r="M2355" s="68"/>
      <c r="N2355" t="str">
        <f t="shared" si="76"/>
        <v/>
      </c>
    </row>
    <row r="2356" spans="1:14" outlineLevel="2">
      <c r="A2356" s="384"/>
      <c r="B2356" s="555">
        <f t="shared" si="75"/>
        <v>132</v>
      </c>
      <c r="C2356" s="86" t="s">
        <v>1808</v>
      </c>
      <c r="D2356" s="119" t="s">
        <v>1807</v>
      </c>
      <c r="E2356" s="35" t="s">
        <v>2766</v>
      </c>
      <c r="F2356" s="119" t="s">
        <v>4634</v>
      </c>
      <c r="G2356" s="316"/>
      <c r="H2356" s="752"/>
      <c r="I2356" s="755"/>
      <c r="J2356" s="35"/>
      <c r="K2356" s="29"/>
      <c r="L2356" s="68">
        <v>38362</v>
      </c>
      <c r="M2356" s="68"/>
      <c r="N2356" t="str">
        <f t="shared" si="76"/>
        <v/>
      </c>
    </row>
    <row r="2357" spans="1:14" outlineLevel="2">
      <c r="A2357" s="384"/>
      <c r="B2357" s="555">
        <f t="shared" si="75"/>
        <v>132</v>
      </c>
      <c r="C2357" s="86" t="s">
        <v>2021</v>
      </c>
      <c r="D2357" s="119" t="s">
        <v>2020</v>
      </c>
      <c r="E2357" s="35" t="s">
        <v>2766</v>
      </c>
      <c r="F2357" s="119" t="s">
        <v>4634</v>
      </c>
      <c r="G2357" s="316"/>
      <c r="H2357" s="752"/>
      <c r="I2357" s="755"/>
      <c r="J2357" s="35"/>
      <c r="K2357" s="29"/>
      <c r="L2357" s="68">
        <v>38362</v>
      </c>
      <c r="M2357" s="68"/>
      <c r="N2357" t="str">
        <f t="shared" si="76"/>
        <v/>
      </c>
    </row>
    <row r="2358" spans="1:14" outlineLevel="2">
      <c r="A2358" s="384"/>
      <c r="B2358" s="555">
        <f t="shared" si="75"/>
        <v>132</v>
      </c>
      <c r="C2358" s="86" t="s">
        <v>3833</v>
      </c>
      <c r="D2358" s="119" t="s">
        <v>3832</v>
      </c>
      <c r="E2358" s="35" t="s">
        <v>2766</v>
      </c>
      <c r="F2358" s="119" t="s">
        <v>4634</v>
      </c>
      <c r="G2358" s="316"/>
      <c r="H2358" s="752"/>
      <c r="I2358" s="755"/>
      <c r="J2358" s="35"/>
      <c r="K2358" s="29"/>
      <c r="L2358" s="68">
        <v>38362</v>
      </c>
      <c r="M2358" s="68"/>
      <c r="N2358" t="str">
        <f t="shared" si="76"/>
        <v/>
      </c>
    </row>
    <row r="2359" spans="1:14" outlineLevel="2">
      <c r="A2359" s="384"/>
      <c r="B2359" s="555">
        <f t="shared" si="75"/>
        <v>132</v>
      </c>
      <c r="C2359" s="86" t="s">
        <v>1192</v>
      </c>
      <c r="D2359" s="119" t="s">
        <v>1191</v>
      </c>
      <c r="E2359" s="35" t="s">
        <v>2766</v>
      </c>
      <c r="F2359" s="119" t="s">
        <v>4634</v>
      </c>
      <c r="G2359" s="316"/>
      <c r="H2359" s="752"/>
      <c r="I2359" s="755"/>
      <c r="J2359" s="35"/>
      <c r="K2359" s="29"/>
      <c r="L2359" s="68">
        <v>38362</v>
      </c>
      <c r="M2359" s="68"/>
      <c r="N2359" t="str">
        <f t="shared" si="76"/>
        <v/>
      </c>
    </row>
    <row r="2360" spans="1:14" s="108" customFormat="1" ht="25.5" outlineLevel="2">
      <c r="A2360" s="384"/>
      <c r="B2360" s="555">
        <f t="shared" si="75"/>
        <v>132</v>
      </c>
      <c r="C2360" s="86" t="s">
        <v>1041</v>
      </c>
      <c r="D2360" s="119" t="s">
        <v>4407</v>
      </c>
      <c r="E2360" s="35" t="s">
        <v>2766</v>
      </c>
      <c r="F2360" s="119" t="s">
        <v>4634</v>
      </c>
      <c r="G2360" s="316"/>
      <c r="H2360" s="752"/>
      <c r="I2360" s="755"/>
      <c r="J2360" s="35"/>
      <c r="K2360" s="29"/>
      <c r="L2360" s="68">
        <v>38362</v>
      </c>
      <c r="M2360" s="68"/>
      <c r="N2360" t="str">
        <f t="shared" si="76"/>
        <v/>
      </c>
    </row>
    <row r="2361" spans="1:14" outlineLevel="2">
      <c r="A2361" s="384"/>
      <c r="B2361" s="555">
        <f t="shared" si="75"/>
        <v>132</v>
      </c>
      <c r="C2361" s="86" t="s">
        <v>2335</v>
      </c>
      <c r="D2361" s="119" t="s">
        <v>2334</v>
      </c>
      <c r="E2361" s="35" t="s">
        <v>2766</v>
      </c>
      <c r="F2361" s="119" t="s">
        <v>4634</v>
      </c>
      <c r="G2361" s="316"/>
      <c r="H2361" s="752"/>
      <c r="I2361" s="755"/>
      <c r="J2361" s="35"/>
      <c r="K2361" s="29"/>
      <c r="L2361" s="68">
        <v>38362</v>
      </c>
      <c r="M2361" s="68"/>
      <c r="N2361" t="str">
        <f t="shared" si="76"/>
        <v/>
      </c>
    </row>
    <row r="2362" spans="1:14" outlineLevel="2">
      <c r="A2362" s="384"/>
      <c r="B2362" s="555">
        <f t="shared" si="75"/>
        <v>132</v>
      </c>
      <c r="C2362" s="86" t="s">
        <v>2385</v>
      </c>
      <c r="D2362" s="119" t="s">
        <v>2384</v>
      </c>
      <c r="E2362" s="35" t="s">
        <v>2766</v>
      </c>
      <c r="F2362" s="119" t="s">
        <v>4634</v>
      </c>
      <c r="G2362" s="316"/>
      <c r="H2362" s="752"/>
      <c r="I2362" s="755"/>
      <c r="J2362" s="35"/>
      <c r="K2362" s="29"/>
      <c r="L2362" s="68">
        <v>38362</v>
      </c>
      <c r="M2362" s="68"/>
      <c r="N2362" t="str">
        <f t="shared" si="76"/>
        <v/>
      </c>
    </row>
    <row r="2363" spans="1:14" ht="25.5" outlineLevel="2">
      <c r="A2363" s="384"/>
      <c r="B2363" s="555">
        <f t="shared" si="75"/>
        <v>132</v>
      </c>
      <c r="C2363" s="86" t="s">
        <v>5217</v>
      </c>
      <c r="D2363" s="119" t="s">
        <v>4811</v>
      </c>
      <c r="E2363" s="35" t="s">
        <v>2766</v>
      </c>
      <c r="F2363" s="119" t="s">
        <v>4634</v>
      </c>
      <c r="G2363" s="119" t="s">
        <v>5300</v>
      </c>
      <c r="H2363" s="752">
        <v>42145</v>
      </c>
      <c r="I2363" s="755" t="s">
        <v>5235</v>
      </c>
      <c r="J2363" s="35"/>
      <c r="K2363" s="331"/>
      <c r="L2363" s="68">
        <v>38362</v>
      </c>
      <c r="M2363" s="68">
        <v>41306</v>
      </c>
      <c r="N2363" t="str">
        <f t="shared" si="76"/>
        <v>DUPLICATE</v>
      </c>
    </row>
    <row r="2364" spans="1:14" outlineLevel="2">
      <c r="A2364" s="384"/>
      <c r="B2364" s="555">
        <f t="shared" si="75"/>
        <v>132</v>
      </c>
      <c r="C2364" s="86" t="s">
        <v>2379</v>
      </c>
      <c r="D2364" s="119" t="s">
        <v>2378</v>
      </c>
      <c r="E2364" s="35" t="s">
        <v>2766</v>
      </c>
      <c r="F2364" s="119" t="s">
        <v>4634</v>
      </c>
      <c r="G2364" s="316"/>
      <c r="H2364" s="752"/>
      <c r="I2364" s="755"/>
      <c r="J2364" s="35"/>
      <c r="K2364" s="29"/>
      <c r="L2364" s="68">
        <v>38362</v>
      </c>
      <c r="M2364" s="68"/>
      <c r="N2364" t="str">
        <f t="shared" si="76"/>
        <v>DUPLICATE</v>
      </c>
    </row>
    <row r="2365" spans="1:14" outlineLevel="2">
      <c r="A2365" s="384"/>
      <c r="B2365" s="555">
        <f t="shared" si="75"/>
        <v>132</v>
      </c>
      <c r="C2365" s="86" t="s">
        <v>3848</v>
      </c>
      <c r="D2365" s="119" t="s">
        <v>2390</v>
      </c>
      <c r="E2365" s="35" t="s">
        <v>2766</v>
      </c>
      <c r="F2365" s="119" t="s">
        <v>4634</v>
      </c>
      <c r="G2365" s="316"/>
      <c r="H2365" s="752"/>
      <c r="I2365" s="755"/>
      <c r="J2365" s="35"/>
      <c r="K2365" s="29"/>
      <c r="L2365" s="68">
        <v>38362</v>
      </c>
      <c r="M2365" s="68"/>
      <c r="N2365" t="str">
        <f t="shared" si="76"/>
        <v/>
      </c>
    </row>
    <row r="2366" spans="1:14" outlineLevel="2">
      <c r="A2366" s="384"/>
      <c r="B2366" s="555">
        <f t="shared" ref="B2366:B2429" si="77">IF(A2366&gt;0,A2366,B2365)</f>
        <v>132</v>
      </c>
      <c r="C2366" s="19" t="s">
        <v>1650</v>
      </c>
      <c r="D2366" s="32" t="s">
        <v>1649</v>
      </c>
      <c r="E2366" s="35" t="s">
        <v>2766</v>
      </c>
      <c r="F2366" s="119" t="s">
        <v>4634</v>
      </c>
      <c r="G2366" s="119" t="s">
        <v>6149</v>
      </c>
      <c r="H2366" s="752"/>
      <c r="I2366" s="755"/>
      <c r="J2366" s="35"/>
      <c r="K2366" s="29"/>
      <c r="L2366" s="68">
        <v>42401</v>
      </c>
      <c r="M2366" s="68"/>
      <c r="N2366" t="str">
        <f t="shared" si="76"/>
        <v>DUPLICATE</v>
      </c>
    </row>
    <row r="2367" spans="1:14" outlineLevel="2">
      <c r="A2367" s="384"/>
      <c r="B2367" s="555">
        <f t="shared" si="77"/>
        <v>132</v>
      </c>
      <c r="C2367" s="86" t="s">
        <v>2506</v>
      </c>
      <c r="D2367" s="119" t="s">
        <v>2505</v>
      </c>
      <c r="E2367" s="35" t="s">
        <v>2766</v>
      </c>
      <c r="F2367" s="119" t="s">
        <v>4634</v>
      </c>
      <c r="G2367" s="316"/>
      <c r="H2367" s="752"/>
      <c r="I2367" s="755"/>
      <c r="J2367" s="35"/>
      <c r="K2367" s="29"/>
      <c r="L2367" s="68">
        <v>38362</v>
      </c>
      <c r="M2367" s="68"/>
      <c r="N2367" t="str">
        <f t="shared" si="76"/>
        <v/>
      </c>
    </row>
    <row r="2368" spans="1:14" outlineLevel="2">
      <c r="A2368" s="384"/>
      <c r="B2368" s="555">
        <f t="shared" si="77"/>
        <v>132</v>
      </c>
      <c r="C2368" s="86" t="s">
        <v>4503</v>
      </c>
      <c r="D2368" s="119" t="s">
        <v>4502</v>
      </c>
      <c r="E2368" s="35" t="s">
        <v>2766</v>
      </c>
      <c r="F2368" s="119" t="s">
        <v>4634</v>
      </c>
      <c r="G2368" s="316"/>
      <c r="H2368" s="752"/>
      <c r="I2368" s="755"/>
      <c r="J2368" s="35"/>
      <c r="K2368" s="29"/>
      <c r="L2368" s="68">
        <v>38362</v>
      </c>
      <c r="M2368" s="68"/>
      <c r="N2368" t="str">
        <f t="shared" si="76"/>
        <v/>
      </c>
    </row>
    <row r="2369" spans="1:14" outlineLevel="2">
      <c r="A2369" s="384"/>
      <c r="B2369" s="555">
        <f t="shared" si="77"/>
        <v>132</v>
      </c>
      <c r="C2369" s="86" t="s">
        <v>3697</v>
      </c>
      <c r="D2369" s="119" t="s">
        <v>3696</v>
      </c>
      <c r="E2369" s="35" t="s">
        <v>2766</v>
      </c>
      <c r="F2369" s="119" t="s">
        <v>4634</v>
      </c>
      <c r="G2369" s="119"/>
      <c r="H2369" s="752"/>
      <c r="I2369" s="755"/>
      <c r="J2369" s="35"/>
      <c r="K2369" s="29"/>
      <c r="L2369" s="68">
        <v>38362</v>
      </c>
      <c r="M2369" s="68"/>
      <c r="N2369" t="str">
        <f t="shared" si="76"/>
        <v/>
      </c>
    </row>
    <row r="2370" spans="1:14" outlineLevel="2">
      <c r="A2370" s="384"/>
      <c r="B2370" s="555">
        <f t="shared" si="77"/>
        <v>132</v>
      </c>
      <c r="C2370" s="86" t="s">
        <v>2301</v>
      </c>
      <c r="D2370" s="119" t="s">
        <v>2300</v>
      </c>
      <c r="E2370" s="35" t="s">
        <v>2766</v>
      </c>
      <c r="F2370" s="119" t="s">
        <v>4634</v>
      </c>
      <c r="G2370" s="316"/>
      <c r="H2370" s="752"/>
      <c r="I2370" s="755"/>
      <c r="J2370" s="35"/>
      <c r="K2370" s="29"/>
      <c r="L2370" s="68">
        <v>38362</v>
      </c>
      <c r="M2370" s="68"/>
      <c r="N2370" t="str">
        <f t="shared" si="76"/>
        <v/>
      </c>
    </row>
    <row r="2371" spans="1:14" outlineLevel="2">
      <c r="A2371" s="384"/>
      <c r="B2371" s="555">
        <f t="shared" si="77"/>
        <v>132</v>
      </c>
      <c r="C2371" s="86" t="s">
        <v>3754</v>
      </c>
      <c r="D2371" s="119" t="s">
        <v>3753</v>
      </c>
      <c r="E2371" s="35" t="s">
        <v>2766</v>
      </c>
      <c r="F2371" s="119" t="s">
        <v>4634</v>
      </c>
      <c r="G2371" s="316"/>
      <c r="H2371" s="752"/>
      <c r="I2371" s="755"/>
      <c r="J2371" s="35"/>
      <c r="K2371" s="29"/>
      <c r="L2371" s="68">
        <v>38362</v>
      </c>
      <c r="M2371" s="68"/>
      <c r="N2371" t="str">
        <f t="shared" ref="N2371:N2434" si="78">IF(D2371="NA","",IF(COUNTIF($D$3:$D$8511,D2371)&gt;1,"DUPLICATE",""))</f>
        <v/>
      </c>
    </row>
    <row r="2372" spans="1:14" outlineLevel="2">
      <c r="A2372" s="384"/>
      <c r="B2372" s="555">
        <f t="shared" si="77"/>
        <v>132</v>
      </c>
      <c r="C2372" s="86" t="s">
        <v>3037</v>
      </c>
      <c r="D2372" s="119" t="s">
        <v>3036</v>
      </c>
      <c r="E2372" s="35" t="s">
        <v>2766</v>
      </c>
      <c r="F2372" s="119" t="s">
        <v>4634</v>
      </c>
      <c r="G2372" s="316"/>
      <c r="H2372" s="752"/>
      <c r="I2372" s="755"/>
      <c r="J2372" s="35"/>
      <c r="K2372" s="29"/>
      <c r="L2372" s="68">
        <v>38362</v>
      </c>
      <c r="M2372" s="68"/>
      <c r="N2372" t="str">
        <f t="shared" si="78"/>
        <v/>
      </c>
    </row>
    <row r="2373" spans="1:14" outlineLevel="2">
      <c r="A2373" s="384"/>
      <c r="B2373" s="555">
        <f t="shared" si="77"/>
        <v>132</v>
      </c>
      <c r="C2373" s="86" t="s">
        <v>2316</v>
      </c>
      <c r="D2373" s="119" t="s">
        <v>2315</v>
      </c>
      <c r="E2373" s="35" t="s">
        <v>2766</v>
      </c>
      <c r="F2373" s="119" t="s">
        <v>4634</v>
      </c>
      <c r="G2373" s="316"/>
      <c r="H2373" s="752"/>
      <c r="I2373" s="755"/>
      <c r="J2373" s="35"/>
      <c r="K2373" s="29"/>
      <c r="L2373" s="68">
        <v>38362</v>
      </c>
      <c r="M2373" s="68"/>
      <c r="N2373" t="str">
        <f t="shared" si="78"/>
        <v/>
      </c>
    </row>
    <row r="2374" spans="1:14" outlineLevel="2">
      <c r="A2374" s="384"/>
      <c r="B2374" s="555">
        <f t="shared" si="77"/>
        <v>132</v>
      </c>
      <c r="C2374" s="86" t="s">
        <v>3292</v>
      </c>
      <c r="D2374" s="119" t="s">
        <v>3291</v>
      </c>
      <c r="E2374" s="35" t="s">
        <v>2766</v>
      </c>
      <c r="F2374" s="119" t="s">
        <v>4634</v>
      </c>
      <c r="G2374" s="316"/>
      <c r="H2374" s="752"/>
      <c r="I2374" s="755"/>
      <c r="J2374" s="35"/>
      <c r="K2374" s="29"/>
      <c r="L2374" s="68">
        <v>38362</v>
      </c>
      <c r="M2374" s="68"/>
      <c r="N2374" t="str">
        <f t="shared" si="78"/>
        <v/>
      </c>
    </row>
    <row r="2375" spans="1:14" outlineLevel="2">
      <c r="A2375" s="384"/>
      <c r="B2375" s="555">
        <f t="shared" si="77"/>
        <v>132</v>
      </c>
      <c r="C2375" s="86" t="s">
        <v>2377</v>
      </c>
      <c r="D2375" s="119" t="s">
        <v>4738</v>
      </c>
      <c r="E2375" s="35" t="s">
        <v>2766</v>
      </c>
      <c r="F2375" s="119" t="s">
        <v>4634</v>
      </c>
      <c r="G2375" s="316"/>
      <c r="H2375" s="752"/>
      <c r="I2375" s="755"/>
      <c r="J2375" s="35"/>
      <c r="K2375" s="29"/>
      <c r="L2375" s="68">
        <v>38362</v>
      </c>
      <c r="M2375" s="68"/>
      <c r="N2375" t="str">
        <f t="shared" si="78"/>
        <v/>
      </c>
    </row>
    <row r="2376" spans="1:14" outlineLevel="2">
      <c r="A2376" s="384"/>
      <c r="B2376" s="555">
        <f t="shared" si="77"/>
        <v>132</v>
      </c>
      <c r="C2376" s="86" t="s">
        <v>4901</v>
      </c>
      <c r="D2376" s="119" t="s">
        <v>4900</v>
      </c>
      <c r="E2376" s="35" t="s">
        <v>2766</v>
      </c>
      <c r="F2376" s="119" t="s">
        <v>4634</v>
      </c>
      <c r="G2376" s="316"/>
      <c r="H2376" s="752"/>
      <c r="I2376" s="755"/>
      <c r="J2376" s="35"/>
      <c r="K2376" s="29"/>
      <c r="L2376" s="68">
        <v>38362</v>
      </c>
      <c r="M2376" s="68"/>
      <c r="N2376" t="str">
        <f t="shared" si="78"/>
        <v>DUPLICATE</v>
      </c>
    </row>
    <row r="2377" spans="1:14" outlineLevel="2">
      <c r="A2377" s="384"/>
      <c r="B2377" s="555">
        <f t="shared" si="77"/>
        <v>132</v>
      </c>
      <c r="C2377" s="86" t="s">
        <v>293</v>
      </c>
      <c r="D2377" s="119" t="s">
        <v>292</v>
      </c>
      <c r="E2377" s="35" t="s">
        <v>2766</v>
      </c>
      <c r="F2377" s="119" t="s">
        <v>4634</v>
      </c>
      <c r="G2377" s="316"/>
      <c r="H2377" s="752"/>
      <c r="I2377" s="755"/>
      <c r="J2377" s="35"/>
      <c r="K2377" s="29"/>
      <c r="L2377" s="68">
        <v>38362</v>
      </c>
      <c r="M2377" s="68"/>
      <c r="N2377" t="str">
        <f t="shared" si="78"/>
        <v/>
      </c>
    </row>
    <row r="2378" spans="1:14" outlineLevel="2">
      <c r="A2378" s="384"/>
      <c r="B2378" s="555">
        <f t="shared" si="77"/>
        <v>132</v>
      </c>
      <c r="C2378" s="86" t="s">
        <v>3685</v>
      </c>
      <c r="D2378" s="119" t="s">
        <v>3684</v>
      </c>
      <c r="E2378" s="35" t="s">
        <v>2766</v>
      </c>
      <c r="F2378" s="119" t="s">
        <v>4634</v>
      </c>
      <c r="G2378" s="316"/>
      <c r="H2378" s="752"/>
      <c r="I2378" s="755"/>
      <c r="J2378" s="35"/>
      <c r="K2378" s="29"/>
      <c r="L2378" s="68">
        <v>38362</v>
      </c>
      <c r="M2378" s="68"/>
      <c r="N2378" t="str">
        <f t="shared" si="78"/>
        <v/>
      </c>
    </row>
    <row r="2379" spans="1:14" outlineLevel="2">
      <c r="A2379" s="384"/>
      <c r="B2379" s="555">
        <f t="shared" si="77"/>
        <v>132</v>
      </c>
      <c r="C2379" s="86" t="s">
        <v>1188</v>
      </c>
      <c r="D2379" s="119" t="s">
        <v>1187</v>
      </c>
      <c r="E2379" s="35" t="s">
        <v>2766</v>
      </c>
      <c r="F2379" s="119" t="s">
        <v>4634</v>
      </c>
      <c r="G2379" s="316"/>
      <c r="H2379" s="752"/>
      <c r="I2379" s="755"/>
      <c r="J2379" s="35"/>
      <c r="K2379" s="29"/>
      <c r="L2379" s="68">
        <v>38362</v>
      </c>
      <c r="M2379" s="68"/>
      <c r="N2379" t="str">
        <f t="shared" si="78"/>
        <v/>
      </c>
    </row>
    <row r="2380" spans="1:14" outlineLevel="2">
      <c r="A2380" s="384"/>
      <c r="B2380" s="555">
        <f t="shared" si="77"/>
        <v>132</v>
      </c>
      <c r="C2380" s="86" t="s">
        <v>355</v>
      </c>
      <c r="D2380" s="119" t="s">
        <v>354</v>
      </c>
      <c r="E2380" s="35" t="s">
        <v>2766</v>
      </c>
      <c r="F2380" s="119" t="s">
        <v>4634</v>
      </c>
      <c r="G2380" s="316"/>
      <c r="H2380" s="752"/>
      <c r="I2380" s="755"/>
      <c r="J2380" s="35"/>
      <c r="K2380" s="119"/>
      <c r="L2380" s="58">
        <v>38362</v>
      </c>
      <c r="M2380" s="58"/>
      <c r="N2380" t="str">
        <f t="shared" si="78"/>
        <v/>
      </c>
    </row>
    <row r="2381" spans="1:14" outlineLevel="2">
      <c r="A2381" s="384"/>
      <c r="B2381" s="555">
        <f t="shared" si="77"/>
        <v>132</v>
      </c>
      <c r="C2381" s="86" t="s">
        <v>4340</v>
      </c>
      <c r="D2381" s="119" t="s">
        <v>4339</v>
      </c>
      <c r="E2381" s="35" t="s">
        <v>2766</v>
      </c>
      <c r="F2381" s="119" t="s">
        <v>4634</v>
      </c>
      <c r="G2381" s="316"/>
      <c r="H2381" s="752"/>
      <c r="I2381" s="755"/>
      <c r="J2381" s="35"/>
      <c r="K2381" s="29"/>
      <c r="L2381" s="68">
        <v>38362</v>
      </c>
      <c r="M2381" s="68"/>
      <c r="N2381" t="str">
        <f t="shared" si="78"/>
        <v/>
      </c>
    </row>
    <row r="2382" spans="1:14" outlineLevel="2">
      <c r="A2382" s="384"/>
      <c r="B2382" s="555">
        <f t="shared" si="77"/>
        <v>132</v>
      </c>
      <c r="C2382" s="86" t="s">
        <v>3699</v>
      </c>
      <c r="D2382" s="119" t="s">
        <v>3698</v>
      </c>
      <c r="E2382" s="35" t="s">
        <v>2766</v>
      </c>
      <c r="F2382" s="119" t="s">
        <v>4634</v>
      </c>
      <c r="G2382" s="316"/>
      <c r="H2382" s="752"/>
      <c r="I2382" s="755"/>
      <c r="J2382" s="35"/>
      <c r="K2382" s="29"/>
      <c r="L2382" s="68">
        <v>38362</v>
      </c>
      <c r="M2382" s="68"/>
      <c r="N2382" t="str">
        <f t="shared" si="78"/>
        <v/>
      </c>
    </row>
    <row r="2383" spans="1:14" outlineLevel="2">
      <c r="A2383" s="384"/>
      <c r="B2383" s="555">
        <f t="shared" si="77"/>
        <v>132</v>
      </c>
      <c r="C2383" s="86" t="s">
        <v>5161</v>
      </c>
      <c r="D2383" s="119" t="s">
        <v>5160</v>
      </c>
      <c r="E2383" s="35" t="s">
        <v>2766</v>
      </c>
      <c r="F2383" s="119" t="s">
        <v>4634</v>
      </c>
      <c r="G2383" s="316"/>
      <c r="H2383" s="752"/>
      <c r="I2383" s="755"/>
      <c r="J2383" s="35"/>
      <c r="K2383" s="29"/>
      <c r="L2383" s="68">
        <v>38362</v>
      </c>
      <c r="M2383" s="68"/>
      <c r="N2383" t="str">
        <f t="shared" si="78"/>
        <v/>
      </c>
    </row>
    <row r="2384" spans="1:14" outlineLevel="2">
      <c r="A2384" s="384"/>
      <c r="B2384" s="555">
        <f t="shared" si="77"/>
        <v>132</v>
      </c>
      <c r="C2384" s="86" t="s">
        <v>2911</v>
      </c>
      <c r="D2384" s="119" t="s">
        <v>2910</v>
      </c>
      <c r="E2384" s="35" t="s">
        <v>2766</v>
      </c>
      <c r="F2384" s="119" t="s">
        <v>4634</v>
      </c>
      <c r="G2384" s="316"/>
      <c r="H2384" s="752"/>
      <c r="I2384" s="755"/>
      <c r="J2384" s="35"/>
      <c r="K2384" s="29"/>
      <c r="L2384" s="68">
        <v>38362</v>
      </c>
      <c r="M2384" s="68"/>
      <c r="N2384" t="str">
        <f t="shared" si="78"/>
        <v/>
      </c>
    </row>
    <row r="2385" spans="1:14" outlineLevel="2">
      <c r="A2385" s="384"/>
      <c r="B2385" s="555">
        <f t="shared" si="77"/>
        <v>132</v>
      </c>
      <c r="C2385" s="86" t="s">
        <v>3820</v>
      </c>
      <c r="D2385" s="119" t="s">
        <v>3819</v>
      </c>
      <c r="E2385" s="35" t="s">
        <v>2766</v>
      </c>
      <c r="F2385" s="119" t="s">
        <v>4634</v>
      </c>
      <c r="G2385" s="316"/>
      <c r="H2385" s="752"/>
      <c r="I2385" s="755"/>
      <c r="J2385" s="35"/>
      <c r="K2385" s="29"/>
      <c r="L2385" s="68">
        <v>38362</v>
      </c>
      <c r="M2385" s="68"/>
      <c r="N2385" t="str">
        <f t="shared" si="78"/>
        <v/>
      </c>
    </row>
    <row r="2386" spans="1:14" outlineLevel="2">
      <c r="A2386" s="384"/>
      <c r="B2386" s="555">
        <f t="shared" si="77"/>
        <v>132</v>
      </c>
      <c r="C2386" s="86" t="s">
        <v>3508</v>
      </c>
      <c r="D2386" s="119" t="s">
        <v>3507</v>
      </c>
      <c r="E2386" s="35" t="s">
        <v>2766</v>
      </c>
      <c r="F2386" s="119" t="s">
        <v>4634</v>
      </c>
      <c r="G2386" s="316" t="s">
        <v>5297</v>
      </c>
      <c r="H2386" s="752"/>
      <c r="I2386" s="755"/>
      <c r="J2386" s="35"/>
      <c r="K2386" s="29"/>
      <c r="L2386" s="68">
        <v>38362</v>
      </c>
      <c r="M2386" s="68"/>
      <c r="N2386" t="str">
        <f t="shared" si="78"/>
        <v/>
      </c>
    </row>
    <row r="2387" spans="1:14" outlineLevel="2">
      <c r="A2387" s="384"/>
      <c r="B2387" s="555">
        <f t="shared" si="77"/>
        <v>132</v>
      </c>
      <c r="C2387" s="86" t="s">
        <v>757</v>
      </c>
      <c r="D2387" s="119" t="s">
        <v>756</v>
      </c>
      <c r="E2387" s="35" t="s">
        <v>2766</v>
      </c>
      <c r="F2387" s="119" t="s">
        <v>4634</v>
      </c>
      <c r="G2387" s="316"/>
      <c r="H2387" s="752"/>
      <c r="I2387" s="755"/>
      <c r="J2387" s="35"/>
      <c r="K2387" s="29"/>
      <c r="L2387" s="68">
        <v>38362</v>
      </c>
      <c r="M2387" s="68"/>
      <c r="N2387" t="str">
        <f t="shared" si="78"/>
        <v/>
      </c>
    </row>
    <row r="2388" spans="1:14" outlineLevel="2">
      <c r="A2388" s="384"/>
      <c r="B2388" s="555">
        <f t="shared" si="77"/>
        <v>132</v>
      </c>
      <c r="C2388" s="86" t="s">
        <v>22</v>
      </c>
      <c r="D2388" s="119" t="s">
        <v>21</v>
      </c>
      <c r="E2388" s="35" t="s">
        <v>2766</v>
      </c>
      <c r="F2388" s="119" t="s">
        <v>4634</v>
      </c>
      <c r="G2388" s="316"/>
      <c r="H2388" s="752"/>
      <c r="I2388" s="755"/>
      <c r="J2388" s="35"/>
      <c r="K2388" s="29"/>
      <c r="L2388" s="68">
        <v>38362</v>
      </c>
      <c r="M2388" s="68"/>
      <c r="N2388" t="str">
        <f t="shared" si="78"/>
        <v/>
      </c>
    </row>
    <row r="2389" spans="1:14" outlineLevel="2">
      <c r="A2389" s="384"/>
      <c r="B2389" s="555">
        <f t="shared" si="77"/>
        <v>132</v>
      </c>
      <c r="C2389" s="86" t="s">
        <v>3502</v>
      </c>
      <c r="D2389" s="119" t="s">
        <v>3501</v>
      </c>
      <c r="E2389" s="35" t="s">
        <v>2766</v>
      </c>
      <c r="F2389" s="119" t="s">
        <v>4634</v>
      </c>
      <c r="G2389" s="316"/>
      <c r="H2389" s="752"/>
      <c r="I2389" s="755"/>
      <c r="J2389" s="35"/>
      <c r="K2389" s="29"/>
      <c r="L2389" s="68">
        <v>38362</v>
      </c>
      <c r="M2389" s="68"/>
      <c r="N2389" t="str">
        <f t="shared" si="78"/>
        <v/>
      </c>
    </row>
    <row r="2390" spans="1:14" outlineLevel="2">
      <c r="A2390" s="384"/>
      <c r="B2390" s="555">
        <f t="shared" si="77"/>
        <v>132</v>
      </c>
      <c r="C2390" s="86" t="s">
        <v>3506</v>
      </c>
      <c r="D2390" s="119" t="s">
        <v>3505</v>
      </c>
      <c r="E2390" s="35" t="s">
        <v>2766</v>
      </c>
      <c r="F2390" s="119" t="s">
        <v>4634</v>
      </c>
      <c r="G2390" s="316"/>
      <c r="H2390" s="752"/>
      <c r="I2390" s="755"/>
      <c r="J2390" s="35"/>
      <c r="K2390" s="29"/>
      <c r="L2390" s="68">
        <v>38362</v>
      </c>
      <c r="M2390" s="68"/>
      <c r="N2390" t="str">
        <f t="shared" si="78"/>
        <v/>
      </c>
    </row>
    <row r="2391" spans="1:14" outlineLevel="2">
      <c r="A2391" s="384"/>
      <c r="B2391" s="555">
        <f t="shared" si="77"/>
        <v>132</v>
      </c>
      <c r="C2391" s="86" t="s">
        <v>2673</v>
      </c>
      <c r="D2391" s="119" t="s">
        <v>52</v>
      </c>
      <c r="E2391" s="35" t="s">
        <v>2766</v>
      </c>
      <c r="F2391" s="119" t="s">
        <v>4634</v>
      </c>
      <c r="G2391" s="316"/>
      <c r="H2391" s="752"/>
      <c r="I2391" s="755"/>
      <c r="J2391" s="35"/>
      <c r="K2391" s="29"/>
      <c r="L2391" s="68">
        <v>38362</v>
      </c>
      <c r="M2391" s="68"/>
      <c r="N2391" t="str">
        <f t="shared" si="78"/>
        <v/>
      </c>
    </row>
    <row r="2392" spans="1:14" outlineLevel="2">
      <c r="A2392" s="384"/>
      <c r="B2392" s="555">
        <f t="shared" si="77"/>
        <v>132</v>
      </c>
      <c r="C2392" s="86" t="s">
        <v>2810</v>
      </c>
      <c r="D2392" s="119" t="s">
        <v>2809</v>
      </c>
      <c r="E2392" s="35" t="s">
        <v>2766</v>
      </c>
      <c r="F2392" s="119" t="s">
        <v>4634</v>
      </c>
      <c r="G2392" s="316"/>
      <c r="H2392" s="752"/>
      <c r="I2392" s="755"/>
      <c r="J2392" s="35"/>
      <c r="K2392" s="29"/>
      <c r="L2392" s="68">
        <v>38362</v>
      </c>
      <c r="M2392" s="68"/>
      <c r="N2392" t="str">
        <f t="shared" si="78"/>
        <v/>
      </c>
    </row>
    <row r="2393" spans="1:14" outlineLevel="2">
      <c r="A2393" s="384"/>
      <c r="B2393" s="555">
        <f t="shared" si="77"/>
        <v>132</v>
      </c>
      <c r="C2393" s="86" t="s">
        <v>755</v>
      </c>
      <c r="D2393" s="119" t="s">
        <v>754</v>
      </c>
      <c r="E2393" s="35" t="s">
        <v>2766</v>
      </c>
      <c r="F2393" s="119" t="s">
        <v>4634</v>
      </c>
      <c r="G2393" s="316"/>
      <c r="H2393" s="752"/>
      <c r="I2393" s="755"/>
      <c r="J2393" s="35"/>
      <c r="K2393" s="29"/>
      <c r="L2393" s="68">
        <v>38362</v>
      </c>
      <c r="M2393" s="68"/>
      <c r="N2393" t="str">
        <f t="shared" si="78"/>
        <v/>
      </c>
    </row>
    <row r="2394" spans="1:14" outlineLevel="2">
      <c r="A2394" s="384"/>
      <c r="B2394" s="555">
        <f t="shared" si="77"/>
        <v>132</v>
      </c>
      <c r="C2394" s="86" t="s">
        <v>753</v>
      </c>
      <c r="D2394" s="119" t="s">
        <v>752</v>
      </c>
      <c r="E2394" s="35" t="s">
        <v>2766</v>
      </c>
      <c r="F2394" s="119" t="s">
        <v>4634</v>
      </c>
      <c r="G2394" s="316"/>
      <c r="H2394" s="752"/>
      <c r="I2394" s="755"/>
      <c r="J2394" s="35"/>
      <c r="K2394" s="29"/>
      <c r="L2394" s="68">
        <v>38362</v>
      </c>
      <c r="M2394" s="68"/>
      <c r="N2394" t="str">
        <f t="shared" si="78"/>
        <v/>
      </c>
    </row>
    <row r="2395" spans="1:14" outlineLevel="2">
      <c r="A2395" s="384"/>
      <c r="B2395" s="555">
        <f t="shared" si="77"/>
        <v>132</v>
      </c>
      <c r="C2395" s="86" t="s">
        <v>3504</v>
      </c>
      <c r="D2395" s="119" t="s">
        <v>3503</v>
      </c>
      <c r="E2395" s="35" t="s">
        <v>2766</v>
      </c>
      <c r="F2395" s="119" t="s">
        <v>4634</v>
      </c>
      <c r="G2395" s="316"/>
      <c r="H2395" s="752"/>
      <c r="I2395" s="755"/>
      <c r="J2395" s="35"/>
      <c r="K2395" s="29"/>
      <c r="L2395" s="68">
        <v>38362</v>
      </c>
      <c r="M2395" s="68"/>
      <c r="N2395" t="str">
        <f t="shared" si="78"/>
        <v/>
      </c>
    </row>
    <row r="2396" spans="1:14" outlineLevel="2">
      <c r="A2396" s="384"/>
      <c r="B2396" s="555">
        <f t="shared" si="77"/>
        <v>132</v>
      </c>
      <c r="C2396" s="86" t="s">
        <v>2016</v>
      </c>
      <c r="D2396" s="119" t="s">
        <v>2015</v>
      </c>
      <c r="E2396" s="35" t="s">
        <v>2766</v>
      </c>
      <c r="F2396" s="119" t="s">
        <v>4634</v>
      </c>
      <c r="G2396" s="316"/>
      <c r="H2396" s="752"/>
      <c r="I2396" s="755"/>
      <c r="J2396" s="35"/>
      <c r="K2396" s="29"/>
      <c r="L2396" s="68">
        <v>38362</v>
      </c>
      <c r="M2396" s="68"/>
      <c r="N2396" t="str">
        <f t="shared" si="78"/>
        <v/>
      </c>
    </row>
    <row r="2397" spans="1:14" outlineLevel="2">
      <c r="A2397" s="384"/>
      <c r="B2397" s="555">
        <f t="shared" si="77"/>
        <v>132</v>
      </c>
      <c r="C2397" s="86" t="s">
        <v>4285</v>
      </c>
      <c r="D2397" s="119" t="s">
        <v>3517</v>
      </c>
      <c r="E2397" s="35" t="s">
        <v>2766</v>
      </c>
      <c r="F2397" s="119" t="s">
        <v>4634</v>
      </c>
      <c r="G2397" s="316"/>
      <c r="H2397" s="752"/>
      <c r="I2397" s="755"/>
      <c r="J2397" s="35"/>
      <c r="K2397" s="29"/>
      <c r="L2397" s="68">
        <v>38362</v>
      </c>
      <c r="M2397" s="68"/>
      <c r="N2397" t="str">
        <f t="shared" si="78"/>
        <v/>
      </c>
    </row>
    <row r="2398" spans="1:14" outlineLevel="2">
      <c r="A2398" s="384"/>
      <c r="B2398" s="555">
        <f t="shared" si="77"/>
        <v>132</v>
      </c>
      <c r="C2398" s="86" t="s">
        <v>3814</v>
      </c>
      <c r="D2398" s="119" t="s">
        <v>3813</v>
      </c>
      <c r="E2398" s="35" t="s">
        <v>2766</v>
      </c>
      <c r="F2398" s="119" t="s">
        <v>4634</v>
      </c>
      <c r="G2398" s="316"/>
      <c r="H2398" s="752"/>
      <c r="I2398" s="755"/>
      <c r="J2398" s="35"/>
      <c r="K2398" s="29"/>
      <c r="L2398" s="68">
        <v>38362</v>
      </c>
      <c r="M2398" s="68"/>
      <c r="N2398" t="str">
        <f t="shared" si="78"/>
        <v/>
      </c>
    </row>
    <row r="2399" spans="1:14" outlineLevel="2">
      <c r="A2399" s="384"/>
      <c r="B2399" s="555">
        <f t="shared" si="77"/>
        <v>132</v>
      </c>
      <c r="C2399" s="86" t="s">
        <v>4491</v>
      </c>
      <c r="D2399" s="119" t="s">
        <v>1555</v>
      </c>
      <c r="E2399" s="35" t="s">
        <v>2766</v>
      </c>
      <c r="F2399" s="119" t="s">
        <v>4634</v>
      </c>
      <c r="G2399" s="316"/>
      <c r="H2399" s="752"/>
      <c r="I2399" s="755"/>
      <c r="J2399" s="35"/>
      <c r="K2399" s="29"/>
      <c r="L2399" s="68">
        <v>38362</v>
      </c>
      <c r="M2399" s="68"/>
      <c r="N2399" t="str">
        <f t="shared" si="78"/>
        <v/>
      </c>
    </row>
    <row r="2400" spans="1:14" outlineLevel="2">
      <c r="A2400" s="384"/>
      <c r="B2400" s="555">
        <f t="shared" si="77"/>
        <v>132</v>
      </c>
      <c r="C2400" s="86" t="s">
        <v>4493</v>
      </c>
      <c r="D2400" s="119" t="s">
        <v>4492</v>
      </c>
      <c r="E2400" s="35" t="s">
        <v>2766</v>
      </c>
      <c r="F2400" s="119" t="s">
        <v>4634</v>
      </c>
      <c r="G2400" s="316"/>
      <c r="H2400" s="752"/>
      <c r="I2400" s="755"/>
      <c r="J2400" s="35"/>
      <c r="K2400" s="29"/>
      <c r="L2400" s="68">
        <v>38362</v>
      </c>
      <c r="M2400" s="68"/>
      <c r="N2400" t="str">
        <f t="shared" si="78"/>
        <v/>
      </c>
    </row>
    <row r="2401" spans="1:14" outlineLevel="2">
      <c r="A2401" s="384"/>
      <c r="B2401" s="555">
        <f t="shared" si="77"/>
        <v>132</v>
      </c>
      <c r="C2401" s="86" t="s">
        <v>4782</v>
      </c>
      <c r="D2401" s="119" t="s">
        <v>4781</v>
      </c>
      <c r="E2401" s="35" t="s">
        <v>2766</v>
      </c>
      <c r="F2401" s="119" t="s">
        <v>4634</v>
      </c>
      <c r="G2401" s="316"/>
      <c r="H2401" s="752"/>
      <c r="I2401" s="755"/>
      <c r="J2401" s="35"/>
      <c r="K2401" s="29"/>
      <c r="L2401" s="68">
        <v>38362</v>
      </c>
      <c r="M2401" s="68"/>
      <c r="N2401" t="str">
        <f t="shared" si="78"/>
        <v/>
      </c>
    </row>
    <row r="2402" spans="1:14" outlineLevel="2">
      <c r="A2402" s="384"/>
      <c r="B2402" s="555">
        <f t="shared" si="77"/>
        <v>132</v>
      </c>
      <c r="C2402" s="86" t="s">
        <v>3764</v>
      </c>
      <c r="D2402" s="119" t="s">
        <v>3763</v>
      </c>
      <c r="E2402" s="35" t="s">
        <v>2766</v>
      </c>
      <c r="F2402" s="119" t="s">
        <v>4634</v>
      </c>
      <c r="G2402" s="316"/>
      <c r="H2402" s="752"/>
      <c r="I2402" s="755"/>
      <c r="J2402" s="35"/>
      <c r="K2402" s="29"/>
      <c r="L2402" s="68">
        <v>38362</v>
      </c>
      <c r="M2402" s="68"/>
      <c r="N2402" t="str">
        <f t="shared" si="78"/>
        <v/>
      </c>
    </row>
    <row r="2403" spans="1:14" outlineLevel="2">
      <c r="A2403" s="384"/>
      <c r="B2403" s="555">
        <f t="shared" si="77"/>
        <v>132</v>
      </c>
      <c r="C2403" s="86" t="s">
        <v>3768</v>
      </c>
      <c r="D2403" s="119" t="s">
        <v>3767</v>
      </c>
      <c r="E2403" s="35" t="s">
        <v>2766</v>
      </c>
      <c r="F2403" s="119" t="s">
        <v>4634</v>
      </c>
      <c r="G2403" s="316"/>
      <c r="H2403" s="752"/>
      <c r="I2403" s="755"/>
      <c r="J2403" s="35"/>
      <c r="K2403" s="29"/>
      <c r="L2403" s="68">
        <v>38362</v>
      </c>
      <c r="M2403" s="68"/>
      <c r="N2403" t="str">
        <f t="shared" si="78"/>
        <v/>
      </c>
    </row>
    <row r="2404" spans="1:14" outlineLevel="2">
      <c r="A2404" s="384"/>
      <c r="B2404" s="555">
        <f t="shared" si="77"/>
        <v>132</v>
      </c>
      <c r="C2404" s="86" t="s">
        <v>1049</v>
      </c>
      <c r="D2404" s="119" t="s">
        <v>1048</v>
      </c>
      <c r="E2404" s="35" t="s">
        <v>2766</v>
      </c>
      <c r="F2404" s="119" t="s">
        <v>4634</v>
      </c>
      <c r="G2404" s="316"/>
      <c r="H2404" s="752"/>
      <c r="I2404" s="755"/>
      <c r="J2404" s="35"/>
      <c r="K2404" s="29"/>
      <c r="L2404" s="68">
        <v>38362</v>
      </c>
      <c r="M2404" s="68"/>
      <c r="N2404" t="str">
        <f t="shared" si="78"/>
        <v/>
      </c>
    </row>
    <row r="2405" spans="1:14" ht="25.5" outlineLevel="2">
      <c r="A2405" s="384"/>
      <c r="B2405" s="555">
        <f t="shared" si="77"/>
        <v>132</v>
      </c>
      <c r="C2405" s="86" t="s">
        <v>1184</v>
      </c>
      <c r="D2405" s="119" t="s">
        <v>4854</v>
      </c>
      <c r="E2405" s="35" t="s">
        <v>2766</v>
      </c>
      <c r="F2405" s="119" t="s">
        <v>4634</v>
      </c>
      <c r="G2405" s="316"/>
      <c r="H2405" s="752"/>
      <c r="I2405" s="755"/>
      <c r="J2405" s="35"/>
      <c r="K2405" s="29"/>
      <c r="L2405" s="68">
        <v>38362</v>
      </c>
      <c r="M2405" s="68"/>
      <c r="N2405" t="str">
        <f t="shared" si="78"/>
        <v/>
      </c>
    </row>
    <row r="2406" spans="1:14" outlineLevel="2">
      <c r="A2406" s="384"/>
      <c r="B2406" s="555">
        <f t="shared" si="77"/>
        <v>132</v>
      </c>
      <c r="C2406" s="86" t="s">
        <v>3669</v>
      </c>
      <c r="D2406" s="119" t="s">
        <v>4904</v>
      </c>
      <c r="E2406" s="35" t="s">
        <v>2766</v>
      </c>
      <c r="F2406" s="119" t="s">
        <v>4634</v>
      </c>
      <c r="G2406" s="316"/>
      <c r="H2406" s="752"/>
      <c r="I2406" s="755"/>
      <c r="J2406" s="35"/>
      <c r="K2406" s="29"/>
      <c r="L2406" s="68">
        <v>38362</v>
      </c>
      <c r="M2406" s="68"/>
      <c r="N2406" t="str">
        <f t="shared" si="78"/>
        <v/>
      </c>
    </row>
    <row r="2407" spans="1:14" outlineLevel="2">
      <c r="A2407" s="384"/>
      <c r="B2407" s="555">
        <f t="shared" si="77"/>
        <v>132</v>
      </c>
      <c r="C2407" s="86" t="s">
        <v>4226</v>
      </c>
      <c r="D2407" s="119" t="s">
        <v>4225</v>
      </c>
      <c r="E2407" s="35" t="s">
        <v>2766</v>
      </c>
      <c r="F2407" s="119" t="s">
        <v>4634</v>
      </c>
      <c r="G2407" s="316"/>
      <c r="H2407" s="752"/>
      <c r="I2407" s="755"/>
      <c r="J2407" s="35"/>
      <c r="K2407" s="29"/>
      <c r="L2407" s="68">
        <v>38362</v>
      </c>
      <c r="M2407" s="68"/>
      <c r="N2407" t="str">
        <f t="shared" si="78"/>
        <v/>
      </c>
    </row>
    <row r="2408" spans="1:14" outlineLevel="2">
      <c r="A2408" s="384"/>
      <c r="B2408" s="555">
        <f t="shared" si="77"/>
        <v>132</v>
      </c>
      <c r="C2408" s="86" t="s">
        <v>3701</v>
      </c>
      <c r="D2408" s="119" t="s">
        <v>3700</v>
      </c>
      <c r="E2408" s="35" t="s">
        <v>2766</v>
      </c>
      <c r="F2408" s="119" t="s">
        <v>4634</v>
      </c>
      <c r="G2408" s="316"/>
      <c r="H2408" s="752"/>
      <c r="I2408" s="755"/>
      <c r="J2408" s="35"/>
      <c r="K2408" s="29"/>
      <c r="L2408" s="68">
        <v>38362</v>
      </c>
      <c r="M2408" s="68"/>
      <c r="N2408" t="str">
        <f t="shared" si="78"/>
        <v/>
      </c>
    </row>
    <row r="2409" spans="1:14" outlineLevel="2">
      <c r="A2409" s="384"/>
      <c r="B2409" s="555">
        <f t="shared" si="77"/>
        <v>132</v>
      </c>
      <c r="C2409" s="86" t="s">
        <v>3703</v>
      </c>
      <c r="D2409" s="119" t="s">
        <v>3702</v>
      </c>
      <c r="E2409" s="35" t="s">
        <v>2766</v>
      </c>
      <c r="F2409" s="119" t="s">
        <v>4634</v>
      </c>
      <c r="G2409" s="316"/>
      <c r="H2409" s="752"/>
      <c r="I2409" s="755"/>
      <c r="J2409" s="35"/>
      <c r="K2409" s="29"/>
      <c r="L2409" s="68">
        <v>38362</v>
      </c>
      <c r="M2409" s="68"/>
      <c r="N2409" t="str">
        <f t="shared" si="78"/>
        <v/>
      </c>
    </row>
    <row r="2410" spans="1:14" outlineLevel="2">
      <c r="A2410" s="384"/>
      <c r="B2410" s="555">
        <f t="shared" si="77"/>
        <v>132</v>
      </c>
      <c r="C2410" s="86" t="s">
        <v>4336</v>
      </c>
      <c r="D2410" s="119" t="s">
        <v>4335</v>
      </c>
      <c r="E2410" s="35" t="s">
        <v>2766</v>
      </c>
      <c r="F2410" s="119" t="s">
        <v>4634</v>
      </c>
      <c r="G2410" s="316"/>
      <c r="H2410" s="752"/>
      <c r="I2410" s="755"/>
      <c r="J2410" s="35"/>
      <c r="K2410" s="29"/>
      <c r="L2410" s="68">
        <v>38362</v>
      </c>
      <c r="M2410" s="68"/>
      <c r="N2410" t="str">
        <f t="shared" si="78"/>
        <v/>
      </c>
    </row>
    <row r="2411" spans="1:14" outlineLevel="2">
      <c r="A2411" s="384"/>
      <c r="B2411" s="555">
        <f t="shared" si="77"/>
        <v>132</v>
      </c>
      <c r="C2411" s="86" t="s">
        <v>1186</v>
      </c>
      <c r="D2411" s="119" t="s">
        <v>1185</v>
      </c>
      <c r="E2411" s="35" t="s">
        <v>2766</v>
      </c>
      <c r="F2411" s="119" t="s">
        <v>4634</v>
      </c>
      <c r="G2411" s="316"/>
      <c r="H2411" s="752"/>
      <c r="I2411" s="755"/>
      <c r="J2411" s="35"/>
      <c r="K2411" s="29"/>
      <c r="L2411" s="68">
        <v>38362</v>
      </c>
      <c r="M2411" s="68"/>
      <c r="N2411" t="str">
        <f t="shared" si="78"/>
        <v/>
      </c>
    </row>
    <row r="2412" spans="1:14" outlineLevel="2">
      <c r="A2412" s="384"/>
      <c r="B2412" s="555">
        <f t="shared" si="77"/>
        <v>132</v>
      </c>
      <c r="C2412" s="86" t="s">
        <v>2699</v>
      </c>
      <c r="D2412" s="119" t="s">
        <v>2698</v>
      </c>
      <c r="E2412" s="35" t="s">
        <v>2766</v>
      </c>
      <c r="F2412" s="119" t="s">
        <v>4634</v>
      </c>
      <c r="G2412" s="316"/>
      <c r="H2412" s="752"/>
      <c r="I2412" s="755"/>
      <c r="J2412" s="35"/>
      <c r="K2412" s="29"/>
      <c r="L2412" s="68">
        <v>38362</v>
      </c>
      <c r="M2412" s="68"/>
      <c r="N2412" t="str">
        <f t="shared" si="78"/>
        <v/>
      </c>
    </row>
    <row r="2413" spans="1:14" outlineLevel="2">
      <c r="A2413" s="384"/>
      <c r="B2413" s="555">
        <f t="shared" si="77"/>
        <v>132</v>
      </c>
      <c r="C2413" s="86" t="s">
        <v>4903</v>
      </c>
      <c r="D2413" s="119" t="s">
        <v>4902</v>
      </c>
      <c r="E2413" s="35" t="s">
        <v>2766</v>
      </c>
      <c r="F2413" s="119" t="s">
        <v>4634</v>
      </c>
      <c r="G2413" s="316"/>
      <c r="H2413" s="752"/>
      <c r="I2413" s="755"/>
      <c r="J2413" s="35"/>
      <c r="K2413" s="29"/>
      <c r="L2413" s="68">
        <v>38362</v>
      </c>
      <c r="M2413" s="68"/>
      <c r="N2413" t="str">
        <f t="shared" si="78"/>
        <v/>
      </c>
    </row>
    <row r="2414" spans="1:14" outlineLevel="2">
      <c r="A2414" s="384"/>
      <c r="B2414" s="555">
        <f t="shared" si="77"/>
        <v>132</v>
      </c>
      <c r="C2414" s="86" t="s">
        <v>3173</v>
      </c>
      <c r="D2414" s="119" t="s">
        <v>3172</v>
      </c>
      <c r="E2414" s="35" t="s">
        <v>2766</v>
      </c>
      <c r="F2414" s="119" t="s">
        <v>4634</v>
      </c>
      <c r="G2414" s="316"/>
      <c r="H2414" s="752"/>
      <c r="I2414" s="755"/>
      <c r="J2414" s="35"/>
      <c r="K2414" s="29"/>
      <c r="L2414" s="68">
        <v>38362</v>
      </c>
      <c r="M2414" s="68"/>
      <c r="N2414" t="str">
        <f t="shared" si="78"/>
        <v/>
      </c>
    </row>
    <row r="2415" spans="1:14" outlineLevel="2">
      <c r="A2415" s="384"/>
      <c r="B2415" s="555">
        <f t="shared" si="77"/>
        <v>132</v>
      </c>
      <c r="C2415" s="86" t="s">
        <v>3512</v>
      </c>
      <c r="D2415" s="119" t="s">
        <v>3511</v>
      </c>
      <c r="E2415" s="35" t="s">
        <v>2766</v>
      </c>
      <c r="F2415" s="119" t="s">
        <v>4634</v>
      </c>
      <c r="G2415" s="316"/>
      <c r="H2415" s="752"/>
      <c r="I2415" s="755"/>
      <c r="J2415" s="35"/>
      <c r="K2415" s="29"/>
      <c r="L2415" s="68">
        <v>38362</v>
      </c>
      <c r="M2415" s="68"/>
      <c r="N2415" t="str">
        <f t="shared" si="78"/>
        <v/>
      </c>
    </row>
    <row r="2416" spans="1:14" outlineLevel="2">
      <c r="A2416" s="384"/>
      <c r="B2416" s="555">
        <f t="shared" si="77"/>
        <v>132</v>
      </c>
      <c r="C2416" s="86" t="s">
        <v>5062</v>
      </c>
      <c r="D2416" s="119" t="s">
        <v>5061</v>
      </c>
      <c r="E2416" s="35" t="s">
        <v>2766</v>
      </c>
      <c r="F2416" s="119" t="s">
        <v>4634</v>
      </c>
      <c r="G2416" s="316"/>
      <c r="H2416" s="752"/>
      <c r="I2416" s="755"/>
      <c r="J2416" s="35"/>
      <c r="K2416" s="29"/>
      <c r="L2416" s="68">
        <v>38362</v>
      </c>
      <c r="M2416" s="68"/>
      <c r="N2416" t="str">
        <f t="shared" si="78"/>
        <v/>
      </c>
    </row>
    <row r="2417" spans="1:14" outlineLevel="2">
      <c r="A2417" s="384"/>
      <c r="B2417" s="555">
        <f t="shared" si="77"/>
        <v>132</v>
      </c>
      <c r="C2417" s="86" t="s">
        <v>3175</v>
      </c>
      <c r="D2417" s="119" t="s">
        <v>3174</v>
      </c>
      <c r="E2417" s="35" t="s">
        <v>2766</v>
      </c>
      <c r="F2417" s="119" t="s">
        <v>4634</v>
      </c>
      <c r="G2417" s="316"/>
      <c r="H2417" s="752"/>
      <c r="I2417" s="755"/>
      <c r="J2417" s="35"/>
      <c r="K2417" s="29"/>
      <c r="L2417" s="68">
        <v>38362</v>
      </c>
      <c r="M2417" s="68"/>
      <c r="N2417" t="str">
        <f t="shared" si="78"/>
        <v/>
      </c>
    </row>
    <row r="2418" spans="1:14" outlineLevel="2">
      <c r="A2418" s="384"/>
      <c r="B2418" s="555">
        <f t="shared" si="77"/>
        <v>132</v>
      </c>
      <c r="C2418" s="86" t="s">
        <v>4059</v>
      </c>
      <c r="D2418" s="119" t="s">
        <v>2079</v>
      </c>
      <c r="E2418" s="35" t="s">
        <v>2766</v>
      </c>
      <c r="F2418" s="119" t="s">
        <v>4634</v>
      </c>
      <c r="G2418" s="316"/>
      <c r="H2418" s="752"/>
      <c r="I2418" s="755"/>
      <c r="J2418" s="35"/>
      <c r="K2418" s="29"/>
      <c r="L2418" s="68">
        <v>38362</v>
      </c>
      <c r="M2418" s="68"/>
      <c r="N2418" t="str">
        <f t="shared" si="78"/>
        <v/>
      </c>
    </row>
    <row r="2419" spans="1:14" outlineLevel="2">
      <c r="A2419" s="384"/>
      <c r="B2419" s="555">
        <f t="shared" si="77"/>
        <v>132</v>
      </c>
      <c r="C2419" s="86" t="s">
        <v>3177</v>
      </c>
      <c r="D2419" s="119" t="s">
        <v>3176</v>
      </c>
      <c r="E2419" s="35" t="s">
        <v>2766</v>
      </c>
      <c r="F2419" s="119" t="s">
        <v>4634</v>
      </c>
      <c r="G2419" s="316"/>
      <c r="H2419" s="752"/>
      <c r="I2419" s="755"/>
      <c r="J2419" s="35"/>
      <c r="K2419" s="29"/>
      <c r="L2419" s="68">
        <v>38362</v>
      </c>
      <c r="M2419" s="68"/>
      <c r="N2419" t="str">
        <f t="shared" si="78"/>
        <v/>
      </c>
    </row>
    <row r="2420" spans="1:14" outlineLevel="2">
      <c r="A2420" s="384"/>
      <c r="B2420" s="555">
        <f t="shared" si="77"/>
        <v>132</v>
      </c>
      <c r="C2420" s="86" t="s">
        <v>3514</v>
      </c>
      <c r="D2420" s="119" t="s">
        <v>3513</v>
      </c>
      <c r="E2420" s="35" t="s">
        <v>2766</v>
      </c>
      <c r="F2420" s="119" t="s">
        <v>4634</v>
      </c>
      <c r="G2420" s="316"/>
      <c r="H2420" s="752"/>
      <c r="I2420" s="755"/>
      <c r="J2420" s="35"/>
      <c r="K2420" s="29"/>
      <c r="L2420" s="68">
        <v>38362</v>
      </c>
      <c r="M2420" s="68"/>
      <c r="N2420" t="str">
        <f t="shared" si="78"/>
        <v/>
      </c>
    </row>
    <row r="2421" spans="1:14" outlineLevel="2">
      <c r="A2421" s="384"/>
      <c r="B2421" s="555">
        <f t="shared" si="77"/>
        <v>132</v>
      </c>
      <c r="C2421" s="86" t="s">
        <v>3516</v>
      </c>
      <c r="D2421" s="119" t="s">
        <v>3515</v>
      </c>
      <c r="E2421" s="35" t="s">
        <v>2766</v>
      </c>
      <c r="F2421" s="119" t="s">
        <v>4634</v>
      </c>
      <c r="G2421" s="316"/>
      <c r="H2421" s="752"/>
      <c r="I2421" s="755"/>
      <c r="J2421" s="35"/>
      <c r="K2421" s="29"/>
      <c r="L2421" s="68">
        <v>38362</v>
      </c>
      <c r="M2421" s="68"/>
      <c r="N2421" t="str">
        <f t="shared" si="78"/>
        <v/>
      </c>
    </row>
    <row r="2422" spans="1:14" outlineLevel="2">
      <c r="A2422" s="384"/>
      <c r="B2422" s="555">
        <f t="shared" si="77"/>
        <v>132</v>
      </c>
      <c r="C2422" s="86" t="s">
        <v>2340</v>
      </c>
      <c r="D2422" s="119" t="s">
        <v>2339</v>
      </c>
      <c r="E2422" s="35" t="s">
        <v>2766</v>
      </c>
      <c r="F2422" s="119" t="s">
        <v>4634</v>
      </c>
      <c r="G2422" s="316"/>
      <c r="H2422" s="752"/>
      <c r="I2422" s="755"/>
      <c r="J2422" s="35"/>
      <c r="K2422" s="29"/>
      <c r="L2422" s="68">
        <v>38362</v>
      </c>
      <c r="M2422" s="68"/>
      <c r="N2422" t="str">
        <f t="shared" si="78"/>
        <v/>
      </c>
    </row>
    <row r="2423" spans="1:14" outlineLevel="2">
      <c r="A2423" s="384"/>
      <c r="B2423" s="555">
        <f t="shared" si="77"/>
        <v>132</v>
      </c>
      <c r="C2423" s="86" t="s">
        <v>3750</v>
      </c>
      <c r="D2423" s="119" t="s">
        <v>3749</v>
      </c>
      <c r="E2423" s="35" t="s">
        <v>2766</v>
      </c>
      <c r="F2423" s="119" t="s">
        <v>4634</v>
      </c>
      <c r="G2423" s="316"/>
      <c r="H2423" s="752"/>
      <c r="I2423" s="755"/>
      <c r="J2423" s="35"/>
      <c r="K2423" s="29"/>
      <c r="L2423" s="68">
        <v>38362</v>
      </c>
      <c r="M2423" s="68"/>
      <c r="N2423" t="str">
        <f t="shared" si="78"/>
        <v/>
      </c>
    </row>
    <row r="2424" spans="1:14" ht="25.5" customHeight="1" outlineLevel="2">
      <c r="A2424" s="384"/>
      <c r="B2424" s="555">
        <f t="shared" si="77"/>
        <v>132</v>
      </c>
      <c r="C2424" s="86" t="s">
        <v>3209</v>
      </c>
      <c r="D2424" s="119" t="s">
        <v>3208</v>
      </c>
      <c r="E2424" s="35" t="s">
        <v>2766</v>
      </c>
      <c r="F2424" s="119" t="s">
        <v>4634</v>
      </c>
      <c r="G2424" s="119" t="s">
        <v>5297</v>
      </c>
      <c r="H2424" s="752"/>
      <c r="I2424" s="755"/>
      <c r="J2424" s="35"/>
      <c r="K2424" s="29"/>
      <c r="L2424" s="68">
        <v>38362</v>
      </c>
      <c r="M2424" s="68">
        <v>43497</v>
      </c>
      <c r="N2424" t="str">
        <f t="shared" si="78"/>
        <v/>
      </c>
    </row>
    <row r="2425" spans="1:14" outlineLevel="2">
      <c r="A2425" s="384"/>
      <c r="B2425" s="555">
        <f t="shared" si="77"/>
        <v>132</v>
      </c>
      <c r="C2425" s="86" t="s">
        <v>1548</v>
      </c>
      <c r="D2425" s="119" t="s">
        <v>1547</v>
      </c>
      <c r="E2425" s="35" t="s">
        <v>2766</v>
      </c>
      <c r="F2425" s="119" t="s">
        <v>4634</v>
      </c>
      <c r="G2425" s="316"/>
      <c r="H2425" s="752"/>
      <c r="I2425" s="755"/>
      <c r="J2425" s="35"/>
      <c r="K2425" s="29"/>
      <c r="L2425" s="68">
        <v>38362</v>
      </c>
      <c r="M2425" s="68"/>
      <c r="N2425" t="str">
        <f t="shared" si="78"/>
        <v/>
      </c>
    </row>
    <row r="2426" spans="1:14" outlineLevel="2">
      <c r="A2426" s="384"/>
      <c r="B2426" s="555">
        <f t="shared" si="77"/>
        <v>132</v>
      </c>
      <c r="C2426" s="86" t="s">
        <v>775</v>
      </c>
      <c r="D2426" s="119" t="s">
        <v>774</v>
      </c>
      <c r="E2426" s="35" t="s">
        <v>2766</v>
      </c>
      <c r="F2426" s="119" t="s">
        <v>4634</v>
      </c>
      <c r="G2426" s="316"/>
      <c r="H2426" s="752"/>
      <c r="I2426" s="755"/>
      <c r="J2426" s="35"/>
      <c r="K2426" s="29"/>
      <c r="L2426" s="68">
        <v>38362</v>
      </c>
      <c r="M2426" s="68"/>
      <c r="N2426" t="str">
        <f t="shared" si="78"/>
        <v/>
      </c>
    </row>
    <row r="2427" spans="1:14" outlineLevel="2">
      <c r="A2427" s="384"/>
      <c r="B2427" s="555">
        <f t="shared" si="77"/>
        <v>132</v>
      </c>
      <c r="C2427" s="86" t="s">
        <v>3290</v>
      </c>
      <c r="D2427" s="119" t="s">
        <v>1162</v>
      </c>
      <c r="E2427" s="35" t="s">
        <v>2766</v>
      </c>
      <c r="F2427" s="119" t="s">
        <v>4634</v>
      </c>
      <c r="G2427" s="316"/>
      <c r="H2427" s="752"/>
      <c r="I2427" s="755"/>
      <c r="J2427" s="35"/>
      <c r="K2427" s="29"/>
      <c r="L2427" s="68">
        <v>38362</v>
      </c>
      <c r="M2427" s="68"/>
      <c r="N2427" t="str">
        <f t="shared" si="78"/>
        <v/>
      </c>
    </row>
    <row r="2428" spans="1:14" outlineLevel="2">
      <c r="A2428" s="384"/>
      <c r="B2428" s="555">
        <f t="shared" si="77"/>
        <v>132</v>
      </c>
      <c r="C2428" s="86" t="s">
        <v>6816</v>
      </c>
      <c r="D2428" s="119"/>
      <c r="E2428" s="35" t="s">
        <v>2766</v>
      </c>
      <c r="F2428" s="119" t="s">
        <v>4634</v>
      </c>
      <c r="G2428" s="316"/>
      <c r="H2428" s="752"/>
      <c r="I2428" s="755"/>
      <c r="J2428" s="35"/>
      <c r="K2428" s="29"/>
      <c r="L2428" s="68">
        <v>43497</v>
      </c>
      <c r="M2428" s="68"/>
      <c r="N2428" t="str">
        <f t="shared" si="78"/>
        <v/>
      </c>
    </row>
    <row r="2429" spans="1:14" outlineLevel="2">
      <c r="A2429" s="384"/>
      <c r="B2429" s="555">
        <f t="shared" si="77"/>
        <v>132</v>
      </c>
      <c r="C2429" s="86" t="s">
        <v>2750</v>
      </c>
      <c r="D2429" s="119" t="s">
        <v>2749</v>
      </c>
      <c r="E2429" s="35" t="s">
        <v>2766</v>
      </c>
      <c r="F2429" s="119" t="s">
        <v>4634</v>
      </c>
      <c r="G2429" s="316"/>
      <c r="H2429" s="752"/>
      <c r="I2429" s="755"/>
      <c r="J2429" s="35"/>
      <c r="K2429" s="29"/>
      <c r="L2429" s="68">
        <v>38362</v>
      </c>
      <c r="M2429" s="68"/>
      <c r="N2429" t="str">
        <f t="shared" si="78"/>
        <v/>
      </c>
    </row>
    <row r="2430" spans="1:14" outlineLevel="2">
      <c r="A2430" s="384"/>
      <c r="B2430" s="555">
        <f t="shared" ref="B2430:B2493" si="79">IF(A2430&gt;0,A2430,B2429)</f>
        <v>132</v>
      </c>
      <c r="C2430" s="86" t="s">
        <v>3683</v>
      </c>
      <c r="D2430" s="119" t="s">
        <v>3682</v>
      </c>
      <c r="E2430" s="35" t="s">
        <v>2766</v>
      </c>
      <c r="F2430" s="119" t="s">
        <v>4634</v>
      </c>
      <c r="G2430" s="316"/>
      <c r="H2430" s="752"/>
      <c r="I2430" s="755"/>
      <c r="J2430" s="35"/>
      <c r="K2430" s="29"/>
      <c r="L2430" s="68">
        <v>38362</v>
      </c>
      <c r="M2430" s="68"/>
      <c r="N2430" t="str">
        <f t="shared" si="78"/>
        <v/>
      </c>
    </row>
    <row r="2431" spans="1:14" outlineLevel="2">
      <c r="A2431" s="384"/>
      <c r="B2431" s="555">
        <f t="shared" si="79"/>
        <v>132</v>
      </c>
      <c r="C2431" s="86" t="s">
        <v>2318</v>
      </c>
      <c r="D2431" s="119" t="s">
        <v>2317</v>
      </c>
      <c r="E2431" s="35" t="s">
        <v>2766</v>
      </c>
      <c r="F2431" s="119" t="s">
        <v>4634</v>
      </c>
      <c r="G2431" s="316"/>
      <c r="H2431" s="752"/>
      <c r="I2431" s="755"/>
      <c r="J2431" s="35"/>
      <c r="K2431" s="29"/>
      <c r="L2431" s="68">
        <v>38362</v>
      </c>
      <c r="M2431" s="68"/>
      <c r="N2431" t="str">
        <f t="shared" si="78"/>
        <v/>
      </c>
    </row>
    <row r="2432" spans="1:14" outlineLevel="2">
      <c r="A2432" s="384"/>
      <c r="B2432" s="555">
        <f t="shared" si="79"/>
        <v>132</v>
      </c>
      <c r="C2432" s="86" t="s">
        <v>3825</v>
      </c>
      <c r="D2432" s="119" t="s">
        <v>3823</v>
      </c>
      <c r="E2432" s="35" t="s">
        <v>2766</v>
      </c>
      <c r="F2432" s="119" t="s">
        <v>4634</v>
      </c>
      <c r="G2432" s="316"/>
      <c r="H2432" s="752"/>
      <c r="I2432" s="755"/>
      <c r="J2432" s="35"/>
      <c r="K2432" s="29"/>
      <c r="L2432" s="68">
        <v>38362</v>
      </c>
      <c r="M2432" s="68"/>
      <c r="N2432" t="str">
        <f t="shared" si="78"/>
        <v/>
      </c>
    </row>
    <row r="2433" spans="1:14" outlineLevel="2">
      <c r="A2433" s="384"/>
      <c r="B2433" s="555">
        <f t="shared" si="79"/>
        <v>132</v>
      </c>
      <c r="C2433" s="86" t="s">
        <v>1546</v>
      </c>
      <c r="D2433" s="119" t="s">
        <v>1545</v>
      </c>
      <c r="E2433" s="35" t="s">
        <v>2766</v>
      </c>
      <c r="F2433" s="119" t="s">
        <v>4634</v>
      </c>
      <c r="G2433" s="316"/>
      <c r="H2433" s="752"/>
      <c r="I2433" s="755"/>
      <c r="J2433" s="35"/>
      <c r="K2433" s="29"/>
      <c r="L2433" s="68">
        <v>38362</v>
      </c>
      <c r="M2433" s="68"/>
      <c r="N2433" t="str">
        <f t="shared" si="78"/>
        <v/>
      </c>
    </row>
    <row r="2434" spans="1:14" outlineLevel="2">
      <c r="A2434" s="384"/>
      <c r="B2434" s="555">
        <f t="shared" si="79"/>
        <v>132</v>
      </c>
      <c r="C2434" s="86" t="s">
        <v>3182</v>
      </c>
      <c r="D2434" s="119" t="s">
        <v>2343</v>
      </c>
      <c r="E2434" s="35" t="s">
        <v>2766</v>
      </c>
      <c r="F2434" s="119" t="s">
        <v>4634</v>
      </c>
      <c r="G2434" s="316"/>
      <c r="H2434" s="752"/>
      <c r="I2434" s="755"/>
      <c r="J2434" s="35"/>
      <c r="K2434" s="29"/>
      <c r="L2434" s="68">
        <v>38362</v>
      </c>
      <c r="M2434" s="68"/>
      <c r="N2434" t="str">
        <f t="shared" si="78"/>
        <v/>
      </c>
    </row>
    <row r="2435" spans="1:14" outlineLevel="2">
      <c r="A2435" s="384"/>
      <c r="B2435" s="555">
        <f t="shared" si="79"/>
        <v>132</v>
      </c>
      <c r="C2435" s="86" t="s">
        <v>3182</v>
      </c>
      <c r="D2435" s="119" t="s">
        <v>4334</v>
      </c>
      <c r="E2435" s="35" t="s">
        <v>2766</v>
      </c>
      <c r="F2435" s="119" t="s">
        <v>4634</v>
      </c>
      <c r="G2435" s="316" t="s">
        <v>5297</v>
      </c>
      <c r="H2435" s="752"/>
      <c r="I2435" s="755"/>
      <c r="J2435" s="35"/>
      <c r="K2435" s="29"/>
      <c r="L2435" s="68">
        <v>38362</v>
      </c>
      <c r="M2435" s="68"/>
      <c r="N2435" t="str">
        <f t="shared" ref="N2435:N2498" si="80">IF(D2435="NA","",IF(COUNTIF($D$3:$D$8511,D2435)&gt;1,"DUPLICATE",""))</f>
        <v/>
      </c>
    </row>
    <row r="2436" spans="1:14" outlineLevel="2">
      <c r="A2436" s="384"/>
      <c r="B2436" s="555">
        <f t="shared" si="79"/>
        <v>132</v>
      </c>
      <c r="C2436" s="86" t="s">
        <v>2327</v>
      </c>
      <c r="D2436" s="119" t="s">
        <v>2326</v>
      </c>
      <c r="E2436" s="35" t="s">
        <v>2766</v>
      </c>
      <c r="F2436" s="119" t="s">
        <v>4634</v>
      </c>
      <c r="G2436" s="316"/>
      <c r="H2436" s="752"/>
      <c r="I2436" s="755"/>
      <c r="J2436" s="35"/>
      <c r="K2436" s="29"/>
      <c r="L2436" s="68">
        <v>38362</v>
      </c>
      <c r="M2436" s="68"/>
      <c r="N2436" t="str">
        <f t="shared" si="80"/>
        <v/>
      </c>
    </row>
    <row r="2437" spans="1:14" outlineLevel="2">
      <c r="A2437" s="384"/>
      <c r="B2437" s="555">
        <f t="shared" si="79"/>
        <v>132</v>
      </c>
      <c r="C2437" s="86" t="s">
        <v>3734</v>
      </c>
      <c r="D2437" s="119" t="s">
        <v>3733</v>
      </c>
      <c r="E2437" s="35" t="s">
        <v>2766</v>
      </c>
      <c r="F2437" s="119" t="s">
        <v>4634</v>
      </c>
      <c r="G2437" s="316"/>
      <c r="H2437" s="752"/>
      <c r="I2437" s="755"/>
      <c r="J2437" s="35"/>
      <c r="K2437" s="29"/>
      <c r="L2437" s="68">
        <v>38362</v>
      </c>
      <c r="M2437" s="68"/>
      <c r="N2437" t="str">
        <f t="shared" si="80"/>
        <v/>
      </c>
    </row>
    <row r="2438" spans="1:14" outlineLevel="2">
      <c r="A2438" s="384"/>
      <c r="B2438" s="555">
        <f t="shared" si="79"/>
        <v>132</v>
      </c>
      <c r="C2438" s="86" t="s">
        <v>3736</v>
      </c>
      <c r="D2438" s="119" t="s">
        <v>3735</v>
      </c>
      <c r="E2438" s="35" t="s">
        <v>2766</v>
      </c>
      <c r="F2438" s="119" t="s">
        <v>4634</v>
      </c>
      <c r="G2438" s="316"/>
      <c r="H2438" s="752"/>
      <c r="I2438" s="755"/>
      <c r="J2438" s="35"/>
      <c r="K2438" s="29"/>
      <c r="L2438" s="68">
        <v>38362</v>
      </c>
      <c r="M2438" s="68"/>
      <c r="N2438" t="str">
        <f t="shared" si="80"/>
        <v/>
      </c>
    </row>
    <row r="2439" spans="1:14" outlineLevel="2">
      <c r="A2439" s="384"/>
      <c r="B2439" s="555">
        <f t="shared" si="79"/>
        <v>132</v>
      </c>
      <c r="C2439" s="86" t="s">
        <v>1156</v>
      </c>
      <c r="D2439" s="119" t="s">
        <v>1155</v>
      </c>
      <c r="E2439" s="35" t="s">
        <v>2766</v>
      </c>
      <c r="F2439" s="119" t="s">
        <v>4634</v>
      </c>
      <c r="G2439" s="316"/>
      <c r="H2439" s="752"/>
      <c r="I2439" s="755"/>
      <c r="J2439" s="35"/>
      <c r="K2439" s="29"/>
      <c r="L2439" s="68">
        <v>38362</v>
      </c>
      <c r="M2439" s="68"/>
      <c r="N2439" t="str">
        <f t="shared" si="80"/>
        <v/>
      </c>
    </row>
    <row r="2440" spans="1:14" outlineLevel="2">
      <c r="A2440" s="384"/>
      <c r="B2440" s="555">
        <f t="shared" si="79"/>
        <v>132</v>
      </c>
      <c r="C2440" s="86" t="s">
        <v>3662</v>
      </c>
      <c r="D2440" s="119" t="s">
        <v>3661</v>
      </c>
      <c r="E2440" s="35" t="s">
        <v>2766</v>
      </c>
      <c r="F2440" s="119" t="s">
        <v>4634</v>
      </c>
      <c r="G2440" s="316"/>
      <c r="H2440" s="752"/>
      <c r="I2440" s="755"/>
      <c r="J2440" s="35"/>
      <c r="K2440" s="29"/>
      <c r="L2440" s="68">
        <v>38362</v>
      </c>
      <c r="M2440" s="68"/>
      <c r="N2440" t="str">
        <f t="shared" si="80"/>
        <v/>
      </c>
    </row>
    <row r="2441" spans="1:14" outlineLevel="2">
      <c r="A2441" s="384"/>
      <c r="B2441" s="555">
        <f t="shared" si="79"/>
        <v>132</v>
      </c>
      <c r="C2441" s="86" t="s">
        <v>3705</v>
      </c>
      <c r="D2441" s="119" t="s">
        <v>3704</v>
      </c>
      <c r="E2441" s="35" t="s">
        <v>2766</v>
      </c>
      <c r="F2441" s="119" t="s">
        <v>4634</v>
      </c>
      <c r="G2441" s="316" t="s">
        <v>5297</v>
      </c>
      <c r="H2441" s="752"/>
      <c r="I2441" s="755"/>
      <c r="J2441" s="35"/>
      <c r="K2441" s="29"/>
      <c r="L2441" s="68">
        <v>38362</v>
      </c>
      <c r="M2441" s="68"/>
      <c r="N2441" t="str">
        <f t="shared" si="80"/>
        <v>DUPLICATE</v>
      </c>
    </row>
    <row r="2442" spans="1:14" ht="25.5" outlineLevel="2">
      <c r="A2442" s="384"/>
      <c r="B2442" s="555">
        <f t="shared" si="79"/>
        <v>132</v>
      </c>
      <c r="C2442" s="86" t="s">
        <v>3705</v>
      </c>
      <c r="D2442" s="119" t="s">
        <v>3712</v>
      </c>
      <c r="E2442" s="35" t="s">
        <v>2766</v>
      </c>
      <c r="F2442" s="119" t="s">
        <v>4634</v>
      </c>
      <c r="G2442" s="316" t="s">
        <v>6957</v>
      </c>
      <c r="H2442" s="752"/>
      <c r="I2442" s="755"/>
      <c r="J2442" s="35"/>
      <c r="K2442" s="29"/>
      <c r="L2442" s="68">
        <v>38362</v>
      </c>
      <c r="M2442" s="68"/>
      <c r="N2442" t="str">
        <f t="shared" si="80"/>
        <v>DUPLICATE</v>
      </c>
    </row>
    <row r="2443" spans="1:14" outlineLevel="2">
      <c r="A2443" s="384"/>
      <c r="B2443" s="555">
        <f t="shared" si="79"/>
        <v>132</v>
      </c>
      <c r="C2443" s="86" t="s">
        <v>723</v>
      </c>
      <c r="D2443" s="119" t="s">
        <v>722</v>
      </c>
      <c r="E2443" s="35" t="s">
        <v>2766</v>
      </c>
      <c r="F2443" s="119" t="s">
        <v>4634</v>
      </c>
      <c r="G2443" s="316"/>
      <c r="H2443" s="752"/>
      <c r="I2443" s="755"/>
      <c r="J2443" s="35"/>
      <c r="K2443" s="29"/>
      <c r="L2443" s="68">
        <v>38362</v>
      </c>
      <c r="M2443" s="68"/>
      <c r="N2443" t="str">
        <f t="shared" si="80"/>
        <v>DUPLICATE</v>
      </c>
    </row>
    <row r="2444" spans="1:14" outlineLevel="2">
      <c r="A2444" s="384"/>
      <c r="B2444" s="555">
        <f t="shared" si="79"/>
        <v>132</v>
      </c>
      <c r="C2444" s="86" t="s">
        <v>3709</v>
      </c>
      <c r="D2444" s="119" t="s">
        <v>3708</v>
      </c>
      <c r="E2444" s="35" t="s">
        <v>2766</v>
      </c>
      <c r="F2444" s="119" t="s">
        <v>4634</v>
      </c>
      <c r="G2444" s="316"/>
      <c r="H2444" s="752"/>
      <c r="I2444" s="755"/>
      <c r="J2444" s="35"/>
      <c r="K2444" s="29"/>
      <c r="L2444" s="68">
        <v>38362</v>
      </c>
      <c r="M2444" s="68"/>
      <c r="N2444" t="str">
        <f t="shared" si="80"/>
        <v>DUPLICATE</v>
      </c>
    </row>
    <row r="2445" spans="1:14" outlineLevel="2">
      <c r="A2445" s="384"/>
      <c r="B2445" s="555">
        <f t="shared" si="79"/>
        <v>132</v>
      </c>
      <c r="C2445" s="86" t="s">
        <v>721</v>
      </c>
      <c r="D2445" s="119" t="s">
        <v>720</v>
      </c>
      <c r="E2445" s="35" t="s">
        <v>2766</v>
      </c>
      <c r="F2445" s="119" t="s">
        <v>4634</v>
      </c>
      <c r="G2445" s="316"/>
      <c r="H2445" s="752"/>
      <c r="I2445" s="755"/>
      <c r="J2445" s="35"/>
      <c r="K2445" s="29"/>
      <c r="L2445" s="68">
        <v>38362</v>
      </c>
      <c r="M2445" s="68"/>
      <c r="N2445" t="str">
        <f t="shared" si="80"/>
        <v>DUPLICATE</v>
      </c>
    </row>
    <row r="2446" spans="1:14" outlineLevel="2">
      <c r="A2446" s="384"/>
      <c r="B2446" s="555">
        <f t="shared" si="79"/>
        <v>132</v>
      </c>
      <c r="C2446" s="86" t="s">
        <v>4810</v>
      </c>
      <c r="D2446" s="119" t="s">
        <v>4809</v>
      </c>
      <c r="E2446" s="35" t="s">
        <v>2766</v>
      </c>
      <c r="F2446" s="119" t="s">
        <v>4634</v>
      </c>
      <c r="G2446" s="316" t="s">
        <v>5297</v>
      </c>
      <c r="H2446" s="752"/>
      <c r="I2446" s="755"/>
      <c r="J2446" s="35"/>
      <c r="K2446" s="29"/>
      <c r="L2446" s="68">
        <v>38362</v>
      </c>
      <c r="M2446" s="68"/>
      <c r="N2446" t="str">
        <f t="shared" si="80"/>
        <v/>
      </c>
    </row>
    <row r="2447" spans="1:14" outlineLevel="2">
      <c r="A2447" s="384"/>
      <c r="B2447" s="555">
        <f t="shared" si="79"/>
        <v>132</v>
      </c>
      <c r="C2447" s="86" t="s">
        <v>2310</v>
      </c>
      <c r="D2447" s="119" t="s">
        <v>2309</v>
      </c>
      <c r="E2447" s="35" t="s">
        <v>2766</v>
      </c>
      <c r="F2447" s="119" t="s">
        <v>4634</v>
      </c>
      <c r="G2447" s="316"/>
      <c r="H2447" s="752"/>
      <c r="I2447" s="755"/>
      <c r="J2447" s="35"/>
      <c r="K2447" s="29"/>
      <c r="L2447" s="68">
        <v>38362</v>
      </c>
      <c r="M2447" s="68"/>
      <c r="N2447" t="str">
        <f t="shared" si="80"/>
        <v/>
      </c>
    </row>
    <row r="2448" spans="1:14" outlineLevel="2">
      <c r="A2448" s="384"/>
      <c r="B2448" s="555">
        <f t="shared" si="79"/>
        <v>132</v>
      </c>
      <c r="C2448" s="86" t="s">
        <v>3298</v>
      </c>
      <c r="D2448" s="119" t="s">
        <v>3297</v>
      </c>
      <c r="E2448" s="35" t="s">
        <v>2766</v>
      </c>
      <c r="F2448" s="119" t="s">
        <v>4634</v>
      </c>
      <c r="G2448" s="316"/>
      <c r="H2448" s="752"/>
      <c r="I2448" s="755"/>
      <c r="J2448" s="35"/>
      <c r="K2448" s="29"/>
      <c r="L2448" s="68">
        <v>38362</v>
      </c>
      <c r="M2448" s="68"/>
      <c r="N2448" t="str">
        <f t="shared" si="80"/>
        <v/>
      </c>
    </row>
    <row r="2449" spans="1:14" outlineLevel="2">
      <c r="A2449" s="384"/>
      <c r="B2449" s="555">
        <f t="shared" si="79"/>
        <v>132</v>
      </c>
      <c r="C2449" s="86" t="s">
        <v>3827</v>
      </c>
      <c r="D2449" s="119" t="s">
        <v>3826</v>
      </c>
      <c r="E2449" s="35" t="s">
        <v>2766</v>
      </c>
      <c r="F2449" s="119" t="s">
        <v>4634</v>
      </c>
      <c r="G2449" s="316"/>
      <c r="H2449" s="752"/>
      <c r="I2449" s="755"/>
      <c r="J2449" s="35"/>
      <c r="K2449" s="29"/>
      <c r="L2449" s="68">
        <v>38362</v>
      </c>
      <c r="M2449" s="68"/>
      <c r="N2449" t="str">
        <f t="shared" si="80"/>
        <v/>
      </c>
    </row>
    <row r="2450" spans="1:14" outlineLevel="2">
      <c r="A2450" s="384"/>
      <c r="B2450" s="555">
        <f t="shared" si="79"/>
        <v>132</v>
      </c>
      <c r="C2450" s="86" t="s">
        <v>780</v>
      </c>
      <c r="D2450" s="119" t="s">
        <v>779</v>
      </c>
      <c r="E2450" s="35" t="s">
        <v>2766</v>
      </c>
      <c r="F2450" s="119" t="s">
        <v>4634</v>
      </c>
      <c r="G2450" s="316"/>
      <c r="H2450" s="752"/>
      <c r="I2450" s="755"/>
      <c r="J2450" s="35"/>
      <c r="K2450" s="29"/>
      <c r="L2450" s="68">
        <v>38362</v>
      </c>
      <c r="M2450" s="68"/>
      <c r="N2450" t="str">
        <f t="shared" si="80"/>
        <v/>
      </c>
    </row>
    <row r="2451" spans="1:14" outlineLevel="2">
      <c r="A2451" s="384"/>
      <c r="B2451" s="555">
        <f t="shared" si="79"/>
        <v>132</v>
      </c>
      <c r="C2451" s="86" t="s">
        <v>2117</v>
      </c>
      <c r="D2451" s="119" t="s">
        <v>2116</v>
      </c>
      <c r="E2451" s="35" t="s">
        <v>2766</v>
      </c>
      <c r="F2451" s="119" t="s">
        <v>4634</v>
      </c>
      <c r="G2451" s="316"/>
      <c r="H2451" s="752"/>
      <c r="I2451" s="755"/>
      <c r="J2451" s="35"/>
      <c r="K2451" s="29"/>
      <c r="L2451" s="68">
        <v>38362</v>
      </c>
      <c r="M2451" s="68"/>
      <c r="N2451" t="str">
        <f t="shared" si="80"/>
        <v/>
      </c>
    </row>
    <row r="2452" spans="1:14" outlineLevel="2">
      <c r="A2452" s="384"/>
      <c r="B2452" s="555">
        <f t="shared" si="79"/>
        <v>132</v>
      </c>
      <c r="C2452" s="86" t="s">
        <v>2115</v>
      </c>
      <c r="D2452" s="119" t="s">
        <v>2114</v>
      </c>
      <c r="E2452" s="35" t="s">
        <v>2766</v>
      </c>
      <c r="F2452" s="119" t="s">
        <v>4634</v>
      </c>
      <c r="G2452" s="316"/>
      <c r="H2452" s="752"/>
      <c r="I2452" s="755"/>
      <c r="J2452" s="35"/>
      <c r="K2452" s="29"/>
      <c r="L2452" s="68">
        <v>38362</v>
      </c>
      <c r="M2452" s="68"/>
      <c r="N2452" t="str">
        <f t="shared" si="80"/>
        <v/>
      </c>
    </row>
    <row r="2453" spans="1:14" outlineLevel="2">
      <c r="A2453" s="384"/>
      <c r="B2453" s="555">
        <f t="shared" si="79"/>
        <v>132</v>
      </c>
      <c r="C2453" s="86" t="s">
        <v>2900</v>
      </c>
      <c r="D2453" s="119" t="s">
        <v>2899</v>
      </c>
      <c r="E2453" s="35" t="s">
        <v>2766</v>
      </c>
      <c r="F2453" s="119" t="s">
        <v>4634</v>
      </c>
      <c r="G2453" s="316"/>
      <c r="H2453" s="752"/>
      <c r="I2453" s="755"/>
      <c r="J2453" s="35"/>
      <c r="K2453" s="29"/>
      <c r="L2453" s="68">
        <v>38362</v>
      </c>
      <c r="M2453" s="68"/>
      <c r="N2453" t="str">
        <f t="shared" si="80"/>
        <v/>
      </c>
    </row>
    <row r="2454" spans="1:14" outlineLevel="2">
      <c r="A2454" s="384"/>
      <c r="B2454" s="555">
        <f t="shared" si="79"/>
        <v>132</v>
      </c>
      <c r="C2454" s="86" t="s">
        <v>4723</v>
      </c>
      <c r="D2454" s="119" t="s">
        <v>4722</v>
      </c>
      <c r="E2454" s="35" t="s">
        <v>2766</v>
      </c>
      <c r="F2454" s="119" t="s">
        <v>4634</v>
      </c>
      <c r="G2454" s="316"/>
      <c r="H2454" s="752"/>
      <c r="I2454" s="755"/>
      <c r="J2454" s="35"/>
      <c r="K2454" s="29"/>
      <c r="L2454" s="68">
        <v>38362</v>
      </c>
      <c r="M2454" s="68"/>
      <c r="N2454" t="str">
        <f t="shared" si="80"/>
        <v/>
      </c>
    </row>
    <row r="2455" spans="1:14" outlineLevel="2">
      <c r="A2455" s="384"/>
      <c r="B2455" s="555">
        <f t="shared" si="79"/>
        <v>132</v>
      </c>
      <c r="C2455" s="86" t="s">
        <v>4916</v>
      </c>
      <c r="D2455" s="119" t="s">
        <v>2700</v>
      </c>
      <c r="E2455" s="35" t="s">
        <v>2766</v>
      </c>
      <c r="F2455" s="119" t="s">
        <v>4634</v>
      </c>
      <c r="G2455" s="316"/>
      <c r="H2455" s="752"/>
      <c r="I2455" s="755"/>
      <c r="J2455" s="35"/>
      <c r="K2455" s="29"/>
      <c r="L2455" s="68">
        <v>38362</v>
      </c>
      <c r="M2455" s="68"/>
      <c r="N2455" t="str">
        <f t="shared" si="80"/>
        <v/>
      </c>
    </row>
    <row r="2456" spans="1:14" outlineLevel="2">
      <c r="A2456" s="384"/>
      <c r="B2456" s="555">
        <f t="shared" si="79"/>
        <v>132</v>
      </c>
      <c r="C2456" s="86" t="s">
        <v>2871</v>
      </c>
      <c r="D2456" s="119" t="s">
        <v>2870</v>
      </c>
      <c r="E2456" s="35" t="s">
        <v>2766</v>
      </c>
      <c r="F2456" s="119" t="s">
        <v>4634</v>
      </c>
      <c r="G2456" s="316"/>
      <c r="H2456" s="752"/>
      <c r="I2456" s="755"/>
      <c r="J2456" s="35"/>
      <c r="K2456" s="29"/>
      <c r="L2456" s="68">
        <v>38362</v>
      </c>
      <c r="M2456" s="68"/>
      <c r="N2456" t="str">
        <f t="shared" si="80"/>
        <v/>
      </c>
    </row>
    <row r="2457" spans="1:14" outlineLevel="2">
      <c r="A2457" s="384"/>
      <c r="B2457" s="555">
        <f t="shared" si="79"/>
        <v>132</v>
      </c>
      <c r="C2457" s="86" t="s">
        <v>751</v>
      </c>
      <c r="D2457" s="119" t="s">
        <v>750</v>
      </c>
      <c r="E2457" s="35" t="s">
        <v>2766</v>
      </c>
      <c r="F2457" s="119" t="s">
        <v>4634</v>
      </c>
      <c r="G2457" s="316"/>
      <c r="H2457" s="752"/>
      <c r="I2457" s="755"/>
      <c r="J2457" s="35"/>
      <c r="K2457" s="29"/>
      <c r="L2457" s="68">
        <v>38362</v>
      </c>
      <c r="M2457" s="68"/>
      <c r="N2457" t="str">
        <f t="shared" si="80"/>
        <v/>
      </c>
    </row>
    <row r="2458" spans="1:14" outlineLevel="2">
      <c r="A2458" s="384"/>
      <c r="B2458" s="555">
        <f t="shared" si="79"/>
        <v>132</v>
      </c>
      <c r="C2458" s="86" t="s">
        <v>3879</v>
      </c>
      <c r="D2458" s="119" t="s">
        <v>3878</v>
      </c>
      <c r="E2458" s="35" t="s">
        <v>2766</v>
      </c>
      <c r="F2458" s="119" t="s">
        <v>4634</v>
      </c>
      <c r="G2458" s="316"/>
      <c r="H2458" s="752"/>
      <c r="I2458" s="755"/>
      <c r="J2458" s="35"/>
      <c r="K2458" s="29"/>
      <c r="L2458" s="68">
        <v>38362</v>
      </c>
      <c r="M2458" s="68"/>
      <c r="N2458" t="str">
        <f t="shared" si="80"/>
        <v/>
      </c>
    </row>
    <row r="2459" spans="1:14" outlineLevel="2">
      <c r="A2459" s="384"/>
      <c r="B2459" s="555">
        <f t="shared" si="79"/>
        <v>132</v>
      </c>
      <c r="C2459" s="86" t="s">
        <v>4725</v>
      </c>
      <c r="D2459" s="119" t="s">
        <v>4724</v>
      </c>
      <c r="E2459" s="35" t="s">
        <v>2766</v>
      </c>
      <c r="F2459" s="119" t="s">
        <v>4634</v>
      </c>
      <c r="G2459" s="316"/>
      <c r="H2459" s="752"/>
      <c r="I2459" s="755"/>
      <c r="J2459" s="35"/>
      <c r="K2459" s="29"/>
      <c r="L2459" s="68">
        <v>38362</v>
      </c>
      <c r="M2459" s="68"/>
      <c r="N2459" t="str">
        <f t="shared" si="80"/>
        <v/>
      </c>
    </row>
    <row r="2460" spans="1:14" outlineLevel="2">
      <c r="A2460" s="384"/>
      <c r="B2460" s="555">
        <f t="shared" si="79"/>
        <v>132</v>
      </c>
      <c r="C2460" s="86" t="s">
        <v>3881</v>
      </c>
      <c r="D2460" s="119" t="s">
        <v>3880</v>
      </c>
      <c r="E2460" s="35" t="s">
        <v>2766</v>
      </c>
      <c r="F2460" s="119" t="s">
        <v>4634</v>
      </c>
      <c r="G2460" s="316"/>
      <c r="H2460" s="752"/>
      <c r="I2460" s="755"/>
      <c r="J2460" s="35"/>
      <c r="K2460" s="29"/>
      <c r="L2460" s="68">
        <v>38362</v>
      </c>
      <c r="M2460" s="68"/>
      <c r="N2460" t="str">
        <f t="shared" si="80"/>
        <v/>
      </c>
    </row>
    <row r="2461" spans="1:14" outlineLevel="2">
      <c r="A2461" s="384"/>
      <c r="B2461" s="555">
        <f t="shared" si="79"/>
        <v>132</v>
      </c>
      <c r="C2461" s="86" t="s">
        <v>2329</v>
      </c>
      <c r="D2461" s="119" t="s">
        <v>2328</v>
      </c>
      <c r="E2461" s="35" t="s">
        <v>2766</v>
      </c>
      <c r="F2461" s="119" t="s">
        <v>4634</v>
      </c>
      <c r="G2461" s="316"/>
      <c r="H2461" s="752"/>
      <c r="I2461" s="755"/>
      <c r="J2461" s="35"/>
      <c r="K2461" s="29"/>
      <c r="L2461" s="68">
        <v>38362</v>
      </c>
      <c r="M2461" s="68"/>
      <c r="N2461" t="str">
        <f t="shared" si="80"/>
        <v/>
      </c>
    </row>
    <row r="2462" spans="1:14" outlineLevel="2">
      <c r="A2462" s="384"/>
      <c r="B2462" s="555">
        <f t="shared" si="79"/>
        <v>132</v>
      </c>
      <c r="C2462" s="86" t="s">
        <v>2321</v>
      </c>
      <c r="D2462" s="119" t="s">
        <v>298</v>
      </c>
      <c r="E2462" s="35" t="s">
        <v>2766</v>
      </c>
      <c r="F2462" s="119" t="s">
        <v>4634</v>
      </c>
      <c r="G2462" s="316"/>
      <c r="H2462" s="752"/>
      <c r="I2462" s="755"/>
      <c r="J2462" s="35"/>
      <c r="K2462" s="29"/>
      <c r="L2462" s="68">
        <v>38362</v>
      </c>
      <c r="M2462" s="68"/>
      <c r="N2462" t="str">
        <f t="shared" si="80"/>
        <v/>
      </c>
    </row>
    <row r="2463" spans="1:14" outlineLevel="2">
      <c r="A2463" s="384"/>
      <c r="B2463" s="555">
        <f t="shared" si="79"/>
        <v>132</v>
      </c>
      <c r="C2463" s="86" t="s">
        <v>361</v>
      </c>
      <c r="D2463" s="119" t="s">
        <v>360</v>
      </c>
      <c r="E2463" s="35" t="s">
        <v>2766</v>
      </c>
      <c r="F2463" s="119" t="s">
        <v>4634</v>
      </c>
      <c r="G2463" s="316"/>
      <c r="H2463" s="752"/>
      <c r="I2463" s="755"/>
      <c r="J2463" s="35"/>
      <c r="K2463" s="29"/>
      <c r="L2463" s="68">
        <v>38362</v>
      </c>
      <c r="M2463" s="68"/>
      <c r="N2463" t="str">
        <f t="shared" si="80"/>
        <v/>
      </c>
    </row>
    <row r="2464" spans="1:14" outlineLevel="2">
      <c r="A2464" s="384"/>
      <c r="B2464" s="555">
        <f t="shared" si="79"/>
        <v>132</v>
      </c>
      <c r="C2464" s="86" t="s">
        <v>1544</v>
      </c>
      <c r="D2464" s="119" t="s">
        <v>1543</v>
      </c>
      <c r="E2464" s="35" t="s">
        <v>2766</v>
      </c>
      <c r="F2464" s="119" t="s">
        <v>4634</v>
      </c>
      <c r="G2464" s="316"/>
      <c r="H2464" s="752"/>
      <c r="I2464" s="755"/>
      <c r="J2464" s="35"/>
      <c r="K2464" s="29"/>
      <c r="L2464" s="68">
        <v>38362</v>
      </c>
      <c r="M2464" s="68"/>
      <c r="N2464" t="str">
        <f t="shared" si="80"/>
        <v/>
      </c>
    </row>
    <row r="2465" spans="1:14" s="108" customFormat="1" outlineLevel="2">
      <c r="A2465" s="384"/>
      <c r="B2465" s="555">
        <f t="shared" si="79"/>
        <v>132</v>
      </c>
      <c r="C2465" s="86" t="s">
        <v>5089</v>
      </c>
      <c r="D2465" s="119" t="s">
        <v>5088</v>
      </c>
      <c r="E2465" s="35" t="s">
        <v>2766</v>
      </c>
      <c r="F2465" s="119" t="s">
        <v>4634</v>
      </c>
      <c r="G2465" s="316"/>
      <c r="H2465" s="752"/>
      <c r="I2465" s="755"/>
      <c r="J2465" s="35"/>
      <c r="K2465" s="29"/>
      <c r="L2465" s="68">
        <v>38362</v>
      </c>
      <c r="M2465" s="68"/>
      <c r="N2465" t="str">
        <f t="shared" si="80"/>
        <v/>
      </c>
    </row>
    <row r="2466" spans="1:14" outlineLevel="2">
      <c r="A2466" s="384"/>
      <c r="B2466" s="555">
        <f t="shared" si="79"/>
        <v>132</v>
      </c>
      <c r="C2466" s="86" t="s">
        <v>4304</v>
      </c>
      <c r="D2466" s="119" t="s">
        <v>4303</v>
      </c>
      <c r="E2466" s="35" t="s">
        <v>2766</v>
      </c>
      <c r="F2466" s="119" t="s">
        <v>4634</v>
      </c>
      <c r="G2466" s="316"/>
      <c r="H2466" s="752"/>
      <c r="I2466" s="755"/>
      <c r="J2466" s="35"/>
      <c r="K2466" s="29"/>
      <c r="L2466" s="68">
        <v>38362</v>
      </c>
      <c r="M2466" s="68"/>
      <c r="N2466" t="str">
        <f t="shared" si="80"/>
        <v/>
      </c>
    </row>
    <row r="2467" spans="1:14" outlineLevel="2">
      <c r="A2467" s="384"/>
      <c r="B2467" s="555">
        <f t="shared" si="79"/>
        <v>132</v>
      </c>
      <c r="C2467" s="86" t="s">
        <v>3658</v>
      </c>
      <c r="D2467" s="119" t="s">
        <v>3657</v>
      </c>
      <c r="E2467" s="35" t="s">
        <v>2766</v>
      </c>
      <c r="F2467" s="119" t="s">
        <v>4634</v>
      </c>
      <c r="G2467" s="316"/>
      <c r="H2467" s="752"/>
      <c r="I2467" s="755"/>
      <c r="J2467" s="35"/>
      <c r="K2467" s="29"/>
      <c r="L2467" s="68">
        <v>38362</v>
      </c>
      <c r="M2467" s="68"/>
      <c r="N2467" t="str">
        <f t="shared" si="80"/>
        <v/>
      </c>
    </row>
    <row r="2468" spans="1:14" ht="25.5" outlineLevel="2">
      <c r="A2468" s="384"/>
      <c r="B2468" s="555">
        <f t="shared" si="79"/>
        <v>132</v>
      </c>
      <c r="C2468" s="86" t="s">
        <v>3600</v>
      </c>
      <c r="D2468" s="119" t="s">
        <v>4230</v>
      </c>
      <c r="E2468" s="35" t="s">
        <v>2766</v>
      </c>
      <c r="F2468" s="119" t="s">
        <v>4634</v>
      </c>
      <c r="G2468" s="119" t="s">
        <v>5300</v>
      </c>
      <c r="H2468" s="752">
        <v>42145</v>
      </c>
      <c r="I2468" s="755" t="s">
        <v>5235</v>
      </c>
      <c r="J2468" s="35"/>
      <c r="K2468" s="331"/>
      <c r="L2468" s="68">
        <v>38362</v>
      </c>
      <c r="M2468" s="68"/>
      <c r="N2468" t="str">
        <f t="shared" si="80"/>
        <v>DUPLICATE</v>
      </c>
    </row>
    <row r="2469" spans="1:14" outlineLevel="2">
      <c r="A2469" s="384"/>
      <c r="B2469" s="555">
        <f t="shared" si="79"/>
        <v>132</v>
      </c>
      <c r="C2469" s="86" t="s">
        <v>3589</v>
      </c>
      <c r="D2469" s="119" t="s">
        <v>3001</v>
      </c>
      <c r="E2469" s="35" t="s">
        <v>2766</v>
      </c>
      <c r="F2469" s="119" t="s">
        <v>4634</v>
      </c>
      <c r="G2469" s="316"/>
      <c r="H2469" s="752"/>
      <c r="I2469" s="755"/>
      <c r="J2469" s="35"/>
      <c r="K2469" s="29"/>
      <c r="L2469" s="68">
        <v>38362</v>
      </c>
      <c r="M2469" s="68"/>
      <c r="N2469" t="str">
        <f t="shared" si="80"/>
        <v>DUPLICATE</v>
      </c>
    </row>
    <row r="2470" spans="1:14" outlineLevel="2">
      <c r="A2470" s="384"/>
      <c r="B2470" s="555">
        <f t="shared" si="79"/>
        <v>132</v>
      </c>
      <c r="C2470" s="86" t="s">
        <v>4737</v>
      </c>
      <c r="D2470" s="119" t="s">
        <v>3038</v>
      </c>
      <c r="E2470" s="35" t="s">
        <v>2766</v>
      </c>
      <c r="F2470" s="119" t="s">
        <v>4634</v>
      </c>
      <c r="G2470" s="316"/>
      <c r="H2470" s="752"/>
      <c r="I2470" s="755"/>
      <c r="J2470" s="35"/>
      <c r="K2470" s="29"/>
      <c r="L2470" s="68">
        <v>38362</v>
      </c>
      <c r="M2470" s="68"/>
      <c r="N2470" t="str">
        <f t="shared" si="80"/>
        <v>DUPLICATE</v>
      </c>
    </row>
    <row r="2471" spans="1:14" outlineLevel="2">
      <c r="A2471" s="384"/>
      <c r="B2471" s="555">
        <f t="shared" si="79"/>
        <v>132</v>
      </c>
      <c r="C2471" s="86" t="s">
        <v>3732</v>
      </c>
      <c r="D2471" s="119" t="s">
        <v>3731</v>
      </c>
      <c r="E2471" s="35" t="s">
        <v>2766</v>
      </c>
      <c r="F2471" s="119" t="s">
        <v>4634</v>
      </c>
      <c r="G2471" s="316"/>
      <c r="H2471" s="752"/>
      <c r="I2471" s="755"/>
      <c r="J2471" s="35"/>
      <c r="K2471" s="29"/>
      <c r="L2471" s="68">
        <v>38362</v>
      </c>
      <c r="M2471" s="68"/>
      <c r="N2471" t="str">
        <f t="shared" si="80"/>
        <v>DUPLICATE</v>
      </c>
    </row>
    <row r="2472" spans="1:14" outlineLevel="2">
      <c r="A2472" s="384"/>
      <c r="B2472" s="555">
        <f t="shared" si="79"/>
        <v>132</v>
      </c>
      <c r="C2472" s="86" t="s">
        <v>2889</v>
      </c>
      <c r="D2472" s="119" t="s">
        <v>2888</v>
      </c>
      <c r="E2472" s="35" t="s">
        <v>2766</v>
      </c>
      <c r="F2472" s="119" t="s">
        <v>4634</v>
      </c>
      <c r="G2472" s="316"/>
      <c r="H2472" s="752"/>
      <c r="I2472" s="755"/>
      <c r="J2472" s="35"/>
      <c r="K2472" s="29"/>
      <c r="L2472" s="68">
        <v>38362</v>
      </c>
      <c r="M2472" s="68"/>
      <c r="N2472" t="str">
        <f t="shared" si="80"/>
        <v>DUPLICATE</v>
      </c>
    </row>
    <row r="2473" spans="1:14" outlineLevel="2">
      <c r="A2473" s="384"/>
      <c r="B2473" s="555">
        <f t="shared" si="79"/>
        <v>132</v>
      </c>
      <c r="C2473" s="86" t="s">
        <v>2305</v>
      </c>
      <c r="D2473" s="119" t="s">
        <v>2304</v>
      </c>
      <c r="E2473" s="35" t="s">
        <v>2766</v>
      </c>
      <c r="F2473" s="119" t="s">
        <v>4634</v>
      </c>
      <c r="G2473" s="316"/>
      <c r="H2473" s="752"/>
      <c r="I2473" s="755"/>
      <c r="J2473" s="35"/>
      <c r="K2473" s="29"/>
      <c r="L2473" s="68">
        <v>38362</v>
      </c>
      <c r="M2473" s="68"/>
      <c r="N2473" t="str">
        <f t="shared" si="80"/>
        <v/>
      </c>
    </row>
    <row r="2474" spans="1:14" outlineLevel="2">
      <c r="A2474" s="384"/>
      <c r="B2474" s="555">
        <f t="shared" si="79"/>
        <v>132</v>
      </c>
      <c r="C2474" s="86" t="s">
        <v>2303</v>
      </c>
      <c r="D2474" s="119" t="s">
        <v>2302</v>
      </c>
      <c r="E2474" s="35" t="s">
        <v>2766</v>
      </c>
      <c r="F2474" s="119" t="s">
        <v>4634</v>
      </c>
      <c r="G2474" s="316" t="s">
        <v>5297</v>
      </c>
      <c r="H2474" s="752"/>
      <c r="I2474" s="755"/>
      <c r="J2474" s="35"/>
      <c r="K2474" s="29"/>
      <c r="L2474" s="68">
        <v>38362</v>
      </c>
      <c r="M2474" s="68"/>
      <c r="N2474" t="str">
        <f t="shared" si="80"/>
        <v/>
      </c>
    </row>
    <row r="2475" spans="1:14" outlineLevel="2">
      <c r="A2475" s="384"/>
      <c r="B2475" s="555">
        <f t="shared" si="79"/>
        <v>132</v>
      </c>
      <c r="C2475" s="86" t="s">
        <v>2303</v>
      </c>
      <c r="D2475" s="119" t="s">
        <v>776</v>
      </c>
      <c r="E2475" s="35" t="s">
        <v>2766</v>
      </c>
      <c r="F2475" s="119" t="s">
        <v>4634</v>
      </c>
      <c r="G2475" s="316"/>
      <c r="H2475" s="752"/>
      <c r="I2475" s="755"/>
      <c r="J2475" s="35"/>
      <c r="K2475" s="29"/>
      <c r="L2475" s="68">
        <v>38362</v>
      </c>
      <c r="M2475" s="68"/>
      <c r="N2475" t="str">
        <f t="shared" si="80"/>
        <v/>
      </c>
    </row>
    <row r="2476" spans="1:14" outlineLevel="2">
      <c r="A2476" s="384"/>
      <c r="B2476" s="555">
        <f t="shared" si="79"/>
        <v>132</v>
      </c>
      <c r="C2476" s="86" t="s">
        <v>3300</v>
      </c>
      <c r="D2476" s="119" t="s">
        <v>3299</v>
      </c>
      <c r="E2476" s="35" t="s">
        <v>2766</v>
      </c>
      <c r="F2476" s="119" t="s">
        <v>4634</v>
      </c>
      <c r="G2476" s="316"/>
      <c r="H2476" s="752"/>
      <c r="I2476" s="755"/>
      <c r="J2476" s="35"/>
      <c r="K2476" s="29"/>
      <c r="L2476" s="68">
        <v>38362</v>
      </c>
      <c r="M2476" s="68"/>
      <c r="N2476" t="str">
        <f t="shared" si="80"/>
        <v/>
      </c>
    </row>
    <row r="2477" spans="1:14" outlineLevel="2">
      <c r="A2477" s="384"/>
      <c r="B2477" s="555">
        <f t="shared" si="79"/>
        <v>132</v>
      </c>
      <c r="C2477" s="86" t="s">
        <v>3885</v>
      </c>
      <c r="D2477" s="119" t="s">
        <v>3884</v>
      </c>
      <c r="E2477" s="35" t="s">
        <v>2766</v>
      </c>
      <c r="F2477" s="119" t="s">
        <v>4634</v>
      </c>
      <c r="G2477" s="316"/>
      <c r="H2477" s="752"/>
      <c r="I2477" s="755"/>
      <c r="J2477" s="35"/>
      <c r="K2477" s="29"/>
      <c r="L2477" s="68">
        <v>38362</v>
      </c>
      <c r="M2477" s="68"/>
      <c r="N2477" t="str">
        <f t="shared" si="80"/>
        <v/>
      </c>
    </row>
    <row r="2478" spans="1:14" outlineLevel="2">
      <c r="A2478" s="384"/>
      <c r="B2478" s="555">
        <f t="shared" si="79"/>
        <v>132</v>
      </c>
      <c r="C2478" s="86" t="s">
        <v>771</v>
      </c>
      <c r="D2478" s="119" t="s">
        <v>770</v>
      </c>
      <c r="E2478" s="35" t="s">
        <v>2766</v>
      </c>
      <c r="F2478" s="119" t="s">
        <v>4634</v>
      </c>
      <c r="G2478" s="316"/>
      <c r="H2478" s="752"/>
      <c r="I2478" s="755"/>
      <c r="J2478" s="35"/>
      <c r="K2478" s="29"/>
      <c r="L2478" s="68">
        <v>38362</v>
      </c>
      <c r="M2478" s="68"/>
      <c r="N2478" t="str">
        <f t="shared" si="80"/>
        <v/>
      </c>
    </row>
    <row r="2479" spans="1:14" outlineLevel="2">
      <c r="A2479" s="384"/>
      <c r="B2479" s="555">
        <f t="shared" si="79"/>
        <v>132</v>
      </c>
      <c r="C2479" s="86" t="s">
        <v>4063</v>
      </c>
      <c r="D2479" s="119" t="s">
        <v>4062</v>
      </c>
      <c r="E2479" s="35" t="s">
        <v>2766</v>
      </c>
      <c r="F2479" s="119" t="s">
        <v>4634</v>
      </c>
      <c r="G2479" s="316"/>
      <c r="H2479" s="752"/>
      <c r="I2479" s="755"/>
      <c r="J2479" s="35"/>
      <c r="K2479" s="29"/>
      <c r="L2479" s="68">
        <v>38362</v>
      </c>
      <c r="M2479" s="68"/>
      <c r="N2479" t="str">
        <f t="shared" si="80"/>
        <v/>
      </c>
    </row>
    <row r="2480" spans="1:14" outlineLevel="2">
      <c r="A2480" s="384"/>
      <c r="B2480" s="555">
        <f t="shared" si="79"/>
        <v>132</v>
      </c>
      <c r="C2480" s="86" t="s">
        <v>5095</v>
      </c>
      <c r="D2480" s="119" t="s">
        <v>5094</v>
      </c>
      <c r="E2480" s="35" t="s">
        <v>2766</v>
      </c>
      <c r="F2480" s="119" t="s">
        <v>4634</v>
      </c>
      <c r="G2480" s="316"/>
      <c r="H2480" s="752"/>
      <c r="I2480" s="755"/>
      <c r="J2480" s="35"/>
      <c r="K2480" s="29"/>
      <c r="L2480" s="68">
        <v>38362</v>
      </c>
      <c r="M2480" s="68"/>
      <c r="N2480" t="str">
        <f t="shared" si="80"/>
        <v/>
      </c>
    </row>
    <row r="2481" spans="1:14" outlineLevel="2">
      <c r="A2481" s="384"/>
      <c r="B2481" s="555">
        <f t="shared" si="79"/>
        <v>132</v>
      </c>
      <c r="C2481" s="86" t="s">
        <v>4333</v>
      </c>
      <c r="D2481" s="119" t="s">
        <v>5065</v>
      </c>
      <c r="E2481" s="35" t="s">
        <v>2766</v>
      </c>
      <c r="F2481" s="119" t="s">
        <v>4634</v>
      </c>
      <c r="G2481" s="316"/>
      <c r="H2481" s="752"/>
      <c r="I2481" s="755"/>
      <c r="J2481" s="35"/>
      <c r="K2481" s="29"/>
      <c r="L2481" s="68">
        <v>38362</v>
      </c>
      <c r="M2481" s="68"/>
      <c r="N2481" t="str">
        <f t="shared" si="80"/>
        <v/>
      </c>
    </row>
    <row r="2482" spans="1:14" outlineLevel="2">
      <c r="A2482" s="384"/>
      <c r="B2482" s="555">
        <f t="shared" si="79"/>
        <v>132</v>
      </c>
      <c r="C2482" s="86" t="s">
        <v>5159</v>
      </c>
      <c r="D2482" s="119" t="s">
        <v>3194</v>
      </c>
      <c r="E2482" s="35" t="s">
        <v>2766</v>
      </c>
      <c r="F2482" s="119" t="s">
        <v>4634</v>
      </c>
      <c r="G2482" s="316"/>
      <c r="H2482" s="752"/>
      <c r="I2482" s="755"/>
      <c r="J2482" s="35"/>
      <c r="K2482" s="29"/>
      <c r="L2482" s="68">
        <v>38362</v>
      </c>
      <c r="M2482" s="68"/>
      <c r="N2482" t="str">
        <f t="shared" si="80"/>
        <v/>
      </c>
    </row>
    <row r="2483" spans="1:14" outlineLevel="2">
      <c r="A2483" s="384"/>
      <c r="B2483" s="555">
        <f t="shared" si="79"/>
        <v>132</v>
      </c>
      <c r="C2483" s="86" t="s">
        <v>2283</v>
      </c>
      <c r="D2483" s="119" t="s">
        <v>2282</v>
      </c>
      <c r="E2483" s="35" t="s">
        <v>2766</v>
      </c>
      <c r="F2483" s="119" t="s">
        <v>4634</v>
      </c>
      <c r="G2483" s="316"/>
      <c r="H2483" s="752"/>
      <c r="I2483" s="755"/>
      <c r="J2483" s="35"/>
      <c r="K2483" s="29"/>
      <c r="L2483" s="68">
        <v>38362</v>
      </c>
      <c r="M2483" s="68"/>
      <c r="N2483" t="str">
        <f t="shared" si="80"/>
        <v/>
      </c>
    </row>
    <row r="2484" spans="1:14" outlineLevel="2">
      <c r="A2484" s="384"/>
      <c r="B2484" s="555">
        <f t="shared" si="79"/>
        <v>132</v>
      </c>
      <c r="C2484" s="86" t="s">
        <v>4342</v>
      </c>
      <c r="D2484" s="119" t="s">
        <v>4341</v>
      </c>
      <c r="E2484" s="35" t="s">
        <v>2766</v>
      </c>
      <c r="F2484" s="119" t="s">
        <v>4634</v>
      </c>
      <c r="G2484" s="316"/>
      <c r="H2484" s="752"/>
      <c r="I2484" s="755"/>
      <c r="J2484" s="35"/>
      <c r="K2484" s="29"/>
      <c r="L2484" s="68">
        <v>38362</v>
      </c>
      <c r="M2484" s="68"/>
      <c r="N2484" t="str">
        <f t="shared" si="80"/>
        <v/>
      </c>
    </row>
    <row r="2485" spans="1:14" outlineLevel="2">
      <c r="A2485" s="384"/>
      <c r="B2485" s="555">
        <f t="shared" si="79"/>
        <v>132</v>
      </c>
      <c r="C2485" s="86" t="s">
        <v>2285</v>
      </c>
      <c r="D2485" s="119" t="s">
        <v>2284</v>
      </c>
      <c r="E2485" s="35" t="s">
        <v>2766</v>
      </c>
      <c r="F2485" s="119" t="s">
        <v>4634</v>
      </c>
      <c r="G2485" s="316"/>
      <c r="H2485" s="752"/>
      <c r="I2485" s="755"/>
      <c r="J2485" s="35"/>
      <c r="K2485" s="29"/>
      <c r="L2485" s="68">
        <v>38362</v>
      </c>
      <c r="M2485" s="68"/>
      <c r="N2485" t="str">
        <f t="shared" si="80"/>
        <v/>
      </c>
    </row>
    <row r="2486" spans="1:14" outlineLevel="2">
      <c r="A2486" s="384"/>
      <c r="B2486" s="555">
        <f t="shared" si="79"/>
        <v>132</v>
      </c>
      <c r="C2486" s="86" t="s">
        <v>4338</v>
      </c>
      <c r="D2486" s="119" t="s">
        <v>4337</v>
      </c>
      <c r="E2486" s="35" t="s">
        <v>2766</v>
      </c>
      <c r="F2486" s="119" t="s">
        <v>4634</v>
      </c>
      <c r="G2486" s="316"/>
      <c r="H2486" s="752"/>
      <c r="I2486" s="755"/>
      <c r="J2486" s="35"/>
      <c r="K2486" s="29"/>
      <c r="L2486" s="68">
        <v>38362</v>
      </c>
      <c r="M2486" s="68"/>
      <c r="N2486" t="str">
        <f t="shared" si="80"/>
        <v/>
      </c>
    </row>
    <row r="2487" spans="1:14" outlineLevel="2">
      <c r="A2487" s="384"/>
      <c r="B2487" s="555">
        <f t="shared" si="79"/>
        <v>132</v>
      </c>
      <c r="C2487" s="86" t="s">
        <v>5163</v>
      </c>
      <c r="D2487" s="119" t="s">
        <v>5162</v>
      </c>
      <c r="E2487" s="35" t="s">
        <v>2766</v>
      </c>
      <c r="F2487" s="119" t="s">
        <v>4634</v>
      </c>
      <c r="G2487" s="316"/>
      <c r="H2487" s="752"/>
      <c r="I2487" s="755"/>
      <c r="J2487" s="35"/>
      <c r="K2487" s="29"/>
      <c r="L2487" s="68">
        <v>38362</v>
      </c>
      <c r="M2487" s="68"/>
      <c r="N2487" t="str">
        <f t="shared" si="80"/>
        <v/>
      </c>
    </row>
    <row r="2488" spans="1:14" outlineLevel="2">
      <c r="A2488" s="384"/>
      <c r="B2488" s="555">
        <f t="shared" si="79"/>
        <v>132</v>
      </c>
      <c r="C2488" s="86" t="s">
        <v>1259</v>
      </c>
      <c r="D2488" s="119" t="s">
        <v>413</v>
      </c>
      <c r="E2488" s="35" t="s">
        <v>2766</v>
      </c>
      <c r="F2488" s="119" t="s">
        <v>4634</v>
      </c>
      <c r="G2488" s="316"/>
      <c r="H2488" s="752"/>
      <c r="I2488" s="755"/>
      <c r="J2488" s="35"/>
      <c r="K2488" s="29"/>
      <c r="L2488" s="68">
        <v>38362</v>
      </c>
      <c r="M2488" s="68"/>
      <c r="N2488" t="str">
        <f t="shared" si="80"/>
        <v/>
      </c>
    </row>
    <row r="2489" spans="1:14" outlineLevel="2">
      <c r="A2489" s="384"/>
      <c r="B2489" s="555">
        <f t="shared" si="79"/>
        <v>132</v>
      </c>
      <c r="C2489" s="86" t="s">
        <v>4061</v>
      </c>
      <c r="D2489" s="119" t="s">
        <v>4060</v>
      </c>
      <c r="E2489" s="35" t="s">
        <v>2766</v>
      </c>
      <c r="F2489" s="119" t="s">
        <v>4634</v>
      </c>
      <c r="G2489" s="316" t="s">
        <v>5297</v>
      </c>
      <c r="H2489" s="752"/>
      <c r="I2489" s="755"/>
      <c r="J2489" s="35"/>
      <c r="K2489" s="29"/>
      <c r="L2489" s="68">
        <v>38362</v>
      </c>
      <c r="M2489" s="68"/>
      <c r="N2489" t="str">
        <f t="shared" si="80"/>
        <v/>
      </c>
    </row>
    <row r="2490" spans="1:14" outlineLevel="2">
      <c r="A2490" s="384"/>
      <c r="B2490" s="555">
        <f t="shared" si="79"/>
        <v>132</v>
      </c>
      <c r="C2490" s="86" t="s">
        <v>2017</v>
      </c>
      <c r="D2490" s="119" t="s">
        <v>5120</v>
      </c>
      <c r="E2490" s="35" t="s">
        <v>2766</v>
      </c>
      <c r="F2490" s="119" t="s">
        <v>4634</v>
      </c>
      <c r="G2490" s="316"/>
      <c r="H2490" s="752"/>
      <c r="I2490" s="755"/>
      <c r="J2490" s="35"/>
      <c r="K2490" s="29"/>
      <c r="L2490" s="68">
        <v>38362</v>
      </c>
      <c r="M2490" s="68"/>
      <c r="N2490" t="str">
        <f t="shared" si="80"/>
        <v/>
      </c>
    </row>
    <row r="2491" spans="1:14" outlineLevel="2">
      <c r="A2491" s="384"/>
      <c r="B2491" s="555">
        <f t="shared" si="79"/>
        <v>132</v>
      </c>
      <c r="C2491" s="86" t="s">
        <v>3783</v>
      </c>
      <c r="D2491" s="119" t="s">
        <v>3782</v>
      </c>
      <c r="E2491" s="35" t="s">
        <v>2766</v>
      </c>
      <c r="F2491" s="119" t="s">
        <v>4634</v>
      </c>
      <c r="G2491" s="316"/>
      <c r="H2491" s="752"/>
      <c r="I2491" s="755"/>
      <c r="J2491" s="35"/>
      <c r="K2491" s="29"/>
      <c r="L2491" s="68">
        <v>38362</v>
      </c>
      <c r="M2491" s="68"/>
      <c r="N2491" t="str">
        <f t="shared" si="80"/>
        <v/>
      </c>
    </row>
    <row r="2492" spans="1:14" outlineLevel="2">
      <c r="A2492" s="384"/>
      <c r="B2492" s="555">
        <f t="shared" si="79"/>
        <v>132</v>
      </c>
      <c r="C2492" s="86" t="s">
        <v>1244</v>
      </c>
      <c r="D2492" s="119" t="s">
        <v>1243</v>
      </c>
      <c r="E2492" s="35" t="s">
        <v>2766</v>
      </c>
      <c r="F2492" s="119" t="s">
        <v>4634</v>
      </c>
      <c r="G2492" s="316"/>
      <c r="H2492" s="752"/>
      <c r="I2492" s="755"/>
      <c r="J2492" s="35"/>
      <c r="K2492" s="29"/>
      <c r="L2492" s="68">
        <v>38362</v>
      </c>
      <c r="M2492" s="68"/>
      <c r="N2492" t="str">
        <f t="shared" si="80"/>
        <v/>
      </c>
    </row>
    <row r="2493" spans="1:14" outlineLevel="2">
      <c r="A2493" s="384"/>
      <c r="B2493" s="555">
        <f t="shared" si="79"/>
        <v>132</v>
      </c>
      <c r="C2493" s="86" t="s">
        <v>2674</v>
      </c>
      <c r="D2493" s="119" t="s">
        <v>4457</v>
      </c>
      <c r="E2493" s="35" t="s">
        <v>2766</v>
      </c>
      <c r="F2493" s="119" t="s">
        <v>4634</v>
      </c>
      <c r="G2493" s="316"/>
      <c r="H2493" s="752"/>
      <c r="I2493" s="755"/>
      <c r="J2493" s="35"/>
      <c r="K2493" s="29"/>
      <c r="L2493" s="68">
        <v>38362</v>
      </c>
      <c r="M2493" s="68"/>
      <c r="N2493" t="str">
        <f t="shared" si="80"/>
        <v/>
      </c>
    </row>
    <row r="2494" spans="1:14" outlineLevel="2">
      <c r="A2494" s="384"/>
      <c r="B2494" s="555">
        <f t="shared" ref="B2494:B2557" si="81">IF(A2494&gt;0,A2494,B2493)</f>
        <v>132</v>
      </c>
      <c r="C2494" s="86" t="s">
        <v>3785</v>
      </c>
      <c r="D2494" s="119" t="s">
        <v>3784</v>
      </c>
      <c r="E2494" s="35" t="s">
        <v>2766</v>
      </c>
      <c r="F2494" s="119" t="s">
        <v>4634</v>
      </c>
      <c r="G2494" s="316" t="s">
        <v>5297</v>
      </c>
      <c r="H2494" s="752"/>
      <c r="I2494" s="755"/>
      <c r="J2494" s="35"/>
      <c r="K2494" s="29"/>
      <c r="L2494" s="68">
        <v>38362</v>
      </c>
      <c r="M2494" s="68"/>
      <c r="N2494" t="str">
        <f t="shared" si="80"/>
        <v/>
      </c>
    </row>
    <row r="2495" spans="1:14" outlineLevel="2">
      <c r="A2495" s="384"/>
      <c r="B2495" s="555">
        <f t="shared" si="81"/>
        <v>132</v>
      </c>
      <c r="C2495" s="86" t="s">
        <v>5091</v>
      </c>
      <c r="D2495" s="119" t="s">
        <v>5090</v>
      </c>
      <c r="E2495" s="35" t="s">
        <v>2766</v>
      </c>
      <c r="F2495" s="119" t="s">
        <v>4634</v>
      </c>
      <c r="G2495" s="316"/>
      <c r="H2495" s="752"/>
      <c r="I2495" s="755"/>
      <c r="J2495" s="35"/>
      <c r="K2495" s="29"/>
      <c r="L2495" s="68">
        <v>38362</v>
      </c>
      <c r="M2495" s="68"/>
      <c r="N2495" t="str">
        <f t="shared" si="80"/>
        <v/>
      </c>
    </row>
    <row r="2496" spans="1:14" outlineLevel="2">
      <c r="A2496" s="384"/>
      <c r="B2496" s="555">
        <f t="shared" si="81"/>
        <v>132</v>
      </c>
      <c r="C2496" s="86" t="s">
        <v>4794</v>
      </c>
      <c r="D2496" s="119" t="s">
        <v>4793</v>
      </c>
      <c r="E2496" s="35" t="s">
        <v>2766</v>
      </c>
      <c r="F2496" s="119" t="s">
        <v>4634</v>
      </c>
      <c r="G2496" s="316"/>
      <c r="H2496" s="752"/>
      <c r="I2496" s="755"/>
      <c r="J2496" s="35"/>
      <c r="K2496" s="29"/>
      <c r="L2496" s="68">
        <v>38362</v>
      </c>
      <c r="M2496" s="68"/>
      <c r="N2496" t="str">
        <f t="shared" si="80"/>
        <v/>
      </c>
    </row>
    <row r="2497" spans="1:14" outlineLevel="2">
      <c r="A2497" s="384"/>
      <c r="B2497" s="555">
        <f t="shared" si="81"/>
        <v>132</v>
      </c>
      <c r="C2497" s="86" t="s">
        <v>5133</v>
      </c>
      <c r="D2497" s="119" t="s">
        <v>5132</v>
      </c>
      <c r="E2497" s="35" t="s">
        <v>2766</v>
      </c>
      <c r="F2497" s="119" t="s">
        <v>4634</v>
      </c>
      <c r="G2497" s="316"/>
      <c r="H2497" s="752"/>
      <c r="I2497" s="755"/>
      <c r="J2497" s="35"/>
      <c r="K2497" s="29"/>
      <c r="L2497" s="68">
        <v>38362</v>
      </c>
      <c r="M2497" s="68"/>
      <c r="N2497" t="str">
        <f t="shared" si="80"/>
        <v/>
      </c>
    </row>
    <row r="2498" spans="1:14" outlineLevel="2">
      <c r="A2498" s="384"/>
      <c r="B2498" s="555">
        <f t="shared" si="81"/>
        <v>132</v>
      </c>
      <c r="C2498" s="86" t="s">
        <v>2014</v>
      </c>
      <c r="D2498" s="119" t="s">
        <v>2013</v>
      </c>
      <c r="E2498" s="35" t="s">
        <v>2766</v>
      </c>
      <c r="F2498" s="119" t="s">
        <v>4634</v>
      </c>
      <c r="G2498" s="316"/>
      <c r="H2498" s="752"/>
      <c r="I2498" s="755"/>
      <c r="J2498" s="35"/>
      <c r="K2498" s="29"/>
      <c r="L2498" s="68">
        <v>38362</v>
      </c>
      <c r="M2498" s="68"/>
      <c r="N2498" t="str">
        <f t="shared" si="80"/>
        <v/>
      </c>
    </row>
    <row r="2499" spans="1:14" outlineLevel="2">
      <c r="A2499" s="384"/>
      <c r="B2499" s="555">
        <f t="shared" si="81"/>
        <v>132</v>
      </c>
      <c r="C2499" s="86" t="s">
        <v>20</v>
      </c>
      <c r="D2499" s="119" t="s">
        <v>19</v>
      </c>
      <c r="E2499" s="35" t="s">
        <v>2766</v>
      </c>
      <c r="F2499" s="119" t="s">
        <v>4634</v>
      </c>
      <c r="G2499" s="316"/>
      <c r="H2499" s="752"/>
      <c r="I2499" s="755"/>
      <c r="J2499" s="35"/>
      <c r="K2499" s="29"/>
      <c r="L2499" s="68">
        <v>38362</v>
      </c>
      <c r="M2499" s="68"/>
      <c r="N2499" t="str">
        <f t="shared" ref="N2499:N2562" si="82">IF(D2499="NA","",IF(COUNTIF($D$3:$D$8511,D2499)&gt;1,"DUPLICATE",""))</f>
        <v/>
      </c>
    </row>
    <row r="2500" spans="1:14" outlineLevel="2">
      <c r="A2500" s="384"/>
      <c r="B2500" s="555">
        <f t="shared" si="81"/>
        <v>132</v>
      </c>
      <c r="C2500" s="86" t="s">
        <v>2659</v>
      </c>
      <c r="D2500" s="119" t="s">
        <v>2658</v>
      </c>
      <c r="E2500" s="35" t="s">
        <v>2766</v>
      </c>
      <c r="F2500" s="119" t="s">
        <v>4634</v>
      </c>
      <c r="G2500" s="316"/>
      <c r="H2500" s="752"/>
      <c r="I2500" s="755"/>
      <c r="J2500" s="35"/>
      <c r="K2500" s="29"/>
      <c r="L2500" s="68">
        <v>38362</v>
      </c>
      <c r="M2500" s="68"/>
      <c r="N2500" t="str">
        <f t="shared" si="82"/>
        <v/>
      </c>
    </row>
    <row r="2501" spans="1:14" outlineLevel="2">
      <c r="A2501" s="384"/>
      <c r="B2501" s="555">
        <f t="shared" si="81"/>
        <v>132</v>
      </c>
      <c r="C2501" s="86" t="s">
        <v>2295</v>
      </c>
      <c r="D2501" s="119" t="s">
        <v>2294</v>
      </c>
      <c r="E2501" s="35" t="s">
        <v>2766</v>
      </c>
      <c r="F2501" s="119" t="s">
        <v>4634</v>
      </c>
      <c r="G2501" s="316"/>
      <c r="H2501" s="752"/>
      <c r="I2501" s="755"/>
      <c r="J2501" s="35"/>
      <c r="K2501" s="29"/>
      <c r="L2501" s="68">
        <v>38362</v>
      </c>
      <c r="M2501" s="68"/>
      <c r="N2501" t="str">
        <f t="shared" si="82"/>
        <v/>
      </c>
    </row>
    <row r="2502" spans="1:14" outlineLevel="2">
      <c r="A2502" s="384"/>
      <c r="B2502" s="555">
        <f t="shared" si="81"/>
        <v>132</v>
      </c>
      <c r="C2502" s="86" t="s">
        <v>2295</v>
      </c>
      <c r="D2502" s="119" t="s">
        <v>296</v>
      </c>
      <c r="E2502" s="35" t="s">
        <v>2766</v>
      </c>
      <c r="F2502" s="119" t="s">
        <v>4634</v>
      </c>
      <c r="G2502" s="316"/>
      <c r="H2502" s="752"/>
      <c r="I2502" s="755"/>
      <c r="J2502" s="35"/>
      <c r="K2502" s="29"/>
      <c r="L2502" s="68">
        <v>38362</v>
      </c>
      <c r="M2502" s="68"/>
      <c r="N2502" t="str">
        <f t="shared" si="82"/>
        <v/>
      </c>
    </row>
    <row r="2503" spans="1:14" outlineLevel="2">
      <c r="A2503" s="384"/>
      <c r="B2503" s="555">
        <f t="shared" si="81"/>
        <v>132</v>
      </c>
      <c r="C2503" s="86" t="s">
        <v>3664</v>
      </c>
      <c r="D2503" s="119" t="s">
        <v>3663</v>
      </c>
      <c r="E2503" s="35" t="s">
        <v>2766</v>
      </c>
      <c r="F2503" s="119" t="s">
        <v>4634</v>
      </c>
      <c r="G2503" s="316"/>
      <c r="H2503" s="752"/>
      <c r="I2503" s="755"/>
      <c r="J2503" s="35"/>
      <c r="K2503" s="29"/>
      <c r="L2503" s="68">
        <v>38362</v>
      </c>
      <c r="M2503" s="68"/>
      <c r="N2503" t="str">
        <f t="shared" si="82"/>
        <v/>
      </c>
    </row>
    <row r="2504" spans="1:14" outlineLevel="2">
      <c r="A2504" s="384"/>
      <c r="B2504" s="555">
        <f t="shared" si="81"/>
        <v>132</v>
      </c>
      <c r="C2504" s="86" t="s">
        <v>702</v>
      </c>
      <c r="D2504" s="119" t="s">
        <v>701</v>
      </c>
      <c r="E2504" s="35" t="s">
        <v>2766</v>
      </c>
      <c r="F2504" s="119" t="s">
        <v>4634</v>
      </c>
      <c r="G2504" s="316"/>
      <c r="H2504" s="752"/>
      <c r="I2504" s="755"/>
      <c r="J2504" s="35"/>
      <c r="K2504" s="29"/>
      <c r="L2504" s="68">
        <v>38362</v>
      </c>
      <c r="M2504" s="68"/>
      <c r="N2504" t="str">
        <f t="shared" si="82"/>
        <v/>
      </c>
    </row>
    <row r="2505" spans="1:14" outlineLevel="2">
      <c r="A2505" s="384"/>
      <c r="B2505" s="555">
        <f t="shared" si="81"/>
        <v>132</v>
      </c>
      <c r="C2505" s="86" t="s">
        <v>4780</v>
      </c>
      <c r="D2505" s="119" t="s">
        <v>4779</v>
      </c>
      <c r="E2505" s="35" t="s">
        <v>2766</v>
      </c>
      <c r="F2505" s="119" t="s">
        <v>4634</v>
      </c>
      <c r="G2505" s="316"/>
      <c r="H2505" s="752"/>
      <c r="I2505" s="755"/>
      <c r="J2505" s="35"/>
      <c r="K2505" s="29"/>
      <c r="L2505" s="68">
        <v>38362</v>
      </c>
      <c r="M2505" s="68"/>
      <c r="N2505" t="str">
        <f t="shared" si="82"/>
        <v/>
      </c>
    </row>
    <row r="2506" spans="1:14" outlineLevel="2">
      <c r="A2506" s="384"/>
      <c r="B2506" s="555">
        <f t="shared" si="81"/>
        <v>132</v>
      </c>
      <c r="C2506" s="86" t="s">
        <v>4934</v>
      </c>
      <c r="D2506" s="119" t="s">
        <v>4933</v>
      </c>
      <c r="E2506" s="35" t="s">
        <v>2766</v>
      </c>
      <c r="F2506" s="119" t="s">
        <v>4634</v>
      </c>
      <c r="G2506" s="316"/>
      <c r="H2506" s="752"/>
      <c r="I2506" s="755"/>
      <c r="J2506" s="35"/>
      <c r="K2506" s="29"/>
      <c r="L2506" s="68">
        <v>38362</v>
      </c>
      <c r="M2506" s="68"/>
      <c r="N2506" t="str">
        <f t="shared" si="82"/>
        <v/>
      </c>
    </row>
    <row r="2507" spans="1:14" outlineLevel="2">
      <c r="A2507" s="384"/>
      <c r="B2507" s="555">
        <f t="shared" si="81"/>
        <v>132</v>
      </c>
      <c r="C2507" s="86" t="s">
        <v>5129</v>
      </c>
      <c r="D2507" s="119" t="s">
        <v>1193</v>
      </c>
      <c r="E2507" s="35" t="s">
        <v>2766</v>
      </c>
      <c r="F2507" s="119" t="s">
        <v>4634</v>
      </c>
      <c r="G2507" s="316"/>
      <c r="H2507" s="752"/>
      <c r="I2507" s="755"/>
      <c r="J2507" s="35"/>
      <c r="K2507" s="29"/>
      <c r="L2507" s="68">
        <v>38362</v>
      </c>
      <c r="M2507" s="68"/>
      <c r="N2507" t="str">
        <f t="shared" si="82"/>
        <v/>
      </c>
    </row>
    <row r="2508" spans="1:14" outlineLevel="2">
      <c r="A2508" s="384"/>
      <c r="B2508" s="555">
        <f t="shared" si="81"/>
        <v>132</v>
      </c>
      <c r="C2508" s="86" t="s">
        <v>1107</v>
      </c>
      <c r="D2508" s="119" t="s">
        <v>1106</v>
      </c>
      <c r="E2508" s="35" t="s">
        <v>2766</v>
      </c>
      <c r="F2508" s="119" t="s">
        <v>4634</v>
      </c>
      <c r="G2508" s="316"/>
      <c r="H2508" s="752"/>
      <c r="I2508" s="755"/>
      <c r="J2508" s="35"/>
      <c r="K2508" s="29"/>
      <c r="L2508" s="68">
        <v>38362</v>
      </c>
      <c r="M2508" s="68"/>
      <c r="N2508" t="str">
        <f t="shared" si="82"/>
        <v/>
      </c>
    </row>
    <row r="2509" spans="1:14" outlineLevel="2">
      <c r="A2509" s="384"/>
      <c r="B2509" s="555">
        <f t="shared" si="81"/>
        <v>132</v>
      </c>
      <c r="C2509" s="86" t="s">
        <v>295</v>
      </c>
      <c r="D2509" s="119" t="s">
        <v>294</v>
      </c>
      <c r="E2509" s="35" t="s">
        <v>2766</v>
      </c>
      <c r="F2509" s="119" t="s">
        <v>4634</v>
      </c>
      <c r="G2509" s="316"/>
      <c r="H2509" s="752"/>
      <c r="I2509" s="755"/>
      <c r="J2509" s="35"/>
      <c r="K2509" s="29"/>
      <c r="L2509" s="68">
        <v>38362</v>
      </c>
      <c r="M2509" s="68"/>
      <c r="N2509" t="str">
        <f t="shared" si="82"/>
        <v/>
      </c>
    </row>
    <row r="2510" spans="1:14" outlineLevel="2">
      <c r="A2510" s="384"/>
      <c r="B2510" s="555">
        <f t="shared" si="81"/>
        <v>132</v>
      </c>
      <c r="C2510" s="86" t="s">
        <v>2320</v>
      </c>
      <c r="D2510" s="119" t="s">
        <v>2319</v>
      </c>
      <c r="E2510" s="35" t="s">
        <v>2766</v>
      </c>
      <c r="F2510" s="119" t="s">
        <v>4634</v>
      </c>
      <c r="G2510" s="316"/>
      <c r="H2510" s="752"/>
      <c r="I2510" s="755"/>
      <c r="J2510" s="35"/>
      <c r="K2510" s="29"/>
      <c r="L2510" s="68">
        <v>38362</v>
      </c>
      <c r="M2510" s="68"/>
      <c r="N2510" t="str">
        <f t="shared" si="82"/>
        <v/>
      </c>
    </row>
    <row r="2511" spans="1:14" outlineLevel="2">
      <c r="A2511" s="384"/>
      <c r="B2511" s="555">
        <f t="shared" si="81"/>
        <v>132</v>
      </c>
      <c r="C2511" s="86" t="s">
        <v>2023</v>
      </c>
      <c r="D2511" s="119" t="s">
        <v>2022</v>
      </c>
      <c r="E2511" s="35" t="s">
        <v>2766</v>
      </c>
      <c r="F2511" s="119" t="s">
        <v>4634</v>
      </c>
      <c r="G2511" s="316"/>
      <c r="H2511" s="752"/>
      <c r="I2511" s="755"/>
      <c r="J2511" s="35"/>
      <c r="K2511" s="29"/>
      <c r="L2511" s="68">
        <v>38362</v>
      </c>
      <c r="M2511" s="68"/>
      <c r="N2511" t="str">
        <f t="shared" si="82"/>
        <v/>
      </c>
    </row>
    <row r="2512" spans="1:14" outlineLevel="2">
      <c r="A2512" s="384"/>
      <c r="B2512" s="555">
        <f t="shared" si="81"/>
        <v>132</v>
      </c>
      <c r="C2512" s="86" t="s">
        <v>2287</v>
      </c>
      <c r="D2512" s="119" t="s">
        <v>2286</v>
      </c>
      <c r="E2512" s="35" t="s">
        <v>2766</v>
      </c>
      <c r="F2512" s="119" t="s">
        <v>4634</v>
      </c>
      <c r="G2512" s="316"/>
      <c r="H2512" s="752"/>
      <c r="I2512" s="755"/>
      <c r="J2512" s="35"/>
      <c r="K2512" s="29"/>
      <c r="L2512" s="68">
        <v>38362</v>
      </c>
      <c r="M2512" s="68"/>
      <c r="N2512" t="str">
        <f t="shared" si="82"/>
        <v/>
      </c>
    </row>
    <row r="2513" spans="1:14" outlineLevel="2">
      <c r="A2513" s="384"/>
      <c r="B2513" s="555">
        <f t="shared" si="81"/>
        <v>132</v>
      </c>
      <c r="C2513" s="86" t="s">
        <v>3033</v>
      </c>
      <c r="D2513" s="119" t="s">
        <v>1262</v>
      </c>
      <c r="E2513" s="35" t="s">
        <v>2766</v>
      </c>
      <c r="F2513" s="119" t="s">
        <v>4634</v>
      </c>
      <c r="G2513" s="316"/>
      <c r="H2513" s="752"/>
      <c r="I2513" s="755"/>
      <c r="J2513" s="35"/>
      <c r="K2513" s="29"/>
      <c r="L2513" s="68">
        <v>38362</v>
      </c>
      <c r="M2513" s="68"/>
      <c r="N2513" t="str">
        <f t="shared" si="82"/>
        <v/>
      </c>
    </row>
    <row r="2514" spans="1:14" outlineLevel="2">
      <c r="A2514" s="384"/>
      <c r="B2514" s="555">
        <f t="shared" si="81"/>
        <v>132</v>
      </c>
      <c r="C2514" s="86" t="s">
        <v>3033</v>
      </c>
      <c r="D2514" s="119" t="s">
        <v>2894</v>
      </c>
      <c r="E2514" s="35" t="s">
        <v>2766</v>
      </c>
      <c r="F2514" s="119" t="s">
        <v>4634</v>
      </c>
      <c r="G2514" s="316"/>
      <c r="H2514" s="752"/>
      <c r="I2514" s="755"/>
      <c r="J2514" s="35"/>
      <c r="K2514" s="29"/>
      <c r="L2514" s="68">
        <v>38362</v>
      </c>
      <c r="M2514" s="68"/>
      <c r="N2514" t="str">
        <f t="shared" si="82"/>
        <v/>
      </c>
    </row>
    <row r="2515" spans="1:14" outlineLevel="2">
      <c r="A2515" s="384"/>
      <c r="B2515" s="555">
        <f t="shared" si="81"/>
        <v>132</v>
      </c>
      <c r="C2515" s="86" t="s">
        <v>1109</v>
      </c>
      <c r="D2515" s="119" t="s">
        <v>1108</v>
      </c>
      <c r="E2515" s="35" t="s">
        <v>2766</v>
      </c>
      <c r="F2515" s="119" t="s">
        <v>4634</v>
      </c>
      <c r="G2515" s="316"/>
      <c r="H2515" s="752"/>
      <c r="I2515" s="755"/>
      <c r="J2515" s="35"/>
      <c r="K2515" s="29"/>
      <c r="L2515" s="68">
        <v>38362</v>
      </c>
      <c r="M2515" s="68"/>
      <c r="N2515" t="str">
        <f t="shared" si="82"/>
        <v/>
      </c>
    </row>
    <row r="2516" spans="1:14" outlineLevel="2">
      <c r="A2516" s="384"/>
      <c r="B2516" s="555">
        <f t="shared" si="81"/>
        <v>132</v>
      </c>
      <c r="C2516" s="86" t="s">
        <v>2669</v>
      </c>
      <c r="D2516" s="119" t="s">
        <v>2668</v>
      </c>
      <c r="E2516" s="35" t="s">
        <v>2766</v>
      </c>
      <c r="F2516" s="119" t="s">
        <v>4634</v>
      </c>
      <c r="G2516" s="316" t="s">
        <v>5297</v>
      </c>
      <c r="H2516" s="752"/>
      <c r="I2516" s="755"/>
      <c r="J2516" s="35"/>
      <c r="K2516" s="29"/>
      <c r="L2516" s="68">
        <v>38362</v>
      </c>
      <c r="M2516" s="68"/>
      <c r="N2516" t="str">
        <f t="shared" si="82"/>
        <v/>
      </c>
    </row>
    <row r="2517" spans="1:14" outlineLevel="2">
      <c r="A2517" s="384"/>
      <c r="B2517" s="555">
        <f t="shared" si="81"/>
        <v>132</v>
      </c>
      <c r="C2517" s="86" t="s">
        <v>2299</v>
      </c>
      <c r="D2517" s="119" t="s">
        <v>2298</v>
      </c>
      <c r="E2517" s="35" t="s">
        <v>2766</v>
      </c>
      <c r="F2517" s="119" t="s">
        <v>4634</v>
      </c>
      <c r="G2517" s="316"/>
      <c r="H2517" s="752"/>
      <c r="I2517" s="755"/>
      <c r="J2517" s="35"/>
      <c r="K2517" s="29"/>
      <c r="L2517" s="68">
        <v>38362</v>
      </c>
      <c r="M2517" s="68"/>
      <c r="N2517" t="str">
        <f t="shared" si="82"/>
        <v/>
      </c>
    </row>
    <row r="2518" spans="1:14" outlineLevel="2">
      <c r="A2518" s="384"/>
      <c r="B2518" s="555">
        <f t="shared" si="81"/>
        <v>132</v>
      </c>
      <c r="C2518" s="86" t="s">
        <v>2877</v>
      </c>
      <c r="D2518" s="119" t="s">
        <v>2876</v>
      </c>
      <c r="E2518" s="35" t="s">
        <v>2766</v>
      </c>
      <c r="F2518" s="119" t="s">
        <v>4634</v>
      </c>
      <c r="G2518" s="316"/>
      <c r="H2518" s="752"/>
      <c r="I2518" s="755"/>
      <c r="J2518" s="35"/>
      <c r="K2518" s="29"/>
      <c r="L2518" s="68">
        <v>38362</v>
      </c>
      <c r="M2518" s="68"/>
      <c r="N2518" t="str">
        <f t="shared" si="82"/>
        <v/>
      </c>
    </row>
    <row r="2519" spans="1:14" outlineLevel="2">
      <c r="A2519" s="384"/>
      <c r="B2519" s="555">
        <f t="shared" si="81"/>
        <v>132</v>
      </c>
      <c r="C2519" s="86" t="s">
        <v>4495</v>
      </c>
      <c r="D2519" s="119" t="s">
        <v>4494</v>
      </c>
      <c r="E2519" s="35" t="s">
        <v>2766</v>
      </c>
      <c r="F2519" s="119" t="s">
        <v>4634</v>
      </c>
      <c r="G2519" s="316"/>
      <c r="H2519" s="752"/>
      <c r="I2519" s="755"/>
      <c r="J2519" s="35"/>
      <c r="K2519" s="29"/>
      <c r="L2519" s="68">
        <v>38362</v>
      </c>
      <c r="M2519" s="68"/>
      <c r="N2519" t="str">
        <f t="shared" si="82"/>
        <v/>
      </c>
    </row>
    <row r="2520" spans="1:14" outlineLevel="2">
      <c r="A2520" s="384"/>
      <c r="B2520" s="555">
        <f t="shared" si="81"/>
        <v>132</v>
      </c>
      <c r="C2520" s="86" t="s">
        <v>3673</v>
      </c>
      <c r="D2520" s="119" t="s">
        <v>3672</v>
      </c>
      <c r="E2520" s="35" t="s">
        <v>2766</v>
      </c>
      <c r="F2520" s="119" t="s">
        <v>4634</v>
      </c>
      <c r="G2520" s="316"/>
      <c r="H2520" s="752"/>
      <c r="I2520" s="755"/>
      <c r="J2520" s="35"/>
      <c r="K2520" s="29"/>
      <c r="L2520" s="68">
        <v>38362</v>
      </c>
      <c r="M2520" s="68"/>
      <c r="N2520" t="str">
        <f t="shared" si="82"/>
        <v/>
      </c>
    </row>
    <row r="2521" spans="1:14" outlineLevel="2">
      <c r="A2521" s="384"/>
      <c r="B2521" s="555">
        <f t="shared" si="81"/>
        <v>132</v>
      </c>
      <c r="C2521" s="86" t="s">
        <v>5060</v>
      </c>
      <c r="D2521" s="119" t="s">
        <v>5059</v>
      </c>
      <c r="E2521" s="35" t="s">
        <v>2766</v>
      </c>
      <c r="F2521" s="119" t="s">
        <v>4634</v>
      </c>
      <c r="G2521" s="316"/>
      <c r="H2521" s="752"/>
      <c r="I2521" s="755"/>
      <c r="J2521" s="35"/>
      <c r="K2521" s="29"/>
      <c r="L2521" s="68">
        <v>38362</v>
      </c>
      <c r="M2521" s="68"/>
      <c r="N2521" t="str">
        <f t="shared" si="82"/>
        <v/>
      </c>
    </row>
    <row r="2522" spans="1:14" outlineLevel="2">
      <c r="A2522" s="384"/>
      <c r="B2522" s="296">
        <f t="shared" si="81"/>
        <v>132</v>
      </c>
      <c r="C2522" s="86" t="s">
        <v>674</v>
      </c>
      <c r="D2522" s="119" t="s">
        <v>673</v>
      </c>
      <c r="E2522" s="35" t="s">
        <v>2766</v>
      </c>
      <c r="F2522" s="119" t="s">
        <v>4634</v>
      </c>
      <c r="G2522" s="694" t="s">
        <v>5297</v>
      </c>
      <c r="H2522" s="752"/>
      <c r="I2522" s="755"/>
      <c r="J2522" s="35"/>
      <c r="K2522" s="29"/>
      <c r="L2522" s="68">
        <v>38362</v>
      </c>
      <c r="M2522" s="640">
        <v>45689</v>
      </c>
      <c r="N2522" t="str">
        <f t="shared" si="82"/>
        <v/>
      </c>
    </row>
    <row r="2523" spans="1:14" outlineLevel="2">
      <c r="A2523" s="384"/>
      <c r="B2523" s="296">
        <f t="shared" si="81"/>
        <v>132</v>
      </c>
      <c r="C2523" s="86" t="s">
        <v>2883</v>
      </c>
      <c r="D2523" s="119" t="s">
        <v>2882</v>
      </c>
      <c r="E2523" s="35" t="s">
        <v>2766</v>
      </c>
      <c r="F2523" s="119" t="s">
        <v>4634</v>
      </c>
      <c r="G2523" s="695"/>
      <c r="H2523" s="752"/>
      <c r="I2523" s="755"/>
      <c r="J2523" s="35"/>
      <c r="K2523" s="29"/>
      <c r="L2523" s="68">
        <v>38362</v>
      </c>
      <c r="M2523" s="640">
        <v>45689</v>
      </c>
      <c r="N2523" t="str">
        <f t="shared" si="82"/>
        <v/>
      </c>
    </row>
    <row r="2524" spans="1:14" outlineLevel="2">
      <c r="A2524" s="384"/>
      <c r="B2524" s="555">
        <f t="shared" si="81"/>
        <v>132</v>
      </c>
      <c r="C2524" s="86" t="s">
        <v>2383</v>
      </c>
      <c r="D2524" s="119" t="s">
        <v>2382</v>
      </c>
      <c r="E2524" s="35" t="s">
        <v>2766</v>
      </c>
      <c r="F2524" s="119" t="s">
        <v>4634</v>
      </c>
      <c r="G2524" s="316"/>
      <c r="H2524" s="752"/>
      <c r="I2524" s="755"/>
      <c r="J2524" s="35"/>
      <c r="K2524" s="29"/>
      <c r="L2524" s="68">
        <v>38362</v>
      </c>
      <c r="M2524" s="68"/>
      <c r="N2524" t="str">
        <f t="shared" si="82"/>
        <v/>
      </c>
    </row>
    <row r="2525" spans="1:14" outlineLevel="2">
      <c r="A2525" s="384"/>
      <c r="B2525" s="555">
        <f t="shared" si="81"/>
        <v>132</v>
      </c>
      <c r="C2525" s="86" t="s">
        <v>2019</v>
      </c>
      <c r="D2525" s="119" t="s">
        <v>2018</v>
      </c>
      <c r="E2525" s="35" t="s">
        <v>2766</v>
      </c>
      <c r="F2525" s="119" t="s">
        <v>4634</v>
      </c>
      <c r="G2525" s="316"/>
      <c r="H2525" s="752"/>
      <c r="I2525" s="755"/>
      <c r="J2525" s="35"/>
      <c r="K2525" s="29"/>
      <c r="L2525" s="68">
        <v>38362</v>
      </c>
      <c r="M2525" s="68"/>
      <c r="N2525" t="str">
        <f t="shared" si="82"/>
        <v/>
      </c>
    </row>
    <row r="2526" spans="1:14" outlineLevel="2">
      <c r="A2526" s="384"/>
      <c r="B2526" s="555">
        <f t="shared" si="81"/>
        <v>132</v>
      </c>
      <c r="C2526" s="86" t="s">
        <v>1796</v>
      </c>
      <c r="D2526" s="119" t="s">
        <v>1795</v>
      </c>
      <c r="E2526" s="35" t="s">
        <v>2766</v>
      </c>
      <c r="F2526" s="119" t="s">
        <v>4634</v>
      </c>
      <c r="G2526" s="316"/>
      <c r="H2526" s="752"/>
      <c r="I2526" s="755"/>
      <c r="J2526" s="35"/>
      <c r="K2526" s="29"/>
      <c r="L2526" s="68">
        <v>38362</v>
      </c>
      <c r="M2526" s="68"/>
      <c r="N2526" t="str">
        <f t="shared" si="82"/>
        <v/>
      </c>
    </row>
    <row r="2527" spans="1:14" outlineLevel="2">
      <c r="A2527" s="384"/>
      <c r="B2527" s="555">
        <f t="shared" si="81"/>
        <v>132</v>
      </c>
      <c r="C2527" s="86" t="s">
        <v>1810</v>
      </c>
      <c r="D2527" s="119" t="s">
        <v>1809</v>
      </c>
      <c r="E2527" s="35" t="s">
        <v>2766</v>
      </c>
      <c r="F2527" s="119" t="s">
        <v>4634</v>
      </c>
      <c r="G2527" s="316"/>
      <c r="H2527" s="752"/>
      <c r="I2527" s="755"/>
      <c r="J2527" s="35"/>
      <c r="K2527" s="29"/>
      <c r="L2527" s="68">
        <v>38362</v>
      </c>
      <c r="M2527" s="68"/>
      <c r="N2527" t="str">
        <f t="shared" si="82"/>
        <v/>
      </c>
    </row>
    <row r="2528" spans="1:14" outlineLevel="2">
      <c r="A2528" s="384"/>
      <c r="B2528" s="555">
        <f t="shared" si="81"/>
        <v>132</v>
      </c>
      <c r="C2528" s="86" t="s">
        <v>2508</v>
      </c>
      <c r="D2528" s="119" t="s">
        <v>2507</v>
      </c>
      <c r="E2528" s="35" t="s">
        <v>2766</v>
      </c>
      <c r="F2528" s="119" t="s">
        <v>4634</v>
      </c>
      <c r="G2528" s="316"/>
      <c r="H2528" s="752"/>
      <c r="I2528" s="755"/>
      <c r="J2528" s="35"/>
      <c r="K2528" s="29"/>
      <c r="L2528" s="68">
        <v>38362</v>
      </c>
      <c r="M2528" s="68"/>
      <c r="N2528" t="str">
        <f t="shared" si="82"/>
        <v/>
      </c>
    </row>
    <row r="2529" spans="1:14" outlineLevel="2">
      <c r="A2529" s="384"/>
      <c r="B2529" s="555">
        <f t="shared" si="81"/>
        <v>132</v>
      </c>
      <c r="C2529" s="86" t="s">
        <v>3748</v>
      </c>
      <c r="D2529" s="119" t="s">
        <v>3747</v>
      </c>
      <c r="E2529" s="35" t="s">
        <v>2766</v>
      </c>
      <c r="F2529" s="119" t="s">
        <v>4634</v>
      </c>
      <c r="G2529" s="316"/>
      <c r="H2529" s="752"/>
      <c r="I2529" s="755"/>
      <c r="J2529" s="35"/>
      <c r="K2529" s="29"/>
      <c r="L2529" s="68">
        <v>38362</v>
      </c>
      <c r="M2529" s="68"/>
      <c r="N2529" t="str">
        <f t="shared" si="82"/>
        <v/>
      </c>
    </row>
    <row r="2530" spans="1:14" outlineLevel="2">
      <c r="A2530" s="384"/>
      <c r="B2530" s="555">
        <f t="shared" si="81"/>
        <v>132</v>
      </c>
      <c r="C2530" s="86" t="s">
        <v>3654</v>
      </c>
      <c r="D2530" s="119" t="s">
        <v>1245</v>
      </c>
      <c r="E2530" s="35" t="s">
        <v>2766</v>
      </c>
      <c r="F2530" s="119" t="s">
        <v>4634</v>
      </c>
      <c r="G2530" s="316" t="s">
        <v>5297</v>
      </c>
      <c r="H2530" s="752"/>
      <c r="I2530" s="755"/>
      <c r="J2530" s="35"/>
      <c r="K2530" s="29"/>
      <c r="L2530" s="68">
        <v>38362</v>
      </c>
      <c r="M2530" s="68"/>
      <c r="N2530" t="str">
        <f t="shared" si="82"/>
        <v/>
      </c>
    </row>
    <row r="2531" spans="1:14" outlineLevel="2">
      <c r="A2531" s="384"/>
      <c r="B2531" s="555">
        <f t="shared" si="81"/>
        <v>132</v>
      </c>
      <c r="C2531" s="86" t="s">
        <v>42</v>
      </c>
      <c r="D2531" s="119" t="s">
        <v>4812</v>
      </c>
      <c r="E2531" s="35" t="s">
        <v>2766</v>
      </c>
      <c r="F2531" s="119" t="s">
        <v>4634</v>
      </c>
      <c r="G2531" s="316"/>
      <c r="H2531" s="752"/>
      <c r="I2531" s="755"/>
      <c r="J2531" s="35"/>
      <c r="K2531" s="29"/>
      <c r="L2531" s="68">
        <v>38362</v>
      </c>
      <c r="M2531" s="68"/>
      <c r="N2531" t="str">
        <f t="shared" si="82"/>
        <v/>
      </c>
    </row>
    <row r="2532" spans="1:14" outlineLevel="2">
      <c r="A2532" s="384"/>
      <c r="B2532" s="555">
        <f t="shared" si="81"/>
        <v>132</v>
      </c>
      <c r="C2532" s="86" t="s">
        <v>2653</v>
      </c>
      <c r="D2532" s="119" t="s">
        <v>2652</v>
      </c>
      <c r="E2532" s="35" t="s">
        <v>2766</v>
      </c>
      <c r="F2532" s="119" t="s">
        <v>4634</v>
      </c>
      <c r="G2532" s="316"/>
      <c r="H2532" s="752"/>
      <c r="I2532" s="755"/>
      <c r="J2532" s="35"/>
      <c r="K2532" s="29"/>
      <c r="L2532" s="68">
        <v>38362</v>
      </c>
      <c r="M2532" s="68"/>
      <c r="N2532" t="str">
        <f t="shared" si="82"/>
        <v/>
      </c>
    </row>
    <row r="2533" spans="1:14" outlineLevel="2">
      <c r="A2533" s="384"/>
      <c r="B2533" s="555">
        <f t="shared" si="81"/>
        <v>132</v>
      </c>
      <c r="C2533" s="86" t="s">
        <v>1806</v>
      </c>
      <c r="D2533" s="119" t="s">
        <v>3676</v>
      </c>
      <c r="E2533" s="35" t="s">
        <v>2766</v>
      </c>
      <c r="F2533" s="119" t="s">
        <v>4634</v>
      </c>
      <c r="G2533" s="316" t="s">
        <v>5297</v>
      </c>
      <c r="H2533" s="752"/>
      <c r="I2533" s="755"/>
      <c r="J2533" s="35"/>
      <c r="K2533" s="29"/>
      <c r="L2533" s="68">
        <v>38362</v>
      </c>
      <c r="M2533" s="68"/>
      <c r="N2533" t="str">
        <f t="shared" si="82"/>
        <v/>
      </c>
    </row>
    <row r="2534" spans="1:14" outlineLevel="2">
      <c r="A2534" s="384"/>
      <c r="B2534" s="555">
        <f t="shared" si="81"/>
        <v>132</v>
      </c>
      <c r="C2534" s="86" t="s">
        <v>3656</v>
      </c>
      <c r="D2534" s="119" t="s">
        <v>3655</v>
      </c>
      <c r="E2534" s="35" t="s">
        <v>2766</v>
      </c>
      <c r="F2534" s="119" t="s">
        <v>4634</v>
      </c>
      <c r="G2534" s="316" t="s">
        <v>5297</v>
      </c>
      <c r="H2534" s="752"/>
      <c r="I2534" s="755"/>
      <c r="J2534" s="35"/>
      <c r="K2534" s="29"/>
      <c r="L2534" s="68">
        <v>38362</v>
      </c>
      <c r="M2534" s="68"/>
      <c r="N2534" t="str">
        <f t="shared" si="82"/>
        <v/>
      </c>
    </row>
    <row r="2535" spans="1:14" outlineLevel="2">
      <c r="A2535" s="384"/>
      <c r="B2535" s="555">
        <f t="shared" si="81"/>
        <v>132</v>
      </c>
      <c r="C2535" s="86" t="s">
        <v>1818</v>
      </c>
      <c r="D2535" s="119" t="s">
        <v>1817</v>
      </c>
      <c r="E2535" s="35" t="s">
        <v>2766</v>
      </c>
      <c r="F2535" s="119" t="s">
        <v>4634</v>
      </c>
      <c r="G2535" s="316" t="s">
        <v>5297</v>
      </c>
      <c r="H2535" s="752"/>
      <c r="I2535" s="755"/>
      <c r="J2535" s="35"/>
      <c r="K2535" s="29"/>
      <c r="L2535" s="68">
        <v>38362</v>
      </c>
      <c r="M2535" s="68"/>
      <c r="N2535" t="str">
        <f t="shared" si="82"/>
        <v/>
      </c>
    </row>
    <row r="2536" spans="1:14" outlineLevel="2">
      <c r="A2536" s="384"/>
      <c r="B2536" s="555">
        <f t="shared" si="81"/>
        <v>132</v>
      </c>
      <c r="C2536" s="86" t="s">
        <v>2291</v>
      </c>
      <c r="D2536" s="119" t="s">
        <v>2290</v>
      </c>
      <c r="E2536" s="35" t="s">
        <v>2766</v>
      </c>
      <c r="F2536" s="119" t="s">
        <v>4634</v>
      </c>
      <c r="G2536" s="316"/>
      <c r="H2536" s="752"/>
      <c r="I2536" s="755"/>
      <c r="J2536" s="35"/>
      <c r="K2536" s="29"/>
      <c r="L2536" s="68">
        <v>38362</v>
      </c>
      <c r="M2536" s="68"/>
      <c r="N2536" t="str">
        <f t="shared" si="82"/>
        <v/>
      </c>
    </row>
    <row r="2537" spans="1:14" outlineLevel="2">
      <c r="A2537" s="384"/>
      <c r="B2537" s="555">
        <f t="shared" si="81"/>
        <v>132</v>
      </c>
      <c r="C2537" s="86" t="s">
        <v>4222</v>
      </c>
      <c r="D2537" s="119" t="s">
        <v>2159</v>
      </c>
      <c r="E2537" s="35" t="s">
        <v>2766</v>
      </c>
      <c r="F2537" s="119" t="s">
        <v>4634</v>
      </c>
      <c r="G2537" s="316"/>
      <c r="H2537" s="752"/>
      <c r="I2537" s="755"/>
      <c r="J2537" s="35"/>
      <c r="K2537" s="29"/>
      <c r="L2537" s="68">
        <v>38362</v>
      </c>
      <c r="M2537" s="68"/>
      <c r="N2537" t="str">
        <f t="shared" si="82"/>
        <v/>
      </c>
    </row>
    <row r="2538" spans="1:14" outlineLevel="2">
      <c r="A2538" s="384"/>
      <c r="B2538" s="555">
        <f t="shared" si="81"/>
        <v>132</v>
      </c>
      <c r="C2538" s="86" t="s">
        <v>1159</v>
      </c>
      <c r="D2538" s="119" t="s">
        <v>1158</v>
      </c>
      <c r="E2538" s="35" t="s">
        <v>2766</v>
      </c>
      <c r="F2538" s="119" t="s">
        <v>4634</v>
      </c>
      <c r="G2538" s="316"/>
      <c r="H2538" s="752"/>
      <c r="I2538" s="755"/>
      <c r="J2538" s="35"/>
      <c r="K2538" s="29"/>
      <c r="L2538" s="68">
        <v>38362</v>
      </c>
      <c r="M2538" s="68"/>
      <c r="N2538" t="str">
        <f t="shared" si="82"/>
        <v>DUPLICATE</v>
      </c>
    </row>
    <row r="2539" spans="1:14" outlineLevel="2">
      <c r="A2539" s="384"/>
      <c r="B2539" s="555">
        <f t="shared" si="81"/>
        <v>132</v>
      </c>
      <c r="C2539" s="86" t="s">
        <v>2657</v>
      </c>
      <c r="D2539" s="119" t="s">
        <v>2656</v>
      </c>
      <c r="E2539" s="35" t="s">
        <v>2766</v>
      </c>
      <c r="F2539" s="119" t="s">
        <v>4634</v>
      </c>
      <c r="G2539" s="316"/>
      <c r="H2539" s="752"/>
      <c r="I2539" s="755"/>
      <c r="J2539" s="35"/>
      <c r="K2539" s="29"/>
      <c r="L2539" s="68">
        <v>38362</v>
      </c>
      <c r="M2539" s="68"/>
      <c r="N2539" t="str">
        <f t="shared" si="82"/>
        <v/>
      </c>
    </row>
    <row r="2540" spans="1:14" outlineLevel="2">
      <c r="A2540" s="384"/>
      <c r="B2540" s="555">
        <f t="shared" si="81"/>
        <v>132</v>
      </c>
      <c r="C2540" s="86" t="s">
        <v>5079</v>
      </c>
      <c r="D2540" s="119" t="s">
        <v>5078</v>
      </c>
      <c r="E2540" s="35" t="s">
        <v>2766</v>
      </c>
      <c r="F2540" s="119" t="s">
        <v>4634</v>
      </c>
      <c r="G2540" s="316"/>
      <c r="H2540" s="752"/>
      <c r="I2540" s="755"/>
      <c r="J2540" s="35"/>
      <c r="K2540" s="29"/>
      <c r="L2540" s="68">
        <v>38362</v>
      </c>
      <c r="M2540" s="68"/>
      <c r="N2540" t="str">
        <f t="shared" si="82"/>
        <v/>
      </c>
    </row>
    <row r="2541" spans="1:14" outlineLevel="2">
      <c r="A2541" s="384"/>
      <c r="B2541" s="555">
        <f t="shared" si="81"/>
        <v>132</v>
      </c>
      <c r="C2541" s="86" t="s">
        <v>2314</v>
      </c>
      <c r="D2541" s="119" t="s">
        <v>2313</v>
      </c>
      <c r="E2541" s="35" t="s">
        <v>2766</v>
      </c>
      <c r="F2541" s="119" t="s">
        <v>4634</v>
      </c>
      <c r="G2541" s="316"/>
      <c r="H2541" s="752"/>
      <c r="I2541" s="755"/>
      <c r="J2541" s="35"/>
      <c r="K2541" s="29"/>
      <c r="L2541" s="68">
        <v>38362</v>
      </c>
      <c r="M2541" s="68"/>
      <c r="N2541" t="str">
        <f t="shared" si="82"/>
        <v/>
      </c>
    </row>
    <row r="2542" spans="1:14" outlineLevel="2">
      <c r="A2542" s="384"/>
      <c r="B2542" s="555">
        <f t="shared" si="81"/>
        <v>132</v>
      </c>
      <c r="C2542" s="86" t="s">
        <v>2314</v>
      </c>
      <c r="D2542" s="119" t="s">
        <v>2808</v>
      </c>
      <c r="E2542" s="35" t="s">
        <v>2766</v>
      </c>
      <c r="F2542" s="119" t="s">
        <v>4634</v>
      </c>
      <c r="G2542" s="316"/>
      <c r="H2542" s="752"/>
      <c r="I2542" s="755"/>
      <c r="J2542" s="35"/>
      <c r="K2542" s="29"/>
      <c r="L2542" s="68">
        <v>38362</v>
      </c>
      <c r="M2542" s="68"/>
      <c r="N2542" t="str">
        <f t="shared" si="82"/>
        <v/>
      </c>
    </row>
    <row r="2543" spans="1:14" outlineLevel="2">
      <c r="A2543" s="384"/>
      <c r="B2543" s="555">
        <f t="shared" si="81"/>
        <v>132</v>
      </c>
      <c r="C2543" s="86" t="s">
        <v>5131</v>
      </c>
      <c r="D2543" s="119" t="s">
        <v>5130</v>
      </c>
      <c r="E2543" s="35" t="s">
        <v>2766</v>
      </c>
      <c r="F2543" s="119" t="s">
        <v>4634</v>
      </c>
      <c r="G2543" s="316"/>
      <c r="H2543" s="752"/>
      <c r="I2543" s="755"/>
      <c r="J2543" s="35"/>
      <c r="K2543" s="29"/>
      <c r="L2543" s="68">
        <v>38362</v>
      </c>
      <c r="M2543" s="68"/>
      <c r="N2543" t="str">
        <f t="shared" si="82"/>
        <v/>
      </c>
    </row>
    <row r="2544" spans="1:14" outlineLevel="2">
      <c r="A2544" s="384"/>
      <c r="B2544" s="555">
        <f t="shared" si="81"/>
        <v>132</v>
      </c>
      <c r="C2544" s="86" t="s">
        <v>2873</v>
      </c>
      <c r="D2544" s="119" t="s">
        <v>2872</v>
      </c>
      <c r="E2544" s="35" t="s">
        <v>2766</v>
      </c>
      <c r="F2544" s="119" t="s">
        <v>4634</v>
      </c>
      <c r="G2544" s="316"/>
      <c r="H2544" s="752"/>
      <c r="I2544" s="755"/>
      <c r="J2544" s="35"/>
      <c r="K2544" s="29"/>
      <c r="L2544" s="68">
        <v>38362</v>
      </c>
      <c r="M2544" s="68"/>
      <c r="N2544" t="str">
        <f t="shared" si="82"/>
        <v/>
      </c>
    </row>
    <row r="2545" spans="1:14" outlineLevel="2">
      <c r="A2545" s="384"/>
      <c r="B2545" s="555">
        <f t="shared" si="81"/>
        <v>132</v>
      </c>
      <c r="C2545" s="86" t="s">
        <v>1152</v>
      </c>
      <c r="D2545" s="119" t="s">
        <v>1151</v>
      </c>
      <c r="E2545" s="35" t="s">
        <v>2766</v>
      </c>
      <c r="F2545" s="119" t="s">
        <v>4634</v>
      </c>
      <c r="G2545" s="316"/>
      <c r="H2545" s="752"/>
      <c r="I2545" s="755"/>
      <c r="J2545" s="35"/>
      <c r="K2545" s="29"/>
      <c r="L2545" s="68">
        <v>38362</v>
      </c>
      <c r="M2545" s="68"/>
      <c r="N2545" t="str">
        <f t="shared" si="82"/>
        <v/>
      </c>
    </row>
    <row r="2546" spans="1:14" outlineLevel="2">
      <c r="A2546" s="384"/>
      <c r="B2546" s="555">
        <f t="shared" si="81"/>
        <v>132</v>
      </c>
      <c r="C2546" s="86" t="s">
        <v>784</v>
      </c>
      <c r="D2546" s="119" t="s">
        <v>783</v>
      </c>
      <c r="E2546" s="35" t="s">
        <v>2766</v>
      </c>
      <c r="F2546" s="119" t="s">
        <v>4634</v>
      </c>
      <c r="G2546" s="316"/>
      <c r="H2546" s="752"/>
      <c r="I2546" s="755"/>
      <c r="J2546" s="35"/>
      <c r="K2546" s="29"/>
      <c r="L2546" s="68">
        <v>38362</v>
      </c>
      <c r="M2546" s="68"/>
      <c r="N2546" t="str">
        <f t="shared" si="82"/>
        <v/>
      </c>
    </row>
    <row r="2547" spans="1:14" outlineLevel="2">
      <c r="A2547" s="384"/>
      <c r="B2547" s="555">
        <f t="shared" si="81"/>
        <v>132</v>
      </c>
      <c r="C2547" s="86" t="s">
        <v>5064</v>
      </c>
      <c r="D2547" s="119" t="s">
        <v>5063</v>
      </c>
      <c r="E2547" s="35" t="s">
        <v>2766</v>
      </c>
      <c r="F2547" s="119" t="s">
        <v>4634</v>
      </c>
      <c r="G2547" s="316"/>
      <c r="H2547" s="752"/>
      <c r="I2547" s="755"/>
      <c r="J2547" s="35"/>
      <c r="K2547" s="29"/>
      <c r="L2547" s="68">
        <v>38362</v>
      </c>
      <c r="M2547" s="68"/>
      <c r="N2547" t="str">
        <f t="shared" si="82"/>
        <v/>
      </c>
    </row>
    <row r="2548" spans="1:14" outlineLevel="2">
      <c r="A2548" s="384"/>
      <c r="B2548" s="555">
        <f t="shared" si="81"/>
        <v>132</v>
      </c>
      <c r="C2548" s="86" t="s">
        <v>3212</v>
      </c>
      <c r="D2548" s="119" t="s">
        <v>3211</v>
      </c>
      <c r="E2548" s="35" t="s">
        <v>2766</v>
      </c>
      <c r="F2548" s="119" t="s">
        <v>4634</v>
      </c>
      <c r="G2548" s="316"/>
      <c r="H2548" s="752"/>
      <c r="I2548" s="755"/>
      <c r="J2548" s="35"/>
      <c r="K2548" s="29"/>
      <c r="L2548" s="68">
        <v>38362</v>
      </c>
      <c r="M2548" s="68"/>
      <c r="N2548" t="str">
        <f t="shared" si="82"/>
        <v>DUPLICATE</v>
      </c>
    </row>
    <row r="2549" spans="1:14" outlineLevel="2">
      <c r="A2549" s="384"/>
      <c r="B2549" s="555">
        <f t="shared" si="81"/>
        <v>132</v>
      </c>
      <c r="C2549" s="86" t="s">
        <v>1314</v>
      </c>
      <c r="D2549" s="119" t="s">
        <v>1819</v>
      </c>
      <c r="E2549" s="35" t="s">
        <v>1145</v>
      </c>
      <c r="F2549" s="119" t="s">
        <v>4634</v>
      </c>
      <c r="G2549" s="316"/>
      <c r="H2549" s="752"/>
      <c r="I2549" s="755"/>
      <c r="J2549" s="35"/>
      <c r="K2549" s="29"/>
      <c r="L2549" s="68">
        <v>38362</v>
      </c>
      <c r="M2549" s="68">
        <v>41306</v>
      </c>
      <c r="N2549" t="str">
        <f t="shared" si="82"/>
        <v>DUPLICATE</v>
      </c>
    </row>
    <row r="2550" spans="1:14" outlineLevel="2">
      <c r="A2550" s="384"/>
      <c r="B2550" s="555">
        <f t="shared" si="81"/>
        <v>132</v>
      </c>
      <c r="C2550" s="86" t="s">
        <v>5081</v>
      </c>
      <c r="D2550" s="119" t="s">
        <v>5080</v>
      </c>
      <c r="E2550" s="35" t="s">
        <v>2766</v>
      </c>
      <c r="F2550" s="119" t="s">
        <v>4634</v>
      </c>
      <c r="G2550" s="316"/>
      <c r="H2550" s="752"/>
      <c r="I2550" s="755"/>
      <c r="J2550" s="35"/>
      <c r="K2550" s="29"/>
      <c r="L2550" s="68">
        <v>38362</v>
      </c>
      <c r="M2550" s="68"/>
      <c r="N2550" t="str">
        <f t="shared" si="82"/>
        <v>DUPLICATE</v>
      </c>
    </row>
    <row r="2551" spans="1:14" outlineLevel="2">
      <c r="A2551" s="384"/>
      <c r="B2551" s="555">
        <f t="shared" si="81"/>
        <v>132</v>
      </c>
      <c r="C2551" s="86" t="s">
        <v>2381</v>
      </c>
      <c r="D2551" s="119" t="s">
        <v>2380</v>
      </c>
      <c r="E2551" s="35" t="s">
        <v>2766</v>
      </c>
      <c r="F2551" s="119" t="s">
        <v>4634</v>
      </c>
      <c r="G2551" s="316" t="s">
        <v>5297</v>
      </c>
      <c r="H2551" s="752"/>
      <c r="I2551" s="755"/>
      <c r="J2551" s="35"/>
      <c r="K2551" s="29"/>
      <c r="L2551" s="68">
        <v>38362</v>
      </c>
      <c r="M2551" s="68"/>
      <c r="N2551" t="str">
        <f t="shared" si="82"/>
        <v/>
      </c>
    </row>
    <row r="2552" spans="1:14" outlineLevel="2">
      <c r="A2552" s="384"/>
      <c r="B2552" s="555">
        <f t="shared" si="81"/>
        <v>132</v>
      </c>
      <c r="C2552" s="86" t="s">
        <v>2381</v>
      </c>
      <c r="D2552" s="119" t="s">
        <v>1157</v>
      </c>
      <c r="E2552" s="35" t="s">
        <v>2766</v>
      </c>
      <c r="F2552" s="119" t="s">
        <v>4634</v>
      </c>
      <c r="G2552" s="316"/>
      <c r="H2552" s="752"/>
      <c r="I2552" s="755"/>
      <c r="J2552" s="35"/>
      <c r="K2552" s="29"/>
      <c r="L2552" s="68">
        <v>38362</v>
      </c>
      <c r="M2552" s="68"/>
      <c r="N2552" t="str">
        <f t="shared" si="82"/>
        <v/>
      </c>
    </row>
    <row r="2553" spans="1:14" outlineLevel="2">
      <c r="A2553" s="384"/>
      <c r="B2553" s="555">
        <f t="shared" si="81"/>
        <v>132</v>
      </c>
      <c r="C2553" s="86" t="s">
        <v>2381</v>
      </c>
      <c r="D2553" s="119" t="s">
        <v>4332</v>
      </c>
      <c r="E2553" s="35" t="s">
        <v>2766</v>
      </c>
      <c r="F2553" s="119" t="s">
        <v>4634</v>
      </c>
      <c r="G2553" s="316"/>
      <c r="H2553" s="752"/>
      <c r="I2553" s="755"/>
      <c r="J2553" s="35"/>
      <c r="K2553" s="29"/>
      <c r="L2553" s="68">
        <v>38362</v>
      </c>
      <c r="M2553" s="68"/>
      <c r="N2553" t="str">
        <f t="shared" si="82"/>
        <v/>
      </c>
    </row>
    <row r="2554" spans="1:14" outlineLevel="2">
      <c r="A2554" s="384"/>
      <c r="B2554" s="555">
        <f t="shared" si="81"/>
        <v>132</v>
      </c>
      <c r="C2554" s="86" t="s">
        <v>2650</v>
      </c>
      <c r="D2554" s="119" t="s">
        <v>4307</v>
      </c>
      <c r="E2554" s="35" t="s">
        <v>2766</v>
      </c>
      <c r="F2554" s="119" t="s">
        <v>4634</v>
      </c>
      <c r="G2554" s="316"/>
      <c r="H2554" s="752"/>
      <c r="I2554" s="755"/>
      <c r="J2554" s="35"/>
      <c r="K2554" s="29"/>
      <c r="L2554" s="68">
        <v>38362</v>
      </c>
      <c r="M2554" s="68"/>
      <c r="N2554" t="str">
        <f t="shared" si="82"/>
        <v/>
      </c>
    </row>
    <row r="2555" spans="1:14" outlineLevel="2">
      <c r="A2555" s="384"/>
      <c r="B2555" s="555">
        <f t="shared" si="81"/>
        <v>132</v>
      </c>
      <c r="C2555" s="86" t="s">
        <v>2650</v>
      </c>
      <c r="D2555" s="119" t="s">
        <v>2907</v>
      </c>
      <c r="E2555" s="35" t="s">
        <v>2766</v>
      </c>
      <c r="F2555" s="119" t="s">
        <v>4634</v>
      </c>
      <c r="G2555" s="316"/>
      <c r="H2555" s="752"/>
      <c r="I2555" s="755"/>
      <c r="J2555" s="35"/>
      <c r="K2555" s="29"/>
      <c r="L2555" s="68">
        <v>38362</v>
      </c>
      <c r="M2555" s="68"/>
      <c r="N2555" t="str">
        <f t="shared" si="82"/>
        <v/>
      </c>
    </row>
    <row r="2556" spans="1:14" outlineLevel="2">
      <c r="A2556" s="384"/>
      <c r="B2556" s="555">
        <f t="shared" si="81"/>
        <v>132</v>
      </c>
      <c r="C2556" s="86" t="s">
        <v>3207</v>
      </c>
      <c r="D2556" s="119" t="s">
        <v>4919</v>
      </c>
      <c r="E2556" s="35" t="s">
        <v>2766</v>
      </c>
      <c r="F2556" s="119" t="s">
        <v>4634</v>
      </c>
      <c r="G2556" s="316"/>
      <c r="H2556" s="752"/>
      <c r="I2556" s="755"/>
      <c r="J2556" s="35"/>
      <c r="K2556" s="29"/>
      <c r="L2556" s="68">
        <v>38362</v>
      </c>
      <c r="M2556" s="68"/>
      <c r="N2556" t="str">
        <f t="shared" si="82"/>
        <v/>
      </c>
    </row>
    <row r="2557" spans="1:14" outlineLevel="2">
      <c r="A2557" s="384"/>
      <c r="B2557" s="555">
        <f t="shared" si="81"/>
        <v>132</v>
      </c>
      <c r="C2557" s="86" t="s">
        <v>2896</v>
      </c>
      <c r="D2557" s="119" t="s">
        <v>2895</v>
      </c>
      <c r="E2557" s="35" t="s">
        <v>2766</v>
      </c>
      <c r="F2557" s="119" t="s">
        <v>4634</v>
      </c>
      <c r="G2557" s="316"/>
      <c r="H2557" s="752"/>
      <c r="I2557" s="755"/>
      <c r="J2557" s="35"/>
      <c r="K2557" s="29"/>
      <c r="L2557" s="68">
        <v>38362</v>
      </c>
      <c r="M2557" s="68"/>
      <c r="N2557" t="str">
        <f t="shared" si="82"/>
        <v/>
      </c>
    </row>
    <row r="2558" spans="1:14" outlineLevel="2">
      <c r="A2558" s="384"/>
      <c r="B2558" s="555">
        <f t="shared" ref="B2558:B2621" si="83">IF(A2558&gt;0,A2558,B2557)</f>
        <v>132</v>
      </c>
      <c r="C2558" s="86" t="s">
        <v>1798</v>
      </c>
      <c r="D2558" s="119" t="s">
        <v>1797</v>
      </c>
      <c r="E2558" s="35" t="s">
        <v>2766</v>
      </c>
      <c r="F2558" s="119" t="s">
        <v>4634</v>
      </c>
      <c r="G2558" s="316"/>
      <c r="H2558" s="752"/>
      <c r="I2558" s="755"/>
      <c r="J2558" s="35"/>
      <c r="K2558" s="29"/>
      <c r="L2558" s="68">
        <v>38362</v>
      </c>
      <c r="M2558" s="68"/>
      <c r="N2558" t="str">
        <f t="shared" si="82"/>
        <v/>
      </c>
    </row>
    <row r="2559" spans="1:14" outlineLevel="2">
      <c r="A2559" s="384"/>
      <c r="B2559" s="555">
        <f t="shared" si="83"/>
        <v>132</v>
      </c>
      <c r="C2559" s="86" t="s">
        <v>4897</v>
      </c>
      <c r="D2559" s="119" t="s">
        <v>4896</v>
      </c>
      <c r="E2559" s="35" t="s">
        <v>2766</v>
      </c>
      <c r="F2559" s="119" t="s">
        <v>4634</v>
      </c>
      <c r="G2559" s="316"/>
      <c r="H2559" s="752"/>
      <c r="I2559" s="755"/>
      <c r="J2559" s="35"/>
      <c r="K2559" s="29"/>
      <c r="L2559" s="68">
        <v>38362</v>
      </c>
      <c r="M2559" s="68"/>
      <c r="N2559" t="str">
        <f t="shared" si="82"/>
        <v/>
      </c>
    </row>
    <row r="2560" spans="1:14" outlineLevel="2">
      <c r="A2560" s="384"/>
      <c r="B2560" s="555">
        <f t="shared" si="83"/>
        <v>132</v>
      </c>
      <c r="C2560" s="86" t="s">
        <v>3187</v>
      </c>
      <c r="D2560" s="119" t="s">
        <v>3186</v>
      </c>
      <c r="E2560" s="35" t="s">
        <v>2766</v>
      </c>
      <c r="F2560" s="119" t="s">
        <v>4634</v>
      </c>
      <c r="G2560" s="316"/>
      <c r="H2560" s="752"/>
      <c r="I2560" s="755"/>
      <c r="J2560" s="35"/>
      <c r="K2560" s="29"/>
      <c r="L2560" s="68">
        <v>38362</v>
      </c>
      <c r="M2560" s="68"/>
      <c r="N2560" t="str">
        <f t="shared" si="82"/>
        <v/>
      </c>
    </row>
    <row r="2561" spans="1:14" outlineLevel="2">
      <c r="A2561" s="384"/>
      <c r="B2561" s="555">
        <f t="shared" si="83"/>
        <v>132</v>
      </c>
      <c r="C2561" s="86" t="s">
        <v>3187</v>
      </c>
      <c r="D2561" s="119" t="s">
        <v>3210</v>
      </c>
      <c r="E2561" s="35" t="s">
        <v>2766</v>
      </c>
      <c r="F2561" s="119" t="s">
        <v>4634</v>
      </c>
      <c r="G2561" s="316"/>
      <c r="H2561" s="752"/>
      <c r="I2561" s="755"/>
      <c r="J2561" s="35"/>
      <c r="K2561" s="29"/>
      <c r="L2561" s="68">
        <v>38362</v>
      </c>
      <c r="M2561" s="68"/>
      <c r="N2561" t="str">
        <f t="shared" si="82"/>
        <v/>
      </c>
    </row>
    <row r="2562" spans="1:14" outlineLevel="2">
      <c r="A2562" s="384"/>
      <c r="B2562" s="555">
        <f t="shared" si="83"/>
        <v>132</v>
      </c>
      <c r="C2562" s="86" t="s">
        <v>16</v>
      </c>
      <c r="D2562" s="119" t="s">
        <v>15</v>
      </c>
      <c r="E2562" s="35" t="s">
        <v>2766</v>
      </c>
      <c r="F2562" s="119" t="s">
        <v>4634</v>
      </c>
      <c r="G2562" s="316"/>
      <c r="H2562" s="752"/>
      <c r="I2562" s="755"/>
      <c r="J2562" s="35"/>
      <c r="K2562" s="29"/>
      <c r="L2562" s="68">
        <v>38362</v>
      </c>
      <c r="M2562" s="68"/>
      <c r="N2562" t="str">
        <f t="shared" si="82"/>
        <v/>
      </c>
    </row>
    <row r="2563" spans="1:14" outlineLevel="2">
      <c r="A2563" s="384"/>
      <c r="B2563" s="555">
        <f t="shared" si="83"/>
        <v>132</v>
      </c>
      <c r="C2563" s="86" t="s">
        <v>2665</v>
      </c>
      <c r="D2563" s="119" t="s">
        <v>2664</v>
      </c>
      <c r="E2563" s="35" t="s">
        <v>2766</v>
      </c>
      <c r="F2563" s="119" t="s">
        <v>4634</v>
      </c>
      <c r="G2563" s="316"/>
      <c r="H2563" s="752"/>
      <c r="I2563" s="755"/>
      <c r="J2563" s="35"/>
      <c r="K2563" s="29"/>
      <c r="L2563" s="68">
        <v>38362</v>
      </c>
      <c r="M2563" s="68"/>
      <c r="N2563" t="str">
        <f t="shared" ref="N2563:N2626" si="84">IF(D2563="NA","",IF(COUNTIF($D$3:$D$8511,D2563)&gt;1,"DUPLICATE",""))</f>
        <v/>
      </c>
    </row>
    <row r="2564" spans="1:14" outlineLevel="2">
      <c r="A2564" s="384"/>
      <c r="B2564" s="555">
        <f t="shared" si="83"/>
        <v>132</v>
      </c>
      <c r="C2564" s="86" t="s">
        <v>2389</v>
      </c>
      <c r="D2564" s="119" t="s">
        <v>2388</v>
      </c>
      <c r="E2564" s="35" t="s">
        <v>2766</v>
      </c>
      <c r="F2564" s="119" t="s">
        <v>4634</v>
      </c>
      <c r="G2564" s="316"/>
      <c r="H2564" s="752"/>
      <c r="I2564" s="755"/>
      <c r="J2564" s="35"/>
      <c r="K2564" s="29"/>
      <c r="L2564" s="68">
        <v>38362</v>
      </c>
      <c r="M2564" s="68"/>
      <c r="N2564" t="str">
        <f t="shared" si="84"/>
        <v/>
      </c>
    </row>
    <row r="2565" spans="1:14" outlineLevel="2">
      <c r="A2565" s="384"/>
      <c r="B2565" s="555">
        <f t="shared" si="83"/>
        <v>132</v>
      </c>
      <c r="C2565" s="86" t="s">
        <v>1816</v>
      </c>
      <c r="D2565" s="119" t="s">
        <v>1815</v>
      </c>
      <c r="E2565" s="35" t="s">
        <v>2766</v>
      </c>
      <c r="F2565" s="119" t="s">
        <v>4634</v>
      </c>
      <c r="G2565" s="316"/>
      <c r="H2565" s="752"/>
      <c r="I2565" s="755"/>
      <c r="J2565" s="35"/>
      <c r="K2565" s="29"/>
      <c r="L2565" s="68">
        <v>38362</v>
      </c>
      <c r="M2565" s="68"/>
      <c r="N2565" t="str">
        <f t="shared" si="84"/>
        <v/>
      </c>
    </row>
    <row r="2566" spans="1:14" outlineLevel="2">
      <c r="A2566" s="384"/>
      <c r="B2566" s="555">
        <f t="shared" si="83"/>
        <v>132</v>
      </c>
      <c r="C2566" s="86" t="s">
        <v>2667</v>
      </c>
      <c r="D2566" s="119" t="s">
        <v>2666</v>
      </c>
      <c r="E2566" s="35" t="s">
        <v>2766</v>
      </c>
      <c r="F2566" s="119" t="s">
        <v>4634</v>
      </c>
      <c r="G2566" s="316"/>
      <c r="H2566" s="752"/>
      <c r="I2566" s="755"/>
      <c r="J2566" s="35"/>
      <c r="K2566" s="29"/>
      <c r="L2566" s="68">
        <v>38362</v>
      </c>
      <c r="M2566" s="68"/>
      <c r="N2566" t="str">
        <f t="shared" si="84"/>
        <v/>
      </c>
    </row>
    <row r="2567" spans="1:14" outlineLevel="2">
      <c r="A2567" s="384"/>
      <c r="B2567" s="555">
        <f t="shared" si="83"/>
        <v>132</v>
      </c>
      <c r="C2567" s="86" t="s">
        <v>4004</v>
      </c>
      <c r="D2567" s="119" t="s">
        <v>3788</v>
      </c>
      <c r="E2567" s="35" t="s">
        <v>2766</v>
      </c>
      <c r="F2567" s="119" t="s">
        <v>4634</v>
      </c>
      <c r="G2567" s="316"/>
      <c r="H2567" s="752"/>
      <c r="I2567" s="755"/>
      <c r="J2567" s="35"/>
      <c r="K2567" s="29"/>
      <c r="L2567" s="68">
        <v>38362</v>
      </c>
      <c r="M2567" s="68"/>
      <c r="N2567" t="str">
        <f t="shared" si="84"/>
        <v/>
      </c>
    </row>
    <row r="2568" spans="1:14" outlineLevel="2">
      <c r="A2568" s="384"/>
      <c r="B2568" s="555">
        <f t="shared" si="83"/>
        <v>132</v>
      </c>
      <c r="C2568" s="86" t="s">
        <v>556</v>
      </c>
      <c r="D2568" s="119" t="s">
        <v>557</v>
      </c>
      <c r="E2568" s="35" t="s">
        <v>2766</v>
      </c>
      <c r="F2568" s="119" t="s">
        <v>4634</v>
      </c>
      <c r="G2568" s="316"/>
      <c r="H2568" s="752"/>
      <c r="I2568" s="755"/>
      <c r="J2568" s="35"/>
      <c r="K2568" s="29"/>
      <c r="L2568" s="68">
        <v>40940</v>
      </c>
      <c r="M2568" s="68"/>
      <c r="N2568" t="str">
        <f t="shared" si="84"/>
        <v/>
      </c>
    </row>
    <row r="2569" spans="1:14" outlineLevel="2">
      <c r="A2569" s="384"/>
      <c r="B2569" s="555">
        <f t="shared" si="83"/>
        <v>132</v>
      </c>
      <c r="C2569" s="86" t="s">
        <v>4727</v>
      </c>
      <c r="D2569" s="119" t="s">
        <v>4726</v>
      </c>
      <c r="E2569" s="35" t="s">
        <v>2766</v>
      </c>
      <c r="F2569" s="119" t="s">
        <v>4634</v>
      </c>
      <c r="G2569" s="316"/>
      <c r="H2569" s="752"/>
      <c r="I2569" s="755"/>
      <c r="J2569" s="35"/>
      <c r="K2569" s="29"/>
      <c r="L2569" s="68">
        <v>38362</v>
      </c>
      <c r="M2569" s="68"/>
      <c r="N2569" t="str">
        <f t="shared" si="84"/>
        <v/>
      </c>
    </row>
    <row r="2570" spans="1:14" outlineLevel="2">
      <c r="A2570" s="384"/>
      <c r="B2570" s="555">
        <f t="shared" si="83"/>
        <v>132</v>
      </c>
      <c r="C2570" s="86" t="s">
        <v>2663</v>
      </c>
      <c r="D2570" s="119" t="s">
        <v>2662</v>
      </c>
      <c r="E2570" s="35" t="s">
        <v>2766</v>
      </c>
      <c r="F2570" s="119" t="s">
        <v>4634</v>
      </c>
      <c r="G2570" s="316" t="s">
        <v>5297</v>
      </c>
      <c r="H2570" s="752"/>
      <c r="I2570" s="755"/>
      <c r="J2570" s="35"/>
      <c r="K2570" s="29"/>
      <c r="L2570" s="68">
        <v>38362</v>
      </c>
      <c r="M2570" s="68"/>
      <c r="N2570" t="str">
        <f t="shared" si="84"/>
        <v/>
      </c>
    </row>
    <row r="2571" spans="1:14" outlineLevel="2">
      <c r="A2571" s="384"/>
      <c r="B2571" s="555">
        <f t="shared" si="83"/>
        <v>132</v>
      </c>
      <c r="C2571" s="86" t="s">
        <v>3302</v>
      </c>
      <c r="D2571" s="119" t="s">
        <v>3301</v>
      </c>
      <c r="E2571" s="35" t="s">
        <v>2766</v>
      </c>
      <c r="F2571" s="119" t="s">
        <v>4634</v>
      </c>
      <c r="G2571" s="316"/>
      <c r="H2571" s="752"/>
      <c r="I2571" s="755"/>
      <c r="J2571" s="35"/>
      <c r="K2571" s="29"/>
      <c r="L2571" s="68">
        <v>38362</v>
      </c>
      <c r="M2571" s="68"/>
      <c r="N2571" t="str">
        <f t="shared" si="84"/>
        <v/>
      </c>
    </row>
    <row r="2572" spans="1:14" outlineLevel="2">
      <c r="A2572" s="384"/>
      <c r="B2572" s="555">
        <f t="shared" si="83"/>
        <v>132</v>
      </c>
      <c r="C2572" s="86" t="s">
        <v>1154</v>
      </c>
      <c r="D2572" s="119" t="s">
        <v>1153</v>
      </c>
      <c r="E2572" s="35" t="s">
        <v>2766</v>
      </c>
      <c r="F2572" s="119" t="s">
        <v>4634</v>
      </c>
      <c r="G2572" s="316"/>
      <c r="H2572" s="752"/>
      <c r="I2572" s="755"/>
      <c r="J2572" s="35"/>
      <c r="K2572" s="29"/>
      <c r="L2572" s="68">
        <v>38362</v>
      </c>
      <c r="M2572" s="68"/>
      <c r="N2572" t="str">
        <f t="shared" si="84"/>
        <v/>
      </c>
    </row>
    <row r="2573" spans="1:14" outlineLevel="2">
      <c r="A2573" s="384"/>
      <c r="B2573" s="555">
        <f t="shared" si="83"/>
        <v>132</v>
      </c>
      <c r="C2573" s="86" t="s">
        <v>3675</v>
      </c>
      <c r="D2573" s="119" t="s">
        <v>3674</v>
      </c>
      <c r="E2573" s="35" t="s">
        <v>2766</v>
      </c>
      <c r="F2573" s="119" t="s">
        <v>4634</v>
      </c>
      <c r="G2573" s="316"/>
      <c r="H2573" s="752"/>
      <c r="I2573" s="755"/>
      <c r="J2573" s="35"/>
      <c r="K2573" s="29"/>
      <c r="L2573" s="68">
        <v>38362</v>
      </c>
      <c r="M2573" s="68"/>
      <c r="N2573" t="str">
        <f t="shared" si="84"/>
        <v/>
      </c>
    </row>
    <row r="2574" spans="1:14" outlineLevel="2">
      <c r="A2574" s="384"/>
      <c r="B2574" s="555">
        <f t="shared" si="83"/>
        <v>132</v>
      </c>
      <c r="C2574" s="86" t="s">
        <v>1812</v>
      </c>
      <c r="D2574" s="119" t="s">
        <v>1811</v>
      </c>
      <c r="E2574" s="35" t="s">
        <v>2766</v>
      </c>
      <c r="F2574" s="119" t="s">
        <v>4634</v>
      </c>
      <c r="G2574" s="316" t="s">
        <v>5297</v>
      </c>
      <c r="H2574" s="752"/>
      <c r="I2574" s="755"/>
      <c r="J2574" s="35"/>
      <c r="K2574" s="29"/>
      <c r="L2574" s="68">
        <v>38362</v>
      </c>
      <c r="M2574" s="68"/>
      <c r="N2574" t="str">
        <f t="shared" si="84"/>
        <v/>
      </c>
    </row>
    <row r="2575" spans="1:14" outlineLevel="2">
      <c r="A2575" s="384"/>
      <c r="B2575" s="555">
        <f t="shared" si="83"/>
        <v>132</v>
      </c>
      <c r="C2575" s="86" t="s">
        <v>4306</v>
      </c>
      <c r="D2575" s="119" t="s">
        <v>4305</v>
      </c>
      <c r="E2575" s="35" t="s">
        <v>2766</v>
      </c>
      <c r="F2575" s="119" t="s">
        <v>4634</v>
      </c>
      <c r="G2575" s="316" t="s">
        <v>5297</v>
      </c>
      <c r="H2575" s="752"/>
      <c r="I2575" s="755"/>
      <c r="J2575" s="35"/>
      <c r="K2575" s="29"/>
      <c r="L2575" s="68">
        <v>38362</v>
      </c>
      <c r="M2575" s="68"/>
      <c r="N2575" t="str">
        <f t="shared" si="84"/>
        <v/>
      </c>
    </row>
    <row r="2576" spans="1:14" outlineLevel="2">
      <c r="A2576" s="384"/>
      <c r="B2576" s="555">
        <f t="shared" si="83"/>
        <v>132</v>
      </c>
      <c r="C2576" s="86" t="s">
        <v>2661</v>
      </c>
      <c r="D2576" s="119" t="s">
        <v>2660</v>
      </c>
      <c r="E2576" s="35" t="s">
        <v>2766</v>
      </c>
      <c r="F2576" s="119" t="s">
        <v>4634</v>
      </c>
      <c r="G2576" s="316"/>
      <c r="H2576" s="752"/>
      <c r="I2576" s="755"/>
      <c r="J2576" s="35"/>
      <c r="K2576" s="29"/>
      <c r="L2576" s="68">
        <v>38362</v>
      </c>
      <c r="M2576" s="68"/>
      <c r="N2576" t="str">
        <f t="shared" si="84"/>
        <v/>
      </c>
    </row>
    <row r="2577" spans="1:14" outlineLevel="2">
      <c r="A2577" s="384"/>
      <c r="B2577" s="555">
        <f t="shared" si="83"/>
        <v>132</v>
      </c>
      <c r="C2577" s="86" t="s">
        <v>359</v>
      </c>
      <c r="D2577" s="119" t="s">
        <v>358</v>
      </c>
      <c r="E2577" s="35" t="s">
        <v>2766</v>
      </c>
      <c r="F2577" s="119" t="s">
        <v>4634</v>
      </c>
      <c r="G2577" s="316"/>
      <c r="H2577" s="752"/>
      <c r="I2577" s="755"/>
      <c r="J2577" s="35"/>
      <c r="K2577" s="29"/>
      <c r="L2577" s="68">
        <v>38362</v>
      </c>
      <c r="M2577" s="68"/>
      <c r="N2577" t="str">
        <f t="shared" si="84"/>
        <v/>
      </c>
    </row>
    <row r="2578" spans="1:14" outlineLevel="2">
      <c r="A2578" s="384"/>
      <c r="B2578" s="555">
        <f t="shared" si="83"/>
        <v>132</v>
      </c>
      <c r="C2578" s="86" t="s">
        <v>359</v>
      </c>
      <c r="D2578" s="119" t="s">
        <v>2651</v>
      </c>
      <c r="E2578" s="35" t="s">
        <v>2766</v>
      </c>
      <c r="F2578" s="119" t="s">
        <v>4634</v>
      </c>
      <c r="G2578" s="316"/>
      <c r="H2578" s="752"/>
      <c r="I2578" s="755"/>
      <c r="J2578" s="35"/>
      <c r="K2578" s="29"/>
      <c r="L2578" s="68">
        <v>38362</v>
      </c>
      <c r="M2578" s="68"/>
      <c r="N2578" t="str">
        <f t="shared" si="84"/>
        <v/>
      </c>
    </row>
    <row r="2579" spans="1:14" outlineLevel="2">
      <c r="A2579" s="384"/>
      <c r="B2579" s="555">
        <f t="shared" si="83"/>
        <v>132</v>
      </c>
      <c r="C2579" s="86" t="s">
        <v>1101</v>
      </c>
      <c r="D2579" s="119" t="s">
        <v>1100</v>
      </c>
      <c r="E2579" s="35" t="s">
        <v>2766</v>
      </c>
      <c r="F2579" s="119" t="s">
        <v>4634</v>
      </c>
      <c r="G2579" s="316"/>
      <c r="H2579" s="752"/>
      <c r="I2579" s="755"/>
      <c r="J2579" s="35"/>
      <c r="K2579" s="29"/>
      <c r="L2579" s="68">
        <v>38362</v>
      </c>
      <c r="M2579" s="68"/>
      <c r="N2579" t="str">
        <f t="shared" si="84"/>
        <v/>
      </c>
    </row>
    <row r="2580" spans="1:14" outlineLevel="2">
      <c r="A2580" s="384"/>
      <c r="B2580" s="555">
        <f t="shared" si="83"/>
        <v>132</v>
      </c>
      <c r="C2580" s="86" t="s">
        <v>1814</v>
      </c>
      <c r="D2580" s="119" t="s">
        <v>1813</v>
      </c>
      <c r="E2580" s="35" t="s">
        <v>2766</v>
      </c>
      <c r="F2580" s="119" t="s">
        <v>4634</v>
      </c>
      <c r="G2580" s="316"/>
      <c r="H2580" s="752"/>
      <c r="I2580" s="755"/>
      <c r="J2580" s="35"/>
      <c r="K2580" s="29"/>
      <c r="L2580" s="68">
        <v>38362</v>
      </c>
      <c r="M2580" s="68"/>
      <c r="N2580" t="str">
        <f t="shared" si="84"/>
        <v/>
      </c>
    </row>
    <row r="2581" spans="1:14" outlineLevel="2">
      <c r="A2581" s="384"/>
      <c r="B2581" s="555">
        <f t="shared" si="83"/>
        <v>132</v>
      </c>
      <c r="C2581" s="86" t="s">
        <v>2655</v>
      </c>
      <c r="D2581" s="119" t="s">
        <v>2654</v>
      </c>
      <c r="E2581" s="35" t="s">
        <v>2766</v>
      </c>
      <c r="F2581" s="119" t="s">
        <v>4634</v>
      </c>
      <c r="G2581" s="316"/>
      <c r="H2581" s="752"/>
      <c r="I2581" s="755"/>
      <c r="J2581" s="35"/>
      <c r="K2581" s="29"/>
      <c r="L2581" s="68">
        <v>38362</v>
      </c>
      <c r="M2581" s="68"/>
      <c r="N2581" t="str">
        <f t="shared" si="84"/>
        <v/>
      </c>
    </row>
    <row r="2582" spans="1:14" outlineLevel="2">
      <c r="A2582" s="384"/>
      <c r="B2582" s="555">
        <f t="shared" si="83"/>
        <v>132</v>
      </c>
      <c r="C2582" s="86" t="s">
        <v>3831</v>
      </c>
      <c r="D2582" s="119" t="s">
        <v>3830</v>
      </c>
      <c r="E2582" s="35" t="s">
        <v>2766</v>
      </c>
      <c r="F2582" s="119" t="s">
        <v>4634</v>
      </c>
      <c r="G2582" s="316"/>
      <c r="H2582" s="752"/>
      <c r="I2582" s="755"/>
      <c r="J2582" s="35"/>
      <c r="K2582" s="29"/>
      <c r="L2582" s="68">
        <v>38362</v>
      </c>
      <c r="M2582" s="68"/>
      <c r="N2582" t="str">
        <f t="shared" si="84"/>
        <v/>
      </c>
    </row>
    <row r="2583" spans="1:14" outlineLevel="2">
      <c r="A2583" s="384"/>
      <c r="B2583" s="555">
        <f t="shared" si="83"/>
        <v>132</v>
      </c>
      <c r="C2583" s="86" t="s">
        <v>4808</v>
      </c>
      <c r="D2583" s="119" t="s">
        <v>1799</v>
      </c>
      <c r="E2583" s="35" t="s">
        <v>2766</v>
      </c>
      <c r="F2583" s="119" t="s">
        <v>4634</v>
      </c>
      <c r="G2583" s="316"/>
      <c r="H2583" s="752"/>
      <c r="I2583" s="755"/>
      <c r="J2583" s="35"/>
      <c r="K2583" s="29"/>
      <c r="L2583" s="68">
        <v>38362</v>
      </c>
      <c r="M2583" s="68"/>
      <c r="N2583" t="str">
        <f t="shared" si="84"/>
        <v/>
      </c>
    </row>
    <row r="2584" spans="1:14" outlineLevel="2">
      <c r="A2584" s="384"/>
      <c r="B2584" s="555">
        <f t="shared" si="83"/>
        <v>132</v>
      </c>
      <c r="C2584" s="86" t="s">
        <v>2113</v>
      </c>
      <c r="D2584" s="119" t="s">
        <v>2112</v>
      </c>
      <c r="E2584" s="35" t="s">
        <v>2766</v>
      </c>
      <c r="F2584" s="119" t="s">
        <v>4634</v>
      </c>
      <c r="G2584" s="316"/>
      <c r="H2584" s="752"/>
      <c r="I2584" s="755"/>
      <c r="J2584" s="35"/>
      <c r="K2584" s="29"/>
      <c r="L2584" s="68">
        <v>38362</v>
      </c>
      <c r="M2584" s="68"/>
      <c r="N2584" t="str">
        <f t="shared" si="84"/>
        <v/>
      </c>
    </row>
    <row r="2585" spans="1:14" outlineLevel="2">
      <c r="A2585" s="384"/>
      <c r="B2585" s="555">
        <f t="shared" si="83"/>
        <v>132</v>
      </c>
      <c r="C2585" s="86" t="s">
        <v>3829</v>
      </c>
      <c r="D2585" s="119" t="s">
        <v>3828</v>
      </c>
      <c r="E2585" s="35" t="s">
        <v>2766</v>
      </c>
      <c r="F2585" s="119" t="s">
        <v>4634</v>
      </c>
      <c r="G2585" s="316"/>
      <c r="H2585" s="752"/>
      <c r="I2585" s="755"/>
      <c r="J2585" s="35"/>
      <c r="K2585" s="29"/>
      <c r="L2585" s="68">
        <v>38362</v>
      </c>
      <c r="M2585" s="68"/>
      <c r="N2585" t="str">
        <f t="shared" si="84"/>
        <v/>
      </c>
    </row>
    <row r="2586" spans="1:14" outlineLevel="2">
      <c r="A2586" s="384"/>
      <c r="B2586" s="555">
        <f t="shared" si="83"/>
        <v>132</v>
      </c>
      <c r="C2586" s="86" t="s">
        <v>2748</v>
      </c>
      <c r="D2586" s="119" t="s">
        <v>4064</v>
      </c>
      <c r="E2586" s="35" t="s">
        <v>2766</v>
      </c>
      <c r="F2586" s="119" t="s">
        <v>4634</v>
      </c>
      <c r="G2586" s="316"/>
      <c r="H2586" s="752"/>
      <c r="I2586" s="755"/>
      <c r="J2586" s="35"/>
      <c r="K2586" s="29"/>
      <c r="L2586" s="68">
        <v>38362</v>
      </c>
      <c r="M2586" s="68"/>
      <c r="N2586" t="str">
        <f t="shared" si="84"/>
        <v/>
      </c>
    </row>
    <row r="2587" spans="1:14" outlineLevel="2">
      <c r="A2587" s="384"/>
      <c r="B2587" s="555">
        <f t="shared" si="83"/>
        <v>132</v>
      </c>
      <c r="C2587" s="86" t="s">
        <v>3883</v>
      </c>
      <c r="D2587" s="119" t="s">
        <v>3882</v>
      </c>
      <c r="E2587" s="35" t="s">
        <v>2766</v>
      </c>
      <c r="F2587" s="119" t="s">
        <v>4634</v>
      </c>
      <c r="G2587" s="316"/>
      <c r="H2587" s="752"/>
      <c r="I2587" s="755"/>
      <c r="J2587" s="35"/>
      <c r="K2587" s="29"/>
      <c r="L2587" s="68">
        <v>38362</v>
      </c>
      <c r="M2587" s="68"/>
      <c r="N2587" t="str">
        <f t="shared" si="84"/>
        <v/>
      </c>
    </row>
    <row r="2588" spans="1:14" outlineLevel="2">
      <c r="A2588" s="384"/>
      <c r="B2588" s="555">
        <f t="shared" si="83"/>
        <v>132</v>
      </c>
      <c r="C2588" s="86" t="s">
        <v>3193</v>
      </c>
      <c r="D2588" s="119" t="s">
        <v>3192</v>
      </c>
      <c r="E2588" s="35" t="s">
        <v>2766</v>
      </c>
      <c r="F2588" s="119" t="s">
        <v>4634</v>
      </c>
      <c r="G2588" s="316"/>
      <c r="H2588" s="752"/>
      <c r="I2588" s="755"/>
      <c r="J2588" s="35"/>
      <c r="K2588" s="29"/>
      <c r="L2588" s="68">
        <v>38362</v>
      </c>
      <c r="M2588" s="68"/>
      <c r="N2588" t="str">
        <f t="shared" si="84"/>
        <v/>
      </c>
    </row>
    <row r="2589" spans="1:14" outlineLevel="2">
      <c r="A2589" s="384"/>
      <c r="B2589" s="555">
        <f t="shared" si="83"/>
        <v>132</v>
      </c>
      <c r="C2589" s="86" t="s">
        <v>4505</v>
      </c>
      <c r="D2589" s="119" t="s">
        <v>4504</v>
      </c>
      <c r="E2589" s="35" t="s">
        <v>2766</v>
      </c>
      <c r="F2589" s="119" t="s">
        <v>4634</v>
      </c>
      <c r="G2589" s="316"/>
      <c r="H2589" s="752"/>
      <c r="I2589" s="755"/>
      <c r="J2589" s="35"/>
      <c r="K2589" s="29"/>
      <c r="L2589" s="68">
        <v>38362</v>
      </c>
      <c r="M2589" s="68"/>
      <c r="N2589" t="str">
        <f t="shared" si="84"/>
        <v/>
      </c>
    </row>
    <row r="2590" spans="1:14" outlineLevel="2">
      <c r="A2590" s="384"/>
      <c r="B2590" s="555">
        <f t="shared" si="83"/>
        <v>132</v>
      </c>
      <c r="C2590" s="86" t="s">
        <v>4788</v>
      </c>
      <c r="D2590" s="119" t="s">
        <v>4787</v>
      </c>
      <c r="E2590" s="35" t="s">
        <v>2766</v>
      </c>
      <c r="F2590" s="119" t="s">
        <v>4634</v>
      </c>
      <c r="G2590" s="316"/>
      <c r="H2590" s="752"/>
      <c r="I2590" s="755"/>
      <c r="J2590" s="35"/>
      <c r="K2590" s="29"/>
      <c r="L2590" s="68">
        <v>38362</v>
      </c>
      <c r="M2590" s="68"/>
      <c r="N2590" t="str">
        <f t="shared" si="84"/>
        <v/>
      </c>
    </row>
    <row r="2591" spans="1:14" outlineLevel="2">
      <c r="A2591" s="384"/>
      <c r="B2591" s="555">
        <f t="shared" si="83"/>
        <v>132</v>
      </c>
      <c r="C2591" s="86" t="s">
        <v>3770</v>
      </c>
      <c r="D2591" s="119" t="s">
        <v>3769</v>
      </c>
      <c r="E2591" s="35" t="s">
        <v>2766</v>
      </c>
      <c r="F2591" s="119" t="s">
        <v>4634</v>
      </c>
      <c r="G2591" s="316"/>
      <c r="H2591" s="752"/>
      <c r="I2591" s="755"/>
      <c r="J2591" s="35"/>
      <c r="K2591" s="29"/>
      <c r="L2591" s="68">
        <v>38362</v>
      </c>
      <c r="M2591" s="68"/>
      <c r="N2591" t="str">
        <f t="shared" si="84"/>
        <v/>
      </c>
    </row>
    <row r="2592" spans="1:14" outlineLevel="2">
      <c r="A2592" s="384"/>
      <c r="B2592" s="555">
        <f t="shared" si="83"/>
        <v>132</v>
      </c>
      <c r="C2592" s="86" t="s">
        <v>2695</v>
      </c>
      <c r="D2592" s="119" t="s">
        <v>1970</v>
      </c>
      <c r="E2592" s="35" t="s">
        <v>2766</v>
      </c>
      <c r="F2592" s="119" t="s">
        <v>4634</v>
      </c>
      <c r="G2592" s="316"/>
      <c r="H2592" s="752"/>
      <c r="I2592" s="755"/>
      <c r="J2592" s="35"/>
      <c r="K2592" s="29"/>
      <c r="L2592" s="68">
        <v>38362</v>
      </c>
      <c r="M2592" s="68"/>
      <c r="N2592" t="str">
        <f t="shared" si="84"/>
        <v/>
      </c>
    </row>
    <row r="2593" spans="1:14" outlineLevel="2">
      <c r="A2593" s="384"/>
      <c r="B2593" s="555">
        <f t="shared" si="83"/>
        <v>132</v>
      </c>
      <c r="C2593" s="86" t="s">
        <v>3835</v>
      </c>
      <c r="D2593" s="119" t="s">
        <v>3834</v>
      </c>
      <c r="E2593" s="35" t="s">
        <v>2766</v>
      </c>
      <c r="F2593" s="119" t="s">
        <v>4634</v>
      </c>
      <c r="G2593" s="316"/>
      <c r="H2593" s="752"/>
      <c r="I2593" s="755"/>
      <c r="J2593" s="35"/>
      <c r="K2593" s="29"/>
      <c r="L2593" s="68">
        <v>38362</v>
      </c>
      <c r="M2593" s="68"/>
      <c r="N2593" t="str">
        <f t="shared" si="84"/>
        <v/>
      </c>
    </row>
    <row r="2594" spans="1:14" outlineLevel="2">
      <c r="A2594" s="384"/>
      <c r="B2594" s="555">
        <f t="shared" si="83"/>
        <v>132</v>
      </c>
      <c r="C2594" s="86" t="s">
        <v>3837</v>
      </c>
      <c r="D2594" s="119" t="s">
        <v>3836</v>
      </c>
      <c r="E2594" s="35" t="s">
        <v>2766</v>
      </c>
      <c r="F2594" s="119" t="s">
        <v>4634</v>
      </c>
      <c r="G2594" s="316"/>
      <c r="H2594" s="752"/>
      <c r="I2594" s="755"/>
      <c r="J2594" s="35"/>
      <c r="K2594" s="29"/>
      <c r="L2594" s="68">
        <v>38362</v>
      </c>
      <c r="M2594" s="68"/>
      <c r="N2594" t="str">
        <f t="shared" si="84"/>
        <v/>
      </c>
    </row>
    <row r="2595" spans="1:14" outlineLevel="2">
      <c r="A2595" s="384"/>
      <c r="B2595" s="555">
        <f t="shared" si="83"/>
        <v>132</v>
      </c>
      <c r="C2595" s="86" t="s">
        <v>4918</v>
      </c>
      <c r="D2595" s="119" t="s">
        <v>4917</v>
      </c>
      <c r="E2595" s="35" t="s">
        <v>2766</v>
      </c>
      <c r="F2595" s="119" t="s">
        <v>4634</v>
      </c>
      <c r="G2595" s="316"/>
      <c r="H2595" s="752"/>
      <c r="I2595" s="755"/>
      <c r="J2595" s="35"/>
      <c r="K2595" s="29"/>
      <c r="L2595" s="68">
        <v>38362</v>
      </c>
      <c r="M2595" s="68"/>
      <c r="N2595" t="str">
        <f t="shared" si="84"/>
        <v/>
      </c>
    </row>
    <row r="2596" spans="1:14" outlineLevel="2">
      <c r="A2596" s="384"/>
      <c r="B2596" s="555">
        <f t="shared" si="83"/>
        <v>132</v>
      </c>
      <c r="C2596" s="86" t="s">
        <v>5087</v>
      </c>
      <c r="D2596" s="119" t="s">
        <v>5086</v>
      </c>
      <c r="E2596" s="35" t="s">
        <v>2766</v>
      </c>
      <c r="F2596" s="119" t="s">
        <v>4634</v>
      </c>
      <c r="G2596" s="316"/>
      <c r="H2596" s="752"/>
      <c r="I2596" s="755"/>
      <c r="J2596" s="35"/>
      <c r="K2596" s="29"/>
      <c r="L2596" s="68">
        <v>38362</v>
      </c>
      <c r="M2596" s="68"/>
      <c r="N2596" t="str">
        <f t="shared" si="84"/>
        <v/>
      </c>
    </row>
    <row r="2597" spans="1:14" outlineLevel="2">
      <c r="A2597" s="384"/>
      <c r="B2597" s="555">
        <f t="shared" si="83"/>
        <v>132</v>
      </c>
      <c r="C2597" s="86" t="s">
        <v>2697</v>
      </c>
      <c r="D2597" s="119" t="s">
        <v>2696</v>
      </c>
      <c r="E2597" s="35" t="s">
        <v>2766</v>
      </c>
      <c r="F2597" s="119" t="s">
        <v>4634</v>
      </c>
      <c r="G2597" s="316"/>
      <c r="H2597" s="752"/>
      <c r="I2597" s="755"/>
      <c r="J2597" s="35"/>
      <c r="K2597" s="29"/>
      <c r="L2597" s="68">
        <v>38362</v>
      </c>
      <c r="M2597" s="68"/>
      <c r="N2597" t="str">
        <f t="shared" si="84"/>
        <v/>
      </c>
    </row>
    <row r="2598" spans="1:14" outlineLevel="2">
      <c r="A2598" s="384"/>
      <c r="B2598" s="555">
        <f t="shared" si="83"/>
        <v>132</v>
      </c>
      <c r="C2598" s="86" t="s">
        <v>761</v>
      </c>
      <c r="D2598" s="119" t="s">
        <v>760</v>
      </c>
      <c r="E2598" s="35" t="s">
        <v>2766</v>
      </c>
      <c r="F2598" s="119" t="s">
        <v>4634</v>
      </c>
      <c r="G2598" s="316"/>
      <c r="H2598" s="752"/>
      <c r="I2598" s="755"/>
      <c r="J2598" s="35"/>
      <c r="K2598" s="29"/>
      <c r="L2598" s="68">
        <v>38362</v>
      </c>
      <c r="M2598" s="68"/>
      <c r="N2598" t="str">
        <f t="shared" si="84"/>
        <v/>
      </c>
    </row>
    <row r="2599" spans="1:14" outlineLevel="2">
      <c r="A2599" s="384"/>
      <c r="B2599" s="555">
        <f t="shared" si="83"/>
        <v>132</v>
      </c>
      <c r="C2599" s="86" t="s">
        <v>4224</v>
      </c>
      <c r="D2599" s="119" t="s">
        <v>4223</v>
      </c>
      <c r="E2599" s="35" t="s">
        <v>2766</v>
      </c>
      <c r="F2599" s="119" t="s">
        <v>4634</v>
      </c>
      <c r="G2599" s="316"/>
      <c r="H2599" s="752"/>
      <c r="I2599" s="755"/>
      <c r="J2599" s="35"/>
      <c r="K2599" s="29"/>
      <c r="L2599" s="68">
        <v>38362</v>
      </c>
      <c r="M2599" s="68"/>
      <c r="N2599" t="str">
        <f t="shared" si="84"/>
        <v/>
      </c>
    </row>
    <row r="2600" spans="1:14" outlineLevel="2">
      <c r="A2600" s="384"/>
      <c r="B2600" s="555">
        <f t="shared" si="83"/>
        <v>132</v>
      </c>
      <c r="C2600" s="86" t="s">
        <v>3790</v>
      </c>
      <c r="D2600" s="119" t="s">
        <v>3789</v>
      </c>
      <c r="E2600" s="35" t="s">
        <v>2766</v>
      </c>
      <c r="F2600" s="119" t="s">
        <v>4634</v>
      </c>
      <c r="G2600" s="316"/>
      <c r="H2600" s="752"/>
      <c r="I2600" s="755"/>
      <c r="J2600" s="35"/>
      <c r="K2600" s="29"/>
      <c r="L2600" s="68">
        <v>38362</v>
      </c>
      <c r="M2600" s="68"/>
      <c r="N2600" t="str">
        <f t="shared" si="84"/>
        <v/>
      </c>
    </row>
    <row r="2601" spans="1:14" outlineLevel="2">
      <c r="A2601" s="384"/>
      <c r="B2601" s="555">
        <f t="shared" si="83"/>
        <v>132</v>
      </c>
      <c r="C2601" s="86" t="s">
        <v>2007</v>
      </c>
      <c r="D2601" s="119" t="s">
        <v>2006</v>
      </c>
      <c r="E2601" s="35" t="s">
        <v>2766</v>
      </c>
      <c r="F2601" s="119" t="s">
        <v>4634</v>
      </c>
      <c r="G2601" s="316"/>
      <c r="H2601" s="752"/>
      <c r="I2601" s="755"/>
      <c r="J2601" s="35"/>
      <c r="K2601" s="29"/>
      <c r="L2601" s="68">
        <v>38362</v>
      </c>
      <c r="M2601" s="68"/>
      <c r="N2601" t="str">
        <f t="shared" si="84"/>
        <v/>
      </c>
    </row>
    <row r="2602" spans="1:14" ht="25.5" outlineLevel="2">
      <c r="A2602" s="384"/>
      <c r="B2602" s="555">
        <f t="shared" si="83"/>
        <v>132</v>
      </c>
      <c r="C2602" s="86" t="s">
        <v>2010</v>
      </c>
      <c r="D2602" s="119" t="s">
        <v>2009</v>
      </c>
      <c r="E2602" s="35" t="s">
        <v>2766</v>
      </c>
      <c r="F2602" s="119" t="s">
        <v>4634</v>
      </c>
      <c r="G2602" s="316"/>
      <c r="H2602" s="752"/>
      <c r="I2602" s="755"/>
      <c r="J2602" s="35"/>
      <c r="K2602" s="29"/>
      <c r="L2602" s="68">
        <v>38362</v>
      </c>
      <c r="M2602" s="68"/>
      <c r="N2602" t="str">
        <f t="shared" si="84"/>
        <v/>
      </c>
    </row>
    <row r="2603" spans="1:14" ht="25.5" outlineLevel="2">
      <c r="A2603" s="384"/>
      <c r="B2603" s="555">
        <f t="shared" si="83"/>
        <v>132</v>
      </c>
      <c r="C2603" s="86" t="s">
        <v>2279</v>
      </c>
      <c r="D2603" s="119" t="s">
        <v>2278</v>
      </c>
      <c r="E2603" s="35" t="s">
        <v>2766</v>
      </c>
      <c r="F2603" s="119" t="s">
        <v>4634</v>
      </c>
      <c r="G2603" s="316"/>
      <c r="H2603" s="752"/>
      <c r="I2603" s="755"/>
      <c r="J2603" s="35"/>
      <c r="K2603" s="29"/>
      <c r="L2603" s="68">
        <v>38362</v>
      </c>
      <c r="M2603" s="68"/>
      <c r="N2603" t="str">
        <f t="shared" si="84"/>
        <v/>
      </c>
    </row>
    <row r="2604" spans="1:14" outlineLevel="2">
      <c r="A2604" s="384"/>
      <c r="B2604" s="555">
        <f t="shared" si="83"/>
        <v>132</v>
      </c>
      <c r="C2604" s="86" t="s">
        <v>3730</v>
      </c>
      <c r="D2604" s="119" t="s">
        <v>3729</v>
      </c>
      <c r="E2604" s="35" t="s">
        <v>2766</v>
      </c>
      <c r="F2604" s="119" t="s">
        <v>4634</v>
      </c>
      <c r="G2604" s="316" t="s">
        <v>5297</v>
      </c>
      <c r="H2604" s="752"/>
      <c r="I2604" s="755"/>
      <c r="J2604" s="35"/>
      <c r="K2604" s="29"/>
      <c r="L2604" s="68">
        <v>38362</v>
      </c>
      <c r="M2604" s="68"/>
      <c r="N2604" t="str">
        <f t="shared" si="84"/>
        <v/>
      </c>
    </row>
    <row r="2605" spans="1:14" outlineLevel="2">
      <c r="A2605" s="384"/>
      <c r="B2605" s="555">
        <f t="shared" si="83"/>
        <v>132</v>
      </c>
      <c r="C2605" s="86" t="s">
        <v>3296</v>
      </c>
      <c r="D2605" s="119" t="s">
        <v>3295</v>
      </c>
      <c r="E2605" s="35" t="s">
        <v>2766</v>
      </c>
      <c r="F2605" s="119" t="s">
        <v>4634</v>
      </c>
      <c r="G2605" s="316"/>
      <c r="H2605" s="752"/>
      <c r="I2605" s="755"/>
      <c r="J2605" s="35"/>
      <c r="K2605" s="29"/>
      <c r="L2605" s="68">
        <v>38362</v>
      </c>
      <c r="M2605" s="68"/>
      <c r="N2605" t="str">
        <f t="shared" si="84"/>
        <v/>
      </c>
    </row>
    <row r="2606" spans="1:14" outlineLevel="2">
      <c r="A2606" s="384"/>
      <c r="B2606" s="555">
        <f t="shared" si="83"/>
        <v>132</v>
      </c>
      <c r="C2606" s="86" t="s">
        <v>2333</v>
      </c>
      <c r="D2606" s="119" t="s">
        <v>2332</v>
      </c>
      <c r="E2606" s="35" t="s">
        <v>2766</v>
      </c>
      <c r="F2606" s="119" t="s">
        <v>4634</v>
      </c>
      <c r="G2606" s="316"/>
      <c r="H2606" s="752"/>
      <c r="I2606" s="755"/>
      <c r="J2606" s="35"/>
      <c r="K2606" s="29"/>
      <c r="L2606" s="68">
        <v>38362</v>
      </c>
      <c r="M2606" s="68"/>
      <c r="N2606" t="str">
        <f t="shared" si="84"/>
        <v/>
      </c>
    </row>
    <row r="2607" spans="1:14" outlineLevel="2">
      <c r="A2607" s="384"/>
      <c r="B2607" s="555">
        <f t="shared" si="83"/>
        <v>132</v>
      </c>
      <c r="C2607" s="86" t="s">
        <v>1556</v>
      </c>
      <c r="D2607" s="119" t="s">
        <v>3330</v>
      </c>
      <c r="E2607" s="35" t="s">
        <v>2766</v>
      </c>
      <c r="F2607" s="119" t="s">
        <v>4634</v>
      </c>
      <c r="G2607" s="316"/>
      <c r="H2607" s="752"/>
      <c r="I2607" s="755"/>
      <c r="J2607" s="35"/>
      <c r="K2607" s="29"/>
      <c r="L2607" s="68">
        <v>38362</v>
      </c>
      <c r="M2607" s="68"/>
      <c r="N2607" t="str">
        <f t="shared" si="84"/>
        <v/>
      </c>
    </row>
    <row r="2608" spans="1:14" outlineLevel="2">
      <c r="A2608" s="384"/>
      <c r="B2608" s="555">
        <f t="shared" si="83"/>
        <v>132</v>
      </c>
      <c r="C2608" s="86" t="s">
        <v>1558</v>
      </c>
      <c r="D2608" s="119" t="s">
        <v>1557</v>
      </c>
      <c r="E2608" s="35" t="s">
        <v>2766</v>
      </c>
      <c r="F2608" s="119" t="s">
        <v>4634</v>
      </c>
      <c r="G2608" s="316"/>
      <c r="H2608" s="752"/>
      <c r="I2608" s="755"/>
      <c r="J2608" s="35"/>
      <c r="K2608" s="29"/>
      <c r="L2608" s="68">
        <v>38362</v>
      </c>
      <c r="M2608" s="68"/>
      <c r="N2608" t="str">
        <f t="shared" si="84"/>
        <v/>
      </c>
    </row>
    <row r="2609" spans="1:14" outlineLevel="2">
      <c r="A2609" s="384"/>
      <c r="B2609" s="555">
        <f t="shared" si="83"/>
        <v>132</v>
      </c>
      <c r="C2609" s="86" t="s">
        <v>3447</v>
      </c>
      <c r="D2609" s="119" t="s">
        <v>3446</v>
      </c>
      <c r="E2609" s="35" t="s">
        <v>2766</v>
      </c>
      <c r="F2609" s="119" t="s">
        <v>4634</v>
      </c>
      <c r="G2609" s="316"/>
      <c r="H2609" s="752"/>
      <c r="I2609" s="755"/>
      <c r="J2609" s="35"/>
      <c r="K2609" s="29"/>
      <c r="L2609" s="68">
        <v>38362</v>
      </c>
      <c r="M2609" s="68"/>
      <c r="N2609" t="str">
        <f t="shared" si="84"/>
        <v/>
      </c>
    </row>
    <row r="2610" spans="1:14" outlineLevel="2">
      <c r="A2610" s="384"/>
      <c r="B2610" s="555">
        <f t="shared" si="83"/>
        <v>132</v>
      </c>
      <c r="C2610" s="86" t="s">
        <v>933</v>
      </c>
      <c r="D2610" s="119" t="s">
        <v>3448</v>
      </c>
      <c r="E2610" s="35" t="s">
        <v>2766</v>
      </c>
      <c r="F2610" s="119" t="s">
        <v>4634</v>
      </c>
      <c r="G2610" s="316"/>
      <c r="H2610" s="752"/>
      <c r="I2610" s="755"/>
      <c r="J2610" s="35"/>
      <c r="K2610" s="29"/>
      <c r="L2610" s="68">
        <v>38362</v>
      </c>
      <c r="M2610" s="68"/>
      <c r="N2610" t="str">
        <f t="shared" si="84"/>
        <v/>
      </c>
    </row>
    <row r="2611" spans="1:14" outlineLevel="2">
      <c r="A2611" s="384"/>
      <c r="B2611" s="555">
        <f t="shared" si="83"/>
        <v>132</v>
      </c>
      <c r="C2611" s="86" t="s">
        <v>935</v>
      </c>
      <c r="D2611" s="119" t="s">
        <v>934</v>
      </c>
      <c r="E2611" s="35" t="s">
        <v>2766</v>
      </c>
      <c r="F2611" s="119" t="s">
        <v>4634</v>
      </c>
      <c r="G2611" s="316"/>
      <c r="H2611" s="752"/>
      <c r="I2611" s="755"/>
      <c r="J2611" s="35"/>
      <c r="K2611" s="29"/>
      <c r="L2611" s="68">
        <v>38362</v>
      </c>
      <c r="M2611" s="68"/>
      <c r="N2611" t="str">
        <f t="shared" si="84"/>
        <v/>
      </c>
    </row>
    <row r="2612" spans="1:14" outlineLevel="2">
      <c r="A2612" s="384"/>
      <c r="B2612" s="555">
        <f t="shared" si="83"/>
        <v>132</v>
      </c>
      <c r="C2612" s="86" t="s">
        <v>1705</v>
      </c>
      <c r="D2612" s="119" t="s">
        <v>936</v>
      </c>
      <c r="E2612" s="35" t="s">
        <v>2766</v>
      </c>
      <c r="F2612" s="119" t="s">
        <v>4634</v>
      </c>
      <c r="G2612" s="316"/>
      <c r="H2612" s="752"/>
      <c r="I2612" s="755"/>
      <c r="J2612" s="35"/>
      <c r="K2612" s="29"/>
      <c r="L2612" s="68">
        <v>38362</v>
      </c>
      <c r="M2612" s="68"/>
      <c r="N2612" t="str">
        <f t="shared" si="84"/>
        <v/>
      </c>
    </row>
    <row r="2613" spans="1:14" outlineLevel="2">
      <c r="A2613" s="384"/>
      <c r="B2613" s="555">
        <f t="shared" si="83"/>
        <v>132</v>
      </c>
      <c r="C2613" s="86" t="s">
        <v>2807</v>
      </c>
      <c r="D2613" s="119" t="s">
        <v>2806</v>
      </c>
      <c r="E2613" s="35" t="s">
        <v>2766</v>
      </c>
      <c r="F2613" s="119" t="s">
        <v>4634</v>
      </c>
      <c r="G2613" s="316"/>
      <c r="H2613" s="752"/>
      <c r="I2613" s="755"/>
      <c r="J2613" s="35"/>
      <c r="K2613" s="29"/>
      <c r="L2613" s="68">
        <v>38362</v>
      </c>
      <c r="M2613" s="68"/>
      <c r="N2613" t="str">
        <f t="shared" si="84"/>
        <v/>
      </c>
    </row>
    <row r="2614" spans="1:14" outlineLevel="2">
      <c r="A2614" s="384"/>
      <c r="B2614" s="555">
        <f t="shared" si="83"/>
        <v>132</v>
      </c>
      <c r="C2614" s="86" t="s">
        <v>3762</v>
      </c>
      <c r="D2614" s="119" t="s">
        <v>3761</v>
      </c>
      <c r="E2614" s="35" t="s">
        <v>2766</v>
      </c>
      <c r="F2614" s="119" t="s">
        <v>4634</v>
      </c>
      <c r="G2614" s="316"/>
      <c r="H2614" s="752"/>
      <c r="I2614" s="755"/>
      <c r="J2614" s="35"/>
      <c r="K2614" s="29"/>
      <c r="L2614" s="68">
        <v>38362</v>
      </c>
      <c r="M2614" s="68"/>
      <c r="N2614" t="str">
        <f t="shared" si="84"/>
        <v/>
      </c>
    </row>
    <row r="2615" spans="1:14" outlineLevel="2">
      <c r="A2615" s="384"/>
      <c r="B2615" s="555">
        <f t="shared" si="83"/>
        <v>132</v>
      </c>
      <c r="C2615" s="86" t="s">
        <v>3742</v>
      </c>
      <c r="D2615" s="119" t="s">
        <v>3741</v>
      </c>
      <c r="E2615" s="35" t="s">
        <v>2766</v>
      </c>
      <c r="F2615" s="119" t="s">
        <v>4634</v>
      </c>
      <c r="G2615" s="316"/>
      <c r="H2615" s="752"/>
      <c r="I2615" s="755"/>
      <c r="J2615" s="35"/>
      <c r="K2615" s="29"/>
      <c r="L2615" s="68">
        <v>38362</v>
      </c>
      <c r="M2615" s="68"/>
      <c r="N2615" t="str">
        <f t="shared" si="84"/>
        <v/>
      </c>
    </row>
    <row r="2616" spans="1:14" outlineLevel="2">
      <c r="A2616" s="384"/>
      <c r="B2616" s="555">
        <f t="shared" si="83"/>
        <v>132</v>
      </c>
      <c r="C2616" s="86" t="s">
        <v>3744</v>
      </c>
      <c r="D2616" s="119" t="s">
        <v>3743</v>
      </c>
      <c r="E2616" s="35" t="s">
        <v>2766</v>
      </c>
      <c r="F2616" s="119" t="s">
        <v>4634</v>
      </c>
      <c r="G2616" s="316"/>
      <c r="H2616" s="752"/>
      <c r="I2616" s="755"/>
      <c r="J2616" s="35"/>
      <c r="K2616" s="29"/>
      <c r="L2616" s="68">
        <v>38362</v>
      </c>
      <c r="M2616" s="68"/>
      <c r="N2616" t="str">
        <f t="shared" si="84"/>
        <v/>
      </c>
    </row>
    <row r="2617" spans="1:14" outlineLevel="2">
      <c r="A2617" s="384"/>
      <c r="B2617" s="555">
        <f t="shared" si="83"/>
        <v>132</v>
      </c>
      <c r="C2617" s="86" t="s">
        <v>3189</v>
      </c>
      <c r="D2617" s="119" t="s">
        <v>3188</v>
      </c>
      <c r="E2617" s="35" t="s">
        <v>2766</v>
      </c>
      <c r="F2617" s="119" t="s">
        <v>4634</v>
      </c>
      <c r="G2617" s="316"/>
      <c r="H2617" s="752"/>
      <c r="I2617" s="755"/>
      <c r="J2617" s="35"/>
      <c r="K2617" s="29"/>
      <c r="L2617" s="68">
        <v>38362</v>
      </c>
      <c r="M2617" s="68"/>
      <c r="N2617" t="str">
        <f t="shared" si="84"/>
        <v/>
      </c>
    </row>
    <row r="2618" spans="1:14" outlineLevel="2">
      <c r="A2618" s="384"/>
      <c r="B2618" s="555">
        <f t="shared" si="83"/>
        <v>132</v>
      </c>
      <c r="C2618" s="86" t="s">
        <v>782</v>
      </c>
      <c r="D2618" s="119" t="s">
        <v>781</v>
      </c>
      <c r="E2618" s="35" t="s">
        <v>2766</v>
      </c>
      <c r="F2618" s="119" t="s">
        <v>4634</v>
      </c>
      <c r="G2618" s="316"/>
      <c r="H2618" s="752"/>
      <c r="I2618" s="755"/>
      <c r="J2618" s="35"/>
      <c r="K2618" s="29"/>
      <c r="L2618" s="68">
        <v>38362</v>
      </c>
      <c r="M2618" s="68"/>
      <c r="N2618" t="str">
        <f t="shared" si="84"/>
        <v/>
      </c>
    </row>
    <row r="2619" spans="1:14" outlineLevel="2">
      <c r="A2619" s="384"/>
      <c r="B2619" s="555">
        <f t="shared" si="83"/>
        <v>132</v>
      </c>
      <c r="C2619" s="86" t="s">
        <v>5085</v>
      </c>
      <c r="D2619" s="119" t="s">
        <v>5084</v>
      </c>
      <c r="E2619" s="35" t="s">
        <v>2766</v>
      </c>
      <c r="F2619" s="119" t="s">
        <v>4634</v>
      </c>
      <c r="G2619" s="316"/>
      <c r="H2619" s="752"/>
      <c r="I2619" s="755"/>
      <c r="J2619" s="35"/>
      <c r="K2619" s="29"/>
      <c r="L2619" s="68">
        <v>38362</v>
      </c>
      <c r="M2619" s="68"/>
      <c r="N2619" t="str">
        <f t="shared" si="84"/>
        <v/>
      </c>
    </row>
    <row r="2620" spans="1:14" outlineLevel="2">
      <c r="A2620" s="384"/>
      <c r="B2620" s="555">
        <f t="shared" si="83"/>
        <v>132</v>
      </c>
      <c r="C2620" s="86" t="s">
        <v>4299</v>
      </c>
      <c r="D2620" s="119" t="s">
        <v>4300</v>
      </c>
      <c r="E2620" s="35" t="s">
        <v>2766</v>
      </c>
      <c r="F2620" s="119" t="s">
        <v>4634</v>
      </c>
      <c r="G2620" s="316" t="s">
        <v>5297</v>
      </c>
      <c r="H2620" s="752"/>
      <c r="I2620" s="755"/>
      <c r="J2620" s="35"/>
      <c r="K2620" s="29"/>
      <c r="L2620" s="68">
        <v>38362</v>
      </c>
      <c r="M2620" s="68"/>
      <c r="N2620" t="str">
        <f t="shared" si="84"/>
        <v/>
      </c>
    </row>
    <row r="2621" spans="1:14" outlineLevel="2">
      <c r="A2621" s="384"/>
      <c r="B2621" s="555">
        <f t="shared" si="83"/>
        <v>132</v>
      </c>
      <c r="C2621" s="86" t="s">
        <v>4792</v>
      </c>
      <c r="D2621" s="119" t="s">
        <v>4791</v>
      </c>
      <c r="E2621" s="35" t="s">
        <v>2766</v>
      </c>
      <c r="F2621" s="119" t="s">
        <v>4634</v>
      </c>
      <c r="G2621" s="316"/>
      <c r="H2621" s="752"/>
      <c r="I2621" s="755"/>
      <c r="J2621" s="35"/>
      <c r="K2621" s="29"/>
      <c r="L2621" s="68">
        <v>38362</v>
      </c>
      <c r="M2621" s="68"/>
      <c r="N2621" t="str">
        <f t="shared" si="84"/>
        <v/>
      </c>
    </row>
    <row r="2622" spans="1:14" outlineLevel="2">
      <c r="A2622" s="384"/>
      <c r="B2622" s="555">
        <f t="shared" ref="B2622:B2685" si="85">IF(A2622&gt;0,A2622,B2621)</f>
        <v>132</v>
      </c>
      <c r="C2622" s="86" t="s">
        <v>2012</v>
      </c>
      <c r="D2622" s="119" t="s">
        <v>2011</v>
      </c>
      <c r="E2622" s="35" t="s">
        <v>2766</v>
      </c>
      <c r="F2622" s="119" t="s">
        <v>4634</v>
      </c>
      <c r="G2622" s="316"/>
      <c r="H2622" s="752"/>
      <c r="I2622" s="755"/>
      <c r="J2622" s="35"/>
      <c r="K2622" s="29"/>
      <c r="L2622" s="68">
        <v>38362</v>
      </c>
      <c r="M2622" s="68"/>
      <c r="N2622" t="str">
        <f t="shared" si="84"/>
        <v/>
      </c>
    </row>
    <row r="2623" spans="1:14" outlineLevel="2">
      <c r="A2623" s="384"/>
      <c r="B2623" s="555">
        <f t="shared" si="85"/>
        <v>132</v>
      </c>
      <c r="C2623" s="86" t="s">
        <v>749</v>
      </c>
      <c r="D2623" s="119" t="s">
        <v>5073</v>
      </c>
      <c r="E2623" s="35" t="s">
        <v>2766</v>
      </c>
      <c r="F2623" s="119" t="s">
        <v>4634</v>
      </c>
      <c r="G2623" s="316"/>
      <c r="H2623" s="752"/>
      <c r="I2623" s="755"/>
      <c r="J2623" s="35"/>
      <c r="K2623" s="29"/>
      <c r="L2623" s="68">
        <v>38362</v>
      </c>
      <c r="M2623" s="68"/>
      <c r="N2623" t="str">
        <f t="shared" si="84"/>
        <v/>
      </c>
    </row>
    <row r="2624" spans="1:14" outlineLevel="2">
      <c r="A2624" s="384"/>
      <c r="B2624" s="555">
        <f t="shared" si="85"/>
        <v>132</v>
      </c>
      <c r="C2624" s="86" t="s">
        <v>3818</v>
      </c>
      <c r="D2624" s="119" t="s">
        <v>3817</v>
      </c>
      <c r="E2624" s="35" t="s">
        <v>2766</v>
      </c>
      <c r="F2624" s="119" t="s">
        <v>4634</v>
      </c>
      <c r="G2624" s="316"/>
      <c r="H2624" s="752"/>
      <c r="I2624" s="755"/>
      <c r="J2624" s="35"/>
      <c r="K2624" s="29"/>
      <c r="L2624" s="68">
        <v>38362</v>
      </c>
      <c r="M2624" s="68"/>
      <c r="N2624" t="str">
        <f t="shared" si="84"/>
        <v/>
      </c>
    </row>
    <row r="2625" spans="1:14" outlineLevel="2">
      <c r="A2625" s="384"/>
      <c r="B2625" s="555">
        <f t="shared" si="85"/>
        <v>132</v>
      </c>
      <c r="C2625" s="86" t="s">
        <v>3043</v>
      </c>
      <c r="D2625" s="119" t="s">
        <v>3042</v>
      </c>
      <c r="E2625" s="35" t="s">
        <v>2766</v>
      </c>
      <c r="F2625" s="119" t="s">
        <v>4634</v>
      </c>
      <c r="G2625" s="316"/>
      <c r="H2625" s="752"/>
      <c r="I2625" s="755"/>
      <c r="J2625" s="35"/>
      <c r="K2625" s="29"/>
      <c r="L2625" s="68">
        <v>38362</v>
      </c>
      <c r="M2625" s="68"/>
      <c r="N2625" t="str">
        <f t="shared" si="84"/>
        <v/>
      </c>
    </row>
    <row r="2626" spans="1:14" ht="25.5" outlineLevel="2">
      <c r="A2626" s="384"/>
      <c r="B2626" s="555">
        <f t="shared" si="85"/>
        <v>132</v>
      </c>
      <c r="C2626" s="86" t="s">
        <v>5097</v>
      </c>
      <c r="D2626" s="119" t="s">
        <v>5096</v>
      </c>
      <c r="E2626" s="35" t="s">
        <v>2766</v>
      </c>
      <c r="F2626" s="119" t="s">
        <v>4634</v>
      </c>
      <c r="G2626" s="316"/>
      <c r="H2626" s="752"/>
      <c r="I2626" s="755"/>
      <c r="J2626" s="35"/>
      <c r="K2626" s="29"/>
      <c r="L2626" s="68">
        <v>38362</v>
      </c>
      <c r="M2626" s="68"/>
      <c r="N2626" t="str">
        <f t="shared" si="84"/>
        <v/>
      </c>
    </row>
    <row r="2627" spans="1:14" outlineLevel="2">
      <c r="A2627" s="384"/>
      <c r="B2627" s="555">
        <f t="shared" si="85"/>
        <v>132</v>
      </c>
      <c r="C2627" s="86" t="s">
        <v>3039</v>
      </c>
      <c r="D2627" s="119" t="s">
        <v>1267</v>
      </c>
      <c r="E2627" s="35" t="s">
        <v>2766</v>
      </c>
      <c r="F2627" s="119" t="s">
        <v>4634</v>
      </c>
      <c r="G2627" s="316"/>
      <c r="H2627" s="752"/>
      <c r="I2627" s="755"/>
      <c r="J2627" s="35"/>
      <c r="K2627" s="29"/>
      <c r="L2627" s="68">
        <v>38362</v>
      </c>
      <c r="M2627" s="68"/>
      <c r="N2627" t="str">
        <f t="shared" ref="N2627:N2690" si="86">IF(D2627="NA","",IF(COUNTIF($D$3:$D$8511,D2627)&gt;1,"DUPLICATE",""))</f>
        <v/>
      </c>
    </row>
    <row r="2628" spans="1:14" ht="25.5" outlineLevel="2">
      <c r="A2628" s="384"/>
      <c r="B2628" s="555">
        <f t="shared" si="85"/>
        <v>132</v>
      </c>
      <c r="C2628" s="86" t="s">
        <v>3041</v>
      </c>
      <c r="D2628" s="119" t="s">
        <v>3040</v>
      </c>
      <c r="E2628" s="35" t="s">
        <v>2766</v>
      </c>
      <c r="F2628" s="119" t="s">
        <v>4634</v>
      </c>
      <c r="G2628" s="316"/>
      <c r="H2628" s="752"/>
      <c r="I2628" s="755"/>
      <c r="J2628" s="35"/>
      <c r="K2628" s="29"/>
      <c r="L2628" s="68">
        <v>38362</v>
      </c>
      <c r="M2628" s="68"/>
      <c r="N2628" t="str">
        <f t="shared" si="86"/>
        <v/>
      </c>
    </row>
    <row r="2629" spans="1:14" outlineLevel="2">
      <c r="A2629" s="384"/>
      <c r="B2629" s="555">
        <f t="shared" si="85"/>
        <v>132</v>
      </c>
      <c r="C2629" s="86" t="s">
        <v>5072</v>
      </c>
      <c r="D2629" s="119" t="s">
        <v>3044</v>
      </c>
      <c r="E2629" s="35" t="s">
        <v>2766</v>
      </c>
      <c r="F2629" s="119" t="s">
        <v>4634</v>
      </c>
      <c r="G2629" s="316"/>
      <c r="H2629" s="752"/>
      <c r="I2629" s="755"/>
      <c r="J2629" s="35"/>
      <c r="K2629" s="29"/>
      <c r="L2629" s="68">
        <v>38362</v>
      </c>
      <c r="M2629" s="68"/>
      <c r="N2629" t="str">
        <f t="shared" si="86"/>
        <v/>
      </c>
    </row>
    <row r="2630" spans="1:14" outlineLevel="2">
      <c r="A2630" s="384"/>
      <c r="B2630" s="555">
        <f t="shared" si="85"/>
        <v>132</v>
      </c>
      <c r="C2630" s="86" t="s">
        <v>3756</v>
      </c>
      <c r="D2630" s="119" t="s">
        <v>3755</v>
      </c>
      <c r="E2630" s="35" t="s">
        <v>2766</v>
      </c>
      <c r="F2630" s="119" t="s">
        <v>4634</v>
      </c>
      <c r="G2630" s="316"/>
      <c r="H2630" s="752"/>
      <c r="I2630" s="755"/>
      <c r="J2630" s="35"/>
      <c r="K2630" s="29"/>
      <c r="L2630" s="68">
        <v>38362</v>
      </c>
      <c r="M2630" s="68"/>
      <c r="N2630" t="str">
        <f t="shared" si="86"/>
        <v/>
      </c>
    </row>
    <row r="2631" spans="1:14" ht="25.5" outlineLevel="2">
      <c r="A2631" s="384"/>
      <c r="B2631" s="555">
        <f t="shared" si="85"/>
        <v>132</v>
      </c>
      <c r="C2631" s="86" t="s">
        <v>3181</v>
      </c>
      <c r="D2631" s="119" t="s">
        <v>3180</v>
      </c>
      <c r="E2631" s="35" t="s">
        <v>2766</v>
      </c>
      <c r="F2631" s="119" t="s">
        <v>4634</v>
      </c>
      <c r="G2631" s="316"/>
      <c r="H2631" s="752"/>
      <c r="I2631" s="755"/>
      <c r="J2631" s="35"/>
      <c r="K2631" s="29"/>
      <c r="L2631" s="68">
        <v>38362</v>
      </c>
      <c r="M2631" s="68"/>
      <c r="N2631" t="str">
        <f t="shared" si="86"/>
        <v/>
      </c>
    </row>
    <row r="2632" spans="1:14" ht="25.5" outlineLevel="2">
      <c r="A2632" s="384"/>
      <c r="B2632" s="555">
        <f t="shared" si="85"/>
        <v>132</v>
      </c>
      <c r="C2632" s="86" t="s">
        <v>3179</v>
      </c>
      <c r="D2632" s="119" t="s">
        <v>3178</v>
      </c>
      <c r="E2632" s="35" t="s">
        <v>2766</v>
      </c>
      <c r="F2632" s="119" t="s">
        <v>4634</v>
      </c>
      <c r="G2632" s="316"/>
      <c r="H2632" s="752"/>
      <c r="I2632" s="755"/>
      <c r="J2632" s="35"/>
      <c r="K2632" s="29"/>
      <c r="L2632" s="68">
        <v>38362</v>
      </c>
      <c r="M2632" s="68"/>
      <c r="N2632" t="str">
        <f t="shared" si="86"/>
        <v/>
      </c>
    </row>
    <row r="2633" spans="1:14" outlineLevel="2">
      <c r="A2633" s="384"/>
      <c r="B2633" s="555">
        <f t="shared" si="85"/>
        <v>132</v>
      </c>
      <c r="C2633" s="86" t="s">
        <v>4297</v>
      </c>
      <c r="D2633" s="119" t="s">
        <v>23</v>
      </c>
      <c r="E2633" s="35" t="s">
        <v>2766</v>
      </c>
      <c r="F2633" s="119" t="s">
        <v>4634</v>
      </c>
      <c r="G2633" s="316"/>
      <c r="H2633" s="752"/>
      <c r="I2633" s="755"/>
      <c r="J2633" s="35"/>
      <c r="K2633" s="29"/>
      <c r="L2633" s="68">
        <v>38362</v>
      </c>
      <c r="M2633" s="68"/>
      <c r="N2633" t="str">
        <f t="shared" si="86"/>
        <v/>
      </c>
    </row>
    <row r="2634" spans="1:14" outlineLevel="2">
      <c r="A2634" s="384"/>
      <c r="B2634" s="555">
        <f t="shared" si="85"/>
        <v>132</v>
      </c>
      <c r="C2634" s="86" t="s">
        <v>3760</v>
      </c>
      <c r="D2634" s="119" t="s">
        <v>3759</v>
      </c>
      <c r="E2634" s="35" t="s">
        <v>2766</v>
      </c>
      <c r="F2634" s="119" t="s">
        <v>4634</v>
      </c>
      <c r="G2634" s="316"/>
      <c r="H2634" s="752"/>
      <c r="I2634" s="755"/>
      <c r="J2634" s="35"/>
      <c r="K2634" s="29"/>
      <c r="L2634" s="68">
        <v>38362</v>
      </c>
      <c r="M2634" s="68"/>
      <c r="N2634" t="str">
        <f t="shared" si="86"/>
        <v/>
      </c>
    </row>
    <row r="2635" spans="1:14" ht="25.5" outlineLevel="2">
      <c r="A2635" s="384"/>
      <c r="B2635" s="555">
        <f t="shared" si="85"/>
        <v>132</v>
      </c>
      <c r="C2635" s="86" t="s">
        <v>4790</v>
      </c>
      <c r="D2635" s="119" t="s">
        <v>4789</v>
      </c>
      <c r="E2635" s="35" t="s">
        <v>2766</v>
      </c>
      <c r="F2635" s="119" t="s">
        <v>4634</v>
      </c>
      <c r="G2635" s="316"/>
      <c r="H2635" s="752"/>
      <c r="I2635" s="755"/>
      <c r="J2635" s="35"/>
      <c r="K2635" s="29"/>
      <c r="L2635" s="68">
        <v>38362</v>
      </c>
      <c r="M2635" s="68"/>
      <c r="N2635" t="str">
        <f t="shared" si="86"/>
        <v/>
      </c>
    </row>
    <row r="2636" spans="1:14" outlineLevel="2">
      <c r="A2636" s="384"/>
      <c r="B2636" s="555">
        <f t="shared" si="85"/>
        <v>132</v>
      </c>
      <c r="C2636" s="86" t="s">
        <v>18</v>
      </c>
      <c r="D2636" s="119" t="s">
        <v>17</v>
      </c>
      <c r="E2636" s="35" t="s">
        <v>2766</v>
      </c>
      <c r="F2636" s="119" t="s">
        <v>4634</v>
      </c>
      <c r="G2636" s="316"/>
      <c r="H2636" s="752"/>
      <c r="I2636" s="755"/>
      <c r="J2636" s="35"/>
      <c r="K2636" s="29"/>
      <c r="L2636" s="68">
        <v>38362</v>
      </c>
      <c r="M2636" s="68"/>
      <c r="N2636" t="str">
        <f t="shared" si="86"/>
        <v/>
      </c>
    </row>
    <row r="2637" spans="1:14" outlineLevel="2">
      <c r="A2637" s="384"/>
      <c r="B2637" s="555">
        <f t="shared" si="85"/>
        <v>132</v>
      </c>
      <c r="C2637" s="86" t="s">
        <v>3746</v>
      </c>
      <c r="D2637" s="119" t="s">
        <v>3745</v>
      </c>
      <c r="E2637" s="35" t="s">
        <v>2766</v>
      </c>
      <c r="F2637" s="119" t="s">
        <v>4634</v>
      </c>
      <c r="G2637" s="316"/>
      <c r="H2637" s="752"/>
      <c r="I2637" s="755"/>
      <c r="J2637" s="35"/>
      <c r="K2637" s="29"/>
      <c r="L2637" s="68">
        <v>38362</v>
      </c>
      <c r="M2637" s="68"/>
      <c r="N2637" t="str">
        <f t="shared" si="86"/>
        <v/>
      </c>
    </row>
    <row r="2638" spans="1:14" outlineLevel="2">
      <c r="A2638" s="384"/>
      <c r="B2638" s="555">
        <f t="shared" si="85"/>
        <v>132</v>
      </c>
      <c r="C2638" s="86" t="s">
        <v>3738</v>
      </c>
      <c r="D2638" s="119" t="s">
        <v>3737</v>
      </c>
      <c r="E2638" s="35" t="s">
        <v>2766</v>
      </c>
      <c r="F2638" s="119" t="s">
        <v>4634</v>
      </c>
      <c r="G2638" s="316"/>
      <c r="H2638" s="752"/>
      <c r="I2638" s="755"/>
      <c r="J2638" s="35"/>
      <c r="K2638" s="29"/>
      <c r="L2638" s="68">
        <v>38362</v>
      </c>
      <c r="M2638" s="68"/>
      <c r="N2638" t="str">
        <f t="shared" si="86"/>
        <v/>
      </c>
    </row>
    <row r="2639" spans="1:14" outlineLevel="2">
      <c r="A2639" s="384"/>
      <c r="B2639" s="555">
        <f t="shared" si="85"/>
        <v>132</v>
      </c>
      <c r="C2639" s="86" t="s">
        <v>3740</v>
      </c>
      <c r="D2639" s="119" t="s">
        <v>3739</v>
      </c>
      <c r="E2639" s="35" t="s">
        <v>2766</v>
      </c>
      <c r="F2639" s="119" t="s">
        <v>4634</v>
      </c>
      <c r="G2639" s="316"/>
      <c r="H2639" s="752"/>
      <c r="I2639" s="755"/>
      <c r="J2639" s="35"/>
      <c r="K2639" s="29"/>
      <c r="L2639" s="68">
        <v>38362</v>
      </c>
      <c r="M2639" s="68"/>
      <c r="N2639" t="str">
        <f t="shared" si="86"/>
        <v/>
      </c>
    </row>
    <row r="2640" spans="1:14" outlineLevel="2">
      <c r="A2640" s="384"/>
      <c r="B2640" s="555">
        <f t="shared" si="85"/>
        <v>132</v>
      </c>
      <c r="C2640" s="86" t="s">
        <v>3752</v>
      </c>
      <c r="D2640" s="119" t="s">
        <v>3751</v>
      </c>
      <c r="E2640" s="35" t="s">
        <v>2766</v>
      </c>
      <c r="F2640" s="119" t="s">
        <v>4634</v>
      </c>
      <c r="G2640" s="316"/>
      <c r="H2640" s="752"/>
      <c r="I2640" s="755"/>
      <c r="J2640" s="35"/>
      <c r="K2640" s="29"/>
      <c r="L2640" s="68">
        <v>38362</v>
      </c>
      <c r="M2640" s="68"/>
      <c r="N2640" t="str">
        <f t="shared" si="86"/>
        <v/>
      </c>
    </row>
    <row r="2641" spans="1:14" outlineLevel="2">
      <c r="A2641" s="384"/>
      <c r="B2641" s="555">
        <f t="shared" si="85"/>
        <v>132</v>
      </c>
      <c r="C2641" s="86" t="s">
        <v>672</v>
      </c>
      <c r="D2641" s="119" t="s">
        <v>671</v>
      </c>
      <c r="E2641" s="35" t="s">
        <v>2766</v>
      </c>
      <c r="F2641" s="119" t="s">
        <v>4634</v>
      </c>
      <c r="G2641" s="316"/>
      <c r="H2641" s="752"/>
      <c r="I2641" s="755"/>
      <c r="J2641" s="35"/>
      <c r="K2641" s="29"/>
      <c r="L2641" s="68">
        <v>38362</v>
      </c>
      <c r="M2641" s="68"/>
      <c r="N2641" t="str">
        <f t="shared" si="86"/>
        <v/>
      </c>
    </row>
    <row r="2642" spans="1:14" outlineLevel="2">
      <c r="A2642" s="384"/>
      <c r="B2642" s="555">
        <f t="shared" si="85"/>
        <v>132</v>
      </c>
      <c r="C2642" s="86" t="s">
        <v>1707</v>
      </c>
      <c r="D2642" s="119" t="s">
        <v>1706</v>
      </c>
      <c r="E2642" s="35" t="s">
        <v>2766</v>
      </c>
      <c r="F2642" s="119" t="s">
        <v>4634</v>
      </c>
      <c r="G2642" s="316"/>
      <c r="H2642" s="752"/>
      <c r="I2642" s="755"/>
      <c r="J2642" s="35"/>
      <c r="K2642" s="29"/>
      <c r="L2642" s="68">
        <v>38362</v>
      </c>
      <c r="M2642" s="68"/>
      <c r="N2642" t="str">
        <f t="shared" si="86"/>
        <v/>
      </c>
    </row>
    <row r="2643" spans="1:14" outlineLevel="2">
      <c r="A2643" s="384"/>
      <c r="B2643" s="555">
        <f t="shared" si="85"/>
        <v>132</v>
      </c>
      <c r="C2643" s="86" t="s">
        <v>1709</v>
      </c>
      <c r="D2643" s="119" t="s">
        <v>1708</v>
      </c>
      <c r="E2643" s="35" t="s">
        <v>2766</v>
      </c>
      <c r="F2643" s="119" t="s">
        <v>4634</v>
      </c>
      <c r="G2643" s="316"/>
      <c r="H2643" s="752"/>
      <c r="I2643" s="755"/>
      <c r="J2643" s="35"/>
      <c r="K2643" s="29"/>
      <c r="L2643" s="68">
        <v>38362</v>
      </c>
      <c r="M2643" s="68"/>
      <c r="N2643" t="str">
        <f t="shared" si="86"/>
        <v/>
      </c>
    </row>
    <row r="2644" spans="1:14" outlineLevel="2">
      <c r="A2644" s="384"/>
      <c r="B2644" s="555">
        <f t="shared" si="85"/>
        <v>132</v>
      </c>
      <c r="C2644" s="86" t="s">
        <v>1711</v>
      </c>
      <c r="D2644" s="119" t="s">
        <v>1710</v>
      </c>
      <c r="E2644" s="35" t="s">
        <v>2766</v>
      </c>
      <c r="F2644" s="119" t="s">
        <v>4634</v>
      </c>
      <c r="G2644" s="316"/>
      <c r="H2644" s="752"/>
      <c r="I2644" s="755"/>
      <c r="J2644" s="35"/>
      <c r="K2644" s="29"/>
      <c r="L2644" s="68">
        <v>38362</v>
      </c>
      <c r="M2644" s="68"/>
      <c r="N2644" t="str">
        <f t="shared" si="86"/>
        <v/>
      </c>
    </row>
    <row r="2645" spans="1:14" outlineLevel="2">
      <c r="A2645" s="384"/>
      <c r="B2645" s="555">
        <f t="shared" si="85"/>
        <v>132</v>
      </c>
      <c r="C2645" s="86" t="s">
        <v>1103</v>
      </c>
      <c r="D2645" s="119" t="s">
        <v>1102</v>
      </c>
      <c r="E2645" s="35" t="s">
        <v>2766</v>
      </c>
      <c r="F2645" s="119" t="s">
        <v>4634</v>
      </c>
      <c r="G2645" s="316"/>
      <c r="H2645" s="752"/>
      <c r="I2645" s="755"/>
      <c r="J2645" s="35"/>
      <c r="K2645" s="29"/>
      <c r="L2645" s="68">
        <v>38362</v>
      </c>
      <c r="M2645" s="68"/>
      <c r="N2645" t="str">
        <f t="shared" si="86"/>
        <v/>
      </c>
    </row>
    <row r="2646" spans="1:14" outlineLevel="2">
      <c r="A2646" s="384"/>
      <c r="B2646" s="555">
        <f t="shared" si="85"/>
        <v>132</v>
      </c>
      <c r="C2646" s="86" t="s">
        <v>4287</v>
      </c>
      <c r="D2646" s="119" t="s">
        <v>1712</v>
      </c>
      <c r="E2646" s="35" t="s">
        <v>2766</v>
      </c>
      <c r="F2646" s="119" t="s">
        <v>4634</v>
      </c>
      <c r="G2646" s="316"/>
      <c r="H2646" s="752"/>
      <c r="I2646" s="755"/>
      <c r="J2646" s="35"/>
      <c r="K2646" s="29"/>
      <c r="L2646" s="68">
        <v>38362</v>
      </c>
      <c r="M2646" s="68"/>
      <c r="N2646" t="str">
        <f t="shared" si="86"/>
        <v/>
      </c>
    </row>
    <row r="2647" spans="1:14" outlineLevel="2">
      <c r="A2647" s="384"/>
      <c r="B2647" s="555">
        <f t="shared" si="85"/>
        <v>132</v>
      </c>
      <c r="C2647" s="86" t="s">
        <v>131</v>
      </c>
      <c r="D2647" s="119" t="s">
        <v>762</v>
      </c>
      <c r="E2647" s="35" t="s">
        <v>2766</v>
      </c>
      <c r="F2647" s="119" t="s">
        <v>4634</v>
      </c>
      <c r="G2647" s="316"/>
      <c r="H2647" s="752"/>
      <c r="I2647" s="755"/>
      <c r="J2647" s="35"/>
      <c r="K2647" s="29"/>
      <c r="L2647" s="68">
        <v>38362</v>
      </c>
      <c r="M2647" s="68"/>
      <c r="N2647" t="str">
        <f t="shared" si="86"/>
        <v/>
      </c>
    </row>
    <row r="2648" spans="1:14" outlineLevel="2">
      <c r="A2648" s="384"/>
      <c r="B2648" s="555">
        <f t="shared" si="85"/>
        <v>132</v>
      </c>
      <c r="C2648" s="86" t="s">
        <v>49</v>
      </c>
      <c r="D2648" s="119" t="s">
        <v>48</v>
      </c>
      <c r="E2648" s="35" t="s">
        <v>2766</v>
      </c>
      <c r="F2648" s="119" t="s">
        <v>4634</v>
      </c>
      <c r="G2648" s="316"/>
      <c r="H2648" s="752"/>
      <c r="I2648" s="755"/>
      <c r="J2648" s="35"/>
      <c r="K2648" s="29"/>
      <c r="L2648" s="68">
        <v>38362</v>
      </c>
      <c r="M2648" s="68"/>
      <c r="N2648" t="str">
        <f t="shared" si="86"/>
        <v/>
      </c>
    </row>
    <row r="2649" spans="1:14" outlineLevel="2">
      <c r="A2649" s="384"/>
      <c r="B2649" s="555">
        <f t="shared" si="85"/>
        <v>132</v>
      </c>
      <c r="C2649" s="86" t="s">
        <v>3485</v>
      </c>
      <c r="D2649" s="119" t="s">
        <v>3484</v>
      </c>
      <c r="E2649" s="35" t="s">
        <v>2766</v>
      </c>
      <c r="F2649" s="119" t="s">
        <v>4634</v>
      </c>
      <c r="G2649" s="316"/>
      <c r="H2649" s="752"/>
      <c r="I2649" s="755"/>
      <c r="J2649" s="35"/>
      <c r="K2649" s="29"/>
      <c r="L2649" s="68">
        <v>38362</v>
      </c>
      <c r="M2649" s="68"/>
      <c r="N2649" t="str">
        <f t="shared" si="86"/>
        <v/>
      </c>
    </row>
    <row r="2650" spans="1:14" outlineLevel="2">
      <c r="A2650" s="384"/>
      <c r="B2650" s="555">
        <f t="shared" si="85"/>
        <v>132</v>
      </c>
      <c r="C2650" s="86" t="s">
        <v>3487</v>
      </c>
      <c r="D2650" s="119" t="s">
        <v>3486</v>
      </c>
      <c r="E2650" s="35" t="s">
        <v>2766</v>
      </c>
      <c r="F2650" s="119" t="s">
        <v>4634</v>
      </c>
      <c r="G2650" s="316"/>
      <c r="H2650" s="752"/>
      <c r="I2650" s="755"/>
      <c r="J2650" s="35"/>
      <c r="K2650" s="29"/>
      <c r="L2650" s="68">
        <v>38362</v>
      </c>
      <c r="M2650" s="68"/>
      <c r="N2650" t="str">
        <f t="shared" si="86"/>
        <v/>
      </c>
    </row>
    <row r="2651" spans="1:14" outlineLevel="2">
      <c r="A2651" s="384"/>
      <c r="B2651" s="555">
        <f t="shared" si="85"/>
        <v>132</v>
      </c>
      <c r="C2651" s="86" t="s">
        <v>4404</v>
      </c>
      <c r="D2651" s="119" t="s">
        <v>2509</v>
      </c>
      <c r="E2651" s="35" t="s">
        <v>2766</v>
      </c>
      <c r="F2651" s="119" t="s">
        <v>4634</v>
      </c>
      <c r="G2651" s="316"/>
      <c r="H2651" s="752"/>
      <c r="I2651" s="755"/>
      <c r="J2651" s="35"/>
      <c r="K2651" s="29"/>
      <c r="L2651" s="68">
        <v>38362</v>
      </c>
      <c r="M2651" s="68"/>
      <c r="N2651" t="str">
        <f t="shared" si="86"/>
        <v/>
      </c>
    </row>
    <row r="2652" spans="1:14" outlineLevel="2">
      <c r="A2652" s="384"/>
      <c r="B2652" s="555">
        <f t="shared" si="85"/>
        <v>132</v>
      </c>
      <c r="C2652" s="86" t="s">
        <v>3489</v>
      </c>
      <c r="D2652" s="119" t="s">
        <v>3488</v>
      </c>
      <c r="E2652" s="35" t="s">
        <v>2766</v>
      </c>
      <c r="F2652" s="119" t="s">
        <v>4634</v>
      </c>
      <c r="G2652" s="316"/>
      <c r="H2652" s="752"/>
      <c r="I2652" s="755"/>
      <c r="J2652" s="35"/>
      <c r="K2652" s="29"/>
      <c r="L2652" s="68">
        <v>38362</v>
      </c>
      <c r="M2652" s="68"/>
      <c r="N2652" t="str">
        <f t="shared" si="86"/>
        <v/>
      </c>
    </row>
    <row r="2653" spans="1:14" outlineLevel="2">
      <c r="A2653" s="384"/>
      <c r="B2653" s="555">
        <f t="shared" si="85"/>
        <v>132</v>
      </c>
      <c r="C2653" s="86" t="s">
        <v>1105</v>
      </c>
      <c r="D2653" s="119" t="s">
        <v>1104</v>
      </c>
      <c r="E2653" s="35" t="s">
        <v>2766</v>
      </c>
      <c r="F2653" s="119" t="s">
        <v>4634</v>
      </c>
      <c r="G2653" s="316"/>
      <c r="H2653" s="752"/>
      <c r="I2653" s="755"/>
      <c r="J2653" s="35"/>
      <c r="K2653" s="29"/>
      <c r="L2653" s="68">
        <v>38362</v>
      </c>
      <c r="M2653" s="68"/>
      <c r="N2653" t="str">
        <f t="shared" si="86"/>
        <v/>
      </c>
    </row>
    <row r="2654" spans="1:14" outlineLevel="2">
      <c r="A2654" s="384"/>
      <c r="B2654" s="555">
        <f t="shared" si="85"/>
        <v>132</v>
      </c>
      <c r="C2654" s="86" t="s">
        <v>133</v>
      </c>
      <c r="D2654" s="119" t="s">
        <v>132</v>
      </c>
      <c r="E2654" s="35" t="s">
        <v>2766</v>
      </c>
      <c r="F2654" s="119" t="s">
        <v>4634</v>
      </c>
      <c r="G2654" s="316"/>
      <c r="H2654" s="752"/>
      <c r="I2654" s="755"/>
      <c r="J2654" s="35"/>
      <c r="K2654" s="29"/>
      <c r="L2654" s="68">
        <v>38362</v>
      </c>
      <c r="M2654" s="68"/>
      <c r="N2654" t="str">
        <f t="shared" si="86"/>
        <v/>
      </c>
    </row>
    <row r="2655" spans="1:14" outlineLevel="2">
      <c r="A2655" s="384"/>
      <c r="B2655" s="555">
        <f t="shared" si="85"/>
        <v>132</v>
      </c>
      <c r="C2655" s="86" t="s">
        <v>4258</v>
      </c>
      <c r="D2655" s="119" t="s">
        <v>3490</v>
      </c>
      <c r="E2655" s="35" t="s">
        <v>2766</v>
      </c>
      <c r="F2655" s="119" t="s">
        <v>4634</v>
      </c>
      <c r="G2655" s="316"/>
      <c r="H2655" s="752"/>
      <c r="I2655" s="755"/>
      <c r="J2655" s="35"/>
      <c r="K2655" s="29"/>
      <c r="L2655" s="68">
        <v>38362</v>
      </c>
      <c r="M2655" s="68"/>
      <c r="N2655" t="str">
        <f t="shared" si="86"/>
        <v/>
      </c>
    </row>
    <row r="2656" spans="1:14" outlineLevel="2">
      <c r="A2656" s="384"/>
      <c r="B2656" s="555">
        <f t="shared" si="85"/>
        <v>132</v>
      </c>
      <c r="C2656" s="86" t="s">
        <v>47</v>
      </c>
      <c r="D2656" s="119" t="s">
        <v>134</v>
      </c>
      <c r="E2656" s="35" t="s">
        <v>2766</v>
      </c>
      <c r="F2656" s="119" t="s">
        <v>4634</v>
      </c>
      <c r="G2656" s="316"/>
      <c r="H2656" s="752"/>
      <c r="I2656" s="755"/>
      <c r="J2656" s="35"/>
      <c r="K2656" s="29"/>
      <c r="L2656" s="68">
        <v>38362</v>
      </c>
      <c r="M2656" s="68"/>
      <c r="N2656" t="str">
        <f t="shared" si="86"/>
        <v/>
      </c>
    </row>
    <row r="2657" spans="1:14" outlineLevel="2">
      <c r="A2657" s="384"/>
      <c r="B2657" s="555">
        <f t="shared" si="85"/>
        <v>132</v>
      </c>
      <c r="C2657" s="86" t="s">
        <v>4260</v>
      </c>
      <c r="D2657" s="119" t="s">
        <v>4259</v>
      </c>
      <c r="E2657" s="35" t="s">
        <v>2766</v>
      </c>
      <c r="F2657" s="119" t="s">
        <v>4634</v>
      </c>
      <c r="G2657" s="316"/>
      <c r="H2657" s="752"/>
      <c r="I2657" s="755"/>
      <c r="J2657" s="35"/>
      <c r="K2657" s="29"/>
      <c r="L2657" s="68">
        <v>38362</v>
      </c>
      <c r="M2657" s="68"/>
      <c r="N2657" t="str">
        <f t="shared" si="86"/>
        <v/>
      </c>
    </row>
    <row r="2658" spans="1:14" outlineLevel="2">
      <c r="A2658" s="384"/>
      <c r="B2658" s="555">
        <f t="shared" si="85"/>
        <v>132</v>
      </c>
      <c r="C2658" s="86" t="s">
        <v>4786</v>
      </c>
      <c r="D2658" s="119" t="s">
        <v>4785</v>
      </c>
      <c r="E2658" s="35" t="s">
        <v>2766</v>
      </c>
      <c r="F2658" s="119" t="s">
        <v>4634</v>
      </c>
      <c r="G2658" s="316"/>
      <c r="H2658" s="752"/>
      <c r="I2658" s="755"/>
      <c r="J2658" s="35"/>
      <c r="K2658" s="29"/>
      <c r="L2658" s="68">
        <v>38362</v>
      </c>
      <c r="M2658" s="68"/>
      <c r="N2658" t="str">
        <f t="shared" si="86"/>
        <v/>
      </c>
    </row>
    <row r="2659" spans="1:14" outlineLevel="2">
      <c r="A2659" s="384"/>
      <c r="B2659" s="555">
        <f t="shared" si="85"/>
        <v>132</v>
      </c>
      <c r="C2659" s="86" t="s">
        <v>3728</v>
      </c>
      <c r="D2659" s="119" t="s">
        <v>1050</v>
      </c>
      <c r="E2659" s="35" t="s">
        <v>2766</v>
      </c>
      <c r="F2659" s="119" t="s">
        <v>4634</v>
      </c>
      <c r="G2659" s="316"/>
      <c r="H2659" s="752"/>
      <c r="I2659" s="755"/>
      <c r="J2659" s="35"/>
      <c r="K2659" s="29"/>
      <c r="L2659" s="68">
        <v>38362</v>
      </c>
      <c r="M2659" s="68"/>
      <c r="N2659" t="str">
        <f t="shared" si="86"/>
        <v/>
      </c>
    </row>
    <row r="2660" spans="1:14" ht="25.5" outlineLevel="2">
      <c r="A2660" s="384"/>
      <c r="B2660" s="555">
        <f t="shared" si="85"/>
        <v>132</v>
      </c>
      <c r="C2660" s="86" t="s">
        <v>2913</v>
      </c>
      <c r="D2660" s="119" t="s">
        <v>2912</v>
      </c>
      <c r="E2660" s="35" t="s">
        <v>2766</v>
      </c>
      <c r="F2660" s="119" t="s">
        <v>4634</v>
      </c>
      <c r="G2660" s="316"/>
      <c r="H2660" s="752"/>
      <c r="I2660" s="755"/>
      <c r="J2660" s="35"/>
      <c r="K2660" s="29"/>
      <c r="L2660" s="68">
        <v>38362</v>
      </c>
      <c r="M2660" s="68"/>
      <c r="N2660" t="str">
        <f t="shared" si="86"/>
        <v/>
      </c>
    </row>
    <row r="2661" spans="1:14" outlineLevel="2">
      <c r="A2661" s="384"/>
      <c r="B2661" s="555">
        <f t="shared" si="85"/>
        <v>132</v>
      </c>
      <c r="C2661" s="86" t="s">
        <v>3794</v>
      </c>
      <c r="D2661" s="119" t="s">
        <v>3793</v>
      </c>
      <c r="E2661" s="35" t="s">
        <v>2766</v>
      </c>
      <c r="F2661" s="119" t="s">
        <v>4634</v>
      </c>
      <c r="G2661" s="316" t="s">
        <v>5297</v>
      </c>
      <c r="H2661" s="752"/>
      <c r="I2661" s="755"/>
      <c r="J2661" s="35"/>
      <c r="K2661" s="29"/>
      <c r="L2661" s="68">
        <v>38362</v>
      </c>
      <c r="M2661" s="68"/>
      <c r="N2661" t="str">
        <f t="shared" si="86"/>
        <v/>
      </c>
    </row>
    <row r="2662" spans="1:14" ht="25.5" outlineLevel="2">
      <c r="A2662" s="384"/>
      <c r="B2662" s="555">
        <f t="shared" si="85"/>
        <v>132</v>
      </c>
      <c r="C2662" s="86" t="s">
        <v>3077</v>
      </c>
      <c r="D2662" s="119" t="s">
        <v>3076</v>
      </c>
      <c r="E2662" s="35" t="s">
        <v>2766</v>
      </c>
      <c r="F2662" s="119" t="s">
        <v>4634</v>
      </c>
      <c r="G2662" s="316" t="s">
        <v>5300</v>
      </c>
      <c r="H2662" s="752">
        <v>42145</v>
      </c>
      <c r="I2662" s="755" t="s">
        <v>5235</v>
      </c>
      <c r="J2662" s="35"/>
      <c r="K2662" s="29"/>
      <c r="L2662" s="68">
        <v>38362</v>
      </c>
      <c r="M2662" s="68"/>
      <c r="N2662" t="str">
        <f t="shared" si="86"/>
        <v>DUPLICATE</v>
      </c>
    </row>
    <row r="2663" spans="1:14" outlineLevel="2">
      <c r="A2663" s="384"/>
      <c r="B2663" s="555">
        <f t="shared" si="85"/>
        <v>132</v>
      </c>
      <c r="C2663" s="86" t="s">
        <v>2076</v>
      </c>
      <c r="D2663" s="119" t="s">
        <v>2075</v>
      </c>
      <c r="E2663" s="35" t="s">
        <v>2766</v>
      </c>
      <c r="F2663" s="119" t="s">
        <v>4634</v>
      </c>
      <c r="G2663" s="316"/>
      <c r="H2663" s="752"/>
      <c r="I2663" s="755"/>
      <c r="J2663" s="35"/>
      <c r="K2663" s="29"/>
      <c r="L2663" s="68">
        <v>38362</v>
      </c>
      <c r="M2663" s="68"/>
      <c r="N2663" t="str">
        <f t="shared" si="86"/>
        <v/>
      </c>
    </row>
    <row r="2664" spans="1:14" outlineLevel="2">
      <c r="A2664" s="384"/>
      <c r="B2664" s="555">
        <f t="shared" si="85"/>
        <v>132</v>
      </c>
      <c r="C2664" s="86" t="s">
        <v>4497</v>
      </c>
      <c r="D2664" s="119" t="s">
        <v>4496</v>
      </c>
      <c r="E2664" s="35" t="s">
        <v>2766</v>
      </c>
      <c r="F2664" s="119" t="s">
        <v>4634</v>
      </c>
      <c r="G2664" s="316"/>
      <c r="H2664" s="752"/>
      <c r="I2664" s="755"/>
      <c r="J2664" s="35"/>
      <c r="K2664" s="29"/>
      <c r="L2664" s="68">
        <v>38362</v>
      </c>
      <c r="M2664" s="68"/>
      <c r="N2664" t="str">
        <f t="shared" si="86"/>
        <v/>
      </c>
    </row>
    <row r="2665" spans="1:14" outlineLevel="2">
      <c r="A2665" s="384"/>
      <c r="B2665" s="555">
        <f t="shared" si="85"/>
        <v>132</v>
      </c>
      <c r="C2665" s="86" t="s">
        <v>3510</v>
      </c>
      <c r="D2665" s="119" t="s">
        <v>3509</v>
      </c>
      <c r="E2665" s="35" t="s">
        <v>2766</v>
      </c>
      <c r="F2665" s="119" t="s">
        <v>4634</v>
      </c>
      <c r="G2665" s="316"/>
      <c r="H2665" s="752"/>
      <c r="I2665" s="755"/>
      <c r="J2665" s="35"/>
      <c r="K2665" s="29"/>
      <c r="L2665" s="68">
        <v>38362</v>
      </c>
      <c r="M2665" s="68"/>
      <c r="N2665" t="str">
        <f t="shared" si="86"/>
        <v/>
      </c>
    </row>
    <row r="2666" spans="1:14" outlineLevel="2">
      <c r="A2666" s="384"/>
      <c r="B2666" s="555">
        <f t="shared" si="85"/>
        <v>132</v>
      </c>
      <c r="C2666" s="86" t="s">
        <v>1554</v>
      </c>
      <c r="D2666" s="119" t="s">
        <v>1553</v>
      </c>
      <c r="E2666" s="35" t="s">
        <v>2766</v>
      </c>
      <c r="F2666" s="119" t="s">
        <v>4634</v>
      </c>
      <c r="G2666" s="316"/>
      <c r="H2666" s="752"/>
      <c r="I2666" s="755"/>
      <c r="J2666" s="35"/>
      <c r="K2666" s="29"/>
      <c r="L2666" s="68">
        <v>38362</v>
      </c>
      <c r="M2666" s="68"/>
      <c r="N2666" t="str">
        <f t="shared" si="86"/>
        <v/>
      </c>
    </row>
    <row r="2667" spans="1:14" outlineLevel="2">
      <c r="A2667" s="384"/>
      <c r="B2667" s="555">
        <f t="shared" si="85"/>
        <v>132</v>
      </c>
      <c r="C2667" s="86" t="s">
        <v>3816</v>
      </c>
      <c r="D2667" s="119" t="s">
        <v>3815</v>
      </c>
      <c r="E2667" s="35" t="s">
        <v>2766</v>
      </c>
      <c r="F2667" s="119" t="s">
        <v>4634</v>
      </c>
      <c r="G2667" s="316"/>
      <c r="H2667" s="752"/>
      <c r="I2667" s="755"/>
      <c r="J2667" s="35"/>
      <c r="K2667" s="29"/>
      <c r="L2667" s="68">
        <v>38362</v>
      </c>
      <c r="M2667" s="68"/>
      <c r="N2667" t="str">
        <f t="shared" si="86"/>
        <v/>
      </c>
    </row>
    <row r="2668" spans="1:14" outlineLevel="2">
      <c r="A2668" s="384"/>
      <c r="B2668" s="555">
        <f t="shared" si="85"/>
        <v>132</v>
      </c>
      <c r="C2668" s="86" t="s">
        <v>4262</v>
      </c>
      <c r="D2668" s="119" t="s">
        <v>4261</v>
      </c>
      <c r="E2668" s="35" t="s">
        <v>2766</v>
      </c>
      <c r="F2668" s="119" t="s">
        <v>4634</v>
      </c>
      <c r="G2668" s="316"/>
      <c r="H2668" s="752"/>
      <c r="I2668" s="755"/>
      <c r="J2668" s="35"/>
      <c r="K2668" s="29"/>
      <c r="L2668" s="68">
        <v>38362</v>
      </c>
      <c r="M2668" s="68"/>
      <c r="N2668" t="str">
        <f t="shared" si="86"/>
        <v/>
      </c>
    </row>
    <row r="2669" spans="1:14" outlineLevel="2">
      <c r="A2669" s="384"/>
      <c r="B2669" s="555">
        <f t="shared" si="85"/>
        <v>132</v>
      </c>
      <c r="C2669" s="86" t="s">
        <v>4264</v>
      </c>
      <c r="D2669" s="119" t="s">
        <v>4263</v>
      </c>
      <c r="E2669" s="35" t="s">
        <v>2766</v>
      </c>
      <c r="F2669" s="119" t="s">
        <v>4634</v>
      </c>
      <c r="G2669" s="316"/>
      <c r="H2669" s="752"/>
      <c r="I2669" s="755"/>
      <c r="J2669" s="35"/>
      <c r="K2669" s="29"/>
      <c r="L2669" s="68">
        <v>38362</v>
      </c>
      <c r="M2669" s="68"/>
      <c r="N2669" t="str">
        <f t="shared" si="86"/>
        <v/>
      </c>
    </row>
    <row r="2670" spans="1:14" outlineLevel="2">
      <c r="A2670" s="384"/>
      <c r="B2670" s="555">
        <f t="shared" si="85"/>
        <v>132</v>
      </c>
      <c r="C2670" s="86" t="s">
        <v>10</v>
      </c>
      <c r="D2670" s="119" t="s">
        <v>4265</v>
      </c>
      <c r="E2670" s="35" t="s">
        <v>2766</v>
      </c>
      <c r="F2670" s="119" t="s">
        <v>4634</v>
      </c>
      <c r="G2670" s="316"/>
      <c r="H2670" s="752"/>
      <c r="I2670" s="755"/>
      <c r="J2670" s="35"/>
      <c r="K2670" s="29"/>
      <c r="L2670" s="68">
        <v>38362</v>
      </c>
      <c r="M2670" s="68"/>
      <c r="N2670" t="str">
        <f t="shared" si="86"/>
        <v/>
      </c>
    </row>
    <row r="2671" spans="1:14" outlineLevel="2">
      <c r="A2671" s="384"/>
      <c r="B2671" s="555">
        <f t="shared" si="85"/>
        <v>132</v>
      </c>
      <c r="C2671" s="86" t="s">
        <v>4798</v>
      </c>
      <c r="D2671" s="119" t="s">
        <v>4797</v>
      </c>
      <c r="E2671" s="35" t="s">
        <v>2766</v>
      </c>
      <c r="F2671" s="119" t="s">
        <v>4634</v>
      </c>
      <c r="G2671" s="316"/>
      <c r="H2671" s="752"/>
      <c r="I2671" s="755"/>
      <c r="J2671" s="35"/>
      <c r="K2671" s="29"/>
      <c r="L2671" s="68">
        <v>38362</v>
      </c>
      <c r="M2671" s="68"/>
      <c r="N2671" t="str">
        <f t="shared" si="86"/>
        <v/>
      </c>
    </row>
    <row r="2672" spans="1:14" outlineLevel="2">
      <c r="A2672" s="384"/>
      <c r="B2672" s="555">
        <f t="shared" si="85"/>
        <v>132</v>
      </c>
      <c r="C2672" s="86" t="s">
        <v>3787</v>
      </c>
      <c r="D2672" s="119" t="s">
        <v>3786</v>
      </c>
      <c r="E2672" s="35" t="s">
        <v>2766</v>
      </c>
      <c r="F2672" s="119" t="s">
        <v>4634</v>
      </c>
      <c r="G2672" s="316"/>
      <c r="H2672" s="752"/>
      <c r="I2672" s="755"/>
      <c r="J2672" s="35"/>
      <c r="K2672" s="29"/>
      <c r="L2672" s="68">
        <v>38362</v>
      </c>
      <c r="M2672" s="68"/>
      <c r="N2672" t="str">
        <f t="shared" si="86"/>
        <v>DUPLICATE</v>
      </c>
    </row>
    <row r="2673" spans="1:14" outlineLevel="2">
      <c r="A2673" s="384"/>
      <c r="B2673" s="555">
        <f t="shared" si="85"/>
        <v>132</v>
      </c>
      <c r="C2673" s="86" t="s">
        <v>12</v>
      </c>
      <c r="D2673" s="119" t="s">
        <v>11</v>
      </c>
      <c r="E2673" s="35" t="s">
        <v>2766</v>
      </c>
      <c r="F2673" s="119" t="s">
        <v>4634</v>
      </c>
      <c r="G2673" s="316"/>
      <c r="H2673" s="752"/>
      <c r="I2673" s="755"/>
      <c r="J2673" s="35"/>
      <c r="K2673" s="29"/>
      <c r="L2673" s="68">
        <v>38362</v>
      </c>
      <c r="M2673" s="68"/>
      <c r="N2673" t="str">
        <f t="shared" si="86"/>
        <v/>
      </c>
    </row>
    <row r="2674" spans="1:14" outlineLevel="2">
      <c r="A2674" s="384"/>
      <c r="B2674" s="555">
        <f t="shared" si="85"/>
        <v>132</v>
      </c>
      <c r="C2674" s="86" t="s">
        <v>14</v>
      </c>
      <c r="D2674" s="119" t="s">
        <v>13</v>
      </c>
      <c r="E2674" s="35" t="s">
        <v>2766</v>
      </c>
      <c r="F2674" s="119" t="s">
        <v>4634</v>
      </c>
      <c r="G2674" s="316"/>
      <c r="H2674" s="752"/>
      <c r="I2674" s="755"/>
      <c r="J2674" s="35"/>
      <c r="K2674" s="29"/>
      <c r="L2674" s="68">
        <v>38362</v>
      </c>
      <c r="M2674" s="68"/>
      <c r="N2674" t="str">
        <f t="shared" si="86"/>
        <v/>
      </c>
    </row>
    <row r="2675" spans="1:14" outlineLevel="2">
      <c r="A2675" s="384"/>
      <c r="B2675" s="555">
        <f t="shared" si="85"/>
        <v>132</v>
      </c>
      <c r="C2675" s="86" t="s">
        <v>2891</v>
      </c>
      <c r="D2675" s="119" t="s">
        <v>2890</v>
      </c>
      <c r="E2675" s="35" t="s">
        <v>2766</v>
      </c>
      <c r="F2675" s="119" t="s">
        <v>4634</v>
      </c>
      <c r="G2675" s="316"/>
      <c r="H2675" s="752"/>
      <c r="I2675" s="755"/>
      <c r="J2675" s="35"/>
      <c r="K2675" s="29"/>
      <c r="L2675" s="68">
        <v>38362</v>
      </c>
      <c r="M2675" s="68"/>
      <c r="N2675" t="str">
        <f t="shared" si="86"/>
        <v/>
      </c>
    </row>
    <row r="2676" spans="1:14" outlineLevel="2">
      <c r="A2676" s="384"/>
      <c r="B2676" s="555">
        <f t="shared" si="85"/>
        <v>132</v>
      </c>
      <c r="C2676" s="86" t="s">
        <v>43</v>
      </c>
      <c r="D2676" s="119" t="s">
        <v>3185</v>
      </c>
      <c r="E2676" s="35" t="s">
        <v>2766</v>
      </c>
      <c r="F2676" s="119" t="s">
        <v>4634</v>
      </c>
      <c r="G2676" s="316"/>
      <c r="H2676" s="752"/>
      <c r="I2676" s="755"/>
      <c r="J2676" s="35"/>
      <c r="K2676" s="29"/>
      <c r="L2676" s="68">
        <v>38362</v>
      </c>
      <c r="M2676" s="68"/>
      <c r="N2676" t="str">
        <f t="shared" si="86"/>
        <v/>
      </c>
    </row>
    <row r="2677" spans="1:14" outlineLevel="2">
      <c r="A2677" s="384"/>
      <c r="B2677" s="555">
        <f t="shared" si="85"/>
        <v>132</v>
      </c>
      <c r="C2677" s="86" t="s">
        <v>778</v>
      </c>
      <c r="D2677" s="119" t="s">
        <v>777</v>
      </c>
      <c r="E2677" s="35" t="s">
        <v>2766</v>
      </c>
      <c r="F2677" s="119" t="s">
        <v>4634</v>
      </c>
      <c r="G2677" s="316"/>
      <c r="H2677" s="752"/>
      <c r="I2677" s="755"/>
      <c r="J2677" s="35"/>
      <c r="K2677" s="29"/>
      <c r="L2677" s="68">
        <v>38362</v>
      </c>
      <c r="M2677" s="68"/>
      <c r="N2677" t="str">
        <f t="shared" si="86"/>
        <v/>
      </c>
    </row>
    <row r="2678" spans="1:14" ht="25.5" outlineLevel="2">
      <c r="A2678" s="384"/>
      <c r="B2678" s="555">
        <f t="shared" si="85"/>
        <v>132</v>
      </c>
      <c r="C2678" s="86" t="s">
        <v>4800</v>
      </c>
      <c r="D2678" s="119" t="s">
        <v>4799</v>
      </c>
      <c r="E2678" s="35" t="s">
        <v>2766</v>
      </c>
      <c r="F2678" s="119" t="s">
        <v>4634</v>
      </c>
      <c r="G2678" s="316"/>
      <c r="H2678" s="752"/>
      <c r="I2678" s="755"/>
      <c r="J2678" s="35"/>
      <c r="K2678" s="29"/>
      <c r="L2678" s="68">
        <v>38362</v>
      </c>
      <c r="M2678" s="68"/>
      <c r="N2678" t="str">
        <f t="shared" si="86"/>
        <v>DUPLICATE</v>
      </c>
    </row>
    <row r="2679" spans="1:14" outlineLevel="2">
      <c r="A2679" s="384"/>
      <c r="B2679" s="555">
        <f t="shared" si="85"/>
        <v>132</v>
      </c>
      <c r="C2679" s="86" t="s">
        <v>2906</v>
      </c>
      <c r="D2679" s="119" t="s">
        <v>2905</v>
      </c>
      <c r="E2679" s="35" t="s">
        <v>2766</v>
      </c>
      <c r="F2679" s="119" t="s">
        <v>4634</v>
      </c>
      <c r="G2679" s="316"/>
      <c r="H2679" s="752"/>
      <c r="I2679" s="755"/>
      <c r="J2679" s="35"/>
      <c r="K2679" s="29"/>
      <c r="L2679" s="68">
        <v>38362</v>
      </c>
      <c r="M2679" s="68"/>
      <c r="N2679" t="str">
        <f t="shared" si="86"/>
        <v/>
      </c>
    </row>
    <row r="2680" spans="1:14" outlineLevel="2">
      <c r="A2680" s="384"/>
      <c r="B2680" s="555">
        <f t="shared" si="85"/>
        <v>132</v>
      </c>
      <c r="C2680" s="86" t="s">
        <v>2875</v>
      </c>
      <c r="D2680" s="119" t="s">
        <v>2874</v>
      </c>
      <c r="E2680" s="35" t="s">
        <v>2766</v>
      </c>
      <c r="F2680" s="119" t="s">
        <v>4634</v>
      </c>
      <c r="G2680" s="316"/>
      <c r="H2680" s="752"/>
      <c r="I2680" s="755"/>
      <c r="J2680" s="35"/>
      <c r="K2680" s="29"/>
      <c r="L2680" s="68">
        <v>38362</v>
      </c>
      <c r="M2680" s="68"/>
      <c r="N2680" t="str">
        <f t="shared" si="86"/>
        <v/>
      </c>
    </row>
    <row r="2681" spans="1:14" outlineLevel="2">
      <c r="A2681" s="384"/>
      <c r="B2681" s="555">
        <f t="shared" si="85"/>
        <v>132</v>
      </c>
      <c r="C2681" s="86" t="s">
        <v>4406</v>
      </c>
      <c r="D2681" s="119" t="s">
        <v>4405</v>
      </c>
      <c r="E2681" s="35" t="s">
        <v>2766</v>
      </c>
      <c r="F2681" s="119" t="s">
        <v>4634</v>
      </c>
      <c r="G2681" s="316"/>
      <c r="H2681" s="752"/>
      <c r="I2681" s="755"/>
      <c r="J2681" s="35"/>
      <c r="K2681" s="29"/>
      <c r="L2681" s="68">
        <v>38362</v>
      </c>
      <c r="M2681" s="68"/>
      <c r="N2681" t="str">
        <f t="shared" si="86"/>
        <v/>
      </c>
    </row>
    <row r="2682" spans="1:14" outlineLevel="2">
      <c r="A2682" s="384"/>
      <c r="B2682" s="555">
        <f t="shared" si="85"/>
        <v>132</v>
      </c>
      <c r="C2682" s="86" t="s">
        <v>3660</v>
      </c>
      <c r="D2682" s="119" t="s">
        <v>3659</v>
      </c>
      <c r="E2682" s="35" t="s">
        <v>2766</v>
      </c>
      <c r="F2682" s="119" t="s">
        <v>4634</v>
      </c>
      <c r="G2682" s="316"/>
      <c r="H2682" s="752"/>
      <c r="I2682" s="755"/>
      <c r="J2682" s="35"/>
      <c r="K2682" s="29"/>
      <c r="L2682" s="68">
        <v>38362</v>
      </c>
      <c r="M2682" s="68"/>
      <c r="N2682" t="str">
        <f t="shared" si="86"/>
        <v/>
      </c>
    </row>
    <row r="2683" spans="1:14" outlineLevel="2">
      <c r="A2683" s="384"/>
      <c r="B2683" s="555">
        <f t="shared" si="85"/>
        <v>132</v>
      </c>
      <c r="C2683" s="86" t="s">
        <v>2312</v>
      </c>
      <c r="D2683" s="119" t="s">
        <v>2311</v>
      </c>
      <c r="E2683" s="35" t="s">
        <v>2766</v>
      </c>
      <c r="F2683" s="119" t="s">
        <v>4634</v>
      </c>
      <c r="G2683" s="316"/>
      <c r="H2683" s="752"/>
      <c r="I2683" s="755"/>
      <c r="J2683" s="35"/>
      <c r="K2683" s="29"/>
      <c r="L2683" s="68">
        <v>38362</v>
      </c>
      <c r="M2683" s="68"/>
      <c r="N2683" t="str">
        <f t="shared" si="86"/>
        <v/>
      </c>
    </row>
    <row r="2684" spans="1:14" outlineLevel="2">
      <c r="A2684" s="384"/>
      <c r="B2684" s="555">
        <f t="shared" si="85"/>
        <v>132</v>
      </c>
      <c r="C2684" s="86" t="s">
        <v>2902</v>
      </c>
      <c r="D2684" s="119" t="s">
        <v>2901</v>
      </c>
      <c r="E2684" s="35" t="s">
        <v>2766</v>
      </c>
      <c r="F2684" s="119" t="s">
        <v>4634</v>
      </c>
      <c r="G2684" s="316"/>
      <c r="H2684" s="752"/>
      <c r="I2684" s="755"/>
      <c r="J2684" s="35"/>
      <c r="K2684" s="29"/>
      <c r="L2684" s="68">
        <v>38362</v>
      </c>
      <c r="M2684" s="68"/>
      <c r="N2684" t="str">
        <f t="shared" si="86"/>
        <v/>
      </c>
    </row>
    <row r="2685" spans="1:14" outlineLevel="2">
      <c r="A2685" s="384"/>
      <c r="B2685" s="555">
        <f t="shared" si="85"/>
        <v>132</v>
      </c>
      <c r="C2685" s="86" t="s">
        <v>1190</v>
      </c>
      <c r="D2685" s="119" t="s">
        <v>1189</v>
      </c>
      <c r="E2685" s="35" t="s">
        <v>2766</v>
      </c>
      <c r="F2685" s="119" t="s">
        <v>4634</v>
      </c>
      <c r="G2685" s="316"/>
      <c r="H2685" s="752"/>
      <c r="I2685" s="755"/>
      <c r="J2685" s="35"/>
      <c r="K2685" s="29"/>
      <c r="L2685" s="68">
        <v>38362</v>
      </c>
      <c r="M2685" s="68"/>
      <c r="N2685" t="str">
        <f t="shared" si="86"/>
        <v/>
      </c>
    </row>
    <row r="2686" spans="1:14" outlineLevel="2">
      <c r="A2686" s="384"/>
      <c r="B2686" s="555">
        <f t="shared" ref="B2686:B2735" si="87">IF(A2686&gt;0,A2686,B2685)</f>
        <v>132</v>
      </c>
      <c r="C2686" s="86" t="s">
        <v>1150</v>
      </c>
      <c r="D2686" s="119" t="s">
        <v>4813</v>
      </c>
      <c r="E2686" s="35" t="s">
        <v>2766</v>
      </c>
      <c r="F2686" s="119" t="s">
        <v>4634</v>
      </c>
      <c r="G2686" s="316"/>
      <c r="H2686" s="752"/>
      <c r="I2686" s="755"/>
      <c r="J2686" s="35"/>
      <c r="K2686" s="29"/>
      <c r="L2686" s="68">
        <v>38362</v>
      </c>
      <c r="M2686" s="68"/>
      <c r="N2686" t="str">
        <f t="shared" si="86"/>
        <v/>
      </c>
    </row>
    <row r="2687" spans="1:14" outlineLevel="2">
      <c r="A2687" s="384"/>
      <c r="B2687" s="555">
        <f t="shared" si="87"/>
        <v>132</v>
      </c>
      <c r="C2687" s="86" t="s">
        <v>3184</v>
      </c>
      <c r="D2687" s="119" t="s">
        <v>3183</v>
      </c>
      <c r="E2687" s="35" t="s">
        <v>2766</v>
      </c>
      <c r="F2687" s="119" t="s">
        <v>4634</v>
      </c>
      <c r="G2687" s="316"/>
      <c r="H2687" s="752"/>
      <c r="I2687" s="755"/>
      <c r="J2687" s="35"/>
      <c r="K2687" s="29"/>
      <c r="L2687" s="68">
        <v>38362</v>
      </c>
      <c r="M2687" s="68"/>
      <c r="N2687" t="str">
        <f t="shared" si="86"/>
        <v/>
      </c>
    </row>
    <row r="2688" spans="1:14" outlineLevel="2">
      <c r="A2688" s="384"/>
      <c r="B2688" s="555">
        <f t="shared" si="87"/>
        <v>132</v>
      </c>
      <c r="C2688" s="86" t="s">
        <v>5165</v>
      </c>
      <c r="D2688" s="119" t="s">
        <v>5164</v>
      </c>
      <c r="E2688" s="35" t="s">
        <v>2766</v>
      </c>
      <c r="F2688" s="119" t="s">
        <v>4634</v>
      </c>
      <c r="G2688" s="316"/>
      <c r="H2688" s="752"/>
      <c r="I2688" s="755"/>
      <c r="J2688" s="35"/>
      <c r="K2688" s="29"/>
      <c r="L2688" s="68">
        <v>38362</v>
      </c>
      <c r="M2688" s="68"/>
      <c r="N2688" t="str">
        <f t="shared" si="86"/>
        <v/>
      </c>
    </row>
    <row r="2689" spans="1:14" outlineLevel="2">
      <c r="A2689" s="384"/>
      <c r="B2689" s="555">
        <f t="shared" si="87"/>
        <v>132</v>
      </c>
      <c r="C2689" s="86" t="s">
        <v>4721</v>
      </c>
      <c r="D2689" s="119" t="s">
        <v>3840</v>
      </c>
      <c r="E2689" s="35" t="s">
        <v>2766</v>
      </c>
      <c r="F2689" s="119" t="s">
        <v>4634</v>
      </c>
      <c r="G2689" s="316"/>
      <c r="H2689" s="752"/>
      <c r="I2689" s="755"/>
      <c r="J2689" s="35"/>
      <c r="K2689" s="29"/>
      <c r="L2689" s="68">
        <v>38362</v>
      </c>
      <c r="M2689" s="68"/>
      <c r="N2689" t="str">
        <f t="shared" si="86"/>
        <v/>
      </c>
    </row>
    <row r="2690" spans="1:14" outlineLevel="2">
      <c r="A2690" s="384"/>
      <c r="B2690" s="555">
        <f t="shared" si="87"/>
        <v>132</v>
      </c>
      <c r="C2690" s="86" t="s">
        <v>2297</v>
      </c>
      <c r="D2690" s="119" t="s">
        <v>2296</v>
      </c>
      <c r="E2690" s="35" t="s">
        <v>2766</v>
      </c>
      <c r="F2690" s="119" t="s">
        <v>4634</v>
      </c>
      <c r="G2690" s="316"/>
      <c r="H2690" s="752"/>
      <c r="I2690" s="755"/>
      <c r="J2690" s="35"/>
      <c r="K2690" s="29"/>
      <c r="L2690" s="68">
        <v>38362</v>
      </c>
      <c r="M2690" s="68"/>
      <c r="N2690" t="str">
        <f t="shared" si="86"/>
        <v/>
      </c>
    </row>
    <row r="2691" spans="1:14" ht="25.5" outlineLevel="2">
      <c r="A2691" s="384"/>
      <c r="B2691" s="555">
        <f t="shared" si="87"/>
        <v>132</v>
      </c>
      <c r="C2691" s="86" t="s">
        <v>3812</v>
      </c>
      <c r="D2691" s="119" t="s">
        <v>4286</v>
      </c>
      <c r="E2691" s="35" t="s">
        <v>2766</v>
      </c>
      <c r="F2691" s="119" t="s">
        <v>4634</v>
      </c>
      <c r="G2691" s="316"/>
      <c r="H2691" s="752"/>
      <c r="I2691" s="755"/>
      <c r="J2691" s="35"/>
      <c r="K2691" s="29"/>
      <c r="L2691" s="68">
        <v>38362</v>
      </c>
      <c r="M2691" s="68"/>
      <c r="N2691" t="str">
        <f t="shared" ref="N2691:N2754" si="88">IF(D2691="NA","",IF(COUNTIF($D$3:$D$8511,D2691)&gt;1,"DUPLICATE",""))</f>
        <v/>
      </c>
    </row>
    <row r="2692" spans="1:14" outlineLevel="2">
      <c r="A2692" s="384"/>
      <c r="B2692" s="555">
        <f t="shared" si="87"/>
        <v>132</v>
      </c>
      <c r="C2692" s="86" t="s">
        <v>1261</v>
      </c>
      <c r="D2692" s="119" t="s">
        <v>1260</v>
      </c>
      <c r="E2692" s="35" t="s">
        <v>2766</v>
      </c>
      <c r="F2692" s="119" t="s">
        <v>4634</v>
      </c>
      <c r="G2692" s="316"/>
      <c r="H2692" s="752"/>
      <c r="I2692" s="755"/>
      <c r="J2692" s="35"/>
      <c r="K2692" s="29"/>
      <c r="L2692" s="68">
        <v>38362</v>
      </c>
      <c r="M2692" s="68"/>
      <c r="N2692" t="str">
        <f t="shared" si="88"/>
        <v/>
      </c>
    </row>
    <row r="2693" spans="1:14" outlineLevel="2">
      <c r="A2693" s="384"/>
      <c r="B2693" s="555">
        <f t="shared" si="87"/>
        <v>132</v>
      </c>
      <c r="C2693" s="86" t="s">
        <v>2275</v>
      </c>
      <c r="D2693" s="119" t="s">
        <v>928</v>
      </c>
      <c r="E2693" s="35" t="s">
        <v>2766</v>
      </c>
      <c r="F2693" s="119" t="s">
        <v>4634</v>
      </c>
      <c r="G2693" s="316"/>
      <c r="H2693" s="752"/>
      <c r="I2693" s="755"/>
      <c r="J2693" s="35"/>
      <c r="K2693" s="29"/>
      <c r="L2693" s="68">
        <v>38362</v>
      </c>
      <c r="M2693" s="68"/>
      <c r="N2693" t="str">
        <f t="shared" si="88"/>
        <v/>
      </c>
    </row>
    <row r="2694" spans="1:14" outlineLevel="2">
      <c r="A2694" s="384"/>
      <c r="B2694" s="555">
        <f t="shared" si="87"/>
        <v>132</v>
      </c>
      <c r="C2694" s="86" t="s">
        <v>1043</v>
      </c>
      <c r="D2694" s="119" t="s">
        <v>1042</v>
      </c>
      <c r="E2694" s="35" t="s">
        <v>2766</v>
      </c>
      <c r="F2694" s="119" t="s">
        <v>4634</v>
      </c>
      <c r="G2694" s="316"/>
      <c r="H2694" s="752"/>
      <c r="I2694" s="755"/>
      <c r="J2694" s="35"/>
      <c r="K2694" s="29"/>
      <c r="L2694" s="68">
        <v>38362</v>
      </c>
      <c r="M2694" s="68"/>
      <c r="N2694" t="str">
        <f t="shared" si="88"/>
        <v/>
      </c>
    </row>
    <row r="2695" spans="1:14" outlineLevel="2">
      <c r="A2695" s="384"/>
      <c r="B2695" s="555">
        <f t="shared" si="87"/>
        <v>132</v>
      </c>
      <c r="C2695" s="86" t="s">
        <v>927</v>
      </c>
      <c r="D2695" s="119" t="s">
        <v>3795</v>
      </c>
      <c r="E2695" s="35" t="s">
        <v>2766</v>
      </c>
      <c r="F2695" s="119" t="s">
        <v>4634</v>
      </c>
      <c r="G2695" s="316"/>
      <c r="H2695" s="752"/>
      <c r="I2695" s="755"/>
      <c r="J2695" s="35"/>
      <c r="K2695" s="29"/>
      <c r="L2695" s="68">
        <v>38362</v>
      </c>
      <c r="M2695" s="68"/>
      <c r="N2695" t="str">
        <f t="shared" si="88"/>
        <v/>
      </c>
    </row>
    <row r="2696" spans="1:14" outlineLevel="2">
      <c r="A2696" s="384"/>
      <c r="B2696" s="555">
        <f t="shared" si="87"/>
        <v>132</v>
      </c>
      <c r="C2696" s="86" t="s">
        <v>2289</v>
      </c>
      <c r="D2696" s="119" t="s">
        <v>2288</v>
      </c>
      <c r="E2696" s="35" t="s">
        <v>2766</v>
      </c>
      <c r="F2696" s="119" t="s">
        <v>4634</v>
      </c>
      <c r="G2696" s="316"/>
      <c r="H2696" s="752"/>
      <c r="I2696" s="755"/>
      <c r="J2696" s="35"/>
      <c r="K2696" s="29"/>
      <c r="L2696" s="68">
        <v>38362</v>
      </c>
      <c r="M2696" s="68"/>
      <c r="N2696" t="str">
        <f t="shared" si="88"/>
        <v/>
      </c>
    </row>
    <row r="2697" spans="1:14" outlineLevel="2">
      <c r="A2697" s="384"/>
      <c r="B2697" s="555">
        <f t="shared" si="87"/>
        <v>132</v>
      </c>
      <c r="C2697" s="86" t="s">
        <v>2331</v>
      </c>
      <c r="D2697" s="119" t="s">
        <v>2330</v>
      </c>
      <c r="E2697" s="35" t="s">
        <v>2766</v>
      </c>
      <c r="F2697" s="119" t="s">
        <v>4634</v>
      </c>
      <c r="G2697" s="316"/>
      <c r="H2697" s="752"/>
      <c r="I2697" s="755"/>
      <c r="J2697" s="35"/>
      <c r="K2697" s="29"/>
      <c r="L2697" s="68">
        <v>38362</v>
      </c>
      <c r="M2697" s="68"/>
      <c r="N2697" t="str">
        <f t="shared" si="88"/>
        <v/>
      </c>
    </row>
    <row r="2698" spans="1:14" outlineLevel="2">
      <c r="A2698" s="384"/>
      <c r="B2698" s="555">
        <f t="shared" si="87"/>
        <v>132</v>
      </c>
      <c r="C2698" s="86" t="s">
        <v>2752</v>
      </c>
      <c r="D2698" s="119" t="s">
        <v>2751</v>
      </c>
      <c r="E2698" s="35" t="s">
        <v>2766</v>
      </c>
      <c r="F2698" s="119" t="s">
        <v>4634</v>
      </c>
      <c r="G2698" s="316"/>
      <c r="H2698" s="752"/>
      <c r="I2698" s="755"/>
      <c r="J2698" s="35"/>
      <c r="K2698" s="29"/>
      <c r="L2698" s="68">
        <v>38362</v>
      </c>
      <c r="M2698" s="68"/>
      <c r="N2698" t="str">
        <f t="shared" si="88"/>
        <v/>
      </c>
    </row>
    <row r="2699" spans="1:14" outlineLevel="2">
      <c r="A2699" s="384"/>
      <c r="B2699" s="555">
        <f t="shared" si="87"/>
        <v>132</v>
      </c>
      <c r="C2699" s="86" t="s">
        <v>2277</v>
      </c>
      <c r="D2699" s="119" t="s">
        <v>2276</v>
      </c>
      <c r="E2699" s="35" t="s">
        <v>2766</v>
      </c>
      <c r="F2699" s="119" t="s">
        <v>4634</v>
      </c>
      <c r="G2699" s="316"/>
      <c r="H2699" s="752"/>
      <c r="I2699" s="755"/>
      <c r="J2699" s="35"/>
      <c r="K2699" s="29"/>
      <c r="L2699" s="68">
        <v>38362</v>
      </c>
      <c r="M2699" s="68"/>
      <c r="N2699" t="str">
        <f t="shared" si="88"/>
        <v/>
      </c>
    </row>
    <row r="2700" spans="1:14" outlineLevel="2">
      <c r="A2700" s="384"/>
      <c r="B2700" s="555">
        <f t="shared" si="87"/>
        <v>132</v>
      </c>
      <c r="C2700" s="86" t="s">
        <v>3671</v>
      </c>
      <c r="D2700" s="119" t="s">
        <v>3670</v>
      </c>
      <c r="E2700" s="35" t="s">
        <v>2766</v>
      </c>
      <c r="F2700" s="119" t="s">
        <v>4634</v>
      </c>
      <c r="G2700" s="316"/>
      <c r="H2700" s="752"/>
      <c r="I2700" s="755"/>
      <c r="J2700" s="35"/>
      <c r="K2700" s="29"/>
      <c r="L2700" s="68">
        <v>38362</v>
      </c>
      <c r="M2700" s="68"/>
      <c r="N2700" t="str">
        <f t="shared" si="88"/>
        <v/>
      </c>
    </row>
    <row r="2701" spans="1:14" outlineLevel="2">
      <c r="A2701" s="384"/>
      <c r="B2701" s="555">
        <f t="shared" si="87"/>
        <v>132</v>
      </c>
      <c r="C2701" s="86" t="s">
        <v>4899</v>
      </c>
      <c r="D2701" s="119" t="s">
        <v>4898</v>
      </c>
      <c r="E2701" s="35" t="s">
        <v>2766</v>
      </c>
      <c r="F2701" s="119" t="s">
        <v>4634</v>
      </c>
      <c r="G2701" s="316"/>
      <c r="H2701" s="752"/>
      <c r="I2701" s="755"/>
      <c r="J2701" s="35"/>
      <c r="K2701" s="29"/>
      <c r="L2701" s="68">
        <v>38362</v>
      </c>
      <c r="M2701" s="68"/>
      <c r="N2701" t="str">
        <f t="shared" si="88"/>
        <v/>
      </c>
    </row>
    <row r="2702" spans="1:14" outlineLevel="2">
      <c r="A2702" s="384"/>
      <c r="B2702" s="555">
        <f t="shared" si="87"/>
        <v>132</v>
      </c>
      <c r="C2702" s="86" t="s">
        <v>748</v>
      </c>
      <c r="D2702" s="119" t="s">
        <v>747</v>
      </c>
      <c r="E2702" s="35" t="s">
        <v>2766</v>
      </c>
      <c r="F2702" s="119" t="s">
        <v>4634</v>
      </c>
      <c r="G2702" s="316"/>
      <c r="H2702" s="752"/>
      <c r="I2702" s="755"/>
      <c r="J2702" s="35"/>
      <c r="K2702" s="29"/>
      <c r="L2702" s="68">
        <v>38362</v>
      </c>
      <c r="M2702" s="68"/>
      <c r="N2702" t="str">
        <f t="shared" si="88"/>
        <v/>
      </c>
    </row>
    <row r="2703" spans="1:14" outlineLevel="2">
      <c r="A2703" s="384"/>
      <c r="B2703" s="555">
        <f t="shared" si="87"/>
        <v>132</v>
      </c>
      <c r="C2703" s="86" t="s">
        <v>376</v>
      </c>
      <c r="D2703" s="119" t="s">
        <v>375</v>
      </c>
      <c r="E2703" s="35" t="s">
        <v>2766</v>
      </c>
      <c r="F2703" s="119" t="s">
        <v>4634</v>
      </c>
      <c r="G2703" s="316"/>
      <c r="H2703" s="752"/>
      <c r="I2703" s="755"/>
      <c r="J2703" s="35"/>
      <c r="K2703" s="29"/>
      <c r="L2703" s="68">
        <v>38362</v>
      </c>
      <c r="M2703" s="68"/>
      <c r="N2703" t="str">
        <f t="shared" si="88"/>
        <v>DUPLICATE</v>
      </c>
    </row>
    <row r="2704" spans="1:14" outlineLevel="2">
      <c r="A2704" s="384"/>
      <c r="B2704" s="555">
        <f t="shared" si="87"/>
        <v>132</v>
      </c>
      <c r="C2704" s="86" t="s">
        <v>1552</v>
      </c>
      <c r="D2704" s="119" t="s">
        <v>1551</v>
      </c>
      <c r="E2704" s="35" t="s">
        <v>2766</v>
      </c>
      <c r="F2704" s="119" t="s">
        <v>4634</v>
      </c>
      <c r="G2704" s="316"/>
      <c r="H2704" s="752"/>
      <c r="I2704" s="755"/>
      <c r="J2704" s="35"/>
      <c r="K2704" s="29"/>
      <c r="L2704" s="68">
        <v>38362</v>
      </c>
      <c r="M2704" s="68"/>
      <c r="N2704" t="str">
        <f t="shared" si="88"/>
        <v/>
      </c>
    </row>
    <row r="2705" spans="1:14" ht="25.5" outlineLevel="2">
      <c r="A2705" s="384"/>
      <c r="B2705" s="555">
        <f t="shared" si="87"/>
        <v>132</v>
      </c>
      <c r="C2705" s="86" t="s">
        <v>5287</v>
      </c>
      <c r="D2705" s="119" t="s">
        <v>362</v>
      </c>
      <c r="E2705" s="35" t="s">
        <v>2766</v>
      </c>
      <c r="F2705" s="119" t="s">
        <v>4634</v>
      </c>
      <c r="G2705" s="316"/>
      <c r="H2705" s="752"/>
      <c r="I2705" s="755"/>
      <c r="J2705" s="35"/>
      <c r="K2705" s="29"/>
      <c r="L2705" s="68">
        <v>38362</v>
      </c>
      <c r="M2705" s="68"/>
      <c r="N2705" t="str">
        <f t="shared" si="88"/>
        <v/>
      </c>
    </row>
    <row r="2706" spans="1:14" outlineLevel="2">
      <c r="A2706" s="384"/>
      <c r="B2706" s="555">
        <f t="shared" si="87"/>
        <v>132</v>
      </c>
      <c r="C2706" s="86" t="s">
        <v>1099</v>
      </c>
      <c r="D2706" s="119" t="s">
        <v>675</v>
      </c>
      <c r="E2706" s="35" t="s">
        <v>2766</v>
      </c>
      <c r="F2706" s="119" t="s">
        <v>4634</v>
      </c>
      <c r="G2706" s="316"/>
      <c r="H2706" s="752"/>
      <c r="I2706" s="755"/>
      <c r="J2706" s="35"/>
      <c r="K2706" s="29"/>
      <c r="L2706" s="68">
        <v>38362</v>
      </c>
      <c r="M2706" s="68"/>
      <c r="N2706" t="str">
        <f t="shared" si="88"/>
        <v/>
      </c>
    </row>
    <row r="2707" spans="1:14" outlineLevel="2">
      <c r="A2707" s="384"/>
      <c r="B2707" s="555">
        <f t="shared" si="87"/>
        <v>132</v>
      </c>
      <c r="C2707" s="86" t="s">
        <v>2308</v>
      </c>
      <c r="D2707" s="119" t="s">
        <v>2307</v>
      </c>
      <c r="E2707" s="35" t="s">
        <v>2766</v>
      </c>
      <c r="F2707" s="119" t="s">
        <v>4634</v>
      </c>
      <c r="G2707" s="316"/>
      <c r="H2707" s="752"/>
      <c r="I2707" s="755"/>
      <c r="J2707" s="35"/>
      <c r="K2707" s="29"/>
      <c r="L2707" s="68">
        <v>38362</v>
      </c>
      <c r="M2707" s="68"/>
      <c r="N2707" t="str">
        <f t="shared" si="88"/>
        <v/>
      </c>
    </row>
    <row r="2708" spans="1:14" outlineLevel="2">
      <c r="A2708" s="384"/>
      <c r="B2708" s="555">
        <f t="shared" si="87"/>
        <v>132</v>
      </c>
      <c r="C2708" s="86" t="s">
        <v>412</v>
      </c>
      <c r="D2708" s="119" t="s">
        <v>1110</v>
      </c>
      <c r="E2708" s="35" t="s">
        <v>2766</v>
      </c>
      <c r="F2708" s="119" t="s">
        <v>4634</v>
      </c>
      <c r="G2708" s="316"/>
      <c r="H2708" s="752"/>
      <c r="I2708" s="755"/>
      <c r="J2708" s="35"/>
      <c r="K2708" s="29"/>
      <c r="L2708" s="68">
        <v>38362</v>
      </c>
      <c r="M2708" s="68"/>
      <c r="N2708" t="str">
        <f t="shared" si="88"/>
        <v/>
      </c>
    </row>
    <row r="2709" spans="1:14" outlineLevel="2">
      <c r="A2709" s="384"/>
      <c r="B2709" s="555">
        <f t="shared" si="87"/>
        <v>132</v>
      </c>
      <c r="C2709" s="86" t="s">
        <v>2909</v>
      </c>
      <c r="D2709" s="119" t="s">
        <v>2908</v>
      </c>
      <c r="E2709" s="35" t="s">
        <v>2766</v>
      </c>
      <c r="F2709" s="119" t="s">
        <v>4634</v>
      </c>
      <c r="G2709" s="316"/>
      <c r="H2709" s="752"/>
      <c r="I2709" s="755"/>
      <c r="J2709" s="35"/>
      <c r="K2709" s="29"/>
      <c r="L2709" s="68">
        <v>38362</v>
      </c>
      <c r="M2709" s="68"/>
      <c r="N2709" t="str">
        <f t="shared" si="88"/>
        <v>DUPLICATE</v>
      </c>
    </row>
    <row r="2710" spans="1:14" outlineLevel="2">
      <c r="A2710" s="384"/>
      <c r="B2710" s="555">
        <f t="shared" si="87"/>
        <v>132</v>
      </c>
      <c r="C2710" s="86" t="s">
        <v>3766</v>
      </c>
      <c r="D2710" s="119" t="s">
        <v>3765</v>
      </c>
      <c r="E2710" s="35" t="s">
        <v>2766</v>
      </c>
      <c r="F2710" s="119" t="s">
        <v>4634</v>
      </c>
      <c r="G2710" s="316"/>
      <c r="H2710" s="752"/>
      <c r="I2710" s="755"/>
      <c r="J2710" s="35"/>
      <c r="K2710" s="29"/>
      <c r="L2710" s="68">
        <v>38362</v>
      </c>
      <c r="M2710" s="68"/>
      <c r="N2710" t="str">
        <f t="shared" si="88"/>
        <v/>
      </c>
    </row>
    <row r="2711" spans="1:14" outlineLevel="2">
      <c r="A2711" s="384"/>
      <c r="B2711" s="555">
        <f t="shared" si="87"/>
        <v>132</v>
      </c>
      <c r="C2711" s="86" t="s">
        <v>3822</v>
      </c>
      <c r="D2711" s="119" t="s">
        <v>3821</v>
      </c>
      <c r="E2711" s="35" t="s">
        <v>2766</v>
      </c>
      <c r="F2711" s="119" t="s">
        <v>4634</v>
      </c>
      <c r="G2711" s="316"/>
      <c r="H2711" s="752"/>
      <c r="I2711" s="755"/>
      <c r="J2711" s="35"/>
      <c r="K2711" s="29"/>
      <c r="L2711" s="68">
        <v>38362</v>
      </c>
      <c r="M2711" s="68"/>
      <c r="N2711" t="str">
        <f t="shared" si="88"/>
        <v/>
      </c>
    </row>
    <row r="2712" spans="1:14" ht="25.5" outlineLevel="2">
      <c r="A2712" s="384"/>
      <c r="B2712" s="555">
        <f t="shared" si="87"/>
        <v>132</v>
      </c>
      <c r="C2712" s="86" t="s">
        <v>2985</v>
      </c>
      <c r="D2712" s="119" t="s">
        <v>1510</v>
      </c>
      <c r="E2712" s="35" t="s">
        <v>2766</v>
      </c>
      <c r="F2712" s="119" t="s">
        <v>4634</v>
      </c>
      <c r="G2712" s="119"/>
      <c r="H2712" s="752"/>
      <c r="I2712" s="755"/>
      <c r="J2712" s="35"/>
      <c r="K2712" s="331"/>
      <c r="L2712" s="68">
        <v>38362</v>
      </c>
      <c r="M2712" s="68">
        <v>40575</v>
      </c>
      <c r="N2712" t="str">
        <f t="shared" si="88"/>
        <v/>
      </c>
    </row>
    <row r="2713" spans="1:14" outlineLevel="2">
      <c r="A2713" s="384"/>
      <c r="B2713" s="555">
        <f t="shared" si="87"/>
        <v>132</v>
      </c>
      <c r="C2713" s="86" t="s">
        <v>3035</v>
      </c>
      <c r="D2713" s="119" t="s">
        <v>3034</v>
      </c>
      <c r="E2713" s="35" t="s">
        <v>2766</v>
      </c>
      <c r="F2713" s="119" t="s">
        <v>4634</v>
      </c>
      <c r="G2713" s="316"/>
      <c r="H2713" s="752"/>
      <c r="I2713" s="755"/>
      <c r="J2713" s="35"/>
      <c r="K2713" s="29"/>
      <c r="L2713" s="68">
        <v>38362</v>
      </c>
      <c r="M2713" s="68"/>
      <c r="N2713" t="str">
        <f t="shared" si="88"/>
        <v/>
      </c>
    </row>
    <row r="2714" spans="1:14" outlineLevel="2">
      <c r="A2714" s="384"/>
      <c r="B2714" s="555">
        <f t="shared" si="87"/>
        <v>132</v>
      </c>
      <c r="C2714" s="86" t="s">
        <v>2577</v>
      </c>
      <c r="D2714" s="119" t="s">
        <v>2576</v>
      </c>
      <c r="E2714" s="35" t="s">
        <v>2766</v>
      </c>
      <c r="F2714" s="119" t="s">
        <v>4634</v>
      </c>
      <c r="G2714" s="316"/>
      <c r="H2714" s="752"/>
      <c r="I2714" s="755"/>
      <c r="J2714" s="35"/>
      <c r="K2714" s="29"/>
      <c r="L2714" s="68">
        <v>38362</v>
      </c>
      <c r="M2714" s="68"/>
      <c r="N2714" t="str">
        <f t="shared" si="88"/>
        <v/>
      </c>
    </row>
    <row r="2715" spans="1:14" outlineLevel="2">
      <c r="A2715" s="384"/>
      <c r="B2715" s="555">
        <f t="shared" si="87"/>
        <v>132</v>
      </c>
      <c r="C2715" s="86" t="s">
        <v>3846</v>
      </c>
      <c r="D2715" s="119" t="s">
        <v>3845</v>
      </c>
      <c r="E2715" s="35" t="s">
        <v>2766</v>
      </c>
      <c r="F2715" s="119" t="s">
        <v>4634</v>
      </c>
      <c r="G2715" s="316"/>
      <c r="H2715" s="752"/>
      <c r="I2715" s="755"/>
      <c r="J2715" s="35"/>
      <c r="K2715" s="29"/>
      <c r="L2715" s="68">
        <v>38362</v>
      </c>
      <c r="M2715" s="68"/>
      <c r="N2715" t="str">
        <f t="shared" si="88"/>
        <v/>
      </c>
    </row>
    <row r="2716" spans="1:14" outlineLevel="2">
      <c r="A2716" s="384"/>
      <c r="B2716" s="555">
        <f t="shared" si="87"/>
        <v>132</v>
      </c>
      <c r="C2716" s="86" t="s">
        <v>2898</v>
      </c>
      <c r="D2716" s="119" t="s">
        <v>2897</v>
      </c>
      <c r="E2716" s="35" t="s">
        <v>2766</v>
      </c>
      <c r="F2716" s="119" t="s">
        <v>4634</v>
      </c>
      <c r="G2716" s="316"/>
      <c r="H2716" s="752"/>
      <c r="I2716" s="755"/>
      <c r="J2716" s="35"/>
      <c r="K2716" s="29"/>
      <c r="L2716" s="68">
        <v>38362</v>
      </c>
      <c r="M2716" s="68"/>
      <c r="N2716" t="str">
        <f t="shared" si="88"/>
        <v/>
      </c>
    </row>
    <row r="2717" spans="1:14" outlineLevel="2">
      <c r="A2717" s="384"/>
      <c r="B2717" s="555">
        <f t="shared" si="87"/>
        <v>132</v>
      </c>
      <c r="C2717" s="86" t="s">
        <v>3496</v>
      </c>
      <c r="D2717" s="119" t="s">
        <v>3495</v>
      </c>
      <c r="E2717" s="35" t="s">
        <v>2766</v>
      </c>
      <c r="F2717" s="119" t="s">
        <v>4634</v>
      </c>
      <c r="G2717" s="316"/>
      <c r="H2717" s="752"/>
      <c r="I2717" s="755"/>
      <c r="J2717" s="35"/>
      <c r="K2717" s="29"/>
      <c r="L2717" s="68">
        <v>38362</v>
      </c>
      <c r="M2717" s="68"/>
      <c r="N2717" t="str">
        <f t="shared" si="88"/>
        <v/>
      </c>
    </row>
    <row r="2718" spans="1:14" outlineLevel="2">
      <c r="A2718" s="384"/>
      <c r="B2718" s="555">
        <f t="shared" si="87"/>
        <v>132</v>
      </c>
      <c r="C2718" s="86" t="s">
        <v>2893</v>
      </c>
      <c r="D2718" s="119" t="s">
        <v>2892</v>
      </c>
      <c r="E2718" s="35" t="s">
        <v>2766</v>
      </c>
      <c r="F2718" s="119" t="s">
        <v>4634</v>
      </c>
      <c r="G2718" s="316"/>
      <c r="H2718" s="752"/>
      <c r="I2718" s="755"/>
      <c r="J2718" s="35"/>
      <c r="K2718" s="29"/>
      <c r="L2718" s="68">
        <v>38362</v>
      </c>
      <c r="M2718" s="68"/>
      <c r="N2718" t="str">
        <f t="shared" si="88"/>
        <v/>
      </c>
    </row>
    <row r="2719" spans="1:14" outlineLevel="2">
      <c r="A2719" s="384"/>
      <c r="B2719" s="555">
        <f t="shared" si="87"/>
        <v>132</v>
      </c>
      <c r="C2719" s="86" t="s">
        <v>4499</v>
      </c>
      <c r="D2719" s="119" t="s">
        <v>4498</v>
      </c>
      <c r="E2719" s="35" t="s">
        <v>2766</v>
      </c>
      <c r="F2719" s="119" t="s">
        <v>4634</v>
      </c>
      <c r="G2719" s="316" t="s">
        <v>5297</v>
      </c>
      <c r="H2719" s="752"/>
      <c r="I2719" s="755"/>
      <c r="J2719" s="35"/>
      <c r="K2719" s="29"/>
      <c r="L2719" s="68">
        <v>38362</v>
      </c>
      <c r="M2719" s="68"/>
      <c r="N2719" t="str">
        <f t="shared" si="88"/>
        <v/>
      </c>
    </row>
    <row r="2720" spans="1:14" outlineLevel="2">
      <c r="A2720" s="384"/>
      <c r="B2720" s="555">
        <f t="shared" si="87"/>
        <v>132</v>
      </c>
      <c r="C2720" s="86" t="s">
        <v>3498</v>
      </c>
      <c r="D2720" s="119" t="s">
        <v>3497</v>
      </c>
      <c r="E2720" s="35" t="s">
        <v>2766</v>
      </c>
      <c r="F2720" s="119" t="s">
        <v>4634</v>
      </c>
      <c r="G2720" s="316"/>
      <c r="H2720" s="752"/>
      <c r="I2720" s="755"/>
      <c r="J2720" s="35"/>
      <c r="K2720" s="29"/>
      <c r="L2720" s="68">
        <v>38362</v>
      </c>
      <c r="M2720" s="68"/>
      <c r="N2720" t="str">
        <f t="shared" si="88"/>
        <v/>
      </c>
    </row>
    <row r="2721" spans="1:14" outlineLevel="2">
      <c r="A2721" s="384"/>
      <c r="B2721" s="555">
        <f t="shared" si="87"/>
        <v>132</v>
      </c>
      <c r="C2721" s="86" t="s">
        <v>357</v>
      </c>
      <c r="D2721" s="119" t="s">
        <v>356</v>
      </c>
      <c r="E2721" s="35" t="s">
        <v>2766</v>
      </c>
      <c r="F2721" s="119" t="s">
        <v>4634</v>
      </c>
      <c r="G2721" s="316"/>
      <c r="H2721" s="752"/>
      <c r="I2721" s="755"/>
      <c r="J2721" s="35"/>
      <c r="K2721" s="29"/>
      <c r="L2721" s="68">
        <v>38362</v>
      </c>
      <c r="M2721" s="68"/>
      <c r="N2721" t="str">
        <f t="shared" si="88"/>
        <v/>
      </c>
    </row>
    <row r="2722" spans="1:14" outlineLevel="2">
      <c r="A2722" s="384"/>
      <c r="B2722" s="555">
        <f t="shared" si="87"/>
        <v>132</v>
      </c>
      <c r="C2722" s="86" t="s">
        <v>2306</v>
      </c>
      <c r="D2722" s="119" t="s">
        <v>5166</v>
      </c>
      <c r="E2722" s="35" t="s">
        <v>2766</v>
      </c>
      <c r="F2722" s="119" t="s">
        <v>4634</v>
      </c>
      <c r="G2722" s="316"/>
      <c r="H2722" s="752"/>
      <c r="I2722" s="755"/>
      <c r="J2722" s="35"/>
      <c r="K2722" s="29"/>
      <c r="L2722" s="68">
        <v>38362</v>
      </c>
      <c r="M2722" s="68"/>
      <c r="N2722" t="str">
        <f t="shared" si="88"/>
        <v/>
      </c>
    </row>
    <row r="2723" spans="1:14" outlineLevel="2">
      <c r="A2723" s="384"/>
      <c r="B2723" s="555">
        <f t="shared" si="87"/>
        <v>132</v>
      </c>
      <c r="C2723" s="86" t="s">
        <v>3500</v>
      </c>
      <c r="D2723" s="119" t="s">
        <v>3499</v>
      </c>
      <c r="E2723" s="35" t="s">
        <v>2766</v>
      </c>
      <c r="F2723" s="119" t="s">
        <v>4634</v>
      </c>
      <c r="G2723" s="316"/>
      <c r="H2723" s="752"/>
      <c r="I2723" s="755"/>
      <c r="J2723" s="35"/>
      <c r="K2723" s="29"/>
      <c r="L2723" s="68">
        <v>38362</v>
      </c>
      <c r="M2723" s="68"/>
      <c r="N2723" t="str">
        <f t="shared" si="88"/>
        <v/>
      </c>
    </row>
    <row r="2724" spans="1:14" ht="25.5" outlineLevel="2">
      <c r="A2724" s="384"/>
      <c r="B2724" s="296">
        <f t="shared" si="87"/>
        <v>132</v>
      </c>
      <c r="C2724" s="86" t="s">
        <v>44</v>
      </c>
      <c r="D2724" s="119" t="s">
        <v>2008</v>
      </c>
      <c r="E2724" s="35" t="s">
        <v>2766</v>
      </c>
      <c r="F2724" s="119" t="s">
        <v>4634</v>
      </c>
      <c r="G2724" s="680" t="s">
        <v>5300</v>
      </c>
      <c r="H2724" s="789">
        <v>45778</v>
      </c>
      <c r="I2724" s="790" t="s">
        <v>5235</v>
      </c>
      <c r="J2724" s="35"/>
      <c r="K2724" s="29"/>
      <c r="L2724" s="68">
        <v>38362</v>
      </c>
      <c r="M2724" s="640">
        <v>45689</v>
      </c>
      <c r="N2724" t="str">
        <f t="shared" si="88"/>
        <v/>
      </c>
    </row>
    <row r="2725" spans="1:14" outlineLevel="2">
      <c r="A2725" s="384"/>
      <c r="B2725" s="555">
        <f t="shared" si="87"/>
        <v>132</v>
      </c>
      <c r="C2725" s="86" t="s">
        <v>5083</v>
      </c>
      <c r="D2725" s="119" t="s">
        <v>5082</v>
      </c>
      <c r="E2725" s="35" t="s">
        <v>2766</v>
      </c>
      <c r="F2725" s="119" t="s">
        <v>4634</v>
      </c>
      <c r="G2725" s="316"/>
      <c r="H2725" s="752"/>
      <c r="I2725" s="755"/>
      <c r="J2725" s="35"/>
      <c r="K2725" s="29"/>
      <c r="L2725" s="68">
        <v>38362</v>
      </c>
      <c r="M2725" s="68"/>
      <c r="N2725" t="str">
        <f t="shared" si="88"/>
        <v/>
      </c>
    </row>
    <row r="2726" spans="1:14" outlineLevel="2">
      <c r="A2726" s="384"/>
      <c r="B2726" s="555">
        <f t="shared" si="87"/>
        <v>132</v>
      </c>
      <c r="C2726" s="86" t="s">
        <v>1542</v>
      </c>
      <c r="D2726" s="119" t="s">
        <v>3303</v>
      </c>
      <c r="E2726" s="35" t="s">
        <v>2766</v>
      </c>
      <c r="F2726" s="119" t="s">
        <v>4634</v>
      </c>
      <c r="G2726" s="316"/>
      <c r="H2726" s="752"/>
      <c r="I2726" s="755"/>
      <c r="J2726" s="35"/>
      <c r="K2726" s="29"/>
      <c r="L2726" s="68">
        <v>38362</v>
      </c>
      <c r="M2726" s="68"/>
      <c r="N2726" t="str">
        <f t="shared" si="88"/>
        <v/>
      </c>
    </row>
    <row r="2727" spans="1:14" outlineLevel="2">
      <c r="A2727" s="384"/>
      <c r="B2727" s="555">
        <f t="shared" si="87"/>
        <v>132</v>
      </c>
      <c r="C2727" s="86" t="s">
        <v>773</v>
      </c>
      <c r="D2727" s="119" t="s">
        <v>772</v>
      </c>
      <c r="E2727" s="35" t="s">
        <v>2766</v>
      </c>
      <c r="F2727" s="119" t="s">
        <v>4634</v>
      </c>
      <c r="G2727" s="316"/>
      <c r="H2727" s="752"/>
      <c r="I2727" s="755"/>
      <c r="J2727" s="35"/>
      <c r="K2727" s="29"/>
      <c r="L2727" s="68">
        <v>38362</v>
      </c>
      <c r="M2727" s="68"/>
      <c r="N2727" t="str">
        <f t="shared" si="88"/>
        <v/>
      </c>
    </row>
    <row r="2728" spans="1:14" outlineLevel="2">
      <c r="A2728" s="384"/>
      <c r="B2728" s="555">
        <f t="shared" si="87"/>
        <v>132</v>
      </c>
      <c r="C2728" s="86" t="s">
        <v>4550</v>
      </c>
      <c r="D2728" s="119" t="s">
        <v>5136</v>
      </c>
      <c r="E2728" s="35" t="s">
        <v>2766</v>
      </c>
      <c r="F2728" s="119" t="s">
        <v>4634</v>
      </c>
      <c r="G2728" s="316"/>
      <c r="H2728" s="752"/>
      <c r="I2728" s="755"/>
      <c r="J2728" s="35"/>
      <c r="K2728" s="29"/>
      <c r="L2728" s="68">
        <v>38362</v>
      </c>
      <c r="M2728" s="68"/>
      <c r="N2728" t="str">
        <f t="shared" si="88"/>
        <v/>
      </c>
    </row>
    <row r="2729" spans="1:14" outlineLevel="2">
      <c r="A2729" s="384"/>
      <c r="B2729" s="555">
        <f t="shared" si="87"/>
        <v>132</v>
      </c>
      <c r="C2729" s="86" t="s">
        <v>3338</v>
      </c>
      <c r="D2729" s="119" t="s">
        <v>297</v>
      </c>
      <c r="E2729" s="35" t="s">
        <v>2766</v>
      </c>
      <c r="F2729" s="119" t="s">
        <v>4634</v>
      </c>
      <c r="G2729" s="316"/>
      <c r="H2729" s="752"/>
      <c r="I2729" s="755"/>
      <c r="J2729" s="35"/>
      <c r="K2729" s="29"/>
      <c r="L2729" s="68">
        <v>38362</v>
      </c>
      <c r="M2729" s="68"/>
      <c r="N2729" t="str">
        <f t="shared" si="88"/>
        <v/>
      </c>
    </row>
    <row r="2730" spans="1:14" outlineLevel="2">
      <c r="A2730" s="384"/>
      <c r="B2730" s="555">
        <f t="shared" si="87"/>
        <v>132</v>
      </c>
      <c r="C2730" s="86" t="s">
        <v>2885</v>
      </c>
      <c r="D2730" s="119" t="s">
        <v>2884</v>
      </c>
      <c r="E2730" s="35" t="s">
        <v>2766</v>
      </c>
      <c r="F2730" s="119" t="s">
        <v>4634</v>
      </c>
      <c r="G2730" s="316"/>
      <c r="H2730" s="752"/>
      <c r="I2730" s="755"/>
      <c r="J2730" s="35"/>
      <c r="K2730" s="29"/>
      <c r="L2730" s="68">
        <v>38362</v>
      </c>
      <c r="M2730" s="68"/>
      <c r="N2730" t="str">
        <f t="shared" si="88"/>
        <v/>
      </c>
    </row>
    <row r="2731" spans="1:14" outlineLevel="2">
      <c r="A2731" s="384"/>
      <c r="B2731" s="555">
        <f t="shared" si="87"/>
        <v>132</v>
      </c>
      <c r="C2731" s="86" t="s">
        <v>2915</v>
      </c>
      <c r="D2731" s="119" t="s">
        <v>2916</v>
      </c>
      <c r="E2731" s="35" t="s">
        <v>2766</v>
      </c>
      <c r="F2731" s="119" t="s">
        <v>4634</v>
      </c>
      <c r="G2731" s="316"/>
      <c r="H2731" s="752"/>
      <c r="I2731" s="755"/>
      <c r="J2731" s="35"/>
      <c r="K2731" s="29"/>
      <c r="L2731" s="68">
        <v>39845</v>
      </c>
      <c r="M2731" s="68"/>
      <c r="N2731" t="str">
        <f t="shared" si="88"/>
        <v>DUPLICATE</v>
      </c>
    </row>
    <row r="2732" spans="1:14" outlineLevel="2">
      <c r="A2732" s="384"/>
      <c r="B2732" s="555">
        <f t="shared" si="87"/>
        <v>132</v>
      </c>
      <c r="C2732" s="86" t="s">
        <v>6152</v>
      </c>
      <c r="D2732" s="119" t="s">
        <v>2670</v>
      </c>
      <c r="E2732" s="35" t="s">
        <v>2766</v>
      </c>
      <c r="F2732" s="119" t="s">
        <v>4634</v>
      </c>
      <c r="G2732" s="316" t="s">
        <v>5297</v>
      </c>
      <c r="H2732" s="752"/>
      <c r="I2732" s="755"/>
      <c r="J2732" s="35"/>
      <c r="K2732" s="29"/>
      <c r="L2732" s="68">
        <v>39845</v>
      </c>
      <c r="M2732" s="68">
        <v>42401</v>
      </c>
      <c r="N2732" t="str">
        <f t="shared" si="88"/>
        <v/>
      </c>
    </row>
    <row r="2733" spans="1:14" outlineLevel="2">
      <c r="A2733" s="384"/>
      <c r="B2733" s="555">
        <f t="shared" si="87"/>
        <v>132</v>
      </c>
      <c r="C2733" s="86" t="s">
        <v>2919</v>
      </c>
      <c r="D2733" s="119" t="s">
        <v>2920</v>
      </c>
      <c r="E2733" s="35" t="s">
        <v>2766</v>
      </c>
      <c r="F2733" s="119" t="s">
        <v>4634</v>
      </c>
      <c r="G2733" s="316"/>
      <c r="H2733" s="752"/>
      <c r="I2733" s="755"/>
      <c r="J2733" s="35"/>
      <c r="K2733" s="29"/>
      <c r="L2733" s="68">
        <v>39845</v>
      </c>
      <c r="M2733" s="68"/>
      <c r="N2733" t="str">
        <f t="shared" si="88"/>
        <v/>
      </c>
    </row>
    <row r="2734" spans="1:14" outlineLevel="2">
      <c r="A2734" s="560"/>
      <c r="B2734" s="596">
        <f t="shared" si="87"/>
        <v>132</v>
      </c>
      <c r="C2734" s="86" t="s">
        <v>2921</v>
      </c>
      <c r="D2734" s="119" t="s">
        <v>2922</v>
      </c>
      <c r="E2734" s="35" t="s">
        <v>2766</v>
      </c>
      <c r="F2734" s="119" t="s">
        <v>4634</v>
      </c>
      <c r="G2734" s="316"/>
      <c r="H2734" s="752"/>
      <c r="I2734" s="755"/>
      <c r="J2734" s="35"/>
      <c r="K2734" s="29"/>
      <c r="L2734" s="68">
        <v>39845</v>
      </c>
      <c r="M2734" s="68"/>
      <c r="N2734" t="str">
        <f t="shared" si="88"/>
        <v/>
      </c>
    </row>
    <row r="2735" spans="1:14" outlineLevel="2">
      <c r="A2735" s="384"/>
      <c r="B2735" s="384">
        <f t="shared" si="87"/>
        <v>132</v>
      </c>
      <c r="C2735" s="86" t="s">
        <v>2923</v>
      </c>
      <c r="D2735" s="119" t="s">
        <v>2924</v>
      </c>
      <c r="E2735" s="35" t="s">
        <v>2766</v>
      </c>
      <c r="F2735" s="119" t="s">
        <v>4634</v>
      </c>
      <c r="G2735" s="316"/>
      <c r="H2735" s="754"/>
      <c r="I2735" s="755"/>
      <c r="J2735" s="35"/>
      <c r="K2735" s="29"/>
      <c r="L2735" s="68">
        <v>39845</v>
      </c>
      <c r="M2735" s="68"/>
      <c r="N2735" t="str">
        <f t="shared" si="88"/>
        <v/>
      </c>
    </row>
    <row r="2736" spans="1:14" ht="25.5" outlineLevel="1">
      <c r="A2736" s="384">
        <v>133</v>
      </c>
      <c r="B2736" s="296">
        <f>IF(A2736&gt;0,A2736,B2735)</f>
        <v>133</v>
      </c>
      <c r="C2736" s="17" t="s">
        <v>12346</v>
      </c>
      <c r="D2736" s="33" t="s">
        <v>12347</v>
      </c>
      <c r="E2736" s="33" t="s">
        <v>1909</v>
      </c>
      <c r="F2736" s="33" t="s">
        <v>4634</v>
      </c>
      <c r="G2736" s="33" t="s">
        <v>5297</v>
      </c>
      <c r="H2736" s="752"/>
      <c r="I2736" s="752"/>
      <c r="J2736" s="33" t="s">
        <v>12348</v>
      </c>
      <c r="K2736" s="348"/>
      <c r="L2736" s="311">
        <v>45323</v>
      </c>
      <c r="M2736" s="311"/>
      <c r="N2736" t="str">
        <f t="shared" si="88"/>
        <v/>
      </c>
    </row>
    <row r="2737" spans="1:14" ht="114.75" outlineLevel="1" collapsed="1">
      <c r="A2737" s="384">
        <v>134</v>
      </c>
      <c r="B2737" s="296">
        <f t="shared" ref="B2737:B2800" si="89">IF(A2737&gt;0,A2737,B2736)</f>
        <v>134</v>
      </c>
      <c r="C2737" s="31" t="s">
        <v>4986</v>
      </c>
      <c r="D2737" s="33"/>
      <c r="E2737" s="33" t="s">
        <v>2766</v>
      </c>
      <c r="F2737" s="33" t="s">
        <v>4634</v>
      </c>
      <c r="G2737" s="33" t="s">
        <v>12830</v>
      </c>
      <c r="H2737" s="752"/>
      <c r="I2737" s="752"/>
      <c r="J2737" s="38" t="s">
        <v>4767</v>
      </c>
      <c r="K2737" s="598" t="s">
        <v>12833</v>
      </c>
      <c r="L2737" s="57">
        <v>38362</v>
      </c>
      <c r="M2737" s="57">
        <v>45323</v>
      </c>
      <c r="N2737" t="str">
        <f t="shared" si="88"/>
        <v/>
      </c>
    </row>
    <row r="2738" spans="1:14" ht="25.5" hidden="1" outlineLevel="2">
      <c r="A2738" s="384"/>
      <c r="B2738" s="296">
        <f t="shared" si="89"/>
        <v>134</v>
      </c>
      <c r="C2738" s="171" t="s">
        <v>177</v>
      </c>
      <c r="D2738" s="120" t="s">
        <v>176</v>
      </c>
      <c r="E2738" s="330" t="s">
        <v>2766</v>
      </c>
      <c r="F2738" s="35" t="s">
        <v>4634</v>
      </c>
      <c r="G2738" s="118"/>
      <c r="H2738" s="752"/>
      <c r="I2738" s="757"/>
      <c r="J2738" s="35"/>
      <c r="K2738" s="335"/>
      <c r="L2738" s="315">
        <v>38362</v>
      </c>
      <c r="M2738" s="315">
        <v>42767</v>
      </c>
      <c r="N2738" t="str">
        <f t="shared" si="88"/>
        <v/>
      </c>
    </row>
    <row r="2739" spans="1:14" hidden="1" outlineLevel="2">
      <c r="A2739" s="384"/>
      <c r="B2739" s="296">
        <f t="shared" si="89"/>
        <v>134</v>
      </c>
      <c r="C2739" s="86" t="s">
        <v>3476</v>
      </c>
      <c r="D2739" s="119" t="s">
        <v>3475</v>
      </c>
      <c r="E2739" s="330" t="s">
        <v>2766</v>
      </c>
      <c r="F2739" s="37" t="s">
        <v>4634</v>
      </c>
      <c r="G2739" s="119"/>
      <c r="H2739" s="752"/>
      <c r="I2739" s="757"/>
      <c r="J2739" s="35"/>
      <c r="K2739" s="331"/>
      <c r="L2739" s="68">
        <v>42036</v>
      </c>
      <c r="M2739" s="68">
        <v>42036</v>
      </c>
      <c r="N2739" t="str">
        <f t="shared" si="88"/>
        <v>DUPLICATE</v>
      </c>
    </row>
    <row r="2740" spans="1:14" hidden="1" outlineLevel="2">
      <c r="A2740" s="384"/>
      <c r="B2740" s="296">
        <f t="shared" si="89"/>
        <v>134</v>
      </c>
      <c r="C2740" s="19" t="s">
        <v>3141</v>
      </c>
      <c r="D2740" s="32" t="s">
        <v>4914</v>
      </c>
      <c r="E2740" s="330" t="s">
        <v>2766</v>
      </c>
      <c r="F2740" s="37" t="s">
        <v>4634</v>
      </c>
      <c r="G2740" s="316"/>
      <c r="H2740" s="752"/>
      <c r="I2740" s="757"/>
      <c r="J2740" s="35"/>
      <c r="K2740" s="29"/>
      <c r="L2740" s="68">
        <v>38362</v>
      </c>
      <c r="M2740" s="68"/>
      <c r="N2740" t="str">
        <f t="shared" si="88"/>
        <v/>
      </c>
    </row>
    <row r="2741" spans="1:14" hidden="1" outlineLevel="2">
      <c r="A2741" s="384"/>
      <c r="B2741" s="296">
        <f t="shared" si="89"/>
        <v>134</v>
      </c>
      <c r="C2741" s="19" t="s">
        <v>3623</v>
      </c>
      <c r="D2741" s="32" t="s">
        <v>3622</v>
      </c>
      <c r="E2741" s="330" t="s">
        <v>2766</v>
      </c>
      <c r="F2741" s="37" t="s">
        <v>4634</v>
      </c>
      <c r="G2741" s="316"/>
      <c r="H2741" s="752"/>
      <c r="I2741" s="757"/>
      <c r="J2741" s="35"/>
      <c r="K2741" s="29"/>
      <c r="L2741" s="68">
        <v>38362</v>
      </c>
      <c r="M2741" s="68"/>
      <c r="N2741" t="str">
        <f t="shared" si="88"/>
        <v/>
      </c>
    </row>
    <row r="2742" spans="1:14" hidden="1" outlineLevel="2">
      <c r="A2742" s="384"/>
      <c r="B2742" s="296">
        <f t="shared" si="89"/>
        <v>134</v>
      </c>
      <c r="C2742" s="19" t="s">
        <v>4366</v>
      </c>
      <c r="D2742" s="32" t="s">
        <v>4365</v>
      </c>
      <c r="E2742" s="330" t="s">
        <v>2766</v>
      </c>
      <c r="F2742" s="37" t="s">
        <v>4634</v>
      </c>
      <c r="G2742" s="316"/>
      <c r="H2742" s="752"/>
      <c r="I2742" s="757"/>
      <c r="J2742" s="35"/>
      <c r="K2742" s="29"/>
      <c r="L2742" s="68">
        <v>38362</v>
      </c>
      <c r="M2742" s="68"/>
      <c r="N2742" t="str">
        <f t="shared" si="88"/>
        <v/>
      </c>
    </row>
    <row r="2743" spans="1:14" hidden="1" outlineLevel="2">
      <c r="A2743" s="384"/>
      <c r="B2743" s="296">
        <f t="shared" si="89"/>
        <v>134</v>
      </c>
      <c r="C2743" s="19" t="s">
        <v>4364</v>
      </c>
      <c r="D2743" s="32" t="s">
        <v>534</v>
      </c>
      <c r="E2743" s="330" t="s">
        <v>2766</v>
      </c>
      <c r="F2743" s="37" t="s">
        <v>4634</v>
      </c>
      <c r="G2743" s="316"/>
      <c r="H2743" s="752"/>
      <c r="I2743" s="757"/>
      <c r="J2743" s="35"/>
      <c r="K2743" s="29"/>
      <c r="L2743" s="68">
        <v>38362</v>
      </c>
      <c r="M2743" s="68"/>
      <c r="N2743" t="str">
        <f t="shared" si="88"/>
        <v/>
      </c>
    </row>
    <row r="2744" spans="1:14" hidden="1" outlineLevel="2">
      <c r="A2744" s="384"/>
      <c r="B2744" s="296">
        <f t="shared" si="89"/>
        <v>134</v>
      </c>
      <c r="C2744" s="19" t="s">
        <v>4446</v>
      </c>
      <c r="D2744" s="32" t="s">
        <v>4445</v>
      </c>
      <c r="E2744" s="330" t="s">
        <v>2766</v>
      </c>
      <c r="F2744" s="37" t="s">
        <v>4634</v>
      </c>
      <c r="G2744" s="316"/>
      <c r="H2744" s="752"/>
      <c r="I2744" s="757"/>
      <c r="J2744" s="35"/>
      <c r="K2744" s="29"/>
      <c r="L2744" s="68">
        <v>38362</v>
      </c>
      <c r="M2744" s="68"/>
      <c r="N2744" t="str">
        <f t="shared" si="88"/>
        <v/>
      </c>
    </row>
    <row r="2745" spans="1:14" hidden="1" outlineLevel="2">
      <c r="A2745" s="384"/>
      <c r="B2745" s="296">
        <f t="shared" si="89"/>
        <v>134</v>
      </c>
      <c r="C2745" s="19" t="s">
        <v>1848</v>
      </c>
      <c r="D2745" s="32" t="s">
        <v>1847</v>
      </c>
      <c r="E2745" s="330" t="s">
        <v>2766</v>
      </c>
      <c r="F2745" s="37" t="s">
        <v>4634</v>
      </c>
      <c r="G2745" s="316"/>
      <c r="H2745" s="752"/>
      <c r="I2745" s="757"/>
      <c r="J2745" s="35"/>
      <c r="K2745" s="29"/>
      <c r="L2745" s="68">
        <v>38362</v>
      </c>
      <c r="M2745" s="68"/>
      <c r="N2745" t="str">
        <f t="shared" si="88"/>
        <v/>
      </c>
    </row>
    <row r="2746" spans="1:14" hidden="1" outlineLevel="2">
      <c r="A2746" s="384"/>
      <c r="B2746" s="296">
        <f t="shared" si="89"/>
        <v>134</v>
      </c>
      <c r="C2746" s="19" t="s">
        <v>343</v>
      </c>
      <c r="D2746" s="32" t="s">
        <v>342</v>
      </c>
      <c r="E2746" s="330" t="s">
        <v>2766</v>
      </c>
      <c r="F2746" s="37" t="s">
        <v>4634</v>
      </c>
      <c r="G2746" s="316"/>
      <c r="H2746" s="752"/>
      <c r="I2746" s="757"/>
      <c r="J2746" s="35"/>
      <c r="K2746" s="29"/>
      <c r="L2746" s="68">
        <v>38362</v>
      </c>
      <c r="M2746" s="68"/>
      <c r="N2746" t="str">
        <f t="shared" si="88"/>
        <v/>
      </c>
    </row>
    <row r="2747" spans="1:14" hidden="1" outlineLevel="2">
      <c r="A2747" s="384"/>
      <c r="B2747" s="296">
        <f t="shared" si="89"/>
        <v>134</v>
      </c>
      <c r="C2747" s="19" t="s">
        <v>1915</v>
      </c>
      <c r="D2747" s="32" t="s">
        <v>1914</v>
      </c>
      <c r="E2747" s="330" t="s">
        <v>2766</v>
      </c>
      <c r="F2747" s="37" t="s">
        <v>4634</v>
      </c>
      <c r="G2747" s="316"/>
      <c r="H2747" s="752"/>
      <c r="I2747" s="757"/>
      <c r="J2747" s="35"/>
      <c r="K2747" s="29"/>
      <c r="L2747" s="68">
        <v>38362</v>
      </c>
      <c r="M2747" s="68"/>
      <c r="N2747" t="str">
        <f t="shared" si="88"/>
        <v/>
      </c>
    </row>
    <row r="2748" spans="1:14" hidden="1" outlineLevel="2">
      <c r="A2748" s="384"/>
      <c r="B2748" s="296">
        <f t="shared" si="89"/>
        <v>134</v>
      </c>
      <c r="C2748" s="19" t="s">
        <v>4438</v>
      </c>
      <c r="D2748" s="32" t="s">
        <v>4437</v>
      </c>
      <c r="E2748" s="330" t="s">
        <v>2766</v>
      </c>
      <c r="F2748" s="37" t="s">
        <v>4634</v>
      </c>
      <c r="G2748" s="316"/>
      <c r="H2748" s="752"/>
      <c r="I2748" s="757"/>
      <c r="J2748" s="35"/>
      <c r="K2748" s="29"/>
      <c r="L2748" s="68">
        <v>38362</v>
      </c>
      <c r="M2748" s="68"/>
      <c r="N2748" t="str">
        <f t="shared" si="88"/>
        <v/>
      </c>
    </row>
    <row r="2749" spans="1:14" hidden="1" outlineLevel="2">
      <c r="A2749" s="384"/>
      <c r="B2749" s="296">
        <f t="shared" si="89"/>
        <v>134</v>
      </c>
      <c r="C2749" s="19" t="s">
        <v>105</v>
      </c>
      <c r="D2749" s="32" t="s">
        <v>104</v>
      </c>
      <c r="E2749" s="330" t="s">
        <v>2766</v>
      </c>
      <c r="F2749" s="37" t="s">
        <v>4634</v>
      </c>
      <c r="G2749" s="316"/>
      <c r="H2749" s="752"/>
      <c r="I2749" s="757"/>
      <c r="J2749" s="35"/>
      <c r="K2749" s="29"/>
      <c r="L2749" s="68">
        <v>38362</v>
      </c>
      <c r="M2749" s="68"/>
      <c r="N2749" t="str">
        <f t="shared" si="88"/>
        <v/>
      </c>
    </row>
    <row r="2750" spans="1:14" hidden="1" outlineLevel="2">
      <c r="A2750" s="384"/>
      <c r="B2750" s="296">
        <f t="shared" si="89"/>
        <v>134</v>
      </c>
      <c r="C2750" s="19" t="s">
        <v>1683</v>
      </c>
      <c r="D2750" s="32" t="s">
        <v>1682</v>
      </c>
      <c r="E2750" s="330" t="s">
        <v>2766</v>
      </c>
      <c r="F2750" s="37" t="s">
        <v>4634</v>
      </c>
      <c r="G2750" s="316"/>
      <c r="H2750" s="752"/>
      <c r="I2750" s="757"/>
      <c r="J2750" s="35"/>
      <c r="K2750" s="29"/>
      <c r="L2750" s="68">
        <v>38362</v>
      </c>
      <c r="M2750" s="68"/>
      <c r="N2750" t="str">
        <f t="shared" si="88"/>
        <v/>
      </c>
    </row>
    <row r="2751" spans="1:14" hidden="1" outlineLevel="2">
      <c r="A2751" s="384"/>
      <c r="B2751" s="296">
        <f t="shared" si="89"/>
        <v>134</v>
      </c>
      <c r="C2751" s="19" t="s">
        <v>850</v>
      </c>
      <c r="D2751" s="32" t="s">
        <v>3442</v>
      </c>
      <c r="E2751" s="330" t="s">
        <v>2766</v>
      </c>
      <c r="F2751" s="37" t="s">
        <v>4634</v>
      </c>
      <c r="G2751" s="316"/>
      <c r="H2751" s="752"/>
      <c r="I2751" s="757"/>
      <c r="J2751" s="35"/>
      <c r="K2751" s="29"/>
      <c r="L2751" s="68">
        <v>38362</v>
      </c>
      <c r="M2751" s="68"/>
      <c r="N2751" t="str">
        <f t="shared" si="88"/>
        <v/>
      </c>
    </row>
    <row r="2752" spans="1:14" ht="25.5" hidden="1" outlineLevel="2">
      <c r="A2752" s="384"/>
      <c r="B2752" s="296">
        <f t="shared" si="89"/>
        <v>134</v>
      </c>
      <c r="C2752" s="19" t="s">
        <v>3439</v>
      </c>
      <c r="D2752" s="32" t="s">
        <v>3778</v>
      </c>
      <c r="E2752" s="32" t="s">
        <v>2766</v>
      </c>
      <c r="F2752" s="35" t="s">
        <v>4634</v>
      </c>
      <c r="G2752" s="316"/>
      <c r="H2752" s="752"/>
      <c r="I2752" s="757"/>
      <c r="J2752" s="35"/>
      <c r="K2752" s="29"/>
      <c r="L2752" s="68">
        <v>38362</v>
      </c>
      <c r="M2752" s="68"/>
      <c r="N2752" t="str">
        <f t="shared" si="88"/>
        <v/>
      </c>
    </row>
    <row r="2753" spans="1:14" hidden="1" outlineLevel="2">
      <c r="A2753" s="384"/>
      <c r="B2753" s="296">
        <f t="shared" si="89"/>
        <v>134</v>
      </c>
      <c r="C2753" s="19" t="s">
        <v>345</v>
      </c>
      <c r="D2753" s="32" t="s">
        <v>344</v>
      </c>
      <c r="E2753" s="330" t="s">
        <v>2766</v>
      </c>
      <c r="F2753" s="37" t="s">
        <v>4634</v>
      </c>
      <c r="G2753" s="316"/>
      <c r="H2753" s="752"/>
      <c r="I2753" s="757"/>
      <c r="J2753" s="35"/>
      <c r="K2753" s="29"/>
      <c r="L2753" s="68">
        <v>38362</v>
      </c>
      <c r="M2753" s="68"/>
      <c r="N2753" t="str">
        <f t="shared" si="88"/>
        <v/>
      </c>
    </row>
    <row r="2754" spans="1:14" hidden="1" outlineLevel="2">
      <c r="A2754" s="384"/>
      <c r="B2754" s="296">
        <f t="shared" si="89"/>
        <v>134</v>
      </c>
      <c r="C2754" s="19" t="s">
        <v>656</v>
      </c>
      <c r="D2754" s="32" t="s">
        <v>655</v>
      </c>
      <c r="E2754" s="330" t="s">
        <v>2766</v>
      </c>
      <c r="F2754" s="37" t="s">
        <v>4634</v>
      </c>
      <c r="G2754" s="316"/>
      <c r="H2754" s="752"/>
      <c r="I2754" s="757"/>
      <c r="J2754" s="35"/>
      <c r="K2754" s="29"/>
      <c r="L2754" s="68">
        <v>38362</v>
      </c>
      <c r="M2754" s="68"/>
      <c r="N2754" t="str">
        <f t="shared" si="88"/>
        <v/>
      </c>
    </row>
    <row r="2755" spans="1:14" hidden="1" outlineLevel="2">
      <c r="A2755" s="384"/>
      <c r="B2755" s="296">
        <f t="shared" si="89"/>
        <v>134</v>
      </c>
      <c r="C2755" s="19" t="s">
        <v>4450</v>
      </c>
      <c r="D2755" s="32" t="s">
        <v>315</v>
      </c>
      <c r="E2755" s="330" t="s">
        <v>2766</v>
      </c>
      <c r="F2755" s="37" t="s">
        <v>4634</v>
      </c>
      <c r="G2755" s="316"/>
      <c r="H2755" s="752"/>
      <c r="I2755" s="757"/>
      <c r="J2755" s="35"/>
      <c r="K2755" s="29"/>
      <c r="L2755" s="68">
        <v>38362</v>
      </c>
      <c r="M2755" s="68"/>
      <c r="N2755" t="str">
        <f t="shared" ref="N2755:N2818" si="90">IF(D2755="NA","",IF(COUNTIF($D$3:$D$8511,D2755)&gt;1,"DUPLICATE",""))</f>
        <v/>
      </c>
    </row>
    <row r="2756" spans="1:14" hidden="1" outlineLevel="2">
      <c r="A2756" s="384"/>
      <c r="B2756" s="296">
        <f t="shared" si="89"/>
        <v>134</v>
      </c>
      <c r="C2756" s="19" t="s">
        <v>1852</v>
      </c>
      <c r="D2756" s="32" t="s">
        <v>1851</v>
      </c>
      <c r="E2756" s="330" t="s">
        <v>2766</v>
      </c>
      <c r="F2756" s="37" t="s">
        <v>4634</v>
      </c>
      <c r="G2756" s="316"/>
      <c r="H2756" s="752"/>
      <c r="I2756" s="757"/>
      <c r="J2756" s="35"/>
      <c r="K2756" s="29"/>
      <c r="L2756" s="68">
        <v>38362</v>
      </c>
      <c r="M2756" s="68"/>
      <c r="N2756" t="str">
        <f t="shared" si="90"/>
        <v/>
      </c>
    </row>
    <row r="2757" spans="1:14" hidden="1" outlineLevel="2">
      <c r="A2757" s="384"/>
      <c r="B2757" s="296">
        <f t="shared" si="89"/>
        <v>134</v>
      </c>
      <c r="C2757" s="19" t="s">
        <v>2177</v>
      </c>
      <c r="D2757" s="32" t="s">
        <v>2176</v>
      </c>
      <c r="E2757" s="330" t="s">
        <v>2766</v>
      </c>
      <c r="F2757" s="37" t="s">
        <v>4634</v>
      </c>
      <c r="G2757" s="316"/>
      <c r="H2757" s="752"/>
      <c r="I2757" s="757"/>
      <c r="J2757" s="35"/>
      <c r="K2757" s="29"/>
      <c r="L2757" s="68">
        <v>38362</v>
      </c>
      <c r="M2757" s="68"/>
      <c r="N2757" t="str">
        <f t="shared" si="90"/>
        <v/>
      </c>
    </row>
    <row r="2758" spans="1:14" hidden="1" outlineLevel="2">
      <c r="A2758" s="384"/>
      <c r="B2758" s="296">
        <f t="shared" si="89"/>
        <v>134</v>
      </c>
      <c r="C2758" s="19" t="s">
        <v>4440</v>
      </c>
      <c r="D2758" s="32" t="s">
        <v>4439</v>
      </c>
      <c r="E2758" s="330" t="s">
        <v>2766</v>
      </c>
      <c r="F2758" s="37" t="s">
        <v>4634</v>
      </c>
      <c r="G2758" s="316"/>
      <c r="H2758" s="752"/>
      <c r="I2758" s="757"/>
      <c r="J2758" s="35"/>
      <c r="K2758" s="29"/>
      <c r="L2758" s="68">
        <v>38362</v>
      </c>
      <c r="M2758" s="68"/>
      <c r="N2758" t="str">
        <f t="shared" si="90"/>
        <v/>
      </c>
    </row>
    <row r="2759" spans="1:14" hidden="1" outlineLevel="2">
      <c r="A2759" s="384"/>
      <c r="B2759" s="296">
        <f t="shared" si="89"/>
        <v>134</v>
      </c>
      <c r="C2759" s="19" t="s">
        <v>3008</v>
      </c>
      <c r="D2759" s="32" t="s">
        <v>3007</v>
      </c>
      <c r="E2759" s="330" t="s">
        <v>2766</v>
      </c>
      <c r="F2759" s="37" t="s">
        <v>4634</v>
      </c>
      <c r="G2759" s="316"/>
      <c r="H2759" s="752"/>
      <c r="I2759" s="757"/>
      <c r="J2759" s="35"/>
      <c r="K2759" s="29"/>
      <c r="L2759" s="68">
        <v>38362</v>
      </c>
      <c r="M2759" s="68"/>
      <c r="N2759" t="str">
        <f t="shared" si="90"/>
        <v/>
      </c>
    </row>
    <row r="2760" spans="1:14" hidden="1" outlineLevel="2">
      <c r="A2760" s="384"/>
      <c r="B2760" s="296">
        <f t="shared" si="89"/>
        <v>134</v>
      </c>
      <c r="C2760" s="19" t="s">
        <v>3853</v>
      </c>
      <c r="D2760" s="32" t="s">
        <v>3852</v>
      </c>
      <c r="E2760" s="330" t="s">
        <v>2766</v>
      </c>
      <c r="F2760" s="37" t="s">
        <v>4634</v>
      </c>
      <c r="G2760" s="316"/>
      <c r="H2760" s="752"/>
      <c r="I2760" s="757"/>
      <c r="J2760" s="35"/>
      <c r="K2760" s="29"/>
      <c r="L2760" s="68">
        <v>38362</v>
      </c>
      <c r="M2760" s="68"/>
      <c r="N2760" t="str">
        <f t="shared" si="90"/>
        <v/>
      </c>
    </row>
    <row r="2761" spans="1:14" hidden="1" outlineLevel="2">
      <c r="A2761" s="384"/>
      <c r="B2761" s="296">
        <f t="shared" si="89"/>
        <v>134</v>
      </c>
      <c r="C2761" s="19" t="s">
        <v>3851</v>
      </c>
      <c r="D2761" s="32" t="s">
        <v>3850</v>
      </c>
      <c r="E2761" s="330" t="s">
        <v>2766</v>
      </c>
      <c r="F2761" s="37" t="s">
        <v>4634</v>
      </c>
      <c r="G2761" s="316"/>
      <c r="H2761" s="752"/>
      <c r="I2761" s="757"/>
      <c r="J2761" s="35"/>
      <c r="K2761" s="29"/>
      <c r="L2761" s="68">
        <v>38362</v>
      </c>
      <c r="M2761" s="68"/>
      <c r="N2761" t="str">
        <f t="shared" si="90"/>
        <v/>
      </c>
    </row>
    <row r="2762" spans="1:14" hidden="1" outlineLevel="2">
      <c r="A2762" s="384"/>
      <c r="B2762" s="296">
        <f t="shared" si="89"/>
        <v>134</v>
      </c>
      <c r="C2762" s="19" t="s">
        <v>2183</v>
      </c>
      <c r="D2762" s="32" t="s">
        <v>2182</v>
      </c>
      <c r="E2762" s="330" t="s">
        <v>2766</v>
      </c>
      <c r="F2762" s="37" t="s">
        <v>4634</v>
      </c>
      <c r="G2762" s="316"/>
      <c r="H2762" s="752"/>
      <c r="I2762" s="757"/>
      <c r="J2762" s="35"/>
      <c r="K2762" s="29"/>
      <c r="L2762" s="68">
        <v>38362</v>
      </c>
      <c r="M2762" s="68"/>
      <c r="N2762" t="str">
        <f t="shared" si="90"/>
        <v/>
      </c>
    </row>
    <row r="2763" spans="1:14" hidden="1" outlineLevel="2">
      <c r="A2763" s="384"/>
      <c r="B2763" s="296">
        <f t="shared" si="89"/>
        <v>134</v>
      </c>
      <c r="C2763" s="19" t="s">
        <v>3849</v>
      </c>
      <c r="D2763" s="32" t="s">
        <v>1149</v>
      </c>
      <c r="E2763" s="330" t="s">
        <v>2766</v>
      </c>
      <c r="F2763" s="37" t="s">
        <v>4634</v>
      </c>
      <c r="G2763" s="316"/>
      <c r="H2763" s="752"/>
      <c r="I2763" s="757"/>
      <c r="J2763" s="35"/>
      <c r="K2763" s="29"/>
      <c r="L2763" s="68">
        <v>38362</v>
      </c>
      <c r="M2763" s="68"/>
      <c r="N2763" t="str">
        <f t="shared" si="90"/>
        <v/>
      </c>
    </row>
    <row r="2764" spans="1:14" hidden="1" outlineLevel="2">
      <c r="A2764" s="384"/>
      <c r="B2764" s="296">
        <f t="shared" si="89"/>
        <v>134</v>
      </c>
      <c r="C2764" s="19" t="s">
        <v>3339</v>
      </c>
      <c r="D2764" s="32" t="s">
        <v>3460</v>
      </c>
      <c r="E2764" s="330" t="s">
        <v>2766</v>
      </c>
      <c r="F2764" s="37" t="s">
        <v>4634</v>
      </c>
      <c r="G2764" s="316"/>
      <c r="H2764" s="752"/>
      <c r="I2764" s="757"/>
      <c r="J2764" s="35"/>
      <c r="K2764" s="29"/>
      <c r="L2764" s="68">
        <v>38362</v>
      </c>
      <c r="M2764" s="68"/>
      <c r="N2764" t="str">
        <f t="shared" si="90"/>
        <v/>
      </c>
    </row>
    <row r="2765" spans="1:14" hidden="1" outlineLevel="2">
      <c r="A2765" s="384"/>
      <c r="B2765" s="296">
        <f t="shared" si="89"/>
        <v>134</v>
      </c>
      <c r="C2765" s="19" t="s">
        <v>2847</v>
      </c>
      <c r="D2765" s="32" t="s">
        <v>2846</v>
      </c>
      <c r="E2765" s="330" t="s">
        <v>2766</v>
      </c>
      <c r="F2765" s="37" t="s">
        <v>4634</v>
      </c>
      <c r="G2765" s="316"/>
      <c r="H2765" s="752"/>
      <c r="I2765" s="757"/>
      <c r="J2765" s="35"/>
      <c r="K2765" s="29"/>
      <c r="L2765" s="68">
        <v>38362</v>
      </c>
      <c r="M2765" s="68"/>
      <c r="N2765" t="str">
        <f t="shared" si="90"/>
        <v/>
      </c>
    </row>
    <row r="2766" spans="1:14" hidden="1" outlineLevel="2">
      <c r="A2766" s="384"/>
      <c r="B2766" s="296">
        <f t="shared" si="89"/>
        <v>134</v>
      </c>
      <c r="C2766" s="19" t="s">
        <v>852</v>
      </c>
      <c r="D2766" s="32" t="s">
        <v>851</v>
      </c>
      <c r="E2766" s="330" t="s">
        <v>2766</v>
      </c>
      <c r="F2766" s="37" t="s">
        <v>4634</v>
      </c>
      <c r="G2766" s="316"/>
      <c r="H2766" s="752"/>
      <c r="I2766" s="757"/>
      <c r="J2766" s="35"/>
      <c r="K2766" s="29"/>
      <c r="L2766" s="68">
        <v>38362</v>
      </c>
      <c r="M2766" s="68"/>
      <c r="N2766" t="str">
        <f t="shared" si="90"/>
        <v/>
      </c>
    </row>
    <row r="2767" spans="1:14" hidden="1" outlineLevel="2">
      <c r="A2767" s="384"/>
      <c r="B2767" s="296">
        <f t="shared" si="89"/>
        <v>134</v>
      </c>
      <c r="C2767" s="19" t="s">
        <v>858</v>
      </c>
      <c r="D2767" s="32" t="s">
        <v>857</v>
      </c>
      <c r="E2767" s="330" t="s">
        <v>2766</v>
      </c>
      <c r="F2767" s="37" t="s">
        <v>4634</v>
      </c>
      <c r="G2767" s="316"/>
      <c r="H2767" s="752"/>
      <c r="I2767" s="757"/>
      <c r="J2767" s="35"/>
      <c r="K2767" s="29"/>
      <c r="L2767" s="68">
        <v>38362</v>
      </c>
      <c r="M2767" s="68"/>
      <c r="N2767" t="str">
        <f t="shared" si="90"/>
        <v/>
      </c>
    </row>
    <row r="2768" spans="1:14" ht="25.5" hidden="1" outlineLevel="2">
      <c r="A2768" s="384"/>
      <c r="B2768" s="296">
        <f t="shared" si="89"/>
        <v>134</v>
      </c>
      <c r="C2768" s="19" t="s">
        <v>1487</v>
      </c>
      <c r="D2768" s="32" t="s">
        <v>1486</v>
      </c>
      <c r="E2768" s="32" t="s">
        <v>2766</v>
      </c>
      <c r="F2768" s="35" t="s">
        <v>4634</v>
      </c>
      <c r="G2768" s="316"/>
      <c r="H2768" s="752"/>
      <c r="I2768" s="757"/>
      <c r="J2768" s="35"/>
      <c r="K2768" s="29"/>
      <c r="L2768" s="68">
        <v>38362</v>
      </c>
      <c r="M2768" s="68"/>
      <c r="N2768" t="str">
        <f t="shared" si="90"/>
        <v/>
      </c>
    </row>
    <row r="2769" spans="1:14" hidden="1" outlineLevel="2">
      <c r="A2769" s="384"/>
      <c r="B2769" s="296">
        <f t="shared" si="89"/>
        <v>134</v>
      </c>
      <c r="C2769" s="19" t="s">
        <v>341</v>
      </c>
      <c r="D2769" s="32" t="s">
        <v>340</v>
      </c>
      <c r="E2769" s="330" t="s">
        <v>2766</v>
      </c>
      <c r="F2769" s="37" t="s">
        <v>4634</v>
      </c>
      <c r="G2769" s="316"/>
      <c r="H2769" s="752"/>
      <c r="I2769" s="757"/>
      <c r="J2769" s="35"/>
      <c r="K2769" s="29"/>
      <c r="L2769" s="68">
        <v>38362</v>
      </c>
      <c r="M2769" s="68"/>
      <c r="N2769" t="str">
        <f t="shared" si="90"/>
        <v/>
      </c>
    </row>
    <row r="2770" spans="1:14" hidden="1" outlineLevel="2">
      <c r="A2770" s="384"/>
      <c r="B2770" s="296">
        <f t="shared" si="89"/>
        <v>134</v>
      </c>
      <c r="C2770" s="19" t="s">
        <v>1449</v>
      </c>
      <c r="D2770" s="32" t="s">
        <v>1448</v>
      </c>
      <c r="E2770" s="330" t="s">
        <v>2766</v>
      </c>
      <c r="F2770" s="37" t="s">
        <v>4634</v>
      </c>
      <c r="G2770" s="316"/>
      <c r="H2770" s="752"/>
      <c r="I2770" s="757"/>
      <c r="J2770" s="35"/>
      <c r="K2770" s="29"/>
      <c r="L2770" s="68">
        <v>38362</v>
      </c>
      <c r="M2770" s="68"/>
      <c r="N2770" t="str">
        <f t="shared" si="90"/>
        <v/>
      </c>
    </row>
    <row r="2771" spans="1:14" hidden="1" outlineLevel="2">
      <c r="A2771" s="384"/>
      <c r="B2771" s="296">
        <f t="shared" si="89"/>
        <v>134</v>
      </c>
      <c r="C2771" s="19" t="s">
        <v>2625</v>
      </c>
      <c r="D2771" s="32" t="s">
        <v>2624</v>
      </c>
      <c r="E2771" s="330" t="s">
        <v>2766</v>
      </c>
      <c r="F2771" s="37" t="s">
        <v>4634</v>
      </c>
      <c r="G2771" s="316"/>
      <c r="H2771" s="752"/>
      <c r="I2771" s="757"/>
      <c r="J2771" s="35"/>
      <c r="K2771" s="29"/>
      <c r="L2771" s="68">
        <v>38362</v>
      </c>
      <c r="M2771" s="68"/>
      <c r="N2771" t="str">
        <f t="shared" si="90"/>
        <v/>
      </c>
    </row>
    <row r="2772" spans="1:14" hidden="1" outlineLevel="2">
      <c r="A2772" s="384"/>
      <c r="B2772" s="296">
        <f t="shared" si="89"/>
        <v>134</v>
      </c>
      <c r="C2772" s="19" t="s">
        <v>3455</v>
      </c>
      <c r="D2772" s="32" t="s">
        <v>3454</v>
      </c>
      <c r="E2772" s="330" t="s">
        <v>2766</v>
      </c>
      <c r="F2772" s="37" t="s">
        <v>4634</v>
      </c>
      <c r="G2772" s="316"/>
      <c r="H2772" s="752"/>
      <c r="I2772" s="757"/>
      <c r="J2772" s="35"/>
      <c r="K2772" s="29"/>
      <c r="L2772" s="68">
        <v>38362</v>
      </c>
      <c r="M2772" s="68"/>
      <c r="N2772" t="str">
        <f t="shared" si="90"/>
        <v/>
      </c>
    </row>
    <row r="2773" spans="1:14" hidden="1" outlineLevel="2">
      <c r="A2773" s="384"/>
      <c r="B2773" s="296">
        <f t="shared" si="89"/>
        <v>134</v>
      </c>
      <c r="C2773" s="19" t="s">
        <v>339</v>
      </c>
      <c r="D2773" s="32" t="s">
        <v>338</v>
      </c>
      <c r="E2773" s="330" t="s">
        <v>2766</v>
      </c>
      <c r="F2773" s="37" t="s">
        <v>4634</v>
      </c>
      <c r="G2773" s="316"/>
      <c r="H2773" s="752"/>
      <c r="I2773" s="757"/>
      <c r="J2773" s="35"/>
      <c r="K2773" s="29"/>
      <c r="L2773" s="68">
        <v>38362</v>
      </c>
      <c r="M2773" s="68"/>
      <c r="N2773" t="str">
        <f t="shared" si="90"/>
        <v/>
      </c>
    </row>
    <row r="2774" spans="1:14" hidden="1" outlineLevel="2">
      <c r="A2774" s="384"/>
      <c r="B2774" s="296">
        <f t="shared" si="89"/>
        <v>134</v>
      </c>
      <c r="C2774" s="19" t="s">
        <v>531</v>
      </c>
      <c r="D2774" s="32" t="s">
        <v>530</v>
      </c>
      <c r="E2774" s="330" t="s">
        <v>2766</v>
      </c>
      <c r="F2774" s="37" t="s">
        <v>4634</v>
      </c>
      <c r="G2774" s="316"/>
      <c r="H2774" s="752"/>
      <c r="I2774" s="757"/>
      <c r="J2774" s="35"/>
      <c r="K2774" s="29"/>
      <c r="L2774" s="68">
        <v>38362</v>
      </c>
      <c r="M2774" s="68"/>
      <c r="N2774" t="str">
        <f t="shared" si="90"/>
        <v/>
      </c>
    </row>
    <row r="2775" spans="1:14" hidden="1" outlineLevel="2">
      <c r="A2775" s="384"/>
      <c r="B2775" s="296">
        <f t="shared" si="89"/>
        <v>134</v>
      </c>
      <c r="C2775" s="19" t="s">
        <v>4909</v>
      </c>
      <c r="D2775" s="32" t="s">
        <v>4908</v>
      </c>
      <c r="E2775" s="330" t="s">
        <v>2766</v>
      </c>
      <c r="F2775" s="37" t="s">
        <v>4634</v>
      </c>
      <c r="G2775" s="316"/>
      <c r="H2775" s="752"/>
      <c r="I2775" s="757"/>
      <c r="J2775" s="35"/>
      <c r="K2775" s="29"/>
      <c r="L2775" s="68">
        <v>38362</v>
      </c>
      <c r="M2775" s="68"/>
      <c r="N2775" t="str">
        <f t="shared" si="90"/>
        <v/>
      </c>
    </row>
    <row r="2776" spans="1:14" hidden="1" outlineLevel="2">
      <c r="A2776" s="384"/>
      <c r="B2776" s="296">
        <f t="shared" si="89"/>
        <v>134</v>
      </c>
      <c r="C2776" s="19" t="s">
        <v>58</v>
      </c>
      <c r="D2776" s="32" t="s">
        <v>4375</v>
      </c>
      <c r="E2776" s="330" t="s">
        <v>2766</v>
      </c>
      <c r="F2776" s="37" t="s">
        <v>4634</v>
      </c>
      <c r="G2776" s="316"/>
      <c r="H2776" s="752"/>
      <c r="I2776" s="757"/>
      <c r="J2776" s="35"/>
      <c r="K2776" s="29"/>
      <c r="L2776" s="68">
        <v>38362</v>
      </c>
      <c r="M2776" s="68"/>
      <c r="N2776" t="str">
        <f t="shared" si="90"/>
        <v/>
      </c>
    </row>
    <row r="2777" spans="1:14" hidden="1" outlineLevel="2">
      <c r="A2777" s="384"/>
      <c r="B2777" s="296">
        <f t="shared" si="89"/>
        <v>134</v>
      </c>
      <c r="C2777" s="19" t="s">
        <v>650</v>
      </c>
      <c r="D2777" s="32" t="s">
        <v>649</v>
      </c>
      <c r="E2777" s="330" t="s">
        <v>2766</v>
      </c>
      <c r="F2777" s="37" t="s">
        <v>4634</v>
      </c>
      <c r="G2777" s="316"/>
      <c r="H2777" s="752"/>
      <c r="I2777" s="757"/>
      <c r="J2777" s="35"/>
      <c r="K2777" s="29"/>
      <c r="L2777" s="68">
        <v>38362</v>
      </c>
      <c r="M2777" s="68"/>
      <c r="N2777" t="str">
        <f t="shared" si="90"/>
        <v/>
      </c>
    </row>
    <row r="2778" spans="1:14" hidden="1" outlineLevel="2">
      <c r="A2778" s="384"/>
      <c r="B2778" s="296">
        <f t="shared" si="89"/>
        <v>134</v>
      </c>
      <c r="C2778" s="19" t="s">
        <v>3451</v>
      </c>
      <c r="D2778" s="32" t="s">
        <v>3450</v>
      </c>
      <c r="E2778" s="330" t="s">
        <v>2766</v>
      </c>
      <c r="F2778" s="37" t="s">
        <v>4634</v>
      </c>
      <c r="G2778" s="316"/>
      <c r="H2778" s="752"/>
      <c r="I2778" s="757"/>
      <c r="J2778" s="35"/>
      <c r="K2778" s="29"/>
      <c r="L2778" s="68">
        <v>38362</v>
      </c>
      <c r="M2778" s="68"/>
      <c r="N2778" t="str">
        <f t="shared" si="90"/>
        <v/>
      </c>
    </row>
    <row r="2779" spans="1:14" hidden="1" outlineLevel="2">
      <c r="A2779" s="384"/>
      <c r="B2779" s="296">
        <f t="shared" si="89"/>
        <v>134</v>
      </c>
      <c r="C2779" s="19" t="s">
        <v>3775</v>
      </c>
      <c r="D2779" s="32" t="s">
        <v>3774</v>
      </c>
      <c r="E2779" s="330" t="s">
        <v>2766</v>
      </c>
      <c r="F2779" s="37" t="s">
        <v>4634</v>
      </c>
      <c r="G2779" s="316"/>
      <c r="H2779" s="752"/>
      <c r="I2779" s="757"/>
      <c r="J2779" s="35"/>
      <c r="K2779" s="29"/>
      <c r="L2779" s="68">
        <v>38362</v>
      </c>
      <c r="M2779" s="68"/>
      <c r="N2779" t="str">
        <f t="shared" si="90"/>
        <v/>
      </c>
    </row>
    <row r="2780" spans="1:14" hidden="1" outlineLevel="2">
      <c r="A2780" s="384"/>
      <c r="B2780" s="296">
        <f t="shared" si="89"/>
        <v>134</v>
      </c>
      <c r="C2780" s="19" t="s">
        <v>3103</v>
      </c>
      <c r="D2780" s="32" t="s">
        <v>1859</v>
      </c>
      <c r="E2780" s="330" t="s">
        <v>2766</v>
      </c>
      <c r="F2780" s="37" t="s">
        <v>4634</v>
      </c>
      <c r="G2780" s="316"/>
      <c r="H2780" s="752"/>
      <c r="I2780" s="757"/>
      <c r="J2780" s="35"/>
      <c r="K2780" s="29"/>
      <c r="L2780" s="68">
        <v>38362</v>
      </c>
      <c r="M2780" s="68"/>
      <c r="N2780" t="str">
        <f t="shared" si="90"/>
        <v/>
      </c>
    </row>
    <row r="2781" spans="1:14" hidden="1" outlineLevel="2">
      <c r="A2781" s="384"/>
      <c r="B2781" s="296">
        <f t="shared" si="89"/>
        <v>134</v>
      </c>
      <c r="C2781" s="19" t="s">
        <v>2187</v>
      </c>
      <c r="D2781" s="32" t="s">
        <v>2186</v>
      </c>
      <c r="E2781" s="330" t="s">
        <v>2766</v>
      </c>
      <c r="F2781" s="37" t="s">
        <v>4634</v>
      </c>
      <c r="G2781" s="316"/>
      <c r="H2781" s="752"/>
      <c r="I2781" s="757"/>
      <c r="J2781" s="35"/>
      <c r="K2781" s="29"/>
      <c r="L2781" s="68">
        <v>38362</v>
      </c>
      <c r="M2781" s="68"/>
      <c r="N2781" t="str">
        <f t="shared" si="90"/>
        <v/>
      </c>
    </row>
    <row r="2782" spans="1:14" hidden="1" outlineLevel="2">
      <c r="A2782" s="384"/>
      <c r="B2782" s="296">
        <f t="shared" si="89"/>
        <v>134</v>
      </c>
      <c r="C2782" s="19" t="s">
        <v>2590</v>
      </c>
      <c r="D2782" s="32" t="s">
        <v>2589</v>
      </c>
      <c r="E2782" s="330" t="s">
        <v>2766</v>
      </c>
      <c r="F2782" s="37" t="s">
        <v>4634</v>
      </c>
      <c r="G2782" s="316"/>
      <c r="H2782" s="752"/>
      <c r="I2782" s="757"/>
      <c r="J2782" s="35"/>
      <c r="K2782" s="29"/>
      <c r="L2782" s="68">
        <v>38362</v>
      </c>
      <c r="M2782" s="68"/>
      <c r="N2782" t="str">
        <f t="shared" si="90"/>
        <v/>
      </c>
    </row>
    <row r="2783" spans="1:14" hidden="1" outlineLevel="2">
      <c r="A2783" s="384"/>
      <c r="B2783" s="296">
        <f t="shared" si="89"/>
        <v>134</v>
      </c>
      <c r="C2783" s="19" t="s">
        <v>1854</v>
      </c>
      <c r="D2783" s="32" t="s">
        <v>1853</v>
      </c>
      <c r="E2783" s="330" t="s">
        <v>2766</v>
      </c>
      <c r="F2783" s="37" t="s">
        <v>4634</v>
      </c>
      <c r="G2783" s="316"/>
      <c r="H2783" s="752"/>
      <c r="I2783" s="757"/>
      <c r="J2783" s="35"/>
      <c r="K2783" s="29"/>
      <c r="L2783" s="68">
        <v>38362</v>
      </c>
      <c r="M2783" s="68"/>
      <c r="N2783" t="str">
        <f t="shared" si="90"/>
        <v/>
      </c>
    </row>
    <row r="2784" spans="1:14" hidden="1" outlineLevel="2">
      <c r="A2784" s="384"/>
      <c r="B2784" s="296">
        <f t="shared" si="89"/>
        <v>134</v>
      </c>
      <c r="C2784" s="19" t="s">
        <v>4247</v>
      </c>
      <c r="D2784" s="32" t="s">
        <v>4246</v>
      </c>
      <c r="E2784" s="330" t="s">
        <v>2766</v>
      </c>
      <c r="F2784" s="37" t="s">
        <v>4634</v>
      </c>
      <c r="G2784" s="316"/>
      <c r="H2784" s="752"/>
      <c r="I2784" s="757"/>
      <c r="J2784" s="35"/>
      <c r="K2784" s="29"/>
      <c r="L2784" s="68">
        <v>38362</v>
      </c>
      <c r="M2784" s="68"/>
      <c r="N2784" t="str">
        <f t="shared" si="90"/>
        <v/>
      </c>
    </row>
    <row r="2785" spans="1:14" hidden="1" outlineLevel="2">
      <c r="A2785" s="384"/>
      <c r="B2785" s="296">
        <f t="shared" si="89"/>
        <v>134</v>
      </c>
      <c r="C2785" s="19" t="s">
        <v>654</v>
      </c>
      <c r="D2785" s="32" t="s">
        <v>653</v>
      </c>
      <c r="E2785" s="330" t="s">
        <v>2766</v>
      </c>
      <c r="F2785" s="37" t="s">
        <v>4634</v>
      </c>
      <c r="G2785" s="316"/>
      <c r="H2785" s="752"/>
      <c r="I2785" s="757"/>
      <c r="J2785" s="35"/>
      <c r="K2785" s="29"/>
      <c r="L2785" s="68">
        <v>38362</v>
      </c>
      <c r="M2785" s="68"/>
      <c r="N2785" t="str">
        <f t="shared" si="90"/>
        <v/>
      </c>
    </row>
    <row r="2786" spans="1:14" hidden="1" outlineLevel="2">
      <c r="A2786" s="384"/>
      <c r="B2786" s="296">
        <f t="shared" si="89"/>
        <v>134</v>
      </c>
      <c r="C2786" s="19" t="s">
        <v>2623</v>
      </c>
      <c r="D2786" s="32" t="s">
        <v>4449</v>
      </c>
      <c r="E2786" s="330" t="s">
        <v>2766</v>
      </c>
      <c r="F2786" s="37" t="s">
        <v>4634</v>
      </c>
      <c r="G2786" s="316"/>
      <c r="H2786" s="752"/>
      <c r="I2786" s="757"/>
      <c r="J2786" s="35"/>
      <c r="K2786" s="29"/>
      <c r="L2786" s="68">
        <v>38362</v>
      </c>
      <c r="M2786" s="68"/>
      <c r="N2786" t="str">
        <f t="shared" si="90"/>
        <v/>
      </c>
    </row>
    <row r="2787" spans="1:14" hidden="1" outlineLevel="2">
      <c r="A2787" s="384"/>
      <c r="B2787" s="296">
        <f t="shared" si="89"/>
        <v>134</v>
      </c>
      <c r="C2787" s="19" t="s">
        <v>4763</v>
      </c>
      <c r="D2787" s="32" t="s">
        <v>657</v>
      </c>
      <c r="E2787" s="330" t="s">
        <v>2766</v>
      </c>
      <c r="F2787" s="37" t="s">
        <v>4634</v>
      </c>
      <c r="G2787" s="316"/>
      <c r="H2787" s="752"/>
      <c r="I2787" s="757"/>
      <c r="J2787" s="35"/>
      <c r="K2787" s="29"/>
      <c r="L2787" s="68">
        <v>38362</v>
      </c>
      <c r="M2787" s="68"/>
      <c r="N2787" t="str">
        <f t="shared" si="90"/>
        <v/>
      </c>
    </row>
    <row r="2788" spans="1:14" hidden="1" outlineLevel="2">
      <c r="A2788" s="384"/>
      <c r="B2788" s="296">
        <f t="shared" si="89"/>
        <v>134</v>
      </c>
      <c r="C2788" s="19" t="s">
        <v>5142</v>
      </c>
      <c r="D2788" s="32" t="s">
        <v>5141</v>
      </c>
      <c r="E2788" s="330" t="s">
        <v>2766</v>
      </c>
      <c r="F2788" s="37" t="s">
        <v>4634</v>
      </c>
      <c r="G2788" s="316"/>
      <c r="H2788" s="752"/>
      <c r="I2788" s="757"/>
      <c r="J2788" s="35"/>
      <c r="K2788" s="29"/>
      <c r="L2788" s="68">
        <v>38362</v>
      </c>
      <c r="M2788" s="68"/>
      <c r="N2788" t="str">
        <f t="shared" si="90"/>
        <v/>
      </c>
    </row>
    <row r="2789" spans="1:14" hidden="1" outlineLevel="2">
      <c r="A2789" s="384"/>
      <c r="B2789" s="296">
        <f t="shared" si="89"/>
        <v>134</v>
      </c>
      <c r="C2789" s="19" t="s">
        <v>3777</v>
      </c>
      <c r="D2789" s="32" t="s">
        <v>3776</v>
      </c>
      <c r="E2789" s="330" t="s">
        <v>2766</v>
      </c>
      <c r="F2789" s="37" t="s">
        <v>4634</v>
      </c>
      <c r="G2789" s="316"/>
      <c r="H2789" s="752"/>
      <c r="I2789" s="757"/>
      <c r="J2789" s="35"/>
      <c r="K2789" s="29"/>
      <c r="L2789" s="68">
        <v>38362</v>
      </c>
      <c r="M2789" s="68"/>
      <c r="N2789" t="str">
        <f t="shared" si="90"/>
        <v/>
      </c>
    </row>
    <row r="2790" spans="1:14" hidden="1" outlineLevel="2">
      <c r="A2790" s="384"/>
      <c r="B2790" s="296">
        <f t="shared" si="89"/>
        <v>134</v>
      </c>
      <c r="C2790" s="19" t="s">
        <v>3855</v>
      </c>
      <c r="D2790" s="32" t="s">
        <v>3854</v>
      </c>
      <c r="E2790" s="330" t="s">
        <v>2766</v>
      </c>
      <c r="F2790" s="37" t="s">
        <v>4634</v>
      </c>
      <c r="G2790" s="316"/>
      <c r="H2790" s="752"/>
      <c r="I2790" s="757"/>
      <c r="J2790" s="35"/>
      <c r="K2790" s="29"/>
      <c r="L2790" s="68">
        <v>38362</v>
      </c>
      <c r="M2790" s="68"/>
      <c r="N2790" t="str">
        <f t="shared" si="90"/>
        <v/>
      </c>
    </row>
    <row r="2791" spans="1:14" hidden="1" outlineLevel="2">
      <c r="A2791" s="384"/>
      <c r="B2791" s="296">
        <f t="shared" si="89"/>
        <v>134</v>
      </c>
      <c r="C2791" s="19" t="s">
        <v>3621</v>
      </c>
      <c r="D2791" s="32" t="s">
        <v>3620</v>
      </c>
      <c r="E2791" s="330" t="s">
        <v>2766</v>
      </c>
      <c r="F2791" s="37" t="s">
        <v>4634</v>
      </c>
      <c r="G2791" s="316"/>
      <c r="H2791" s="752"/>
      <c r="I2791" s="757"/>
      <c r="J2791" s="35"/>
      <c r="K2791" s="29"/>
      <c r="L2791" s="68">
        <v>38362</v>
      </c>
      <c r="M2791" s="68"/>
      <c r="N2791" t="str">
        <f t="shared" si="90"/>
        <v/>
      </c>
    </row>
    <row r="2792" spans="1:14" hidden="1" outlineLevel="2">
      <c r="A2792" s="384"/>
      <c r="B2792" s="296">
        <f t="shared" si="89"/>
        <v>134</v>
      </c>
      <c r="C2792" s="19" t="s">
        <v>319</v>
      </c>
      <c r="D2792" s="32" t="s">
        <v>318</v>
      </c>
      <c r="E2792" s="330" t="s">
        <v>2766</v>
      </c>
      <c r="F2792" s="37" t="s">
        <v>4634</v>
      </c>
      <c r="G2792" s="316"/>
      <c r="H2792" s="752"/>
      <c r="I2792" s="757"/>
      <c r="J2792" s="35"/>
      <c r="K2792" s="29"/>
      <c r="L2792" s="68">
        <v>38362</v>
      </c>
      <c r="M2792" s="68"/>
      <c r="N2792" t="str">
        <f t="shared" si="90"/>
        <v/>
      </c>
    </row>
    <row r="2793" spans="1:14" hidden="1" outlineLevel="2">
      <c r="A2793" s="384"/>
      <c r="B2793" s="296">
        <f t="shared" si="89"/>
        <v>134</v>
      </c>
      <c r="C2793" s="19" t="s">
        <v>4802</v>
      </c>
      <c r="D2793" s="32" t="s">
        <v>4801</v>
      </c>
      <c r="E2793" s="330" t="s">
        <v>2766</v>
      </c>
      <c r="F2793" s="37" t="s">
        <v>4634</v>
      </c>
      <c r="G2793" s="316"/>
      <c r="H2793" s="752"/>
      <c r="I2793" s="757"/>
      <c r="J2793" s="35"/>
      <c r="K2793" s="29"/>
      <c r="L2793" s="68">
        <v>38362</v>
      </c>
      <c r="M2793" s="68"/>
      <c r="N2793" t="str">
        <f t="shared" si="90"/>
        <v/>
      </c>
    </row>
    <row r="2794" spans="1:14" hidden="1" outlineLevel="2">
      <c r="A2794" s="384"/>
      <c r="B2794" s="296">
        <f t="shared" si="89"/>
        <v>134</v>
      </c>
      <c r="C2794" s="19" t="s">
        <v>4288</v>
      </c>
      <c r="D2794" s="32" t="s">
        <v>2634</v>
      </c>
      <c r="E2794" s="330" t="s">
        <v>2766</v>
      </c>
      <c r="F2794" s="37" t="s">
        <v>4634</v>
      </c>
      <c r="G2794" s="316"/>
      <c r="H2794" s="752"/>
      <c r="I2794" s="757"/>
      <c r="J2794" s="35"/>
      <c r="K2794" s="29"/>
      <c r="L2794" s="68">
        <v>38362</v>
      </c>
      <c r="M2794" s="68"/>
      <c r="N2794" t="str">
        <f t="shared" si="90"/>
        <v/>
      </c>
    </row>
    <row r="2795" spans="1:14" hidden="1" outlineLevel="2">
      <c r="A2795" s="384"/>
      <c r="B2795" s="296">
        <f t="shared" si="89"/>
        <v>134</v>
      </c>
      <c r="C2795" s="19" t="s">
        <v>4764</v>
      </c>
      <c r="D2795" s="32" t="s">
        <v>2586</v>
      </c>
      <c r="E2795" s="330" t="s">
        <v>2766</v>
      </c>
      <c r="F2795" s="37" t="s">
        <v>4634</v>
      </c>
      <c r="G2795" s="316"/>
      <c r="H2795" s="752"/>
      <c r="I2795" s="757"/>
      <c r="J2795" s="35"/>
      <c r="K2795" s="29"/>
      <c r="L2795" s="68">
        <v>38362</v>
      </c>
      <c r="M2795" s="68"/>
      <c r="N2795" t="str">
        <f t="shared" si="90"/>
        <v/>
      </c>
    </row>
    <row r="2796" spans="1:14" hidden="1" outlineLevel="2">
      <c r="A2796" s="384"/>
      <c r="B2796" s="296">
        <f t="shared" si="89"/>
        <v>134</v>
      </c>
      <c r="C2796" s="19" t="s">
        <v>1681</v>
      </c>
      <c r="D2796" s="32" t="s">
        <v>1680</v>
      </c>
      <c r="E2796" s="330" t="s">
        <v>2766</v>
      </c>
      <c r="F2796" s="37" t="s">
        <v>4634</v>
      </c>
      <c r="G2796" s="316"/>
      <c r="H2796" s="752"/>
      <c r="I2796" s="757"/>
      <c r="J2796" s="35"/>
      <c r="K2796" s="29"/>
      <c r="L2796" s="68">
        <v>38362</v>
      </c>
      <c r="M2796" s="68"/>
      <c r="N2796" t="str">
        <f t="shared" si="90"/>
        <v/>
      </c>
    </row>
    <row r="2797" spans="1:14" hidden="1" outlineLevel="2">
      <c r="A2797" s="384"/>
      <c r="B2797" s="296">
        <f t="shared" si="89"/>
        <v>134</v>
      </c>
      <c r="C2797" s="19" t="s">
        <v>1846</v>
      </c>
      <c r="D2797" s="32" t="s">
        <v>3959</v>
      </c>
      <c r="E2797" s="330" t="s">
        <v>2766</v>
      </c>
      <c r="F2797" s="37" t="s">
        <v>4634</v>
      </c>
      <c r="G2797" s="316"/>
      <c r="H2797" s="752"/>
      <c r="I2797" s="757"/>
      <c r="J2797" s="35"/>
      <c r="K2797" s="29"/>
      <c r="L2797" s="68">
        <v>38362</v>
      </c>
      <c r="M2797" s="68"/>
      <c r="N2797" t="str">
        <f t="shared" si="90"/>
        <v/>
      </c>
    </row>
    <row r="2798" spans="1:14" hidden="1" outlineLevel="2">
      <c r="A2798" s="384"/>
      <c r="B2798" s="296">
        <f t="shared" si="89"/>
        <v>134</v>
      </c>
      <c r="C2798" s="19" t="s">
        <v>2189</v>
      </c>
      <c r="D2798" s="32" t="s">
        <v>2188</v>
      </c>
      <c r="E2798" s="330" t="s">
        <v>2766</v>
      </c>
      <c r="F2798" s="37" t="s">
        <v>4634</v>
      </c>
      <c r="G2798" s="316"/>
      <c r="H2798" s="752"/>
      <c r="I2798" s="757"/>
      <c r="J2798" s="35"/>
      <c r="K2798" s="29"/>
      <c r="L2798" s="68">
        <v>38362</v>
      </c>
      <c r="M2798" s="68"/>
      <c r="N2798" t="str">
        <f t="shared" si="90"/>
        <v/>
      </c>
    </row>
    <row r="2799" spans="1:14" hidden="1" outlineLevel="2">
      <c r="A2799" s="384"/>
      <c r="B2799" s="296">
        <f t="shared" si="89"/>
        <v>134</v>
      </c>
      <c r="C2799" s="19" t="s">
        <v>325</v>
      </c>
      <c r="D2799" s="32" t="s">
        <v>324</v>
      </c>
      <c r="E2799" s="330" t="s">
        <v>2766</v>
      </c>
      <c r="F2799" s="37" t="s">
        <v>4634</v>
      </c>
      <c r="G2799" s="316"/>
      <c r="H2799" s="752"/>
      <c r="I2799" s="757"/>
      <c r="J2799" s="35"/>
      <c r="K2799" s="29"/>
      <c r="L2799" s="68">
        <v>38362</v>
      </c>
      <c r="M2799" s="68"/>
      <c r="N2799" t="str">
        <f t="shared" si="90"/>
        <v/>
      </c>
    </row>
    <row r="2800" spans="1:14" hidden="1" outlineLevel="2">
      <c r="A2800" s="384"/>
      <c r="B2800" s="296">
        <f t="shared" si="89"/>
        <v>134</v>
      </c>
      <c r="C2800" s="19" t="s">
        <v>2185</v>
      </c>
      <c r="D2800" s="32" t="s">
        <v>2184</v>
      </c>
      <c r="E2800" s="330" t="s">
        <v>2766</v>
      </c>
      <c r="F2800" s="37" t="s">
        <v>4634</v>
      </c>
      <c r="G2800" s="316"/>
      <c r="H2800" s="752"/>
      <c r="I2800" s="757"/>
      <c r="J2800" s="35"/>
      <c r="K2800" s="29"/>
      <c r="L2800" s="68">
        <v>38362</v>
      </c>
      <c r="M2800" s="68"/>
      <c r="N2800" t="str">
        <f t="shared" si="90"/>
        <v/>
      </c>
    </row>
    <row r="2801" spans="1:14" hidden="1" outlineLevel="2">
      <c r="A2801" s="384"/>
      <c r="B2801" s="296">
        <f t="shared" ref="B2801:B2864" si="91">IF(A2801&gt;0,A2801,B2800)</f>
        <v>134</v>
      </c>
      <c r="C2801" s="19" t="s">
        <v>691</v>
      </c>
      <c r="D2801" s="32" t="s">
        <v>4451</v>
      </c>
      <c r="E2801" s="330" t="s">
        <v>2766</v>
      </c>
      <c r="F2801" s="37" t="s">
        <v>4634</v>
      </c>
      <c r="G2801" s="316"/>
      <c r="H2801" s="752"/>
      <c r="I2801" s="757"/>
      <c r="J2801" s="35"/>
      <c r="K2801" s="29"/>
      <c r="L2801" s="68">
        <v>38362</v>
      </c>
      <c r="M2801" s="68"/>
      <c r="N2801" t="str">
        <f t="shared" si="90"/>
        <v/>
      </c>
    </row>
    <row r="2802" spans="1:14" hidden="1" outlineLevel="2">
      <c r="A2802" s="384"/>
      <c r="B2802" s="296">
        <f t="shared" si="91"/>
        <v>134</v>
      </c>
      <c r="C2802" s="19" t="s">
        <v>533</v>
      </c>
      <c r="D2802" s="32" t="s">
        <v>532</v>
      </c>
      <c r="E2802" s="330" t="s">
        <v>2766</v>
      </c>
      <c r="F2802" s="37" t="s">
        <v>4634</v>
      </c>
      <c r="G2802" s="316"/>
      <c r="H2802" s="752"/>
      <c r="I2802" s="757"/>
      <c r="J2802" s="35"/>
      <c r="K2802" s="29"/>
      <c r="L2802" s="68">
        <v>38362</v>
      </c>
      <c r="M2802" s="68"/>
      <c r="N2802" t="str">
        <f t="shared" si="90"/>
        <v/>
      </c>
    </row>
    <row r="2803" spans="1:14" hidden="1" outlineLevel="2">
      <c r="A2803" s="384"/>
      <c r="B2803" s="296">
        <f t="shared" si="91"/>
        <v>134</v>
      </c>
      <c r="C2803" s="19" t="s">
        <v>101</v>
      </c>
      <c r="D2803" s="32" t="s">
        <v>100</v>
      </c>
      <c r="E2803" s="330" t="s">
        <v>2766</v>
      </c>
      <c r="F2803" s="37" t="s">
        <v>4634</v>
      </c>
      <c r="G2803" s="316"/>
      <c r="H2803" s="752"/>
      <c r="I2803" s="757"/>
      <c r="J2803" s="35"/>
      <c r="K2803" s="29"/>
      <c r="L2803" s="68">
        <v>38362</v>
      </c>
      <c r="M2803" s="68"/>
      <c r="N2803" t="str">
        <f t="shared" si="90"/>
        <v/>
      </c>
    </row>
    <row r="2804" spans="1:14" hidden="1" outlineLevel="2">
      <c r="A2804" s="384"/>
      <c r="B2804" s="296">
        <f t="shared" si="91"/>
        <v>134</v>
      </c>
      <c r="C2804" s="19" t="s">
        <v>2631</v>
      </c>
      <c r="D2804" s="32" t="s">
        <v>2630</v>
      </c>
      <c r="E2804" s="330" t="s">
        <v>2766</v>
      </c>
      <c r="F2804" s="37" t="s">
        <v>4634</v>
      </c>
      <c r="G2804" s="316"/>
      <c r="H2804" s="752"/>
      <c r="I2804" s="757"/>
      <c r="J2804" s="35"/>
      <c r="K2804" s="29"/>
      <c r="L2804" s="68">
        <v>38362</v>
      </c>
      <c r="M2804" s="68"/>
      <c r="N2804" t="str">
        <f t="shared" si="90"/>
        <v/>
      </c>
    </row>
    <row r="2805" spans="1:14" hidden="1" outlineLevel="2">
      <c r="A2805" s="384"/>
      <c r="B2805" s="296">
        <f t="shared" si="91"/>
        <v>134</v>
      </c>
      <c r="C2805" s="19" t="s">
        <v>3449</v>
      </c>
      <c r="D2805" s="32" t="s">
        <v>3858</v>
      </c>
      <c r="E2805" s="330" t="s">
        <v>2766</v>
      </c>
      <c r="F2805" s="37" t="s">
        <v>4634</v>
      </c>
      <c r="G2805" s="316"/>
      <c r="H2805" s="752"/>
      <c r="I2805" s="757"/>
      <c r="J2805" s="35"/>
      <c r="K2805" s="29"/>
      <c r="L2805" s="68">
        <v>38362</v>
      </c>
      <c r="M2805" s="68"/>
      <c r="N2805" t="str">
        <f t="shared" si="90"/>
        <v/>
      </c>
    </row>
    <row r="2806" spans="1:14" hidden="1" outlineLevel="2">
      <c r="A2806" s="384"/>
      <c r="B2806" s="296">
        <f t="shared" si="91"/>
        <v>134</v>
      </c>
      <c r="C2806" s="19" t="s">
        <v>3106</v>
      </c>
      <c r="D2806" s="32" t="s">
        <v>4408</v>
      </c>
      <c r="E2806" s="330" t="s">
        <v>2766</v>
      </c>
      <c r="F2806" s="37" t="s">
        <v>4634</v>
      </c>
      <c r="G2806" s="316"/>
      <c r="H2806" s="752"/>
      <c r="I2806" s="757"/>
      <c r="J2806" s="35"/>
      <c r="K2806" s="29"/>
      <c r="L2806" s="68">
        <v>38362</v>
      </c>
      <c r="M2806" s="68"/>
      <c r="N2806" t="str">
        <f t="shared" si="90"/>
        <v/>
      </c>
    </row>
    <row r="2807" spans="1:14" hidden="1" outlineLevel="2">
      <c r="A2807" s="384"/>
      <c r="B2807" s="296">
        <f t="shared" si="91"/>
        <v>134</v>
      </c>
      <c r="C2807" s="19" t="s">
        <v>1445</v>
      </c>
      <c r="D2807" s="32" t="s">
        <v>1444</v>
      </c>
      <c r="E2807" s="330" t="s">
        <v>2766</v>
      </c>
      <c r="F2807" s="37" t="s">
        <v>4634</v>
      </c>
      <c r="G2807" s="316"/>
      <c r="H2807" s="752"/>
      <c r="I2807" s="757"/>
      <c r="J2807" s="35"/>
      <c r="K2807" s="29"/>
      <c r="L2807" s="68">
        <v>38362</v>
      </c>
      <c r="M2807" s="68"/>
      <c r="N2807" t="str">
        <f t="shared" si="90"/>
        <v/>
      </c>
    </row>
    <row r="2808" spans="1:14" ht="25.5" hidden="1" outlineLevel="2">
      <c r="A2808" s="384"/>
      <c r="B2808" s="296">
        <f t="shared" si="91"/>
        <v>134</v>
      </c>
      <c r="C2808" s="19" t="s">
        <v>854</v>
      </c>
      <c r="D2808" s="32" t="s">
        <v>853</v>
      </c>
      <c r="E2808" s="32" t="s">
        <v>2766</v>
      </c>
      <c r="F2808" s="35" t="s">
        <v>4634</v>
      </c>
      <c r="G2808" s="316"/>
      <c r="H2808" s="752"/>
      <c r="I2808" s="757"/>
      <c r="J2808" s="35"/>
      <c r="K2808" s="29"/>
      <c r="L2808" s="68">
        <v>38362</v>
      </c>
      <c r="M2808" s="68"/>
      <c r="N2808" t="str">
        <f t="shared" si="90"/>
        <v/>
      </c>
    </row>
    <row r="2809" spans="1:14" ht="25.5" hidden="1" outlineLevel="2">
      <c r="A2809" s="384"/>
      <c r="B2809" s="296">
        <f t="shared" si="91"/>
        <v>134</v>
      </c>
      <c r="C2809" s="19" t="s">
        <v>1911</v>
      </c>
      <c r="D2809" s="32" t="s">
        <v>3940</v>
      </c>
      <c r="E2809" s="32" t="s">
        <v>2766</v>
      </c>
      <c r="F2809" s="35" t="s">
        <v>4634</v>
      </c>
      <c r="G2809" s="316"/>
      <c r="H2809" s="752"/>
      <c r="I2809" s="757"/>
      <c r="J2809" s="35"/>
      <c r="K2809" s="29"/>
      <c r="L2809" s="68">
        <v>38362</v>
      </c>
      <c r="M2809" s="68"/>
      <c r="N2809" t="str">
        <f t="shared" si="90"/>
        <v/>
      </c>
    </row>
    <row r="2810" spans="1:14" hidden="1" outlineLevel="2">
      <c r="A2810" s="384"/>
      <c r="B2810" s="296">
        <f t="shared" si="91"/>
        <v>134</v>
      </c>
      <c r="C2810" s="19" t="s">
        <v>3108</v>
      </c>
      <c r="D2810" s="32" t="s">
        <v>3107</v>
      </c>
      <c r="E2810" s="330" t="s">
        <v>2766</v>
      </c>
      <c r="F2810" s="37" t="s">
        <v>4634</v>
      </c>
      <c r="G2810" s="316"/>
      <c r="H2810" s="752"/>
      <c r="I2810" s="757"/>
      <c r="J2810" s="35"/>
      <c r="K2810" s="29"/>
      <c r="L2810" s="68">
        <v>38362</v>
      </c>
      <c r="M2810" s="68"/>
      <c r="N2810" t="str">
        <f t="shared" si="90"/>
        <v/>
      </c>
    </row>
    <row r="2811" spans="1:14" hidden="1" outlineLevel="2">
      <c r="A2811" s="384"/>
      <c r="B2811" s="296">
        <f t="shared" si="91"/>
        <v>134</v>
      </c>
      <c r="C2811" s="19" t="s">
        <v>1146</v>
      </c>
      <c r="D2811" s="32" t="s">
        <v>4561</v>
      </c>
      <c r="E2811" s="330" t="s">
        <v>2766</v>
      </c>
      <c r="F2811" s="37" t="s">
        <v>4634</v>
      </c>
      <c r="G2811" s="316"/>
      <c r="H2811" s="752"/>
      <c r="I2811" s="757"/>
      <c r="J2811" s="35"/>
      <c r="K2811" s="29"/>
      <c r="L2811" s="68">
        <v>38362</v>
      </c>
      <c r="M2811" s="68"/>
      <c r="N2811" t="str">
        <f t="shared" si="90"/>
        <v/>
      </c>
    </row>
    <row r="2812" spans="1:14" hidden="1" outlineLevel="2">
      <c r="A2812" s="384"/>
      <c r="B2812" s="296">
        <f t="shared" si="91"/>
        <v>134</v>
      </c>
      <c r="C2812" s="19" t="s">
        <v>1097</v>
      </c>
      <c r="D2812" s="32" t="s">
        <v>1096</v>
      </c>
      <c r="E2812" s="330" t="s">
        <v>2766</v>
      </c>
      <c r="F2812" s="37" t="s">
        <v>4634</v>
      </c>
      <c r="G2812" s="316"/>
      <c r="H2812" s="752"/>
      <c r="I2812" s="757"/>
      <c r="J2812" s="35"/>
      <c r="K2812" s="29"/>
      <c r="L2812" s="68">
        <v>38362</v>
      </c>
      <c r="M2812" s="68"/>
      <c r="N2812" t="str">
        <f t="shared" si="90"/>
        <v/>
      </c>
    </row>
    <row r="2813" spans="1:14" hidden="1" outlineLevel="2">
      <c r="A2813" s="384"/>
      <c r="B2813" s="296">
        <f t="shared" si="91"/>
        <v>134</v>
      </c>
      <c r="C2813" s="19" t="s">
        <v>95</v>
      </c>
      <c r="D2813" s="32" t="s">
        <v>94</v>
      </c>
      <c r="E2813" s="330" t="s">
        <v>2766</v>
      </c>
      <c r="F2813" s="37" t="s">
        <v>4634</v>
      </c>
      <c r="G2813" s="316"/>
      <c r="H2813" s="752"/>
      <c r="I2813" s="757"/>
      <c r="J2813" s="35"/>
      <c r="K2813" s="29"/>
      <c r="L2813" s="68">
        <v>38362</v>
      </c>
      <c r="M2813" s="68"/>
      <c r="N2813" t="str">
        <f t="shared" si="90"/>
        <v/>
      </c>
    </row>
    <row r="2814" spans="1:14" hidden="1" outlineLevel="2">
      <c r="A2814" s="384"/>
      <c r="B2814" s="296">
        <f t="shared" si="91"/>
        <v>134</v>
      </c>
      <c r="C2814" s="19" t="s">
        <v>4913</v>
      </c>
      <c r="D2814" s="32" t="s">
        <v>4912</v>
      </c>
      <c r="E2814" s="330" t="s">
        <v>2766</v>
      </c>
      <c r="F2814" s="37" t="s">
        <v>4634</v>
      </c>
      <c r="G2814" s="316"/>
      <c r="H2814" s="752"/>
      <c r="I2814" s="757"/>
      <c r="J2814" s="35"/>
      <c r="K2814" s="29"/>
      <c r="L2814" s="68">
        <v>38362</v>
      </c>
      <c r="M2814" s="68"/>
      <c r="N2814" t="str">
        <f t="shared" si="90"/>
        <v/>
      </c>
    </row>
    <row r="2815" spans="1:14" hidden="1" outlineLevel="2">
      <c r="A2815" s="384"/>
      <c r="B2815" s="296">
        <f t="shared" si="91"/>
        <v>134</v>
      </c>
      <c r="C2815" s="19" t="s">
        <v>1679</v>
      </c>
      <c r="D2815" s="32" t="s">
        <v>2595</v>
      </c>
      <c r="E2815" s="330" t="s">
        <v>2766</v>
      </c>
      <c r="F2815" s="37" t="s">
        <v>4634</v>
      </c>
      <c r="G2815" s="316"/>
      <c r="H2815" s="752"/>
      <c r="I2815" s="757"/>
      <c r="J2815" s="35"/>
      <c r="K2815" s="29"/>
      <c r="L2815" s="68">
        <v>38362</v>
      </c>
      <c r="M2815" s="68"/>
      <c r="N2815" t="str">
        <f t="shared" si="90"/>
        <v/>
      </c>
    </row>
    <row r="2816" spans="1:14" hidden="1" outlineLevel="2">
      <c r="A2816" s="384"/>
      <c r="B2816" s="296">
        <f t="shared" si="91"/>
        <v>134</v>
      </c>
      <c r="C2816" s="19" t="s">
        <v>3619</v>
      </c>
      <c r="D2816" s="32" t="s">
        <v>3618</v>
      </c>
      <c r="E2816" s="330" t="s">
        <v>2766</v>
      </c>
      <c r="F2816" s="37" t="s">
        <v>4634</v>
      </c>
      <c r="G2816" s="316"/>
      <c r="H2816" s="752"/>
      <c r="I2816" s="757"/>
      <c r="J2816" s="35"/>
      <c r="K2816" s="29"/>
      <c r="L2816" s="68">
        <v>38362</v>
      </c>
      <c r="M2816" s="68"/>
      <c r="N2816" t="str">
        <f t="shared" si="90"/>
        <v/>
      </c>
    </row>
    <row r="2817" spans="1:14" ht="25.5" hidden="1" outlineLevel="2">
      <c r="A2817" s="384"/>
      <c r="B2817" s="296">
        <f t="shared" si="91"/>
        <v>134</v>
      </c>
      <c r="C2817" s="19" t="s">
        <v>1457</v>
      </c>
      <c r="D2817" s="32" t="s">
        <v>1456</v>
      </c>
      <c r="E2817" s="32" t="s">
        <v>2766</v>
      </c>
      <c r="F2817" s="35" t="s">
        <v>4634</v>
      </c>
      <c r="G2817" s="316"/>
      <c r="H2817" s="752"/>
      <c r="I2817" s="757"/>
      <c r="J2817" s="35"/>
      <c r="K2817" s="29"/>
      <c r="L2817" s="68">
        <v>38362</v>
      </c>
      <c r="M2817" s="68"/>
      <c r="N2817" t="str">
        <f t="shared" si="90"/>
        <v/>
      </c>
    </row>
    <row r="2818" spans="1:14" hidden="1" outlineLevel="2">
      <c r="A2818" s="384"/>
      <c r="B2818" s="296">
        <f t="shared" si="91"/>
        <v>134</v>
      </c>
      <c r="C2818" s="19" t="s">
        <v>349</v>
      </c>
      <c r="D2818" s="32" t="s">
        <v>348</v>
      </c>
      <c r="E2818" s="330" t="s">
        <v>2766</v>
      </c>
      <c r="F2818" s="37" t="s">
        <v>4634</v>
      </c>
      <c r="G2818" s="316"/>
      <c r="H2818" s="752"/>
      <c r="I2818" s="757"/>
      <c r="J2818" s="35"/>
      <c r="K2818" s="29"/>
      <c r="L2818" s="68">
        <v>38362</v>
      </c>
      <c r="M2818" s="68"/>
      <c r="N2818" t="str">
        <f t="shared" si="90"/>
        <v/>
      </c>
    </row>
    <row r="2819" spans="1:14" ht="25.5" hidden="1" outlineLevel="2">
      <c r="A2819" s="384"/>
      <c r="B2819" s="296">
        <f t="shared" si="91"/>
        <v>134</v>
      </c>
      <c r="C2819" s="19" t="s">
        <v>36</v>
      </c>
      <c r="D2819" s="32" t="s">
        <v>35</v>
      </c>
      <c r="E2819" s="32" t="s">
        <v>2766</v>
      </c>
      <c r="F2819" s="35" t="s">
        <v>4634</v>
      </c>
      <c r="G2819" s="316"/>
      <c r="H2819" s="752"/>
      <c r="I2819" s="757"/>
      <c r="J2819" s="35"/>
      <c r="K2819" s="29"/>
      <c r="L2819" s="68">
        <v>38362</v>
      </c>
      <c r="M2819" s="68"/>
      <c r="N2819" t="str">
        <f t="shared" ref="N2819:N2882" si="92">IF(D2819="NA","",IF(COUNTIF($D$3:$D$8511,D2819)&gt;1,"DUPLICATE",""))</f>
        <v/>
      </c>
    </row>
    <row r="2820" spans="1:14" hidden="1" outlineLevel="2">
      <c r="A2820" s="384"/>
      <c r="B2820" s="296">
        <f t="shared" si="91"/>
        <v>134</v>
      </c>
      <c r="C2820" s="19" t="s">
        <v>3617</v>
      </c>
      <c r="D2820" s="32" t="s">
        <v>3473</v>
      </c>
      <c r="E2820" s="330" t="s">
        <v>2766</v>
      </c>
      <c r="F2820" s="37" t="s">
        <v>4634</v>
      </c>
      <c r="G2820" s="316"/>
      <c r="H2820" s="752"/>
      <c r="I2820" s="757"/>
      <c r="J2820" s="35"/>
      <c r="K2820" s="29"/>
      <c r="L2820" s="68">
        <v>38362</v>
      </c>
      <c r="M2820" s="68"/>
      <c r="N2820" t="str">
        <f t="shared" si="92"/>
        <v/>
      </c>
    </row>
    <row r="2821" spans="1:14" hidden="1" outlineLevel="2">
      <c r="A2821" s="384"/>
      <c r="B2821" s="296">
        <f t="shared" si="91"/>
        <v>134</v>
      </c>
      <c r="C2821" s="19" t="s">
        <v>331</v>
      </c>
      <c r="D2821" s="32" t="s">
        <v>330</v>
      </c>
      <c r="E2821" s="330" t="s">
        <v>2766</v>
      </c>
      <c r="F2821" s="37" t="s">
        <v>4634</v>
      </c>
      <c r="G2821" s="316"/>
      <c r="H2821" s="752"/>
      <c r="I2821" s="757"/>
      <c r="J2821" s="35"/>
      <c r="K2821" s="29"/>
      <c r="L2821" s="68">
        <v>38362</v>
      </c>
      <c r="M2821" s="68"/>
      <c r="N2821" t="str">
        <f t="shared" si="92"/>
        <v/>
      </c>
    </row>
    <row r="2822" spans="1:14" hidden="1" outlineLevel="2">
      <c r="A2822" s="384"/>
      <c r="B2822" s="296">
        <f t="shared" si="91"/>
        <v>134</v>
      </c>
      <c r="C2822" s="19" t="s">
        <v>3711</v>
      </c>
      <c r="D2822" s="32" t="s">
        <v>3710</v>
      </c>
      <c r="E2822" s="330" t="s">
        <v>2766</v>
      </c>
      <c r="F2822" s="37" t="s">
        <v>4634</v>
      </c>
      <c r="G2822" s="316"/>
      <c r="H2822" s="752"/>
      <c r="I2822" s="757"/>
      <c r="J2822" s="35"/>
      <c r="K2822" s="29"/>
      <c r="L2822" s="68">
        <v>38362</v>
      </c>
      <c r="M2822" s="68"/>
      <c r="N2822" t="str">
        <f t="shared" si="92"/>
        <v>DUPLICATE</v>
      </c>
    </row>
    <row r="2823" spans="1:14" hidden="1" outlineLevel="2">
      <c r="A2823" s="384"/>
      <c r="B2823" s="296">
        <f t="shared" si="91"/>
        <v>134</v>
      </c>
      <c r="C2823" s="19" t="s">
        <v>2181</v>
      </c>
      <c r="D2823" s="32" t="s">
        <v>2180</v>
      </c>
      <c r="E2823" s="330" t="s">
        <v>2766</v>
      </c>
      <c r="F2823" s="37" t="s">
        <v>4634</v>
      </c>
      <c r="G2823" s="316"/>
      <c r="H2823" s="752"/>
      <c r="I2823" s="757"/>
      <c r="J2823" s="35"/>
      <c r="K2823" s="29"/>
      <c r="L2823" s="68">
        <v>38362</v>
      </c>
      <c r="M2823" s="68"/>
      <c r="N2823" t="str">
        <f t="shared" si="92"/>
        <v/>
      </c>
    </row>
    <row r="2824" spans="1:14" hidden="1" outlineLevel="2">
      <c r="A2824" s="384"/>
      <c r="B2824" s="296">
        <f t="shared" si="91"/>
        <v>134</v>
      </c>
      <c r="C2824" s="19" t="s">
        <v>1485</v>
      </c>
      <c r="D2824" s="32" t="s">
        <v>1484</v>
      </c>
      <c r="E2824" s="330" t="s">
        <v>2766</v>
      </c>
      <c r="F2824" s="37" t="s">
        <v>4634</v>
      </c>
      <c r="G2824" s="316"/>
      <c r="H2824" s="752"/>
      <c r="I2824" s="757"/>
      <c r="J2824" s="35"/>
      <c r="K2824" s="29"/>
      <c r="L2824" s="68">
        <v>38362</v>
      </c>
      <c r="M2824" s="68"/>
      <c r="N2824" t="str">
        <f t="shared" si="92"/>
        <v/>
      </c>
    </row>
    <row r="2825" spans="1:14" hidden="1" outlineLevel="2">
      <c r="A2825" s="384"/>
      <c r="B2825" s="296">
        <f t="shared" si="91"/>
        <v>134</v>
      </c>
      <c r="C2825" s="19" t="s">
        <v>1460</v>
      </c>
      <c r="D2825" s="32" t="s">
        <v>1459</v>
      </c>
      <c r="E2825" s="330" t="s">
        <v>2766</v>
      </c>
      <c r="F2825" s="37" t="s">
        <v>4634</v>
      </c>
      <c r="G2825" s="316"/>
      <c r="H2825" s="752"/>
      <c r="I2825" s="757"/>
      <c r="J2825" s="35"/>
      <c r="K2825" s="29"/>
      <c r="L2825" s="68">
        <v>38362</v>
      </c>
      <c r="M2825" s="68"/>
      <c r="N2825" t="str">
        <f t="shared" si="92"/>
        <v/>
      </c>
    </row>
    <row r="2826" spans="1:14" hidden="1" outlineLevel="2">
      <c r="A2826" s="384"/>
      <c r="B2826" s="296">
        <f t="shared" si="91"/>
        <v>134</v>
      </c>
      <c r="C2826" s="19" t="s">
        <v>2581</v>
      </c>
      <c r="D2826" s="32" t="s">
        <v>521</v>
      </c>
      <c r="E2826" s="330" t="s">
        <v>2766</v>
      </c>
      <c r="F2826" s="37" t="s">
        <v>4634</v>
      </c>
      <c r="G2826" s="316"/>
      <c r="H2826" s="752"/>
      <c r="I2826" s="757"/>
      <c r="J2826" s="35"/>
      <c r="K2826" s="29"/>
      <c r="L2826" s="68">
        <v>38362</v>
      </c>
      <c r="M2826" s="68"/>
      <c r="N2826" t="str">
        <f t="shared" si="92"/>
        <v/>
      </c>
    </row>
    <row r="2827" spans="1:14" hidden="1" outlineLevel="2">
      <c r="A2827" s="384"/>
      <c r="B2827" s="296">
        <f t="shared" si="91"/>
        <v>134</v>
      </c>
      <c r="C2827" s="19" t="s">
        <v>1470</v>
      </c>
      <c r="D2827" s="32" t="s">
        <v>1469</v>
      </c>
      <c r="E2827" s="330" t="s">
        <v>2766</v>
      </c>
      <c r="F2827" s="37" t="s">
        <v>4634</v>
      </c>
      <c r="G2827" s="316"/>
      <c r="H2827" s="752"/>
      <c r="I2827" s="757"/>
      <c r="J2827" s="35"/>
      <c r="K2827" s="29"/>
      <c r="L2827" s="68">
        <v>38362</v>
      </c>
      <c r="M2827" s="68"/>
      <c r="N2827" t="str">
        <f t="shared" si="92"/>
        <v/>
      </c>
    </row>
    <row r="2828" spans="1:14" hidden="1" outlineLevel="2">
      <c r="A2828" s="384"/>
      <c r="B2828" s="296">
        <f t="shared" si="91"/>
        <v>134</v>
      </c>
      <c r="C2828" s="19" t="s">
        <v>393</v>
      </c>
      <c r="D2828" s="32" t="s">
        <v>392</v>
      </c>
      <c r="E2828" s="330" t="s">
        <v>2766</v>
      </c>
      <c r="F2828" s="37" t="s">
        <v>4634</v>
      </c>
      <c r="G2828" s="316"/>
      <c r="H2828" s="752"/>
      <c r="I2828" s="757"/>
      <c r="J2828" s="35"/>
      <c r="K2828" s="29"/>
      <c r="L2828" s="68">
        <v>38362</v>
      </c>
      <c r="M2828" s="68"/>
      <c r="N2828" t="str">
        <f t="shared" si="92"/>
        <v/>
      </c>
    </row>
    <row r="2829" spans="1:14" hidden="1" outlineLevel="2">
      <c r="A2829" s="384"/>
      <c r="B2829" s="296">
        <f t="shared" si="91"/>
        <v>134</v>
      </c>
      <c r="C2829" s="19" t="s">
        <v>97</v>
      </c>
      <c r="D2829" s="32" t="s">
        <v>96</v>
      </c>
      <c r="E2829" s="330" t="s">
        <v>2766</v>
      </c>
      <c r="F2829" s="37" t="s">
        <v>4634</v>
      </c>
      <c r="G2829" s="316"/>
      <c r="H2829" s="752"/>
      <c r="I2829" s="757"/>
      <c r="J2829" s="35"/>
      <c r="K2829" s="29"/>
      <c r="L2829" s="68">
        <v>38362</v>
      </c>
      <c r="M2829" s="68"/>
      <c r="N2829" t="str">
        <f t="shared" si="92"/>
        <v/>
      </c>
    </row>
    <row r="2830" spans="1:14" hidden="1" outlineLevel="2">
      <c r="A2830" s="384"/>
      <c r="B2830" s="296">
        <f t="shared" si="91"/>
        <v>134</v>
      </c>
      <c r="C2830" s="19" t="s">
        <v>3459</v>
      </c>
      <c r="D2830" s="32" t="s">
        <v>3458</v>
      </c>
      <c r="E2830" s="330" t="s">
        <v>2766</v>
      </c>
      <c r="F2830" s="37" t="s">
        <v>4634</v>
      </c>
      <c r="G2830" s="316"/>
      <c r="H2830" s="752"/>
      <c r="I2830" s="757"/>
      <c r="J2830" s="35"/>
      <c r="K2830" s="29"/>
      <c r="L2830" s="68">
        <v>38362</v>
      </c>
      <c r="M2830" s="68"/>
      <c r="N2830" t="str">
        <f t="shared" si="92"/>
        <v/>
      </c>
    </row>
    <row r="2831" spans="1:14" hidden="1" outlineLevel="2">
      <c r="A2831" s="384"/>
      <c r="B2831" s="296">
        <f t="shared" si="91"/>
        <v>134</v>
      </c>
      <c r="C2831" s="19" t="s">
        <v>914</v>
      </c>
      <c r="D2831" s="32" t="s">
        <v>913</v>
      </c>
      <c r="E2831" s="330" t="s">
        <v>2766</v>
      </c>
      <c r="F2831" s="37" t="s">
        <v>4634</v>
      </c>
      <c r="G2831" s="316"/>
      <c r="H2831" s="752"/>
      <c r="I2831" s="757"/>
      <c r="J2831" s="35"/>
      <c r="K2831" s="29"/>
      <c r="L2831" s="68">
        <v>38362</v>
      </c>
      <c r="M2831" s="68"/>
      <c r="N2831" t="str">
        <f t="shared" si="92"/>
        <v/>
      </c>
    </row>
    <row r="2832" spans="1:14" hidden="1" outlineLevel="2">
      <c r="A2832" s="384"/>
      <c r="B2832" s="296">
        <f t="shared" si="91"/>
        <v>134</v>
      </c>
      <c r="C2832" s="19" t="s">
        <v>3857</v>
      </c>
      <c r="D2832" s="32" t="s">
        <v>3856</v>
      </c>
      <c r="E2832" s="330" t="s">
        <v>2766</v>
      </c>
      <c r="F2832" s="37" t="s">
        <v>4634</v>
      </c>
      <c r="G2832" s="316"/>
      <c r="H2832" s="752"/>
      <c r="I2832" s="757"/>
      <c r="J2832" s="35"/>
      <c r="K2832" s="29"/>
      <c r="L2832" s="68">
        <v>38362</v>
      </c>
      <c r="M2832" s="68"/>
      <c r="N2832" t="str">
        <f t="shared" si="92"/>
        <v/>
      </c>
    </row>
    <row r="2833" spans="1:14" hidden="1" outlineLevel="2">
      <c r="A2833" s="384"/>
      <c r="B2833" s="296">
        <f t="shared" si="91"/>
        <v>134</v>
      </c>
      <c r="C2833" s="19" t="s">
        <v>1479</v>
      </c>
      <c r="D2833" s="32" t="s">
        <v>1478</v>
      </c>
      <c r="E2833" s="330" t="s">
        <v>2766</v>
      </c>
      <c r="F2833" s="37" t="s">
        <v>4634</v>
      </c>
      <c r="G2833" s="316"/>
      <c r="H2833" s="752"/>
      <c r="I2833" s="757"/>
      <c r="J2833" s="35"/>
      <c r="K2833" s="29"/>
      <c r="L2833" s="68">
        <v>38362</v>
      </c>
      <c r="M2833" s="68"/>
      <c r="N2833" t="str">
        <f t="shared" si="92"/>
        <v/>
      </c>
    </row>
    <row r="2834" spans="1:14" hidden="1" outlineLevel="2">
      <c r="A2834" s="384"/>
      <c r="B2834" s="296">
        <f t="shared" si="91"/>
        <v>134</v>
      </c>
      <c r="C2834" s="19" t="s">
        <v>2585</v>
      </c>
      <c r="D2834" s="32" t="s">
        <v>2584</v>
      </c>
      <c r="E2834" s="330" t="s">
        <v>2766</v>
      </c>
      <c r="F2834" s="37" t="s">
        <v>4634</v>
      </c>
      <c r="G2834" s="316"/>
      <c r="H2834" s="752"/>
      <c r="I2834" s="757"/>
      <c r="J2834" s="35"/>
      <c r="K2834" s="29"/>
      <c r="L2834" s="68">
        <v>38362</v>
      </c>
      <c r="M2834" s="68"/>
      <c r="N2834" t="str">
        <f t="shared" si="92"/>
        <v/>
      </c>
    </row>
    <row r="2835" spans="1:14" hidden="1" outlineLevel="2">
      <c r="A2835" s="384"/>
      <c r="B2835" s="296">
        <f t="shared" si="91"/>
        <v>134</v>
      </c>
      <c r="C2835" s="19" t="s">
        <v>4905</v>
      </c>
      <c r="D2835" s="32" t="s">
        <v>130</v>
      </c>
      <c r="E2835" s="330" t="s">
        <v>2766</v>
      </c>
      <c r="F2835" s="37" t="s">
        <v>4634</v>
      </c>
      <c r="G2835" s="316"/>
      <c r="H2835" s="752"/>
      <c r="I2835" s="757"/>
      <c r="J2835" s="35"/>
      <c r="K2835" s="29"/>
      <c r="L2835" s="68">
        <v>38362</v>
      </c>
      <c r="M2835" s="68"/>
      <c r="N2835" t="str">
        <f t="shared" si="92"/>
        <v/>
      </c>
    </row>
    <row r="2836" spans="1:14" hidden="1" outlineLevel="2">
      <c r="A2836" s="384"/>
      <c r="B2836" s="296">
        <f t="shared" si="91"/>
        <v>134</v>
      </c>
      <c r="C2836" s="19" t="s">
        <v>34</v>
      </c>
      <c r="D2836" s="32" t="s">
        <v>33</v>
      </c>
      <c r="E2836" s="330" t="s">
        <v>2766</v>
      </c>
      <c r="F2836" s="37" t="s">
        <v>4634</v>
      </c>
      <c r="G2836" s="316"/>
      <c r="H2836" s="752"/>
      <c r="I2836" s="757"/>
      <c r="J2836" s="35"/>
      <c r="K2836" s="29"/>
      <c r="L2836" s="68">
        <v>38362</v>
      </c>
      <c r="M2836" s="68"/>
      <c r="N2836" t="str">
        <f t="shared" si="92"/>
        <v/>
      </c>
    </row>
    <row r="2837" spans="1:14" hidden="1" outlineLevel="2">
      <c r="A2837" s="384"/>
      <c r="B2837" s="296">
        <f t="shared" si="91"/>
        <v>134</v>
      </c>
      <c r="C2837" s="19" t="s">
        <v>1095</v>
      </c>
      <c r="D2837" s="32" t="s">
        <v>4289</v>
      </c>
      <c r="E2837" s="330" t="s">
        <v>2766</v>
      </c>
      <c r="F2837" s="37" t="s">
        <v>4634</v>
      </c>
      <c r="G2837" s="316"/>
      <c r="H2837" s="752"/>
      <c r="I2837" s="757"/>
      <c r="J2837" s="35"/>
      <c r="K2837" s="29"/>
      <c r="L2837" s="68">
        <v>38362</v>
      </c>
      <c r="M2837" s="68"/>
      <c r="N2837" t="str">
        <f t="shared" si="92"/>
        <v/>
      </c>
    </row>
    <row r="2838" spans="1:14" hidden="1" outlineLevel="2">
      <c r="A2838" s="384"/>
      <c r="B2838" s="296">
        <f t="shared" si="91"/>
        <v>134</v>
      </c>
      <c r="C2838" s="19" t="s">
        <v>1462</v>
      </c>
      <c r="D2838" s="32" t="s">
        <v>1461</v>
      </c>
      <c r="E2838" s="330" t="s">
        <v>2766</v>
      </c>
      <c r="F2838" s="37" t="s">
        <v>4634</v>
      </c>
      <c r="G2838" s="316"/>
      <c r="H2838" s="752"/>
      <c r="I2838" s="757"/>
      <c r="J2838" s="35"/>
      <c r="K2838" s="29"/>
      <c r="L2838" s="68">
        <v>38362</v>
      </c>
      <c r="M2838" s="68"/>
      <c r="N2838" t="str">
        <f t="shared" si="92"/>
        <v/>
      </c>
    </row>
    <row r="2839" spans="1:14" hidden="1" outlineLevel="2">
      <c r="A2839" s="384"/>
      <c r="B2839" s="296">
        <f t="shared" si="91"/>
        <v>134</v>
      </c>
      <c r="C2839" s="19" t="s">
        <v>5122</v>
      </c>
      <c r="D2839" s="32" t="s">
        <v>1471</v>
      </c>
      <c r="E2839" s="330" t="s">
        <v>2766</v>
      </c>
      <c r="F2839" s="37" t="s">
        <v>4634</v>
      </c>
      <c r="G2839" s="316"/>
      <c r="H2839" s="752"/>
      <c r="I2839" s="757"/>
      <c r="J2839" s="35"/>
      <c r="K2839" s="29"/>
      <c r="L2839" s="68">
        <v>38362</v>
      </c>
      <c r="M2839" s="68"/>
      <c r="N2839" t="str">
        <f t="shared" si="92"/>
        <v/>
      </c>
    </row>
    <row r="2840" spans="1:14" hidden="1" outlineLevel="2">
      <c r="A2840" s="384"/>
      <c r="B2840" s="296">
        <f t="shared" si="91"/>
        <v>134</v>
      </c>
      <c r="C2840" s="19" t="s">
        <v>5148</v>
      </c>
      <c r="D2840" s="32" t="s">
        <v>5147</v>
      </c>
      <c r="E2840" s="330" t="s">
        <v>2766</v>
      </c>
      <c r="F2840" s="37" t="s">
        <v>4634</v>
      </c>
      <c r="G2840" s="316"/>
      <c r="H2840" s="752"/>
      <c r="I2840" s="757"/>
      <c r="J2840" s="35"/>
      <c r="K2840" s="29"/>
      <c r="L2840" s="68">
        <v>38362</v>
      </c>
      <c r="M2840" s="68"/>
      <c r="N2840" t="str">
        <f t="shared" si="92"/>
        <v/>
      </c>
    </row>
    <row r="2841" spans="1:14" s="108" customFormat="1" hidden="1" outlineLevel="2">
      <c r="A2841" s="384"/>
      <c r="B2841" s="296">
        <f t="shared" si="91"/>
        <v>134</v>
      </c>
      <c r="C2841" s="19" t="s">
        <v>329</v>
      </c>
      <c r="D2841" s="32" t="s">
        <v>328</v>
      </c>
      <c r="E2841" s="330" t="s">
        <v>2766</v>
      </c>
      <c r="F2841" s="37" t="s">
        <v>4634</v>
      </c>
      <c r="G2841" s="316"/>
      <c r="H2841" s="752"/>
      <c r="I2841" s="757"/>
      <c r="J2841" s="35"/>
      <c r="K2841" s="29"/>
      <c r="L2841" s="68">
        <v>38362</v>
      </c>
      <c r="M2841" s="68"/>
      <c r="N2841" t="str">
        <f t="shared" si="92"/>
        <v/>
      </c>
    </row>
    <row r="2842" spans="1:14" hidden="1" outlineLevel="2">
      <c r="A2842" s="384"/>
      <c r="B2842" s="296">
        <f t="shared" si="91"/>
        <v>134</v>
      </c>
      <c r="C2842" s="19" t="s">
        <v>1481</v>
      </c>
      <c r="D2842" s="32" t="s">
        <v>1480</v>
      </c>
      <c r="E2842" s="330" t="s">
        <v>2766</v>
      </c>
      <c r="F2842" s="37" t="s">
        <v>4634</v>
      </c>
      <c r="G2842" s="316"/>
      <c r="H2842" s="752"/>
      <c r="I2842" s="757"/>
      <c r="J2842" s="35"/>
      <c r="K2842" s="29"/>
      <c r="L2842" s="68">
        <v>38362</v>
      </c>
      <c r="M2842" s="68"/>
      <c r="N2842" t="str">
        <f t="shared" si="92"/>
        <v/>
      </c>
    </row>
    <row r="2843" spans="1:14" hidden="1" outlineLevel="2">
      <c r="A2843" s="384"/>
      <c r="B2843" s="296">
        <f t="shared" si="91"/>
        <v>134</v>
      </c>
      <c r="C2843" s="19" t="s">
        <v>4765</v>
      </c>
      <c r="D2843" s="32" t="s">
        <v>1458</v>
      </c>
      <c r="E2843" s="330" t="s">
        <v>2766</v>
      </c>
      <c r="F2843" s="37" t="s">
        <v>4634</v>
      </c>
      <c r="G2843" s="316"/>
      <c r="H2843" s="752"/>
      <c r="I2843" s="757"/>
      <c r="J2843" s="35"/>
      <c r="K2843" s="29"/>
      <c r="L2843" s="68">
        <v>38362</v>
      </c>
      <c r="M2843" s="68"/>
      <c r="N2843" t="str">
        <f t="shared" si="92"/>
        <v/>
      </c>
    </row>
    <row r="2844" spans="1:14" ht="25.5" hidden="1" outlineLevel="2">
      <c r="A2844" s="384"/>
      <c r="B2844" s="296">
        <f t="shared" si="91"/>
        <v>134</v>
      </c>
      <c r="C2844" s="19" t="s">
        <v>5315</v>
      </c>
      <c r="D2844" s="32" t="s">
        <v>5316</v>
      </c>
      <c r="E2844" s="330" t="s">
        <v>2766</v>
      </c>
      <c r="F2844" s="37" t="s">
        <v>4634</v>
      </c>
      <c r="G2844" s="119"/>
      <c r="H2844" s="752"/>
      <c r="I2844" s="757"/>
      <c r="J2844" s="35"/>
      <c r="K2844" s="331"/>
      <c r="L2844" s="68">
        <v>41852</v>
      </c>
      <c r="M2844" s="68"/>
      <c r="N2844" t="str">
        <f t="shared" si="92"/>
        <v/>
      </c>
    </row>
    <row r="2845" spans="1:14" hidden="1" outlineLevel="2">
      <c r="A2845" s="384"/>
      <c r="B2845" s="296">
        <f t="shared" si="91"/>
        <v>134</v>
      </c>
      <c r="C2845" s="19" t="s">
        <v>3472</v>
      </c>
      <c r="D2845" s="32" t="s">
        <v>3471</v>
      </c>
      <c r="E2845" s="330" t="s">
        <v>2766</v>
      </c>
      <c r="F2845" s="37" t="s">
        <v>4634</v>
      </c>
      <c r="G2845" s="316"/>
      <c r="H2845" s="752"/>
      <c r="I2845" s="757"/>
      <c r="J2845" s="35"/>
      <c r="K2845" s="29"/>
      <c r="L2845" s="68">
        <v>38362</v>
      </c>
      <c r="M2845" s="68"/>
      <c r="N2845" t="str">
        <f t="shared" si="92"/>
        <v>DUPLICATE</v>
      </c>
    </row>
    <row r="2846" spans="1:14" hidden="1" outlineLevel="2">
      <c r="A2846" s="384"/>
      <c r="B2846" s="296">
        <f t="shared" si="91"/>
        <v>134</v>
      </c>
      <c r="C2846" s="19" t="s">
        <v>3006</v>
      </c>
      <c r="D2846" s="32" t="s">
        <v>3005</v>
      </c>
      <c r="E2846" s="330" t="s">
        <v>2766</v>
      </c>
      <c r="F2846" s="37" t="s">
        <v>4634</v>
      </c>
      <c r="G2846" s="316"/>
      <c r="H2846" s="752"/>
      <c r="I2846" s="757"/>
      <c r="J2846" s="35"/>
      <c r="K2846" s="29"/>
      <c r="L2846" s="68">
        <v>38362</v>
      </c>
      <c r="M2846" s="68"/>
      <c r="N2846" t="str">
        <f t="shared" si="92"/>
        <v/>
      </c>
    </row>
    <row r="2847" spans="1:14" hidden="1" outlineLevel="2">
      <c r="A2847" s="384"/>
      <c r="B2847" s="296">
        <f t="shared" si="91"/>
        <v>134</v>
      </c>
      <c r="C2847" s="19" t="s">
        <v>3464</v>
      </c>
      <c r="D2847" s="32" t="s">
        <v>3463</v>
      </c>
      <c r="E2847" s="330" t="s">
        <v>2766</v>
      </c>
      <c r="F2847" s="37" t="s">
        <v>4634</v>
      </c>
      <c r="G2847" s="316"/>
      <c r="H2847" s="752"/>
      <c r="I2847" s="757"/>
      <c r="J2847" s="35"/>
      <c r="K2847" s="29"/>
      <c r="L2847" s="68">
        <v>38362</v>
      </c>
      <c r="M2847" s="68"/>
      <c r="N2847" t="str">
        <f t="shared" si="92"/>
        <v>DUPLICATE</v>
      </c>
    </row>
    <row r="2848" spans="1:14" hidden="1" outlineLevel="2">
      <c r="A2848" s="384"/>
      <c r="B2848" s="296">
        <f t="shared" si="91"/>
        <v>134</v>
      </c>
      <c r="C2848" s="19" t="s">
        <v>1477</v>
      </c>
      <c r="D2848" s="32" t="s">
        <v>1476</v>
      </c>
      <c r="E2848" s="330" t="s">
        <v>2766</v>
      </c>
      <c r="F2848" s="37" t="s">
        <v>4634</v>
      </c>
      <c r="G2848" s="316"/>
      <c r="H2848" s="752"/>
      <c r="I2848" s="757"/>
      <c r="J2848" s="35"/>
      <c r="K2848" s="29"/>
      <c r="L2848" s="68">
        <v>38362</v>
      </c>
      <c r="M2848" s="68"/>
      <c r="N2848" t="str">
        <f t="shared" si="92"/>
        <v/>
      </c>
    </row>
    <row r="2849" spans="1:14" hidden="1" outlineLevel="2">
      <c r="A2849" s="384"/>
      <c r="B2849" s="296">
        <f t="shared" si="91"/>
        <v>134</v>
      </c>
      <c r="C2849" s="19" t="s">
        <v>2583</v>
      </c>
      <c r="D2849" s="32" t="s">
        <v>2582</v>
      </c>
      <c r="E2849" s="330" t="s">
        <v>2766</v>
      </c>
      <c r="F2849" s="37" t="s">
        <v>4634</v>
      </c>
      <c r="G2849" s="316"/>
      <c r="H2849" s="752"/>
      <c r="I2849" s="757"/>
      <c r="J2849" s="35"/>
      <c r="K2849" s="29"/>
      <c r="L2849" s="68">
        <v>38362</v>
      </c>
      <c r="M2849" s="68"/>
      <c r="N2849" t="str">
        <f t="shared" si="92"/>
        <v/>
      </c>
    </row>
    <row r="2850" spans="1:14" hidden="1" outlineLevel="2">
      <c r="A2850" s="384"/>
      <c r="B2850" s="296">
        <f t="shared" si="91"/>
        <v>134</v>
      </c>
      <c r="C2850" s="19" t="s">
        <v>1453</v>
      </c>
      <c r="D2850" s="32" t="s">
        <v>1452</v>
      </c>
      <c r="E2850" s="330" t="s">
        <v>2766</v>
      </c>
      <c r="F2850" s="37" t="s">
        <v>4634</v>
      </c>
      <c r="G2850" s="316"/>
      <c r="H2850" s="752"/>
      <c r="I2850" s="757"/>
      <c r="J2850" s="35"/>
      <c r="K2850" s="29"/>
      <c r="L2850" s="68">
        <v>38362</v>
      </c>
      <c r="M2850" s="68"/>
      <c r="N2850" t="str">
        <f t="shared" si="92"/>
        <v/>
      </c>
    </row>
    <row r="2851" spans="1:14" hidden="1" outlineLevel="2">
      <c r="A2851" s="384"/>
      <c r="B2851" s="296">
        <f t="shared" si="91"/>
        <v>134</v>
      </c>
      <c r="C2851" s="19" t="s">
        <v>5140</v>
      </c>
      <c r="D2851" s="32" t="s">
        <v>5139</v>
      </c>
      <c r="E2851" s="330" t="s">
        <v>2766</v>
      </c>
      <c r="F2851" s="37" t="s">
        <v>4634</v>
      </c>
      <c r="G2851" s="316"/>
      <c r="H2851" s="752"/>
      <c r="I2851" s="757"/>
      <c r="J2851" s="35"/>
      <c r="K2851" s="29"/>
      <c r="L2851" s="68">
        <v>38362</v>
      </c>
      <c r="M2851" s="68"/>
      <c r="N2851" t="str">
        <f t="shared" si="92"/>
        <v/>
      </c>
    </row>
    <row r="2852" spans="1:14" hidden="1" outlineLevel="2">
      <c r="A2852" s="384"/>
      <c r="B2852" s="296">
        <f t="shared" si="91"/>
        <v>134</v>
      </c>
      <c r="C2852" s="19" t="s">
        <v>323</v>
      </c>
      <c r="D2852" s="32" t="s">
        <v>322</v>
      </c>
      <c r="E2852" s="330" t="s">
        <v>2766</v>
      </c>
      <c r="F2852" s="37" t="s">
        <v>4634</v>
      </c>
      <c r="G2852" s="316"/>
      <c r="H2852" s="752"/>
      <c r="I2852" s="757"/>
      <c r="J2852" s="35"/>
      <c r="K2852" s="29"/>
      <c r="L2852" s="68">
        <v>38362</v>
      </c>
      <c r="M2852" s="68"/>
      <c r="N2852" t="str">
        <f t="shared" si="92"/>
        <v/>
      </c>
    </row>
    <row r="2853" spans="1:14" hidden="1" outlineLevel="2">
      <c r="A2853" s="384"/>
      <c r="B2853" s="296">
        <f t="shared" si="91"/>
        <v>134</v>
      </c>
      <c r="C2853" s="19" t="s">
        <v>3453</v>
      </c>
      <c r="D2853" s="32" t="s">
        <v>3452</v>
      </c>
      <c r="E2853" s="330" t="s">
        <v>2766</v>
      </c>
      <c r="F2853" s="37" t="s">
        <v>4634</v>
      </c>
      <c r="G2853" s="316"/>
      <c r="H2853" s="752"/>
      <c r="I2853" s="757"/>
      <c r="J2853" s="35"/>
      <c r="K2853" s="29"/>
      <c r="L2853" s="68">
        <v>38362</v>
      </c>
      <c r="M2853" s="68"/>
      <c r="N2853" t="str">
        <f t="shared" si="92"/>
        <v/>
      </c>
    </row>
    <row r="2854" spans="1:14" hidden="1" outlineLevel="2">
      <c r="A2854" s="384"/>
      <c r="B2854" s="296">
        <f t="shared" si="91"/>
        <v>134</v>
      </c>
      <c r="C2854" s="19" t="s">
        <v>321</v>
      </c>
      <c r="D2854" s="32" t="s">
        <v>320</v>
      </c>
      <c r="E2854" s="330" t="s">
        <v>2766</v>
      </c>
      <c r="F2854" s="37" t="s">
        <v>4634</v>
      </c>
      <c r="G2854" s="316"/>
      <c r="H2854" s="752"/>
      <c r="I2854" s="757"/>
      <c r="J2854" s="35"/>
      <c r="K2854" s="29"/>
      <c r="L2854" s="68">
        <v>38362</v>
      </c>
      <c r="M2854" s="68"/>
      <c r="N2854" t="str">
        <f t="shared" si="92"/>
        <v/>
      </c>
    </row>
    <row r="2855" spans="1:14" hidden="1" outlineLevel="2">
      <c r="A2855" s="384"/>
      <c r="B2855" s="296">
        <f t="shared" si="91"/>
        <v>134</v>
      </c>
      <c r="C2855" s="19" t="s">
        <v>391</v>
      </c>
      <c r="D2855" s="32" t="s">
        <v>390</v>
      </c>
      <c r="E2855" s="330" t="s">
        <v>2766</v>
      </c>
      <c r="F2855" s="37" t="s">
        <v>4634</v>
      </c>
      <c r="G2855" s="316"/>
      <c r="H2855" s="752"/>
      <c r="I2855" s="757"/>
      <c r="J2855" s="35"/>
      <c r="K2855" s="29"/>
      <c r="L2855" s="68">
        <v>38362</v>
      </c>
      <c r="M2855" s="68"/>
      <c r="N2855" t="str">
        <f t="shared" si="92"/>
        <v/>
      </c>
    </row>
    <row r="2856" spans="1:14" hidden="1" outlineLevel="2">
      <c r="A2856" s="384"/>
      <c r="B2856" s="296">
        <f t="shared" si="91"/>
        <v>134</v>
      </c>
      <c r="C2856" s="19" t="s">
        <v>5138</v>
      </c>
      <c r="D2856" s="32" t="s">
        <v>5177</v>
      </c>
      <c r="E2856" s="330" t="s">
        <v>2766</v>
      </c>
      <c r="F2856" s="37" t="s">
        <v>4634</v>
      </c>
      <c r="G2856" s="316"/>
      <c r="H2856" s="752"/>
      <c r="I2856" s="757"/>
      <c r="J2856" s="35"/>
      <c r="K2856" s="29"/>
      <c r="L2856" s="68">
        <v>38362</v>
      </c>
      <c r="M2856" s="68"/>
      <c r="N2856" t="str">
        <f t="shared" si="92"/>
        <v/>
      </c>
    </row>
    <row r="2857" spans="1:14" hidden="1" outlineLevel="2">
      <c r="A2857" s="384"/>
      <c r="B2857" s="296">
        <f t="shared" si="91"/>
        <v>134</v>
      </c>
      <c r="C2857" s="19" t="s">
        <v>910</v>
      </c>
      <c r="D2857" s="32" t="s">
        <v>909</v>
      </c>
      <c r="E2857" s="330" t="s">
        <v>2766</v>
      </c>
      <c r="F2857" s="37" t="s">
        <v>4634</v>
      </c>
      <c r="G2857" s="316"/>
      <c r="H2857" s="752"/>
      <c r="I2857" s="757"/>
      <c r="J2857" s="35"/>
      <c r="K2857" s="29"/>
      <c r="L2857" s="68">
        <v>38362</v>
      </c>
      <c r="M2857" s="68"/>
      <c r="N2857" t="str">
        <f t="shared" si="92"/>
        <v>DUPLICATE</v>
      </c>
    </row>
    <row r="2858" spans="1:14" hidden="1" outlineLevel="2">
      <c r="A2858" s="384"/>
      <c r="B2858" s="296">
        <f t="shared" si="91"/>
        <v>134</v>
      </c>
      <c r="C2858" s="19" t="s">
        <v>388</v>
      </c>
      <c r="D2858" s="32" t="s">
        <v>5123</v>
      </c>
      <c r="E2858" s="330" t="s">
        <v>2766</v>
      </c>
      <c r="F2858" s="37" t="s">
        <v>4634</v>
      </c>
      <c r="G2858" s="316"/>
      <c r="H2858" s="752"/>
      <c r="I2858" s="757"/>
      <c r="J2858" s="35"/>
      <c r="K2858" s="29"/>
      <c r="L2858" s="68">
        <v>38362</v>
      </c>
      <c r="M2858" s="68"/>
      <c r="N2858" t="str">
        <f t="shared" si="92"/>
        <v/>
      </c>
    </row>
    <row r="2859" spans="1:14" hidden="1" outlineLevel="2">
      <c r="A2859" s="384"/>
      <c r="B2859" s="296">
        <f t="shared" si="91"/>
        <v>134</v>
      </c>
      <c r="C2859" s="19" t="s">
        <v>3053</v>
      </c>
      <c r="D2859" s="32" t="s">
        <v>3624</v>
      </c>
      <c r="E2859" s="330" t="s">
        <v>2766</v>
      </c>
      <c r="F2859" s="37" t="s">
        <v>4634</v>
      </c>
      <c r="G2859" s="316"/>
      <c r="H2859" s="752"/>
      <c r="I2859" s="757"/>
      <c r="J2859" s="35"/>
      <c r="K2859" s="29"/>
      <c r="L2859" s="68">
        <v>38362</v>
      </c>
      <c r="M2859" s="68"/>
      <c r="N2859" t="str">
        <f t="shared" si="92"/>
        <v/>
      </c>
    </row>
    <row r="2860" spans="1:14" hidden="1" outlineLevel="2">
      <c r="A2860" s="384"/>
      <c r="B2860" s="296">
        <f t="shared" si="91"/>
        <v>134</v>
      </c>
      <c r="C2860" s="19" t="s">
        <v>908</v>
      </c>
      <c r="D2860" s="32" t="s">
        <v>907</v>
      </c>
      <c r="E2860" s="330" t="s">
        <v>2766</v>
      </c>
      <c r="F2860" s="37" t="s">
        <v>4634</v>
      </c>
      <c r="G2860" s="316"/>
      <c r="H2860" s="752"/>
      <c r="I2860" s="757"/>
      <c r="J2860" s="35"/>
      <c r="K2860" s="29"/>
      <c r="L2860" s="68">
        <v>38362</v>
      </c>
      <c r="M2860" s="68"/>
      <c r="N2860" t="str">
        <f t="shared" si="92"/>
        <v/>
      </c>
    </row>
    <row r="2861" spans="1:14" hidden="1" outlineLevel="2">
      <c r="A2861" s="384"/>
      <c r="B2861" s="296">
        <f t="shared" si="91"/>
        <v>134</v>
      </c>
      <c r="C2861" s="19" t="s">
        <v>1447</v>
      </c>
      <c r="D2861" s="32" t="s">
        <v>1446</v>
      </c>
      <c r="E2861" s="330" t="s">
        <v>2766</v>
      </c>
      <c r="F2861" s="37" t="s">
        <v>4634</v>
      </c>
      <c r="G2861" s="316"/>
      <c r="H2861" s="752"/>
      <c r="I2861" s="757"/>
      <c r="J2861" s="35"/>
      <c r="K2861" s="29"/>
      <c r="L2861" s="68">
        <v>38362</v>
      </c>
      <c r="M2861" s="68"/>
      <c r="N2861" t="str">
        <f t="shared" si="92"/>
        <v/>
      </c>
    </row>
    <row r="2862" spans="1:14" hidden="1" outlineLevel="2">
      <c r="A2862" s="384"/>
      <c r="B2862" s="296">
        <f t="shared" si="91"/>
        <v>134</v>
      </c>
      <c r="C2862" s="19" t="s">
        <v>1850</v>
      </c>
      <c r="D2862" s="32" t="s">
        <v>1849</v>
      </c>
      <c r="E2862" s="330" t="s">
        <v>2766</v>
      </c>
      <c r="F2862" s="37" t="s">
        <v>4634</v>
      </c>
      <c r="G2862" s="316"/>
      <c r="H2862" s="752"/>
      <c r="I2862" s="757"/>
      <c r="J2862" s="35"/>
      <c r="K2862" s="29"/>
      <c r="L2862" s="68">
        <v>38362</v>
      </c>
      <c r="M2862" s="68"/>
      <c r="N2862" t="str">
        <f t="shared" si="92"/>
        <v/>
      </c>
    </row>
    <row r="2863" spans="1:14" hidden="1" outlineLevel="2">
      <c r="A2863" s="384"/>
      <c r="B2863" s="296">
        <f t="shared" si="91"/>
        <v>134</v>
      </c>
      <c r="C2863" s="19" t="s">
        <v>1483</v>
      </c>
      <c r="D2863" s="32" t="s">
        <v>1482</v>
      </c>
      <c r="E2863" s="330" t="s">
        <v>2766</v>
      </c>
      <c r="F2863" s="37" t="s">
        <v>4634</v>
      </c>
      <c r="G2863" s="316"/>
      <c r="H2863" s="752"/>
      <c r="I2863" s="757"/>
      <c r="J2863" s="35"/>
      <c r="K2863" s="29"/>
      <c r="L2863" s="68">
        <v>38362</v>
      </c>
      <c r="M2863" s="68"/>
      <c r="N2863" t="str">
        <f t="shared" si="92"/>
        <v/>
      </c>
    </row>
    <row r="2864" spans="1:14" hidden="1" outlineLevel="2">
      <c r="A2864" s="384"/>
      <c r="B2864" s="296">
        <f t="shared" si="91"/>
        <v>134</v>
      </c>
      <c r="C2864" s="19" t="s">
        <v>1443</v>
      </c>
      <c r="D2864" s="32" t="s">
        <v>1442</v>
      </c>
      <c r="E2864" s="330" t="s">
        <v>2766</v>
      </c>
      <c r="F2864" s="37" t="s">
        <v>4634</v>
      </c>
      <c r="G2864" s="316"/>
      <c r="H2864" s="752"/>
      <c r="I2864" s="757"/>
      <c r="J2864" s="35"/>
      <c r="K2864" s="29"/>
      <c r="L2864" s="68">
        <v>38362</v>
      </c>
      <c r="M2864" s="68"/>
      <c r="N2864" t="str">
        <f t="shared" si="92"/>
        <v/>
      </c>
    </row>
    <row r="2865" spans="1:14" hidden="1" outlineLevel="2">
      <c r="A2865" s="384"/>
      <c r="B2865" s="296">
        <f t="shared" ref="B2865:B2928" si="93">IF(A2865&gt;0,A2865,B2864)</f>
        <v>134</v>
      </c>
      <c r="C2865" s="19" t="s">
        <v>64</v>
      </c>
      <c r="D2865" s="32" t="s">
        <v>63</v>
      </c>
      <c r="E2865" s="330" t="s">
        <v>2766</v>
      </c>
      <c r="F2865" s="37" t="s">
        <v>4634</v>
      </c>
      <c r="G2865" s="316"/>
      <c r="H2865" s="752"/>
      <c r="I2865" s="757"/>
      <c r="J2865" s="35"/>
      <c r="K2865" s="29"/>
      <c r="L2865" s="68">
        <v>38362</v>
      </c>
      <c r="M2865" s="68"/>
      <c r="N2865" t="str">
        <f t="shared" si="92"/>
        <v/>
      </c>
    </row>
    <row r="2866" spans="1:14" hidden="1" outlineLevel="2">
      <c r="A2866" s="384"/>
      <c r="B2866" s="296">
        <f t="shared" si="93"/>
        <v>134</v>
      </c>
      <c r="C2866" s="19" t="s">
        <v>4374</v>
      </c>
      <c r="D2866" s="32" t="s">
        <v>4373</v>
      </c>
      <c r="E2866" s="330" t="s">
        <v>2766</v>
      </c>
      <c r="F2866" s="37" t="s">
        <v>4634</v>
      </c>
      <c r="G2866" s="316"/>
      <c r="H2866" s="752"/>
      <c r="I2866" s="757"/>
      <c r="J2866" s="35"/>
      <c r="K2866" s="29"/>
      <c r="L2866" s="68">
        <v>38362</v>
      </c>
      <c r="M2866" s="68"/>
      <c r="N2866" t="str">
        <f t="shared" si="92"/>
        <v/>
      </c>
    </row>
    <row r="2867" spans="1:14" hidden="1" outlineLevel="2">
      <c r="A2867" s="384"/>
      <c r="B2867" s="296">
        <f t="shared" si="93"/>
        <v>134</v>
      </c>
      <c r="C2867" s="19" t="s">
        <v>2594</v>
      </c>
      <c r="D2867" s="32" t="s">
        <v>2593</v>
      </c>
      <c r="E2867" s="330" t="s">
        <v>2766</v>
      </c>
      <c r="F2867" s="37" t="s">
        <v>4634</v>
      </c>
      <c r="G2867" s="316"/>
      <c r="H2867" s="752"/>
      <c r="I2867" s="757"/>
      <c r="J2867" s="35"/>
      <c r="K2867" s="29"/>
      <c r="L2867" s="68">
        <v>38362</v>
      </c>
      <c r="M2867" s="68"/>
      <c r="N2867" t="str">
        <f t="shared" si="92"/>
        <v/>
      </c>
    </row>
    <row r="2868" spans="1:14" hidden="1" outlineLevel="2">
      <c r="A2868" s="384"/>
      <c r="B2868" s="296">
        <f t="shared" si="93"/>
        <v>134</v>
      </c>
      <c r="C2868" s="19" t="s">
        <v>351</v>
      </c>
      <c r="D2868" s="32" t="s">
        <v>350</v>
      </c>
      <c r="E2868" s="330" t="s">
        <v>2766</v>
      </c>
      <c r="F2868" s="37" t="s">
        <v>4634</v>
      </c>
      <c r="G2868" s="316"/>
      <c r="H2868" s="752"/>
      <c r="I2868" s="757"/>
      <c r="J2868" s="35"/>
      <c r="K2868" s="29"/>
      <c r="L2868" s="68">
        <v>38362</v>
      </c>
      <c r="M2868" s="68"/>
      <c r="N2868" t="str">
        <f t="shared" si="92"/>
        <v>DUPLICATE</v>
      </c>
    </row>
    <row r="2869" spans="1:14" hidden="1" outlineLevel="2">
      <c r="A2869" s="384"/>
      <c r="B2869" s="296">
        <f t="shared" si="93"/>
        <v>134</v>
      </c>
      <c r="C2869" s="19" t="s">
        <v>1148</v>
      </c>
      <c r="D2869" s="32" t="s">
        <v>1147</v>
      </c>
      <c r="E2869" s="330" t="s">
        <v>2766</v>
      </c>
      <c r="F2869" s="37" t="s">
        <v>4634</v>
      </c>
      <c r="G2869" s="316"/>
      <c r="H2869" s="752"/>
      <c r="I2869" s="757"/>
      <c r="J2869" s="35"/>
      <c r="K2869" s="29"/>
      <c r="L2869" s="68">
        <v>38362</v>
      </c>
      <c r="M2869" s="68"/>
      <c r="N2869" t="str">
        <f t="shared" si="92"/>
        <v/>
      </c>
    </row>
    <row r="2870" spans="1:14" hidden="1" outlineLevel="2">
      <c r="A2870" s="384"/>
      <c r="B2870" s="296">
        <f t="shared" si="93"/>
        <v>134</v>
      </c>
      <c r="C2870" s="19" t="s">
        <v>2191</v>
      </c>
      <c r="D2870" s="32" t="s">
        <v>2190</v>
      </c>
      <c r="E2870" s="330" t="s">
        <v>2766</v>
      </c>
      <c r="F2870" s="37" t="s">
        <v>4634</v>
      </c>
      <c r="G2870" s="316"/>
      <c r="H2870" s="752"/>
      <c r="I2870" s="757"/>
      <c r="J2870" s="35"/>
      <c r="K2870" s="29"/>
      <c r="L2870" s="68">
        <v>38362</v>
      </c>
      <c r="M2870" s="68"/>
      <c r="N2870" t="str">
        <f t="shared" si="92"/>
        <v/>
      </c>
    </row>
    <row r="2871" spans="1:14" hidden="1" outlineLevel="2">
      <c r="A2871" s="384"/>
      <c r="B2871" s="296">
        <f t="shared" si="93"/>
        <v>134</v>
      </c>
      <c r="C2871" s="19" t="s">
        <v>3466</v>
      </c>
      <c r="D2871" s="32" t="s">
        <v>3465</v>
      </c>
      <c r="E2871" s="330" t="s">
        <v>2766</v>
      </c>
      <c r="F2871" s="37" t="s">
        <v>4634</v>
      </c>
      <c r="G2871" s="316"/>
      <c r="H2871" s="752"/>
      <c r="I2871" s="757"/>
      <c r="J2871" s="35"/>
      <c r="K2871" s="29"/>
      <c r="L2871" s="68">
        <v>38362</v>
      </c>
      <c r="M2871" s="68"/>
      <c r="N2871" t="str">
        <f t="shared" si="92"/>
        <v/>
      </c>
    </row>
    <row r="2872" spans="1:14" hidden="1" outlineLevel="2">
      <c r="A2872" s="384"/>
      <c r="B2872" s="296">
        <f t="shared" si="93"/>
        <v>134</v>
      </c>
      <c r="C2872" s="19" t="s">
        <v>62</v>
      </c>
      <c r="D2872" s="32" t="s">
        <v>61</v>
      </c>
      <c r="E2872" s="330" t="s">
        <v>2766</v>
      </c>
      <c r="F2872" s="37" t="s">
        <v>4634</v>
      </c>
      <c r="G2872" s="316"/>
      <c r="H2872" s="752"/>
      <c r="I2872" s="757"/>
      <c r="J2872" s="35"/>
      <c r="K2872" s="29"/>
      <c r="L2872" s="68">
        <v>38362</v>
      </c>
      <c r="M2872" s="68"/>
      <c r="N2872" t="str">
        <f t="shared" si="92"/>
        <v/>
      </c>
    </row>
    <row r="2873" spans="1:14" hidden="1" outlineLevel="2">
      <c r="A2873" s="384"/>
      <c r="B2873" s="296">
        <f t="shared" si="93"/>
        <v>134</v>
      </c>
      <c r="C2873" s="19" t="s">
        <v>3441</v>
      </c>
      <c r="D2873" s="32" t="s">
        <v>3440</v>
      </c>
      <c r="E2873" s="330" t="s">
        <v>2766</v>
      </c>
      <c r="F2873" s="37" t="s">
        <v>4634</v>
      </c>
      <c r="G2873" s="316"/>
      <c r="H2873" s="752"/>
      <c r="I2873" s="757"/>
      <c r="J2873" s="35"/>
      <c r="K2873" s="29"/>
      <c r="L2873" s="68">
        <v>38362</v>
      </c>
      <c r="M2873" s="68"/>
      <c r="N2873" t="str">
        <f t="shared" si="92"/>
        <v/>
      </c>
    </row>
    <row r="2874" spans="1:14" hidden="1" outlineLevel="2">
      <c r="A2874" s="384"/>
      <c r="B2874" s="296">
        <f t="shared" si="93"/>
        <v>134</v>
      </c>
      <c r="C2874" s="19" t="s">
        <v>3470</v>
      </c>
      <c r="D2874" s="32" t="s">
        <v>3469</v>
      </c>
      <c r="E2874" s="330" t="s">
        <v>2766</v>
      </c>
      <c r="F2874" s="37" t="s">
        <v>4634</v>
      </c>
      <c r="G2874" s="316"/>
      <c r="H2874" s="752"/>
      <c r="I2874" s="757"/>
      <c r="J2874" s="35"/>
      <c r="K2874" s="29"/>
      <c r="L2874" s="68">
        <v>38362</v>
      </c>
      <c r="M2874" s="68"/>
      <c r="N2874" t="str">
        <f t="shared" si="92"/>
        <v/>
      </c>
    </row>
    <row r="2875" spans="1:14" hidden="1" outlineLevel="2">
      <c r="A2875" s="384"/>
      <c r="B2875" s="296">
        <f t="shared" si="93"/>
        <v>134</v>
      </c>
      <c r="C2875" s="19" t="s">
        <v>1455</v>
      </c>
      <c r="D2875" s="32" t="s">
        <v>1454</v>
      </c>
      <c r="E2875" s="330" t="s">
        <v>2766</v>
      </c>
      <c r="F2875" s="37" t="s">
        <v>4634</v>
      </c>
      <c r="G2875" s="316"/>
      <c r="H2875" s="752"/>
      <c r="I2875" s="757"/>
      <c r="J2875" s="35"/>
      <c r="K2875" s="29"/>
      <c r="L2875" s="68">
        <v>38362</v>
      </c>
      <c r="M2875" s="68"/>
      <c r="N2875" t="str">
        <f t="shared" si="92"/>
        <v/>
      </c>
    </row>
    <row r="2876" spans="1:14" hidden="1" outlineLevel="2">
      <c r="A2876" s="384"/>
      <c r="B2876" s="296">
        <f t="shared" si="93"/>
        <v>134</v>
      </c>
      <c r="C2876" s="19" t="s">
        <v>1858</v>
      </c>
      <c r="D2876" s="32" t="s">
        <v>1857</v>
      </c>
      <c r="E2876" s="330" t="s">
        <v>2766</v>
      </c>
      <c r="F2876" s="37" t="s">
        <v>4634</v>
      </c>
      <c r="G2876" s="316"/>
      <c r="H2876" s="752"/>
      <c r="I2876" s="757"/>
      <c r="J2876" s="35"/>
      <c r="K2876" s="29"/>
      <c r="L2876" s="68">
        <v>38362</v>
      </c>
      <c r="M2876" s="68"/>
      <c r="N2876" t="str">
        <f t="shared" si="92"/>
        <v>DUPLICATE</v>
      </c>
    </row>
    <row r="2877" spans="1:14" hidden="1" outlineLevel="2">
      <c r="A2877" s="384"/>
      <c r="B2877" s="296">
        <f t="shared" si="93"/>
        <v>134</v>
      </c>
      <c r="C2877" s="19" t="s">
        <v>103</v>
      </c>
      <c r="D2877" s="32" t="s">
        <v>102</v>
      </c>
      <c r="E2877" s="330" t="s">
        <v>2766</v>
      </c>
      <c r="F2877" s="37" t="s">
        <v>4634</v>
      </c>
      <c r="G2877" s="316"/>
      <c r="H2877" s="752"/>
      <c r="I2877" s="757"/>
      <c r="J2877" s="35"/>
      <c r="K2877" s="29"/>
      <c r="L2877" s="68">
        <v>38362</v>
      </c>
      <c r="M2877" s="68"/>
      <c r="N2877" t="str">
        <f t="shared" si="92"/>
        <v/>
      </c>
    </row>
    <row r="2878" spans="1:14" hidden="1" outlineLevel="2">
      <c r="A2878" s="384"/>
      <c r="B2878" s="296">
        <f t="shared" si="93"/>
        <v>134</v>
      </c>
      <c r="C2878" s="19" t="s">
        <v>1468</v>
      </c>
      <c r="D2878" s="32" t="s">
        <v>1467</v>
      </c>
      <c r="E2878" s="330" t="s">
        <v>2766</v>
      </c>
      <c r="F2878" s="37" t="s">
        <v>4634</v>
      </c>
      <c r="G2878" s="316"/>
      <c r="H2878" s="752"/>
      <c r="I2878" s="757"/>
      <c r="J2878" s="35"/>
      <c r="K2878" s="29"/>
      <c r="L2878" s="68">
        <v>38362</v>
      </c>
      <c r="M2878" s="68"/>
      <c r="N2878" t="str">
        <f t="shared" si="92"/>
        <v/>
      </c>
    </row>
    <row r="2879" spans="1:14" hidden="1" outlineLevel="2">
      <c r="A2879" s="384"/>
      <c r="B2879" s="296">
        <f t="shared" si="93"/>
        <v>134</v>
      </c>
      <c r="C2879" s="19" t="s">
        <v>1913</v>
      </c>
      <c r="D2879" s="32" t="s">
        <v>1912</v>
      </c>
      <c r="E2879" s="330" t="s">
        <v>2766</v>
      </c>
      <c r="F2879" s="37" t="s">
        <v>4634</v>
      </c>
      <c r="G2879" s="316"/>
      <c r="H2879" s="752"/>
      <c r="I2879" s="757"/>
      <c r="J2879" s="35"/>
      <c r="K2879" s="29"/>
      <c r="L2879" s="68">
        <v>38362</v>
      </c>
      <c r="M2879" s="68"/>
      <c r="N2879" t="str">
        <f t="shared" si="92"/>
        <v/>
      </c>
    </row>
    <row r="2880" spans="1:14" ht="25.5" hidden="1" outlineLevel="2">
      <c r="A2880" s="384"/>
      <c r="B2880" s="296">
        <f t="shared" si="93"/>
        <v>134</v>
      </c>
      <c r="C2880" s="19" t="s">
        <v>2163</v>
      </c>
      <c r="D2880" s="32" t="s">
        <v>3142</v>
      </c>
      <c r="E2880" s="330" t="s">
        <v>2766</v>
      </c>
      <c r="F2880" s="37" t="s">
        <v>4634</v>
      </c>
      <c r="G2880" s="316"/>
      <c r="H2880" s="752"/>
      <c r="I2880" s="757"/>
      <c r="J2880" s="35"/>
      <c r="K2880" s="29"/>
      <c r="L2880" s="68">
        <v>38362</v>
      </c>
      <c r="M2880" s="68"/>
      <c r="N2880" t="str">
        <f t="shared" si="92"/>
        <v/>
      </c>
    </row>
    <row r="2881" spans="1:14" hidden="1" outlineLevel="2">
      <c r="A2881" s="384"/>
      <c r="B2881" s="296">
        <f t="shared" si="93"/>
        <v>134</v>
      </c>
      <c r="C2881" s="19" t="s">
        <v>2629</v>
      </c>
      <c r="D2881" s="32" t="s">
        <v>2628</v>
      </c>
      <c r="E2881" s="330" t="s">
        <v>2766</v>
      </c>
      <c r="F2881" s="37" t="s">
        <v>4634</v>
      </c>
      <c r="G2881" s="316"/>
      <c r="H2881" s="752"/>
      <c r="I2881" s="757"/>
      <c r="J2881" s="35"/>
      <c r="K2881" s="29"/>
      <c r="L2881" s="68">
        <v>38362</v>
      </c>
      <c r="M2881" s="68"/>
      <c r="N2881" t="str">
        <f t="shared" si="92"/>
        <v/>
      </c>
    </row>
    <row r="2882" spans="1:14" hidden="1" outlineLevel="2">
      <c r="A2882" s="384"/>
      <c r="B2882" s="296">
        <f t="shared" si="93"/>
        <v>134</v>
      </c>
      <c r="C2882" s="19" t="s">
        <v>1475</v>
      </c>
      <c r="D2882" s="32" t="s">
        <v>1474</v>
      </c>
      <c r="E2882" s="330" t="s">
        <v>2766</v>
      </c>
      <c r="F2882" s="37" t="s">
        <v>4634</v>
      </c>
      <c r="G2882" s="316"/>
      <c r="H2882" s="752"/>
      <c r="I2882" s="757"/>
      <c r="J2882" s="35"/>
      <c r="K2882" s="29"/>
      <c r="L2882" s="68">
        <v>38362</v>
      </c>
      <c r="M2882" s="68"/>
      <c r="N2882" t="str">
        <f t="shared" si="92"/>
        <v/>
      </c>
    </row>
    <row r="2883" spans="1:14" hidden="1" outlineLevel="2">
      <c r="A2883" s="384"/>
      <c r="B2883" s="296">
        <f t="shared" si="93"/>
        <v>134</v>
      </c>
      <c r="C2883" s="19" t="s">
        <v>4739</v>
      </c>
      <c r="D2883" s="32" t="s">
        <v>5145</v>
      </c>
      <c r="E2883" s="330" t="s">
        <v>2766</v>
      </c>
      <c r="F2883" s="37" t="s">
        <v>4634</v>
      </c>
      <c r="G2883" s="316"/>
      <c r="H2883" s="752"/>
      <c r="I2883" s="757"/>
      <c r="J2883" s="35"/>
      <c r="K2883" s="29"/>
      <c r="L2883" s="68">
        <v>38362</v>
      </c>
      <c r="M2883" s="68"/>
      <c r="N2883" t="str">
        <f t="shared" ref="N2883:N2946" si="94">IF(D2883="NA","",IF(COUNTIF($D$3:$D$8511,D2883)&gt;1,"DUPLICATE",""))</f>
        <v/>
      </c>
    </row>
    <row r="2884" spans="1:14" hidden="1" outlineLevel="2">
      <c r="A2884" s="384"/>
      <c r="B2884" s="296">
        <f t="shared" si="93"/>
        <v>134</v>
      </c>
      <c r="C2884" s="19" t="s">
        <v>4740</v>
      </c>
      <c r="D2884" s="32" t="s">
        <v>5146</v>
      </c>
      <c r="E2884" s="330" t="s">
        <v>2766</v>
      </c>
      <c r="F2884" s="37" t="s">
        <v>4634</v>
      </c>
      <c r="G2884" s="316"/>
      <c r="H2884" s="752"/>
      <c r="I2884" s="757"/>
      <c r="J2884" s="35"/>
      <c r="K2884" s="29"/>
      <c r="L2884" s="68">
        <v>38362</v>
      </c>
      <c r="M2884" s="68"/>
      <c r="N2884" t="str">
        <f t="shared" si="94"/>
        <v/>
      </c>
    </row>
    <row r="2885" spans="1:14" hidden="1" outlineLevel="2">
      <c r="A2885" s="384"/>
      <c r="B2885" s="296">
        <f t="shared" si="93"/>
        <v>134</v>
      </c>
      <c r="C2885" s="19" t="s">
        <v>4741</v>
      </c>
      <c r="D2885" s="32" t="s">
        <v>5149</v>
      </c>
      <c r="E2885" s="330" t="s">
        <v>2766</v>
      </c>
      <c r="F2885" s="37" t="s">
        <v>4634</v>
      </c>
      <c r="G2885" s="316"/>
      <c r="H2885" s="752"/>
      <c r="I2885" s="757"/>
      <c r="J2885" s="35"/>
      <c r="K2885" s="29"/>
      <c r="L2885" s="68">
        <v>38362</v>
      </c>
      <c r="M2885" s="68"/>
      <c r="N2885" t="str">
        <f t="shared" si="94"/>
        <v/>
      </c>
    </row>
    <row r="2886" spans="1:14" hidden="1" outlineLevel="2">
      <c r="A2886" s="384"/>
      <c r="B2886" s="296">
        <f t="shared" si="93"/>
        <v>134</v>
      </c>
      <c r="C2886" s="19" t="s">
        <v>4742</v>
      </c>
      <c r="D2886" s="32" t="s">
        <v>397</v>
      </c>
      <c r="E2886" s="330" t="s">
        <v>2766</v>
      </c>
      <c r="F2886" s="37" t="s">
        <v>4634</v>
      </c>
      <c r="G2886" s="316"/>
      <c r="H2886" s="752"/>
      <c r="I2886" s="757"/>
      <c r="J2886" s="35"/>
      <c r="K2886" s="29"/>
      <c r="L2886" s="68">
        <v>38362</v>
      </c>
      <c r="M2886" s="68"/>
      <c r="N2886" t="str">
        <f t="shared" si="94"/>
        <v/>
      </c>
    </row>
    <row r="2887" spans="1:14" hidden="1" outlineLevel="2">
      <c r="A2887" s="384"/>
      <c r="B2887" s="296">
        <f t="shared" si="93"/>
        <v>134</v>
      </c>
      <c r="C2887" s="19" t="s">
        <v>511</v>
      </c>
      <c r="D2887" s="32" t="s">
        <v>398</v>
      </c>
      <c r="E2887" s="330" t="s">
        <v>2766</v>
      </c>
      <c r="F2887" s="37" t="s">
        <v>4634</v>
      </c>
      <c r="G2887" s="316"/>
      <c r="H2887" s="752"/>
      <c r="I2887" s="757"/>
      <c r="J2887" s="35"/>
      <c r="K2887" s="29"/>
      <c r="L2887" s="68">
        <v>38362</v>
      </c>
      <c r="M2887" s="68"/>
      <c r="N2887" t="str">
        <f t="shared" si="94"/>
        <v/>
      </c>
    </row>
    <row r="2888" spans="1:14" hidden="1" outlineLevel="2">
      <c r="A2888" s="384"/>
      <c r="B2888" s="296">
        <f t="shared" si="93"/>
        <v>134</v>
      </c>
      <c r="C2888" s="19" t="s">
        <v>512</v>
      </c>
      <c r="D2888" s="32" t="s">
        <v>399</v>
      </c>
      <c r="E2888" s="330" t="s">
        <v>2766</v>
      </c>
      <c r="F2888" s="37" t="s">
        <v>4634</v>
      </c>
      <c r="G2888" s="316"/>
      <c r="H2888" s="752"/>
      <c r="I2888" s="757"/>
      <c r="J2888" s="35"/>
      <c r="K2888" s="29"/>
      <c r="L2888" s="68">
        <v>38362</v>
      </c>
      <c r="M2888" s="68"/>
      <c r="N2888" t="str">
        <f t="shared" si="94"/>
        <v/>
      </c>
    </row>
    <row r="2889" spans="1:14" ht="25.5" hidden="1" outlineLevel="2">
      <c r="A2889" s="384"/>
      <c r="B2889" s="296">
        <f t="shared" si="93"/>
        <v>134</v>
      </c>
      <c r="C2889" s="19" t="s">
        <v>1509</v>
      </c>
      <c r="D2889" s="32" t="s">
        <v>1508</v>
      </c>
      <c r="E2889" s="32" t="s">
        <v>2766</v>
      </c>
      <c r="F2889" s="35" t="s">
        <v>4634</v>
      </c>
      <c r="G2889" s="119"/>
      <c r="H2889" s="752"/>
      <c r="I2889" s="757"/>
      <c r="J2889" s="35"/>
      <c r="K2889" s="331"/>
      <c r="L2889" s="68">
        <v>38362</v>
      </c>
      <c r="M2889" s="68">
        <v>40575</v>
      </c>
      <c r="N2889" t="str">
        <f t="shared" si="94"/>
        <v/>
      </c>
    </row>
    <row r="2890" spans="1:14" ht="25.5" hidden="1" outlineLevel="2">
      <c r="A2890" s="384"/>
      <c r="B2890" s="296">
        <f t="shared" si="93"/>
        <v>134</v>
      </c>
      <c r="C2890" s="19" t="s">
        <v>3457</v>
      </c>
      <c r="D2890" s="32" t="s">
        <v>3456</v>
      </c>
      <c r="E2890" s="330" t="s">
        <v>1145</v>
      </c>
      <c r="F2890" s="37" t="s">
        <v>4634</v>
      </c>
      <c r="G2890" s="119" t="s">
        <v>6149</v>
      </c>
      <c r="H2890" s="752"/>
      <c r="I2890" s="757"/>
      <c r="J2890" s="35"/>
      <c r="K2890" s="316" t="s">
        <v>6554</v>
      </c>
      <c r="L2890" s="68">
        <v>38362</v>
      </c>
      <c r="M2890" s="68">
        <v>43497</v>
      </c>
      <c r="N2890" t="str">
        <f t="shared" si="94"/>
        <v/>
      </c>
    </row>
    <row r="2891" spans="1:14" hidden="1" outlineLevel="2">
      <c r="A2891" s="384"/>
      <c r="B2891" s="296">
        <f t="shared" si="93"/>
        <v>134</v>
      </c>
      <c r="C2891" s="19" t="s">
        <v>529</v>
      </c>
      <c r="D2891" s="32" t="s">
        <v>404</v>
      </c>
      <c r="E2891" s="330" t="s">
        <v>2766</v>
      </c>
      <c r="F2891" s="37" t="s">
        <v>4634</v>
      </c>
      <c r="G2891" s="316"/>
      <c r="H2891" s="752"/>
      <c r="I2891" s="757"/>
      <c r="J2891" s="35"/>
      <c r="K2891" s="29"/>
      <c r="L2891" s="68">
        <v>38362</v>
      </c>
      <c r="M2891" s="68"/>
      <c r="N2891" t="str">
        <f t="shared" si="94"/>
        <v/>
      </c>
    </row>
    <row r="2892" spans="1:14" hidden="1" outlineLevel="2">
      <c r="A2892" s="384"/>
      <c r="B2892" s="296">
        <f t="shared" si="93"/>
        <v>134</v>
      </c>
      <c r="C2892" s="19" t="s">
        <v>1439</v>
      </c>
      <c r="D2892" s="32" t="s">
        <v>37</v>
      </c>
      <c r="E2892" s="330" t="s">
        <v>2766</v>
      </c>
      <c r="F2892" s="37" t="s">
        <v>4634</v>
      </c>
      <c r="G2892" s="316"/>
      <c r="H2892" s="752"/>
      <c r="I2892" s="757"/>
      <c r="J2892" s="35"/>
      <c r="K2892" s="29"/>
      <c r="L2892" s="68">
        <v>38362</v>
      </c>
      <c r="M2892" s="68"/>
      <c r="N2892" t="str">
        <f t="shared" si="94"/>
        <v/>
      </c>
    </row>
    <row r="2893" spans="1:14" hidden="1" outlineLevel="2">
      <c r="A2893" s="384"/>
      <c r="B2893" s="296">
        <f t="shared" si="93"/>
        <v>134</v>
      </c>
      <c r="C2893" s="19" t="s">
        <v>659</v>
      </c>
      <c r="D2893" s="32" t="s">
        <v>658</v>
      </c>
      <c r="E2893" s="330" t="s">
        <v>2766</v>
      </c>
      <c r="F2893" s="37" t="s">
        <v>4634</v>
      </c>
      <c r="G2893" s="316"/>
      <c r="H2893" s="752"/>
      <c r="I2893" s="757"/>
      <c r="J2893" s="35"/>
      <c r="K2893" s="29"/>
      <c r="L2893" s="68">
        <v>38362</v>
      </c>
      <c r="M2893" s="68"/>
      <c r="N2893" t="str">
        <f t="shared" si="94"/>
        <v/>
      </c>
    </row>
    <row r="2894" spans="1:14" hidden="1" outlineLevel="2">
      <c r="A2894" s="384"/>
      <c r="B2894" s="296">
        <f t="shared" si="93"/>
        <v>134</v>
      </c>
      <c r="C2894" s="19" t="s">
        <v>2588</v>
      </c>
      <c r="D2894" s="32" t="s">
        <v>2587</v>
      </c>
      <c r="E2894" s="330" t="s">
        <v>2766</v>
      </c>
      <c r="F2894" s="37" t="s">
        <v>4634</v>
      </c>
      <c r="G2894" s="316"/>
      <c r="H2894" s="752"/>
      <c r="I2894" s="757"/>
      <c r="J2894" s="35"/>
      <c r="K2894" s="29"/>
      <c r="L2894" s="68">
        <v>38362</v>
      </c>
      <c r="M2894" s="68"/>
      <c r="N2894" t="str">
        <f t="shared" si="94"/>
        <v/>
      </c>
    </row>
    <row r="2895" spans="1:14" hidden="1" outlineLevel="2">
      <c r="A2895" s="384"/>
      <c r="B2895" s="296">
        <f t="shared" si="93"/>
        <v>134</v>
      </c>
      <c r="C2895" s="19" t="s">
        <v>347</v>
      </c>
      <c r="D2895" s="32" t="s">
        <v>346</v>
      </c>
      <c r="E2895" s="330" t="s">
        <v>2766</v>
      </c>
      <c r="F2895" s="37" t="s">
        <v>4634</v>
      </c>
      <c r="G2895" s="316"/>
      <c r="H2895" s="752"/>
      <c r="I2895" s="757"/>
      <c r="J2895" s="35"/>
      <c r="K2895" s="29"/>
      <c r="L2895" s="68">
        <v>38362</v>
      </c>
      <c r="M2895" s="68"/>
      <c r="N2895" t="str">
        <f t="shared" si="94"/>
        <v/>
      </c>
    </row>
    <row r="2896" spans="1:14" hidden="1" outlineLevel="2">
      <c r="A2896" s="384"/>
      <c r="B2896" s="296">
        <f t="shared" si="93"/>
        <v>134</v>
      </c>
      <c r="C2896" s="19" t="s">
        <v>1451</v>
      </c>
      <c r="D2896" s="32" t="s">
        <v>1450</v>
      </c>
      <c r="E2896" s="330" t="s">
        <v>2766</v>
      </c>
      <c r="F2896" s="37" t="s">
        <v>4634</v>
      </c>
      <c r="G2896" s="316"/>
      <c r="H2896" s="752"/>
      <c r="I2896" s="757"/>
      <c r="J2896" s="35"/>
      <c r="K2896" s="29"/>
      <c r="L2896" s="68">
        <v>38362</v>
      </c>
      <c r="M2896" s="68"/>
      <c r="N2896" t="str">
        <f t="shared" si="94"/>
        <v/>
      </c>
    </row>
    <row r="2897" spans="1:14" ht="25.5" hidden="1" outlineLevel="2">
      <c r="A2897" s="384"/>
      <c r="B2897" s="296">
        <f t="shared" si="93"/>
        <v>134</v>
      </c>
      <c r="C2897" s="19" t="s">
        <v>3939</v>
      </c>
      <c r="D2897" s="32" t="s">
        <v>696</v>
      </c>
      <c r="E2897" s="330" t="s">
        <v>1145</v>
      </c>
      <c r="F2897" s="37" t="s">
        <v>4634</v>
      </c>
      <c r="G2897" s="119" t="s">
        <v>6149</v>
      </c>
      <c r="H2897" s="752"/>
      <c r="I2897" s="757"/>
      <c r="J2897" s="35"/>
      <c r="K2897" s="316" t="s">
        <v>6554</v>
      </c>
      <c r="L2897" s="68">
        <v>38362</v>
      </c>
      <c r="M2897" s="68">
        <v>43497</v>
      </c>
      <c r="N2897" t="str">
        <f t="shared" si="94"/>
        <v/>
      </c>
    </row>
    <row r="2898" spans="1:14" hidden="1" outlineLevel="2">
      <c r="A2898" s="384"/>
      <c r="B2898" s="296">
        <f t="shared" si="93"/>
        <v>134</v>
      </c>
      <c r="C2898" s="19" t="s">
        <v>695</v>
      </c>
      <c r="D2898" s="32" t="s">
        <v>694</v>
      </c>
      <c r="E2898" s="330" t="s">
        <v>2766</v>
      </c>
      <c r="F2898" s="37" t="s">
        <v>4634</v>
      </c>
      <c r="G2898" s="316"/>
      <c r="H2898" s="752"/>
      <c r="I2898" s="757"/>
      <c r="J2898" s="35"/>
      <c r="K2898" s="29"/>
      <c r="L2898" s="68">
        <v>38362</v>
      </c>
      <c r="M2898" s="68"/>
      <c r="N2898" t="str">
        <f t="shared" si="94"/>
        <v/>
      </c>
    </row>
    <row r="2899" spans="1:14" ht="25.5" hidden="1" outlineLevel="2">
      <c r="A2899" s="384"/>
      <c r="B2899" s="296">
        <f t="shared" si="93"/>
        <v>134</v>
      </c>
      <c r="C2899" s="19" t="s">
        <v>2627</v>
      </c>
      <c r="D2899" s="32" t="s">
        <v>2626</v>
      </c>
      <c r="E2899" s="32" t="s">
        <v>2766</v>
      </c>
      <c r="F2899" s="35" t="s">
        <v>4634</v>
      </c>
      <c r="G2899" s="316"/>
      <c r="H2899" s="752"/>
      <c r="I2899" s="757"/>
      <c r="J2899" s="35"/>
      <c r="K2899" s="29"/>
      <c r="L2899" s="68">
        <v>38362</v>
      </c>
      <c r="M2899" s="68"/>
      <c r="N2899" t="str">
        <f t="shared" si="94"/>
        <v/>
      </c>
    </row>
    <row r="2900" spans="1:14" hidden="1" outlineLevel="2">
      <c r="A2900" s="384"/>
      <c r="B2900" s="296">
        <f t="shared" si="93"/>
        <v>134</v>
      </c>
      <c r="C2900" s="19" t="s">
        <v>2165</v>
      </c>
      <c r="D2900" s="32" t="s">
        <v>2164</v>
      </c>
      <c r="E2900" s="330" t="s">
        <v>2766</v>
      </c>
      <c r="F2900" s="37" t="s">
        <v>4634</v>
      </c>
      <c r="G2900" s="316"/>
      <c r="H2900" s="752"/>
      <c r="I2900" s="757"/>
      <c r="J2900" s="35"/>
      <c r="K2900" s="29"/>
      <c r="L2900" s="68">
        <v>38362</v>
      </c>
      <c r="M2900" s="68"/>
      <c r="N2900" t="str">
        <f t="shared" si="94"/>
        <v/>
      </c>
    </row>
    <row r="2901" spans="1:14" hidden="1" outlineLevel="2">
      <c r="A2901" s="384"/>
      <c r="B2901" s="296">
        <f t="shared" si="93"/>
        <v>134</v>
      </c>
      <c r="C2901" s="19" t="s">
        <v>1441</v>
      </c>
      <c r="D2901" s="32" t="s">
        <v>1440</v>
      </c>
      <c r="E2901" s="330" t="s">
        <v>2766</v>
      </c>
      <c r="F2901" s="37" t="s">
        <v>4634</v>
      </c>
      <c r="G2901" s="316"/>
      <c r="H2901" s="752"/>
      <c r="I2901" s="757"/>
      <c r="J2901" s="35"/>
      <c r="K2901" s="29"/>
      <c r="L2901" s="68">
        <v>38362</v>
      </c>
      <c r="M2901" s="68"/>
      <c r="N2901" t="str">
        <f t="shared" si="94"/>
        <v/>
      </c>
    </row>
    <row r="2902" spans="1:14" ht="25.5" hidden="1" outlineLevel="2">
      <c r="A2902" s="384"/>
      <c r="B2902" s="296">
        <f t="shared" si="93"/>
        <v>134</v>
      </c>
      <c r="C2902" s="19" t="s">
        <v>3004</v>
      </c>
      <c r="D2902" s="32" t="s">
        <v>3003</v>
      </c>
      <c r="E2902" s="32" t="s">
        <v>2766</v>
      </c>
      <c r="F2902" s="35" t="s">
        <v>4634</v>
      </c>
      <c r="G2902" s="316"/>
      <c r="H2902" s="752"/>
      <c r="I2902" s="757"/>
      <c r="J2902" s="35"/>
      <c r="K2902" s="29"/>
      <c r="L2902" s="68">
        <v>38362</v>
      </c>
      <c r="M2902" s="68"/>
      <c r="N2902" t="str">
        <f t="shared" si="94"/>
        <v/>
      </c>
    </row>
    <row r="2903" spans="1:14" hidden="1" outlineLevel="2">
      <c r="A2903" s="384"/>
      <c r="B2903" s="296">
        <f t="shared" si="93"/>
        <v>134</v>
      </c>
      <c r="C2903" s="19" t="s">
        <v>693</v>
      </c>
      <c r="D2903" s="32" t="s">
        <v>692</v>
      </c>
      <c r="E2903" s="330" t="s">
        <v>2766</v>
      </c>
      <c r="F2903" s="37" t="s">
        <v>4634</v>
      </c>
      <c r="G2903" s="316"/>
      <c r="H2903" s="752"/>
      <c r="I2903" s="757"/>
      <c r="J2903" s="35"/>
      <c r="K2903" s="29"/>
      <c r="L2903" s="68">
        <v>38362</v>
      </c>
      <c r="M2903" s="68"/>
      <c r="N2903" t="str">
        <f t="shared" si="94"/>
        <v/>
      </c>
    </row>
    <row r="2904" spans="1:14" hidden="1" outlineLevel="2">
      <c r="A2904" s="384"/>
      <c r="B2904" s="296">
        <f t="shared" si="93"/>
        <v>134</v>
      </c>
      <c r="C2904" s="19" t="s">
        <v>648</v>
      </c>
      <c r="D2904" s="32" t="s">
        <v>1684</v>
      </c>
      <c r="E2904" s="330" t="s">
        <v>2766</v>
      </c>
      <c r="F2904" s="37" t="s">
        <v>4634</v>
      </c>
      <c r="G2904" s="316"/>
      <c r="H2904" s="752"/>
      <c r="I2904" s="757"/>
      <c r="J2904" s="35"/>
      <c r="K2904" s="29"/>
      <c r="L2904" s="68">
        <v>38362</v>
      </c>
      <c r="M2904" s="68"/>
      <c r="N2904" t="str">
        <f t="shared" si="94"/>
        <v/>
      </c>
    </row>
    <row r="2905" spans="1:14" hidden="1" outlineLevel="2">
      <c r="A2905" s="384"/>
      <c r="B2905" s="296">
        <f t="shared" si="93"/>
        <v>134</v>
      </c>
      <c r="C2905" s="19" t="s">
        <v>2167</v>
      </c>
      <c r="D2905" s="32" t="s">
        <v>2166</v>
      </c>
      <c r="E2905" s="330" t="s">
        <v>2766</v>
      </c>
      <c r="F2905" s="37" t="s">
        <v>4634</v>
      </c>
      <c r="G2905" s="316"/>
      <c r="H2905" s="752"/>
      <c r="I2905" s="757"/>
      <c r="J2905" s="35"/>
      <c r="K2905" s="29"/>
      <c r="L2905" s="68">
        <v>38362</v>
      </c>
      <c r="M2905" s="68"/>
      <c r="N2905" t="str">
        <f t="shared" si="94"/>
        <v/>
      </c>
    </row>
    <row r="2906" spans="1:14" hidden="1" outlineLevel="2">
      <c r="A2906" s="384"/>
      <c r="B2906" s="296">
        <f t="shared" si="93"/>
        <v>134</v>
      </c>
      <c r="C2906" s="19" t="s">
        <v>335</v>
      </c>
      <c r="D2906" s="32" t="s">
        <v>334</v>
      </c>
      <c r="E2906" s="330" t="s">
        <v>2766</v>
      </c>
      <c r="F2906" s="37" t="s">
        <v>4634</v>
      </c>
      <c r="G2906" s="316"/>
      <c r="H2906" s="752"/>
      <c r="I2906" s="757"/>
      <c r="J2906" s="35"/>
      <c r="K2906" s="29"/>
      <c r="L2906" s="68">
        <v>38362</v>
      </c>
      <c r="M2906" s="68"/>
      <c r="N2906" t="str">
        <f t="shared" si="94"/>
        <v/>
      </c>
    </row>
    <row r="2907" spans="1:14" hidden="1" outlineLevel="2">
      <c r="A2907" s="384"/>
      <c r="B2907" s="296">
        <f t="shared" si="93"/>
        <v>134</v>
      </c>
      <c r="C2907" s="19" t="s">
        <v>3542</v>
      </c>
      <c r="D2907" s="32" t="s">
        <v>3541</v>
      </c>
      <c r="E2907" s="330" t="s">
        <v>2766</v>
      </c>
      <c r="F2907" s="37" t="s">
        <v>4634</v>
      </c>
      <c r="G2907" s="316"/>
      <c r="H2907" s="752"/>
      <c r="I2907" s="757"/>
      <c r="J2907" s="35"/>
      <c r="K2907" s="29"/>
      <c r="L2907" s="68">
        <v>38362</v>
      </c>
      <c r="M2907" s="68"/>
      <c r="N2907" t="str">
        <f t="shared" si="94"/>
        <v/>
      </c>
    </row>
    <row r="2908" spans="1:14" hidden="1" outlineLevel="2">
      <c r="A2908" s="384"/>
      <c r="B2908" s="296">
        <f t="shared" si="93"/>
        <v>134</v>
      </c>
      <c r="C2908" s="19" t="s">
        <v>327</v>
      </c>
      <c r="D2908" s="32" t="s">
        <v>326</v>
      </c>
      <c r="E2908" s="330" t="s">
        <v>2766</v>
      </c>
      <c r="F2908" s="37" t="s">
        <v>4634</v>
      </c>
      <c r="G2908" s="316"/>
      <c r="H2908" s="752"/>
      <c r="I2908" s="757"/>
      <c r="J2908" s="35"/>
      <c r="K2908" s="29"/>
      <c r="L2908" s="68">
        <v>38362</v>
      </c>
      <c r="M2908" s="68"/>
      <c r="N2908" t="str">
        <f t="shared" si="94"/>
        <v/>
      </c>
    </row>
    <row r="2909" spans="1:14" hidden="1" outlineLevel="2">
      <c r="A2909" s="384"/>
      <c r="B2909" s="296">
        <f t="shared" si="93"/>
        <v>134</v>
      </c>
      <c r="C2909" s="19" t="s">
        <v>60</v>
      </c>
      <c r="D2909" s="32" t="s">
        <v>59</v>
      </c>
      <c r="E2909" s="330" t="s">
        <v>2766</v>
      </c>
      <c r="F2909" s="37" t="s">
        <v>4634</v>
      </c>
      <c r="G2909" s="316"/>
      <c r="H2909" s="752"/>
      <c r="I2909" s="757"/>
      <c r="J2909" s="35"/>
      <c r="K2909" s="29"/>
      <c r="L2909" s="68">
        <v>38362</v>
      </c>
      <c r="M2909" s="68"/>
      <c r="N2909" t="str">
        <f t="shared" si="94"/>
        <v/>
      </c>
    </row>
    <row r="2910" spans="1:14" hidden="1" outlineLevel="2">
      <c r="A2910" s="384"/>
      <c r="B2910" s="296">
        <f t="shared" si="93"/>
        <v>134</v>
      </c>
      <c r="C2910" s="19" t="s">
        <v>2179</v>
      </c>
      <c r="D2910" s="32" t="s">
        <v>2178</v>
      </c>
      <c r="E2910" s="330" t="s">
        <v>2766</v>
      </c>
      <c r="F2910" s="37" t="s">
        <v>4634</v>
      </c>
      <c r="G2910" s="316"/>
      <c r="H2910" s="752"/>
      <c r="I2910" s="757"/>
      <c r="J2910" s="35"/>
      <c r="K2910" s="29"/>
      <c r="L2910" s="68">
        <v>38362</v>
      </c>
      <c r="M2910" s="68"/>
      <c r="N2910" t="str">
        <f t="shared" si="94"/>
        <v/>
      </c>
    </row>
    <row r="2911" spans="1:14" hidden="1" outlineLevel="2">
      <c r="A2911" s="384"/>
      <c r="B2911" s="296">
        <f t="shared" si="93"/>
        <v>134</v>
      </c>
      <c r="C2911" s="19" t="s">
        <v>4368</v>
      </c>
      <c r="D2911" s="32" t="s">
        <v>4367</v>
      </c>
      <c r="E2911" s="330" t="s">
        <v>2766</v>
      </c>
      <c r="F2911" s="37" t="s">
        <v>4634</v>
      </c>
      <c r="G2911" s="316"/>
      <c r="H2911" s="752"/>
      <c r="I2911" s="757"/>
      <c r="J2911" s="35"/>
      <c r="K2911" s="29"/>
      <c r="L2911" s="68">
        <v>38362</v>
      </c>
      <c r="M2911" s="68"/>
      <c r="N2911" t="str">
        <f t="shared" si="94"/>
        <v/>
      </c>
    </row>
    <row r="2912" spans="1:14" hidden="1" outlineLevel="2">
      <c r="A2912" s="384"/>
      <c r="B2912" s="296">
        <f t="shared" si="93"/>
        <v>134</v>
      </c>
      <c r="C2912" s="19" t="s">
        <v>661</v>
      </c>
      <c r="D2912" s="32" t="s">
        <v>660</v>
      </c>
      <c r="E2912" s="330" t="s">
        <v>2766</v>
      </c>
      <c r="F2912" s="37" t="s">
        <v>4634</v>
      </c>
      <c r="G2912" s="316"/>
      <c r="H2912" s="752"/>
      <c r="I2912" s="757"/>
      <c r="J2912" s="35"/>
      <c r="K2912" s="29"/>
      <c r="L2912" s="68">
        <v>38362</v>
      </c>
      <c r="M2912" s="68"/>
      <c r="N2912" t="str">
        <f t="shared" si="94"/>
        <v/>
      </c>
    </row>
    <row r="2913" spans="1:14" hidden="1" outlineLevel="2">
      <c r="A2913" s="384"/>
      <c r="B2913" s="296">
        <f t="shared" si="93"/>
        <v>134</v>
      </c>
      <c r="C2913" s="19" t="s">
        <v>3055</v>
      </c>
      <c r="D2913" s="32" t="s">
        <v>3054</v>
      </c>
      <c r="E2913" s="330" t="s">
        <v>2766</v>
      </c>
      <c r="F2913" s="37" t="s">
        <v>4634</v>
      </c>
      <c r="G2913" s="316"/>
      <c r="H2913" s="752"/>
      <c r="I2913" s="757"/>
      <c r="J2913" s="35"/>
      <c r="K2913" s="29"/>
      <c r="L2913" s="68">
        <v>38362</v>
      </c>
      <c r="M2913" s="68"/>
      <c r="N2913" t="str">
        <f t="shared" si="94"/>
        <v/>
      </c>
    </row>
    <row r="2914" spans="1:14" hidden="1" outlineLevel="2">
      <c r="A2914" s="384"/>
      <c r="B2914" s="296">
        <f t="shared" si="93"/>
        <v>134</v>
      </c>
      <c r="C2914" s="19" t="s">
        <v>3773</v>
      </c>
      <c r="D2914" s="32" t="s">
        <v>1488</v>
      </c>
      <c r="E2914" s="330" t="s">
        <v>2766</v>
      </c>
      <c r="F2914" s="37" t="s">
        <v>4634</v>
      </c>
      <c r="G2914" s="316"/>
      <c r="H2914" s="752"/>
      <c r="I2914" s="757"/>
      <c r="J2914" s="35"/>
      <c r="K2914" s="29"/>
      <c r="L2914" s="68">
        <v>38362</v>
      </c>
      <c r="M2914" s="68"/>
      <c r="N2914" t="str">
        <f t="shared" si="94"/>
        <v/>
      </c>
    </row>
    <row r="2915" spans="1:14" ht="25.5" hidden="1" outlineLevel="2">
      <c r="A2915" s="384"/>
      <c r="B2915" s="296">
        <f t="shared" si="93"/>
        <v>134</v>
      </c>
      <c r="C2915" s="19" t="s">
        <v>2175</v>
      </c>
      <c r="D2915" s="32" t="s">
        <v>2174</v>
      </c>
      <c r="E2915" s="330" t="s">
        <v>2766</v>
      </c>
      <c r="F2915" s="37" t="s">
        <v>4634</v>
      </c>
      <c r="G2915" s="316"/>
      <c r="H2915" s="752"/>
      <c r="I2915" s="757"/>
      <c r="J2915" s="35"/>
      <c r="K2915" s="29"/>
      <c r="L2915" s="68">
        <v>38362</v>
      </c>
      <c r="M2915" s="68"/>
      <c r="N2915" t="str">
        <f t="shared" si="94"/>
        <v/>
      </c>
    </row>
    <row r="2916" spans="1:14" ht="25.5" hidden="1" outlineLevel="2">
      <c r="A2916" s="384"/>
      <c r="B2916" s="296">
        <f t="shared" si="93"/>
        <v>134</v>
      </c>
      <c r="C2916" s="19" t="s">
        <v>5144</v>
      </c>
      <c r="D2916" s="32" t="s">
        <v>5143</v>
      </c>
      <c r="E2916" s="330" t="s">
        <v>1145</v>
      </c>
      <c r="F2916" s="37" t="s">
        <v>4634</v>
      </c>
      <c r="G2916" s="119" t="s">
        <v>6149</v>
      </c>
      <c r="H2916" s="752"/>
      <c r="I2916" s="757"/>
      <c r="J2916" s="35"/>
      <c r="K2916" s="316" t="s">
        <v>6554</v>
      </c>
      <c r="L2916" s="68">
        <v>38362</v>
      </c>
      <c r="M2916" s="68">
        <v>43497</v>
      </c>
      <c r="N2916" t="str">
        <f t="shared" si="94"/>
        <v/>
      </c>
    </row>
    <row r="2917" spans="1:14" hidden="1" outlineLevel="2">
      <c r="A2917" s="384"/>
      <c r="B2917" s="296">
        <f t="shared" si="93"/>
        <v>134</v>
      </c>
      <c r="C2917" s="19" t="s">
        <v>4444</v>
      </c>
      <c r="D2917" s="32" t="s">
        <v>4443</v>
      </c>
      <c r="E2917" s="330" t="s">
        <v>2766</v>
      </c>
      <c r="F2917" s="37" t="s">
        <v>4634</v>
      </c>
      <c r="G2917" s="316"/>
      <c r="H2917" s="752"/>
      <c r="I2917" s="757"/>
      <c r="J2917" s="35"/>
      <c r="K2917" s="29"/>
      <c r="L2917" s="68">
        <v>38362</v>
      </c>
      <c r="M2917" s="68"/>
      <c r="N2917" t="str">
        <f t="shared" si="94"/>
        <v/>
      </c>
    </row>
    <row r="2918" spans="1:14" hidden="1" outlineLevel="2">
      <c r="A2918" s="384"/>
      <c r="B2918" s="296">
        <f t="shared" si="93"/>
        <v>134</v>
      </c>
      <c r="C2918" s="19" t="s">
        <v>4370</v>
      </c>
      <c r="D2918" s="32" t="s">
        <v>4369</v>
      </c>
      <c r="E2918" s="330" t="s">
        <v>2766</v>
      </c>
      <c r="F2918" s="37" t="s">
        <v>4634</v>
      </c>
      <c r="G2918" s="316"/>
      <c r="H2918" s="752"/>
      <c r="I2918" s="757"/>
      <c r="J2918" s="35"/>
      <c r="K2918" s="29"/>
      <c r="L2918" s="68">
        <v>38362</v>
      </c>
      <c r="M2918" s="68"/>
      <c r="N2918" t="str">
        <f t="shared" si="94"/>
        <v/>
      </c>
    </row>
    <row r="2919" spans="1:14" hidden="1" outlineLevel="2">
      <c r="A2919" s="384"/>
      <c r="B2919" s="296">
        <f t="shared" si="93"/>
        <v>134</v>
      </c>
      <c r="C2919" s="19" t="s">
        <v>129</v>
      </c>
      <c r="D2919" s="32" t="s">
        <v>128</v>
      </c>
      <c r="E2919" s="330" t="s">
        <v>2766</v>
      </c>
      <c r="F2919" s="37" t="s">
        <v>4634</v>
      </c>
      <c r="G2919" s="316"/>
      <c r="H2919" s="752"/>
      <c r="I2919" s="757"/>
      <c r="J2919" s="35"/>
      <c r="K2919" s="29"/>
      <c r="L2919" s="68">
        <v>38362</v>
      </c>
      <c r="M2919" s="68"/>
      <c r="N2919" t="str">
        <f t="shared" si="94"/>
        <v/>
      </c>
    </row>
    <row r="2920" spans="1:14" hidden="1" outlineLevel="2">
      <c r="A2920" s="384"/>
      <c r="B2920" s="296">
        <f t="shared" si="93"/>
        <v>134</v>
      </c>
      <c r="C2920" s="19" t="s">
        <v>127</v>
      </c>
      <c r="D2920" s="32" t="s">
        <v>1098</v>
      </c>
      <c r="E2920" s="330" t="s">
        <v>2766</v>
      </c>
      <c r="F2920" s="37" t="s">
        <v>4634</v>
      </c>
      <c r="G2920" s="316"/>
      <c r="H2920" s="752"/>
      <c r="I2920" s="757"/>
      <c r="J2920" s="35"/>
      <c r="K2920" s="29"/>
      <c r="L2920" s="68">
        <v>38362</v>
      </c>
      <c r="M2920" s="68"/>
      <c r="N2920" t="str">
        <f t="shared" si="94"/>
        <v/>
      </c>
    </row>
    <row r="2921" spans="1:14" hidden="1" outlineLevel="2">
      <c r="A2921" s="384"/>
      <c r="B2921" s="296">
        <f t="shared" si="93"/>
        <v>134</v>
      </c>
      <c r="C2921" s="19" t="s">
        <v>3010</v>
      </c>
      <c r="D2921" s="32" t="s">
        <v>3009</v>
      </c>
      <c r="E2921" s="330" t="s">
        <v>2766</v>
      </c>
      <c r="F2921" s="37" t="s">
        <v>4634</v>
      </c>
      <c r="G2921" s="316"/>
      <c r="H2921" s="752"/>
      <c r="I2921" s="757"/>
      <c r="J2921" s="35"/>
      <c r="K2921" s="29"/>
      <c r="L2921" s="68">
        <v>38362</v>
      </c>
      <c r="M2921" s="68"/>
      <c r="N2921" t="str">
        <f t="shared" si="94"/>
        <v/>
      </c>
    </row>
    <row r="2922" spans="1:14" hidden="1" outlineLevel="2">
      <c r="A2922" s="384"/>
      <c r="B2922" s="296">
        <f t="shared" si="93"/>
        <v>134</v>
      </c>
      <c r="C2922" s="19" t="s">
        <v>4907</v>
      </c>
      <c r="D2922" s="32" t="s">
        <v>4906</v>
      </c>
      <c r="E2922" s="330" t="s">
        <v>2766</v>
      </c>
      <c r="F2922" s="37" t="s">
        <v>4634</v>
      </c>
      <c r="G2922" s="316"/>
      <c r="H2922" s="752"/>
      <c r="I2922" s="757"/>
      <c r="J2922" s="35"/>
      <c r="K2922" s="29"/>
      <c r="L2922" s="68">
        <v>38362</v>
      </c>
      <c r="M2922" s="68"/>
      <c r="N2922" t="str">
        <f t="shared" si="94"/>
        <v/>
      </c>
    </row>
    <row r="2923" spans="1:14" hidden="1" outlineLevel="2">
      <c r="A2923" s="384"/>
      <c r="B2923" s="296">
        <f t="shared" si="93"/>
        <v>134</v>
      </c>
      <c r="C2923" s="19" t="s">
        <v>912</v>
      </c>
      <c r="D2923" s="32" t="s">
        <v>2192</v>
      </c>
      <c r="E2923" s="330" t="s">
        <v>1145</v>
      </c>
      <c r="F2923" s="37" t="s">
        <v>4634</v>
      </c>
      <c r="G2923" s="316" t="s">
        <v>6408</v>
      </c>
      <c r="H2923" s="752"/>
      <c r="I2923" s="757"/>
      <c r="J2923" s="35"/>
      <c r="K2923" s="29"/>
      <c r="L2923" s="68">
        <v>38362</v>
      </c>
      <c r="M2923" s="68">
        <v>42767</v>
      </c>
      <c r="N2923" t="str">
        <f t="shared" si="94"/>
        <v>DUPLICATE</v>
      </c>
    </row>
    <row r="2924" spans="1:14" hidden="1" outlineLevel="2">
      <c r="A2924" s="384"/>
      <c r="B2924" s="296">
        <f t="shared" si="93"/>
        <v>134</v>
      </c>
      <c r="C2924" s="19" t="s">
        <v>4766</v>
      </c>
      <c r="D2924" s="32" t="s">
        <v>314</v>
      </c>
      <c r="E2924" s="330" t="s">
        <v>2766</v>
      </c>
      <c r="F2924" s="37" t="s">
        <v>4634</v>
      </c>
      <c r="G2924" s="316"/>
      <c r="H2924" s="752"/>
      <c r="I2924" s="757"/>
      <c r="J2924" s="35"/>
      <c r="K2924" s="29"/>
      <c r="L2924" s="68">
        <v>38362</v>
      </c>
      <c r="M2924" s="68"/>
      <c r="N2924" t="str">
        <f t="shared" si="94"/>
        <v/>
      </c>
    </row>
    <row r="2925" spans="1:14" hidden="1" outlineLevel="2">
      <c r="A2925" s="384"/>
      <c r="B2925" s="296">
        <f t="shared" si="93"/>
        <v>134</v>
      </c>
      <c r="C2925" s="19" t="s">
        <v>2633</v>
      </c>
      <c r="D2925" s="32" t="s">
        <v>2632</v>
      </c>
      <c r="E2925" s="330" t="s">
        <v>2766</v>
      </c>
      <c r="F2925" s="37" t="s">
        <v>4634</v>
      </c>
      <c r="G2925" s="316"/>
      <c r="H2925" s="752"/>
      <c r="I2925" s="757"/>
      <c r="J2925" s="35"/>
      <c r="K2925" s="29"/>
      <c r="L2925" s="68">
        <v>38362</v>
      </c>
      <c r="M2925" s="68"/>
      <c r="N2925" t="str">
        <f t="shared" si="94"/>
        <v/>
      </c>
    </row>
    <row r="2926" spans="1:14" hidden="1" outlineLevel="2">
      <c r="A2926" s="384"/>
      <c r="B2926" s="296">
        <f t="shared" si="93"/>
        <v>134</v>
      </c>
      <c r="C2926" s="19" t="s">
        <v>4372</v>
      </c>
      <c r="D2926" s="32" t="s">
        <v>4371</v>
      </c>
      <c r="E2926" s="330" t="s">
        <v>2766</v>
      </c>
      <c r="F2926" s="37" t="s">
        <v>4634</v>
      </c>
      <c r="G2926" s="316"/>
      <c r="H2926" s="752"/>
      <c r="I2926" s="757"/>
      <c r="J2926" s="35"/>
      <c r="K2926" s="29"/>
      <c r="L2926" s="68">
        <v>38362</v>
      </c>
      <c r="M2926" s="68"/>
      <c r="N2926" t="str">
        <f t="shared" si="94"/>
        <v/>
      </c>
    </row>
    <row r="2927" spans="1:14" hidden="1" outlineLevel="2">
      <c r="A2927" s="384"/>
      <c r="B2927" s="296">
        <f t="shared" si="93"/>
        <v>134</v>
      </c>
      <c r="C2927" s="19" t="s">
        <v>4911</v>
      </c>
      <c r="D2927" s="32" t="s">
        <v>4910</v>
      </c>
      <c r="E2927" s="330" t="s">
        <v>2766</v>
      </c>
      <c r="F2927" s="37" t="s">
        <v>4634</v>
      </c>
      <c r="G2927" s="316"/>
      <c r="H2927" s="752"/>
      <c r="I2927" s="757"/>
      <c r="J2927" s="35"/>
      <c r="K2927" s="29"/>
      <c r="L2927" s="68">
        <v>38362</v>
      </c>
      <c r="M2927" s="68"/>
      <c r="N2927" t="str">
        <f t="shared" si="94"/>
        <v/>
      </c>
    </row>
    <row r="2928" spans="1:14" hidden="1" outlineLevel="2">
      <c r="A2928" s="384"/>
      <c r="B2928" s="296">
        <f t="shared" si="93"/>
        <v>134</v>
      </c>
      <c r="C2928" s="19" t="s">
        <v>3462</v>
      </c>
      <c r="D2928" s="32" t="s">
        <v>3461</v>
      </c>
      <c r="E2928" s="330" t="s">
        <v>2766</v>
      </c>
      <c r="F2928" s="37" t="s">
        <v>4634</v>
      </c>
      <c r="G2928" s="316"/>
      <c r="H2928" s="752"/>
      <c r="I2928" s="757"/>
      <c r="J2928" s="35"/>
      <c r="K2928" s="29"/>
      <c r="L2928" s="68">
        <v>38362</v>
      </c>
      <c r="M2928" s="68"/>
      <c r="N2928" t="str">
        <f t="shared" si="94"/>
        <v/>
      </c>
    </row>
    <row r="2929" spans="1:14" hidden="1" outlineLevel="2">
      <c r="A2929" s="384"/>
      <c r="B2929" s="296">
        <f t="shared" ref="B2929:B2991" si="95">IF(A2929&gt;0,A2929,B2928)</f>
        <v>134</v>
      </c>
      <c r="C2929" s="19" t="s">
        <v>3468</v>
      </c>
      <c r="D2929" s="32" t="s">
        <v>3467</v>
      </c>
      <c r="E2929" s="330" t="s">
        <v>2766</v>
      </c>
      <c r="F2929" s="37" t="s">
        <v>4634</v>
      </c>
      <c r="G2929" s="316"/>
      <c r="H2929" s="752"/>
      <c r="I2929" s="757"/>
      <c r="J2929" s="35"/>
      <c r="K2929" s="29"/>
      <c r="L2929" s="68">
        <v>38362</v>
      </c>
      <c r="M2929" s="68"/>
      <c r="N2929" t="str">
        <f t="shared" si="94"/>
        <v/>
      </c>
    </row>
    <row r="2930" spans="1:14" hidden="1" outlineLevel="2">
      <c r="A2930" s="384"/>
      <c r="B2930" s="296">
        <f t="shared" si="95"/>
        <v>134</v>
      </c>
      <c r="C2930" s="19" t="s">
        <v>333</v>
      </c>
      <c r="D2930" s="32" t="s">
        <v>332</v>
      </c>
      <c r="E2930" s="330" t="s">
        <v>2766</v>
      </c>
      <c r="F2930" s="37" t="s">
        <v>4634</v>
      </c>
      <c r="G2930" s="316"/>
      <c r="H2930" s="752"/>
      <c r="I2930" s="757"/>
      <c r="J2930" s="35"/>
      <c r="K2930" s="29"/>
      <c r="L2930" s="68">
        <v>38362</v>
      </c>
      <c r="M2930" s="68"/>
      <c r="N2930" t="str">
        <f t="shared" si="94"/>
        <v/>
      </c>
    </row>
    <row r="2931" spans="1:14" hidden="1" outlineLevel="2">
      <c r="A2931" s="384"/>
      <c r="B2931" s="296">
        <f t="shared" si="95"/>
        <v>134</v>
      </c>
      <c r="C2931" s="19" t="s">
        <v>1464</v>
      </c>
      <c r="D2931" s="32" t="s">
        <v>1463</v>
      </c>
      <c r="E2931" s="330" t="s">
        <v>2766</v>
      </c>
      <c r="F2931" s="37" t="s">
        <v>4634</v>
      </c>
      <c r="G2931" s="316"/>
      <c r="H2931" s="752"/>
      <c r="I2931" s="757"/>
      <c r="J2931" s="35"/>
      <c r="K2931" s="29"/>
      <c r="L2931" s="68">
        <v>38362</v>
      </c>
      <c r="M2931" s="68"/>
      <c r="N2931" t="str">
        <f t="shared" si="94"/>
        <v>DUPLICATE</v>
      </c>
    </row>
    <row r="2932" spans="1:14" hidden="1" outlineLevel="2">
      <c r="A2932" s="384"/>
      <c r="B2932" s="296">
        <f t="shared" si="95"/>
        <v>134</v>
      </c>
      <c r="C2932" s="19" t="s">
        <v>3002</v>
      </c>
      <c r="D2932" s="32" t="s">
        <v>3109</v>
      </c>
      <c r="E2932" s="330" t="s">
        <v>2766</v>
      </c>
      <c r="F2932" s="37" t="s">
        <v>4634</v>
      </c>
      <c r="G2932" s="316"/>
      <c r="H2932" s="752"/>
      <c r="I2932" s="757"/>
      <c r="J2932" s="35"/>
      <c r="K2932" s="29"/>
      <c r="L2932" s="68">
        <v>38362</v>
      </c>
      <c r="M2932" s="68"/>
      <c r="N2932" t="str">
        <f t="shared" si="94"/>
        <v/>
      </c>
    </row>
    <row r="2933" spans="1:14" hidden="1" outlineLevel="2">
      <c r="A2933" s="384"/>
      <c r="B2933" s="296">
        <f t="shared" si="95"/>
        <v>134</v>
      </c>
      <c r="C2933" s="19" t="s">
        <v>4448</v>
      </c>
      <c r="D2933" s="32" t="s">
        <v>4447</v>
      </c>
      <c r="E2933" s="330" t="s">
        <v>2766</v>
      </c>
      <c r="F2933" s="37" t="s">
        <v>4634</v>
      </c>
      <c r="G2933" s="316"/>
      <c r="H2933" s="752"/>
      <c r="I2933" s="757"/>
      <c r="J2933" s="35"/>
      <c r="K2933" s="29"/>
      <c r="L2933" s="68">
        <v>38362</v>
      </c>
      <c r="M2933" s="68"/>
      <c r="N2933" t="str">
        <f t="shared" si="94"/>
        <v/>
      </c>
    </row>
    <row r="2934" spans="1:14" ht="25.5" hidden="1" outlineLevel="2">
      <c r="A2934" s="384"/>
      <c r="B2934" s="296">
        <f t="shared" si="95"/>
        <v>134</v>
      </c>
      <c r="C2934" s="19" t="s">
        <v>652</v>
      </c>
      <c r="D2934" s="32" t="s">
        <v>651</v>
      </c>
      <c r="E2934" s="330" t="s">
        <v>1145</v>
      </c>
      <c r="F2934" s="37" t="s">
        <v>4634</v>
      </c>
      <c r="G2934" s="119" t="s">
        <v>6953</v>
      </c>
      <c r="H2934" s="752"/>
      <c r="I2934" s="757"/>
      <c r="J2934" s="35"/>
      <c r="K2934" s="316" t="s">
        <v>6554</v>
      </c>
      <c r="L2934" s="68">
        <v>38362</v>
      </c>
      <c r="M2934" s="68">
        <v>43862</v>
      </c>
      <c r="N2934" t="str">
        <f t="shared" si="94"/>
        <v/>
      </c>
    </row>
    <row r="2935" spans="1:14" hidden="1" outlineLevel="2">
      <c r="A2935" s="384"/>
      <c r="B2935" s="296">
        <f t="shared" si="95"/>
        <v>134</v>
      </c>
      <c r="C2935" s="19" t="s">
        <v>5176</v>
      </c>
      <c r="D2935" s="32" t="s">
        <v>396</v>
      </c>
      <c r="E2935" s="330" t="s">
        <v>2766</v>
      </c>
      <c r="F2935" s="37" t="s">
        <v>4634</v>
      </c>
      <c r="G2935" s="316"/>
      <c r="H2935" s="752"/>
      <c r="I2935" s="757"/>
      <c r="J2935" s="35"/>
      <c r="K2935" s="29"/>
      <c r="L2935" s="68">
        <v>38362</v>
      </c>
      <c r="M2935" s="68"/>
      <c r="N2935" t="str">
        <f t="shared" si="94"/>
        <v/>
      </c>
    </row>
    <row r="2936" spans="1:14" hidden="1" outlineLevel="2">
      <c r="A2936" s="384"/>
      <c r="B2936" s="296">
        <f t="shared" si="95"/>
        <v>134</v>
      </c>
      <c r="C2936" s="19" t="s">
        <v>2173</v>
      </c>
      <c r="D2936" s="32" t="s">
        <v>2172</v>
      </c>
      <c r="E2936" s="330" t="s">
        <v>2766</v>
      </c>
      <c r="F2936" s="37" t="s">
        <v>4634</v>
      </c>
      <c r="G2936" s="316"/>
      <c r="H2936" s="752"/>
      <c r="I2936" s="757"/>
      <c r="J2936" s="35"/>
      <c r="K2936" s="29"/>
      <c r="L2936" s="68">
        <v>38362</v>
      </c>
      <c r="M2936" s="68"/>
      <c r="N2936" t="str">
        <f t="shared" si="94"/>
        <v/>
      </c>
    </row>
    <row r="2937" spans="1:14" hidden="1" outlineLevel="2">
      <c r="A2937" s="384"/>
      <c r="B2937" s="296">
        <f t="shared" si="95"/>
        <v>134</v>
      </c>
      <c r="C2937" s="19" t="s">
        <v>856</v>
      </c>
      <c r="D2937" s="32" t="s">
        <v>855</v>
      </c>
      <c r="E2937" s="330" t="s">
        <v>2766</v>
      </c>
      <c r="F2937" s="37" t="s">
        <v>4634</v>
      </c>
      <c r="G2937" s="316"/>
      <c r="H2937" s="752"/>
      <c r="I2937" s="757"/>
      <c r="J2937" s="35"/>
      <c r="K2937" s="29"/>
      <c r="L2937" s="68">
        <v>38362</v>
      </c>
      <c r="M2937" s="68"/>
      <c r="N2937" t="str">
        <f t="shared" si="94"/>
        <v/>
      </c>
    </row>
    <row r="2938" spans="1:14" hidden="1" outlineLevel="2">
      <c r="A2938" s="384"/>
      <c r="B2938" s="296">
        <f t="shared" si="95"/>
        <v>134</v>
      </c>
      <c r="C2938" s="19" t="s">
        <v>395</v>
      </c>
      <c r="D2938" s="32" t="s">
        <v>394</v>
      </c>
      <c r="E2938" s="330" t="s">
        <v>2766</v>
      </c>
      <c r="F2938" s="37" t="s">
        <v>4634</v>
      </c>
      <c r="G2938" s="316"/>
      <c r="H2938" s="752"/>
      <c r="I2938" s="757"/>
      <c r="J2938" s="35"/>
      <c r="K2938" s="29"/>
      <c r="L2938" s="68">
        <v>38362</v>
      </c>
      <c r="M2938" s="68"/>
      <c r="N2938" t="str">
        <f t="shared" si="94"/>
        <v/>
      </c>
    </row>
    <row r="2939" spans="1:14" hidden="1" outlineLevel="2">
      <c r="A2939" s="384"/>
      <c r="B2939" s="296">
        <f t="shared" si="95"/>
        <v>134</v>
      </c>
      <c r="C2939" s="19" t="s">
        <v>4442</v>
      </c>
      <c r="D2939" s="32" t="s">
        <v>4441</v>
      </c>
      <c r="E2939" s="330" t="s">
        <v>2766</v>
      </c>
      <c r="F2939" s="37" t="s">
        <v>4634</v>
      </c>
      <c r="G2939" s="316"/>
      <c r="H2939" s="752"/>
      <c r="I2939" s="757"/>
      <c r="J2939" s="35"/>
      <c r="K2939" s="29"/>
      <c r="L2939" s="68">
        <v>38362</v>
      </c>
      <c r="M2939" s="68"/>
      <c r="N2939" t="str">
        <f t="shared" si="94"/>
        <v/>
      </c>
    </row>
    <row r="2940" spans="1:14" hidden="1" outlineLevel="2">
      <c r="A2940" s="384"/>
      <c r="B2940" s="296">
        <f t="shared" si="95"/>
        <v>134</v>
      </c>
      <c r="C2940" s="19" t="s">
        <v>389</v>
      </c>
      <c r="D2940" s="32" t="s">
        <v>911</v>
      </c>
      <c r="E2940" s="330" t="s">
        <v>2766</v>
      </c>
      <c r="F2940" s="37" t="s">
        <v>4634</v>
      </c>
      <c r="G2940" s="316"/>
      <c r="H2940" s="752"/>
      <c r="I2940" s="757"/>
      <c r="J2940" s="35"/>
      <c r="K2940" s="29"/>
      <c r="L2940" s="68">
        <v>38362</v>
      </c>
      <c r="M2940" s="68"/>
      <c r="N2940" t="str">
        <f t="shared" si="94"/>
        <v/>
      </c>
    </row>
    <row r="2941" spans="1:14" hidden="1" outlineLevel="2">
      <c r="A2941" s="384"/>
      <c r="B2941" s="296">
        <f t="shared" si="95"/>
        <v>134</v>
      </c>
      <c r="C2941" s="19" t="s">
        <v>1856</v>
      </c>
      <c r="D2941" s="32" t="s">
        <v>1855</v>
      </c>
      <c r="E2941" s="330" t="s">
        <v>2766</v>
      </c>
      <c r="F2941" s="37" t="s">
        <v>4634</v>
      </c>
      <c r="G2941" s="316"/>
      <c r="H2941" s="752"/>
      <c r="I2941" s="757"/>
      <c r="J2941" s="35"/>
      <c r="K2941" s="29"/>
      <c r="L2941" s="68">
        <v>38362</v>
      </c>
      <c r="M2941" s="68"/>
      <c r="N2941" t="str">
        <f t="shared" si="94"/>
        <v/>
      </c>
    </row>
    <row r="2942" spans="1:14" hidden="1" outlineLevel="2">
      <c r="A2942" s="384"/>
      <c r="B2942" s="296">
        <f t="shared" si="95"/>
        <v>134</v>
      </c>
      <c r="C2942" s="19" t="s">
        <v>403</v>
      </c>
      <c r="D2942" s="32" t="s">
        <v>402</v>
      </c>
      <c r="E2942" s="330" t="s">
        <v>2766</v>
      </c>
      <c r="F2942" s="37" t="s">
        <v>4634</v>
      </c>
      <c r="G2942" s="316"/>
      <c r="H2942" s="752"/>
      <c r="I2942" s="757"/>
      <c r="J2942" s="35"/>
      <c r="K2942" s="29"/>
      <c r="L2942" s="68">
        <v>38362</v>
      </c>
      <c r="M2942" s="68"/>
      <c r="N2942" t="str">
        <f t="shared" si="94"/>
        <v/>
      </c>
    </row>
    <row r="2943" spans="1:14" hidden="1" outlineLevel="2">
      <c r="A2943" s="384"/>
      <c r="B2943" s="296">
        <f t="shared" si="95"/>
        <v>134</v>
      </c>
      <c r="C2943" s="19" t="s">
        <v>401</v>
      </c>
      <c r="D2943" s="32" t="s">
        <v>400</v>
      </c>
      <c r="E2943" s="330" t="s">
        <v>2766</v>
      </c>
      <c r="F2943" s="37" t="s">
        <v>4634</v>
      </c>
      <c r="G2943" s="316"/>
      <c r="H2943" s="752"/>
      <c r="I2943" s="757"/>
      <c r="J2943" s="35"/>
      <c r="K2943" s="29"/>
      <c r="L2943" s="68">
        <v>38362</v>
      </c>
      <c r="M2943" s="68"/>
      <c r="N2943" t="str">
        <f t="shared" si="94"/>
        <v/>
      </c>
    </row>
    <row r="2944" spans="1:14" hidden="1" outlineLevel="2">
      <c r="A2944" s="384"/>
      <c r="B2944" s="296">
        <f t="shared" si="95"/>
        <v>134</v>
      </c>
      <c r="C2944" s="19" t="s">
        <v>99</v>
      </c>
      <c r="D2944" s="32" t="s">
        <v>98</v>
      </c>
      <c r="E2944" s="330" t="s">
        <v>2766</v>
      </c>
      <c r="F2944" s="37" t="s">
        <v>4634</v>
      </c>
      <c r="G2944" s="316"/>
      <c r="H2944" s="752"/>
      <c r="I2944" s="757"/>
      <c r="J2944" s="35"/>
      <c r="K2944" s="29"/>
      <c r="L2944" s="68">
        <v>38362</v>
      </c>
      <c r="M2944" s="68"/>
      <c r="N2944" t="str">
        <f t="shared" si="94"/>
        <v/>
      </c>
    </row>
    <row r="2945" spans="1:14" ht="25.5" hidden="1" outlineLevel="2">
      <c r="A2945" s="384"/>
      <c r="B2945" s="296">
        <f t="shared" si="95"/>
        <v>134</v>
      </c>
      <c r="C2945" s="19" t="s">
        <v>1466</v>
      </c>
      <c r="D2945" s="32" t="s">
        <v>1465</v>
      </c>
      <c r="E2945" s="32" t="s">
        <v>2766</v>
      </c>
      <c r="F2945" s="35" t="s">
        <v>4634</v>
      </c>
      <c r="G2945" s="316"/>
      <c r="H2945" s="752"/>
      <c r="I2945" s="757"/>
      <c r="J2945" s="35"/>
      <c r="K2945" s="29"/>
      <c r="L2945" s="68">
        <v>38362</v>
      </c>
      <c r="M2945" s="68"/>
      <c r="N2945" t="str">
        <f t="shared" si="94"/>
        <v/>
      </c>
    </row>
    <row r="2946" spans="1:14" hidden="1" outlineLevel="2">
      <c r="A2946" s="384"/>
      <c r="B2946" s="296">
        <f t="shared" si="95"/>
        <v>134</v>
      </c>
      <c r="C2946" s="19" t="s">
        <v>906</v>
      </c>
      <c r="D2946" s="32" t="s">
        <v>4803</v>
      </c>
      <c r="E2946" s="330" t="s">
        <v>2766</v>
      </c>
      <c r="F2946" s="37" t="s">
        <v>4634</v>
      </c>
      <c r="G2946" s="316"/>
      <c r="H2946" s="752"/>
      <c r="I2946" s="757"/>
      <c r="J2946" s="35"/>
      <c r="K2946" s="29"/>
      <c r="L2946" s="68">
        <v>38362</v>
      </c>
      <c r="M2946" s="68"/>
      <c r="N2946" t="str">
        <f t="shared" si="94"/>
        <v/>
      </c>
    </row>
    <row r="2947" spans="1:14" hidden="1" outlineLevel="2">
      <c r="A2947" s="384"/>
      <c r="B2947" s="296">
        <f t="shared" si="95"/>
        <v>134</v>
      </c>
      <c r="C2947" s="19" t="s">
        <v>2171</v>
      </c>
      <c r="D2947" s="32" t="s">
        <v>2170</v>
      </c>
      <c r="E2947" s="330" t="s">
        <v>2766</v>
      </c>
      <c r="F2947" s="37" t="s">
        <v>4634</v>
      </c>
      <c r="G2947" s="316"/>
      <c r="H2947" s="752"/>
      <c r="I2947" s="757"/>
      <c r="J2947" s="35"/>
      <c r="K2947" s="29"/>
      <c r="L2947" s="68">
        <v>38362</v>
      </c>
      <c r="M2947" s="68"/>
      <c r="N2947" t="str">
        <f t="shared" ref="N2947:N3010" si="96">IF(D2947="NA","",IF(COUNTIF($D$3:$D$8511,D2947)&gt;1,"DUPLICATE",""))</f>
        <v/>
      </c>
    </row>
    <row r="2948" spans="1:14" hidden="1" outlineLevel="2">
      <c r="A2948" s="384"/>
      <c r="B2948" s="296">
        <f t="shared" si="95"/>
        <v>134</v>
      </c>
      <c r="C2948" s="19" t="s">
        <v>2592</v>
      </c>
      <c r="D2948" s="32" t="s">
        <v>2591</v>
      </c>
      <c r="E2948" s="330" t="s">
        <v>2766</v>
      </c>
      <c r="F2948" s="37" t="s">
        <v>4634</v>
      </c>
      <c r="G2948" s="316"/>
      <c r="H2948" s="752"/>
      <c r="I2948" s="757"/>
      <c r="J2948" s="35"/>
      <c r="K2948" s="29"/>
      <c r="L2948" s="68">
        <v>38362</v>
      </c>
      <c r="M2948" s="68"/>
      <c r="N2948" t="str">
        <f t="shared" si="96"/>
        <v/>
      </c>
    </row>
    <row r="2949" spans="1:14" ht="38.25" hidden="1" outlineLevel="2">
      <c r="A2949" s="384"/>
      <c r="B2949" s="296">
        <f t="shared" si="95"/>
        <v>134</v>
      </c>
      <c r="C2949" s="19" t="s">
        <v>2169</v>
      </c>
      <c r="D2949" s="32" t="s">
        <v>2168</v>
      </c>
      <c r="E2949" s="32" t="s">
        <v>2766</v>
      </c>
      <c r="F2949" s="35" t="s">
        <v>4634</v>
      </c>
      <c r="G2949" s="316"/>
      <c r="H2949" s="752"/>
      <c r="I2949" s="757"/>
      <c r="J2949" s="35"/>
      <c r="K2949" s="29"/>
      <c r="L2949" s="68">
        <v>38362</v>
      </c>
      <c r="M2949" s="68"/>
      <c r="N2949" t="str">
        <f t="shared" si="96"/>
        <v/>
      </c>
    </row>
    <row r="2950" spans="1:14" hidden="1" outlineLevel="2">
      <c r="A2950" s="384"/>
      <c r="B2950" s="296">
        <f t="shared" si="95"/>
        <v>134</v>
      </c>
      <c r="C2950" s="19" t="s">
        <v>337</v>
      </c>
      <c r="D2950" s="119" t="s">
        <v>336</v>
      </c>
      <c r="E2950" s="330" t="s">
        <v>2766</v>
      </c>
      <c r="F2950" s="37" t="s">
        <v>4634</v>
      </c>
      <c r="G2950" s="316"/>
      <c r="H2950" s="752"/>
      <c r="I2950" s="757"/>
      <c r="J2950" s="35"/>
      <c r="K2950" s="29"/>
      <c r="L2950" s="68">
        <v>38362</v>
      </c>
      <c r="M2950" s="68"/>
      <c r="N2950" t="str">
        <f t="shared" si="96"/>
        <v/>
      </c>
    </row>
    <row r="2951" spans="1:14" hidden="1" outlineLevel="2">
      <c r="A2951" s="384"/>
      <c r="B2951" s="296">
        <f t="shared" si="95"/>
        <v>134</v>
      </c>
      <c r="C2951" s="19" t="s">
        <v>1581</v>
      </c>
      <c r="D2951" s="32" t="s">
        <v>2432</v>
      </c>
      <c r="E2951" s="330" t="s">
        <v>2766</v>
      </c>
      <c r="F2951" s="37" t="s">
        <v>4634</v>
      </c>
      <c r="G2951" s="316"/>
      <c r="H2951" s="752"/>
      <c r="I2951" s="755"/>
      <c r="J2951" s="35"/>
      <c r="K2951" s="29"/>
      <c r="L2951" s="68">
        <v>39845</v>
      </c>
      <c r="M2951" s="68"/>
      <c r="N2951" t="str">
        <f t="shared" si="96"/>
        <v>DUPLICATE</v>
      </c>
    </row>
    <row r="2952" spans="1:14" hidden="1" outlineLevel="2">
      <c r="A2952" s="384"/>
      <c r="B2952" s="296">
        <f t="shared" si="95"/>
        <v>134</v>
      </c>
      <c r="C2952" s="19" t="s">
        <v>2925</v>
      </c>
      <c r="D2952" s="32" t="s">
        <v>2926</v>
      </c>
      <c r="E2952" s="330" t="s">
        <v>2766</v>
      </c>
      <c r="F2952" s="37" t="s">
        <v>4634</v>
      </c>
      <c r="G2952" s="316"/>
      <c r="H2952" s="752"/>
      <c r="I2952" s="755"/>
      <c r="J2952" s="35"/>
      <c r="K2952" s="29"/>
      <c r="L2952" s="68">
        <v>39845</v>
      </c>
      <c r="M2952" s="68"/>
      <c r="N2952" t="str">
        <f t="shared" si="96"/>
        <v/>
      </c>
    </row>
    <row r="2953" spans="1:14" hidden="1" outlineLevel="2">
      <c r="A2953" s="384"/>
      <c r="B2953" s="296">
        <f t="shared" si="95"/>
        <v>134</v>
      </c>
      <c r="C2953" s="20" t="s">
        <v>2927</v>
      </c>
      <c r="D2953" s="65" t="s">
        <v>2928</v>
      </c>
      <c r="E2953" s="330" t="s">
        <v>2766</v>
      </c>
      <c r="F2953" s="37" t="s">
        <v>4634</v>
      </c>
      <c r="G2953" s="316"/>
      <c r="H2953" s="752"/>
      <c r="I2953" s="755"/>
      <c r="J2953" s="35"/>
      <c r="K2953" s="29"/>
      <c r="L2953" s="68">
        <v>39845</v>
      </c>
      <c r="M2953" s="68"/>
      <c r="N2953" t="str">
        <f t="shared" si="96"/>
        <v/>
      </c>
    </row>
    <row r="2954" spans="1:14" ht="87.95" customHeight="1" outlineLevel="1">
      <c r="A2954" s="384">
        <v>135</v>
      </c>
      <c r="B2954" s="296">
        <f t="shared" si="95"/>
        <v>135</v>
      </c>
      <c r="C2954" s="256" t="s">
        <v>3365</v>
      </c>
      <c r="D2954" s="267" t="s">
        <v>3366</v>
      </c>
      <c r="E2954" s="46" t="s">
        <v>2766</v>
      </c>
      <c r="F2954" s="46" t="s">
        <v>1906</v>
      </c>
      <c r="G2954" s="33" t="s">
        <v>14034</v>
      </c>
      <c r="H2954" s="752" t="s">
        <v>6898</v>
      </c>
      <c r="I2954" s="752" t="s">
        <v>6540</v>
      </c>
      <c r="J2954" s="38" t="s">
        <v>1428</v>
      </c>
      <c r="K2954" s="33" t="s">
        <v>6556</v>
      </c>
      <c r="L2954" s="57">
        <v>38362</v>
      </c>
      <c r="M2954" s="668">
        <v>45689</v>
      </c>
      <c r="N2954" t="str">
        <f t="shared" si="96"/>
        <v/>
      </c>
    </row>
    <row r="2955" spans="1:14" ht="36" customHeight="1" outlineLevel="1">
      <c r="A2955" s="384">
        <v>136</v>
      </c>
      <c r="B2955" s="296">
        <f t="shared" si="95"/>
        <v>136</v>
      </c>
      <c r="C2955" s="256" t="s">
        <v>6789</v>
      </c>
      <c r="D2955" s="267" t="s">
        <v>6790</v>
      </c>
      <c r="E2955" s="46" t="s">
        <v>1909</v>
      </c>
      <c r="F2955" s="33" t="s">
        <v>4634</v>
      </c>
      <c r="G2955" s="33" t="s">
        <v>5297</v>
      </c>
      <c r="H2955" s="752"/>
      <c r="I2955" s="752"/>
      <c r="J2955" s="38" t="s">
        <v>6791</v>
      </c>
      <c r="K2955" s="33"/>
      <c r="L2955" s="115">
        <v>43497</v>
      </c>
      <c r="M2955" s="115">
        <v>44593</v>
      </c>
      <c r="N2955" t="str">
        <f t="shared" si="96"/>
        <v/>
      </c>
    </row>
    <row r="2956" spans="1:14" ht="36" customHeight="1" outlineLevel="1">
      <c r="A2956" s="384">
        <v>137</v>
      </c>
      <c r="B2956" s="296">
        <f>IF(A2956&gt;0,A2956,B2955)</f>
        <v>137</v>
      </c>
      <c r="C2956" s="256" t="s">
        <v>7958</v>
      </c>
      <c r="D2956" s="259" t="s">
        <v>7959</v>
      </c>
      <c r="E2956" s="46" t="s">
        <v>1909</v>
      </c>
      <c r="F2956" s="46" t="s">
        <v>4634</v>
      </c>
      <c r="G2956" s="35" t="s">
        <v>5297</v>
      </c>
      <c r="H2956" s="752"/>
      <c r="I2956" s="752"/>
      <c r="J2956" s="38"/>
      <c r="K2956" s="33"/>
      <c r="L2956" s="115">
        <v>44593</v>
      </c>
      <c r="M2956" s="418"/>
      <c r="N2956" t="str">
        <f t="shared" si="96"/>
        <v/>
      </c>
    </row>
    <row r="2957" spans="1:14" outlineLevel="1">
      <c r="A2957" s="384">
        <v>138</v>
      </c>
      <c r="B2957" s="296">
        <f>IF(A2957&gt;0,A2957,B2956)</f>
        <v>138</v>
      </c>
      <c r="C2957" s="196" t="s">
        <v>7966</v>
      </c>
      <c r="D2957" s="259" t="s">
        <v>7967</v>
      </c>
      <c r="E2957" s="258" t="s">
        <v>1909</v>
      </c>
      <c r="F2957" s="258" t="s">
        <v>4634</v>
      </c>
      <c r="G2957" s="35" t="s">
        <v>5297</v>
      </c>
      <c r="H2957" s="788"/>
      <c r="I2957" s="788"/>
      <c r="J2957" s="259"/>
      <c r="K2957" s="432"/>
      <c r="L2957" s="115">
        <v>44593</v>
      </c>
      <c r="M2957" s="431"/>
      <c r="N2957" t="str">
        <f t="shared" si="96"/>
        <v/>
      </c>
    </row>
    <row r="2958" spans="1:14" outlineLevel="1">
      <c r="A2958" s="384">
        <v>139</v>
      </c>
      <c r="B2958" s="296">
        <f t="shared" si="95"/>
        <v>139</v>
      </c>
      <c r="C2958" s="266" t="s">
        <v>6881</v>
      </c>
      <c r="D2958" s="46" t="s">
        <v>6882</v>
      </c>
      <c r="E2958" s="281" t="s">
        <v>1909</v>
      </c>
      <c r="F2958" s="282" t="s">
        <v>1910</v>
      </c>
      <c r="G2958" s="33" t="s">
        <v>6774</v>
      </c>
      <c r="H2958" s="761"/>
      <c r="I2958" s="797"/>
      <c r="J2958" s="294" t="s">
        <v>6883</v>
      </c>
      <c r="K2958" s="283"/>
      <c r="L2958" s="115">
        <v>43497</v>
      </c>
      <c r="M2958" s="289"/>
      <c r="N2958" t="str">
        <f t="shared" si="96"/>
        <v/>
      </c>
    </row>
    <row r="2959" spans="1:14" ht="140.25" outlineLevel="1">
      <c r="A2959" s="384">
        <v>140</v>
      </c>
      <c r="B2959" s="296">
        <f t="shared" si="95"/>
        <v>140</v>
      </c>
      <c r="C2959" s="31" t="s">
        <v>6407</v>
      </c>
      <c r="D2959" s="33"/>
      <c r="E2959" s="118" t="s">
        <v>2759</v>
      </c>
      <c r="F2959" s="120" t="s">
        <v>4634</v>
      </c>
      <c r="G2959" s="118" t="s">
        <v>5303</v>
      </c>
      <c r="H2959" s="752"/>
      <c r="I2959" s="754"/>
      <c r="J2959" s="120" t="s">
        <v>2</v>
      </c>
      <c r="K2959" s="357" t="s">
        <v>6376</v>
      </c>
      <c r="L2959" s="115">
        <v>38362</v>
      </c>
      <c r="M2959" s="115">
        <v>43497</v>
      </c>
      <c r="N2959" t="str">
        <f t="shared" si="96"/>
        <v/>
      </c>
    </row>
    <row r="2960" spans="1:14" outlineLevel="2">
      <c r="A2960" s="384"/>
      <c r="B2960" s="296">
        <f t="shared" si="95"/>
        <v>140</v>
      </c>
      <c r="C2960" s="19" t="s">
        <v>4922</v>
      </c>
      <c r="D2960" s="74" t="s">
        <v>3437</v>
      </c>
      <c r="E2960" s="118" t="s">
        <v>2759</v>
      </c>
      <c r="F2960" s="120" t="s">
        <v>4634</v>
      </c>
      <c r="G2960" s="118"/>
      <c r="H2960" s="752"/>
      <c r="I2960" s="780"/>
      <c r="J2960" s="74" t="s">
        <v>4923</v>
      </c>
      <c r="K2960" s="118"/>
      <c r="L2960" s="341">
        <v>38362</v>
      </c>
      <c r="M2960" s="115">
        <v>43497</v>
      </c>
      <c r="N2960" t="str">
        <f t="shared" si="96"/>
        <v/>
      </c>
    </row>
    <row r="2961" spans="1:25" outlineLevel="2">
      <c r="A2961" s="384"/>
      <c r="B2961" s="296">
        <f t="shared" si="95"/>
        <v>140</v>
      </c>
      <c r="C2961" s="19" t="s">
        <v>2929</v>
      </c>
      <c r="D2961" s="35" t="s">
        <v>2930</v>
      </c>
      <c r="E2961" s="119" t="s">
        <v>1909</v>
      </c>
      <c r="F2961" s="120" t="s">
        <v>4634</v>
      </c>
      <c r="G2961" s="119"/>
      <c r="H2961" s="752"/>
      <c r="I2961" s="757"/>
      <c r="J2961" s="35"/>
      <c r="K2961" s="119"/>
      <c r="L2961" s="63">
        <v>39845</v>
      </c>
      <c r="M2961" s="115">
        <v>43497</v>
      </c>
      <c r="N2961" t="str">
        <f t="shared" si="96"/>
        <v/>
      </c>
    </row>
    <row r="2962" spans="1:25" outlineLevel="2">
      <c r="A2962" s="390"/>
      <c r="B2962" s="296">
        <f t="shared" si="95"/>
        <v>140</v>
      </c>
      <c r="C2962" s="19" t="s">
        <v>0</v>
      </c>
      <c r="D2962" s="35" t="s">
        <v>1</v>
      </c>
      <c r="E2962" s="119" t="s">
        <v>2759</v>
      </c>
      <c r="F2962" s="120" t="s">
        <v>4634</v>
      </c>
      <c r="G2962" s="119"/>
      <c r="H2962" s="752"/>
      <c r="I2962" s="757"/>
      <c r="J2962" s="35"/>
      <c r="K2962" s="119"/>
      <c r="L2962" s="63"/>
      <c r="M2962" s="115">
        <v>43497</v>
      </c>
      <c r="N2962" t="str">
        <f t="shared" si="96"/>
        <v/>
      </c>
    </row>
    <row r="2963" spans="1:25" ht="38.25" outlineLevel="1">
      <c r="A2963" s="390">
        <v>141</v>
      </c>
      <c r="B2963" s="296">
        <f t="shared" si="95"/>
        <v>141</v>
      </c>
      <c r="C2963" s="31" t="s">
        <v>6357</v>
      </c>
      <c r="D2963" s="33" t="s">
        <v>5605</v>
      </c>
      <c r="E2963" s="39" t="s">
        <v>1909</v>
      </c>
      <c r="F2963" s="33" t="s">
        <v>1910</v>
      </c>
      <c r="G2963" s="33" t="s">
        <v>6252</v>
      </c>
      <c r="H2963" s="752"/>
      <c r="I2963" s="752"/>
      <c r="J2963" s="276"/>
      <c r="K2963" s="33"/>
      <c r="L2963" s="57">
        <v>42767</v>
      </c>
      <c r="M2963" s="57"/>
      <c r="N2963" t="str">
        <f t="shared" si="96"/>
        <v>DUPLICATE</v>
      </c>
    </row>
    <row r="2964" spans="1:25" ht="25.5" outlineLevel="1">
      <c r="A2964" s="390">
        <v>142</v>
      </c>
      <c r="B2964" s="296">
        <f t="shared" si="95"/>
        <v>142</v>
      </c>
      <c r="C2964" s="196" t="s">
        <v>6482</v>
      </c>
      <c r="D2964" s="267" t="s">
        <v>6481</v>
      </c>
      <c r="E2964" s="275" t="s">
        <v>1909</v>
      </c>
      <c r="F2964" s="275" t="s">
        <v>1910</v>
      </c>
      <c r="G2964" s="275" t="s">
        <v>6250</v>
      </c>
      <c r="H2964" s="761"/>
      <c r="I2964" s="761"/>
      <c r="J2964" s="267" t="s">
        <v>6534</v>
      </c>
      <c r="K2964" s="278"/>
      <c r="L2964" s="277">
        <v>43132</v>
      </c>
      <c r="M2964" s="270"/>
      <c r="N2964" t="str">
        <f t="shared" si="96"/>
        <v/>
      </c>
    </row>
    <row r="2965" spans="1:25" ht="25.5" outlineLevel="1">
      <c r="A2965" s="390">
        <v>143</v>
      </c>
      <c r="B2965" s="296">
        <f t="shared" si="95"/>
        <v>143</v>
      </c>
      <c r="C2965" s="189" t="s">
        <v>4569</v>
      </c>
      <c r="D2965" s="308" t="s">
        <v>4570</v>
      </c>
      <c r="E2965" s="33" t="s">
        <v>1145</v>
      </c>
      <c r="F2965" s="33" t="s">
        <v>4634</v>
      </c>
      <c r="G2965" s="33" t="s">
        <v>6899</v>
      </c>
      <c r="H2965" s="752"/>
      <c r="I2965" s="752"/>
      <c r="J2965" s="38" t="s">
        <v>3888</v>
      </c>
      <c r="K2965" s="430" t="s">
        <v>12758</v>
      </c>
      <c r="L2965" s="57">
        <v>38362</v>
      </c>
      <c r="M2965" s="643">
        <v>45689</v>
      </c>
      <c r="N2965" t="str">
        <f t="shared" si="96"/>
        <v/>
      </c>
    </row>
    <row r="2966" spans="1:25" ht="25.5" outlineLevel="1">
      <c r="A2966" s="390">
        <v>144</v>
      </c>
      <c r="B2966" s="296">
        <f t="shared" si="95"/>
        <v>144</v>
      </c>
      <c r="C2966" s="189" t="s">
        <v>4572</v>
      </c>
      <c r="D2966" s="308" t="s">
        <v>4573</v>
      </c>
      <c r="E2966" s="33" t="s">
        <v>1145</v>
      </c>
      <c r="F2966" s="33" t="s">
        <v>4634</v>
      </c>
      <c r="G2966" s="33" t="s">
        <v>6899</v>
      </c>
      <c r="H2966" s="752"/>
      <c r="I2966" s="752"/>
      <c r="J2966" s="38" t="s">
        <v>3888</v>
      </c>
      <c r="K2966" s="430" t="s">
        <v>12758</v>
      </c>
      <c r="L2966" s="57">
        <v>38362</v>
      </c>
      <c r="M2966" s="643">
        <v>45689</v>
      </c>
      <c r="N2966" t="str">
        <f t="shared" si="96"/>
        <v/>
      </c>
    </row>
    <row r="2967" spans="1:25" ht="25.5" outlineLevel="1">
      <c r="A2967" s="390">
        <v>145</v>
      </c>
      <c r="B2967" s="296">
        <f t="shared" si="95"/>
        <v>145</v>
      </c>
      <c r="C2967" s="189" t="s">
        <v>4574</v>
      </c>
      <c r="D2967" s="308" t="s">
        <v>4575</v>
      </c>
      <c r="E2967" s="33" t="s">
        <v>1145</v>
      </c>
      <c r="F2967" s="33" t="s">
        <v>4634</v>
      </c>
      <c r="G2967" s="33" t="s">
        <v>6899</v>
      </c>
      <c r="H2967" s="752"/>
      <c r="I2967" s="752"/>
      <c r="J2967" s="38" t="s">
        <v>4571</v>
      </c>
      <c r="K2967" s="430" t="s">
        <v>12758</v>
      </c>
      <c r="L2967" s="57">
        <v>38362</v>
      </c>
      <c r="M2967" s="643">
        <v>45689</v>
      </c>
      <c r="N2967" t="str">
        <f t="shared" si="96"/>
        <v/>
      </c>
    </row>
    <row r="2968" spans="1:25" ht="38.25" outlineLevel="1">
      <c r="A2968" s="390">
        <v>146</v>
      </c>
      <c r="B2968" s="296">
        <f t="shared" si="95"/>
        <v>146</v>
      </c>
      <c r="C2968" s="194" t="s">
        <v>6317</v>
      </c>
      <c r="D2968" s="46" t="s">
        <v>6318</v>
      </c>
      <c r="E2968" s="33" t="s">
        <v>1909</v>
      </c>
      <c r="F2968" s="33" t="s">
        <v>1910</v>
      </c>
      <c r="G2968" s="33" t="s">
        <v>6252</v>
      </c>
      <c r="H2968" s="752"/>
      <c r="I2968" s="752"/>
      <c r="J2968" s="276"/>
      <c r="K2968" s="33"/>
      <c r="L2968" s="57">
        <v>42767</v>
      </c>
      <c r="M2968" s="57"/>
      <c r="N2968" t="str">
        <f t="shared" si="96"/>
        <v/>
      </c>
      <c r="O2968" s="156"/>
      <c r="P2968" s="156"/>
    </row>
    <row r="2969" spans="1:25" s="23" customFormat="1" ht="38.25" outlineLevel="1">
      <c r="A2969" s="390">
        <v>147</v>
      </c>
      <c r="B2969" s="296">
        <f t="shared" si="95"/>
        <v>147</v>
      </c>
      <c r="C2969" s="194" t="s">
        <v>6319</v>
      </c>
      <c r="D2969" s="46" t="s">
        <v>6320</v>
      </c>
      <c r="E2969" s="33" t="s">
        <v>1909</v>
      </c>
      <c r="F2969" s="33" t="s">
        <v>1910</v>
      </c>
      <c r="G2969" s="33" t="s">
        <v>6252</v>
      </c>
      <c r="H2969" s="752"/>
      <c r="I2969" s="752"/>
      <c r="J2969" s="276"/>
      <c r="K2969" s="33"/>
      <c r="L2969" s="57">
        <v>42767</v>
      </c>
      <c r="M2969" s="57"/>
      <c r="N2969" t="str">
        <f t="shared" si="96"/>
        <v/>
      </c>
      <c r="O2969" s="156"/>
      <c r="P2969" s="156"/>
      <c r="Q2969"/>
      <c r="R2969"/>
      <c r="S2969"/>
      <c r="T2969"/>
      <c r="U2969"/>
      <c r="V2969"/>
      <c r="W2969"/>
      <c r="X2969"/>
      <c r="Y2969"/>
    </row>
    <row r="2970" spans="1:25" ht="38.25" outlineLevel="1">
      <c r="A2970" s="390">
        <v>148</v>
      </c>
      <c r="B2970" s="296">
        <f t="shared" si="95"/>
        <v>148</v>
      </c>
      <c r="C2970" s="194" t="s">
        <v>6321</v>
      </c>
      <c r="D2970" s="46" t="s">
        <v>6322</v>
      </c>
      <c r="E2970" s="33" t="s">
        <v>1909</v>
      </c>
      <c r="F2970" s="33" t="s">
        <v>1910</v>
      </c>
      <c r="G2970" s="33" t="s">
        <v>6252</v>
      </c>
      <c r="H2970" s="752"/>
      <c r="I2970" s="752"/>
      <c r="J2970" s="276"/>
      <c r="K2970" s="33"/>
      <c r="L2970" s="57">
        <v>42767</v>
      </c>
      <c r="M2970" s="57"/>
      <c r="N2970" t="str">
        <f t="shared" si="96"/>
        <v/>
      </c>
      <c r="O2970" s="156"/>
      <c r="P2970" s="156"/>
    </row>
    <row r="2971" spans="1:25" ht="25.5" outlineLevel="1">
      <c r="A2971" s="390">
        <v>149</v>
      </c>
      <c r="B2971" s="296">
        <f t="shared" si="95"/>
        <v>149</v>
      </c>
      <c r="C2971" s="189" t="s">
        <v>4987</v>
      </c>
      <c r="D2971" s="415"/>
      <c r="E2971" s="33" t="s">
        <v>1145</v>
      </c>
      <c r="F2971" s="39" t="s">
        <v>4634</v>
      </c>
      <c r="G2971" s="39" t="s">
        <v>12304</v>
      </c>
      <c r="H2971" s="752"/>
      <c r="I2971" s="752"/>
      <c r="J2971" s="39" t="s">
        <v>1713</v>
      </c>
      <c r="K2971" s="309" t="s">
        <v>2703</v>
      </c>
      <c r="L2971" s="358">
        <v>38362</v>
      </c>
      <c r="M2971" s="57">
        <v>44958</v>
      </c>
      <c r="N2971" t="str">
        <f t="shared" si="96"/>
        <v/>
      </c>
      <c r="O2971" s="156"/>
      <c r="P2971" s="156"/>
    </row>
    <row r="2972" spans="1:25" outlineLevel="2">
      <c r="A2972" s="390"/>
      <c r="B2972" s="296">
        <f t="shared" si="95"/>
        <v>149</v>
      </c>
      <c r="C2972" s="171" t="s">
        <v>707</v>
      </c>
      <c r="D2972" s="118" t="s">
        <v>6157</v>
      </c>
      <c r="E2972" s="74" t="s">
        <v>1145</v>
      </c>
      <c r="F2972" s="118" t="s">
        <v>4634</v>
      </c>
      <c r="G2972" s="74" t="s">
        <v>6925</v>
      </c>
      <c r="H2972" s="754"/>
      <c r="I2972" s="780"/>
      <c r="J2972" s="74"/>
      <c r="K2972" s="118"/>
      <c r="L2972" s="380">
        <v>38362</v>
      </c>
      <c r="M2972" s="115">
        <v>43862</v>
      </c>
      <c r="N2972" t="str">
        <f t="shared" si="96"/>
        <v/>
      </c>
    </row>
    <row r="2973" spans="1:25" ht="76.5" outlineLevel="2">
      <c r="A2973" s="384"/>
      <c r="B2973" s="296">
        <f t="shared" si="95"/>
        <v>149</v>
      </c>
      <c r="C2973" s="19" t="s">
        <v>12266</v>
      </c>
      <c r="D2973" s="119" t="s">
        <v>2421</v>
      </c>
      <c r="E2973" s="35" t="s">
        <v>1145</v>
      </c>
      <c r="F2973" s="119" t="s">
        <v>4634</v>
      </c>
      <c r="G2973" s="35" t="s">
        <v>6969</v>
      </c>
      <c r="H2973" s="756"/>
      <c r="I2973" s="757"/>
      <c r="J2973" s="35"/>
      <c r="K2973" s="119" t="s">
        <v>6973</v>
      </c>
      <c r="L2973" s="79">
        <v>39845</v>
      </c>
      <c r="M2973" s="57">
        <v>44958</v>
      </c>
      <c r="N2973" t="str">
        <f t="shared" si="96"/>
        <v/>
      </c>
    </row>
    <row r="2974" spans="1:25" ht="25.5" outlineLevel="1">
      <c r="A2974" s="384">
        <v>150</v>
      </c>
      <c r="B2974" s="296">
        <f t="shared" si="95"/>
        <v>150</v>
      </c>
      <c r="C2974" s="170" t="s">
        <v>6244</v>
      </c>
      <c r="D2974" s="80" t="s">
        <v>6245</v>
      </c>
      <c r="E2974" s="33" t="s">
        <v>1909</v>
      </c>
      <c r="F2974" s="33" t="s">
        <v>1910</v>
      </c>
      <c r="G2974" s="33" t="s">
        <v>6250</v>
      </c>
      <c r="H2974" s="752"/>
      <c r="I2974" s="752"/>
      <c r="J2974" s="276" t="s">
        <v>6246</v>
      </c>
      <c r="K2974" s="33"/>
      <c r="L2974" s="57">
        <v>42767</v>
      </c>
      <c r="M2974" s="57"/>
      <c r="N2974" t="str">
        <f t="shared" si="96"/>
        <v/>
      </c>
    </row>
    <row r="2975" spans="1:25" ht="25.5" outlineLevel="1">
      <c r="A2975" s="384">
        <v>151</v>
      </c>
      <c r="B2975" s="296">
        <f t="shared" si="95"/>
        <v>151</v>
      </c>
      <c r="C2975" s="31" t="s">
        <v>4988</v>
      </c>
      <c r="D2975" s="46"/>
      <c r="E2975" s="46" t="s">
        <v>2766</v>
      </c>
      <c r="F2975" s="33" t="s">
        <v>5295</v>
      </c>
      <c r="G2975" s="33" t="s">
        <v>74</v>
      </c>
      <c r="H2975" s="752"/>
      <c r="I2975" s="752"/>
      <c r="J2975" s="38" t="s">
        <v>24</v>
      </c>
      <c r="K2975" s="33"/>
      <c r="L2975" s="57">
        <v>38362</v>
      </c>
      <c r="M2975" s="57">
        <v>42401</v>
      </c>
      <c r="N2975" t="str">
        <f t="shared" si="96"/>
        <v/>
      </c>
    </row>
    <row r="2976" spans="1:25" outlineLevel="2">
      <c r="A2976" s="384"/>
      <c r="B2976" s="296">
        <f t="shared" si="95"/>
        <v>151</v>
      </c>
      <c r="C2976" s="199" t="s">
        <v>2801</v>
      </c>
      <c r="D2976" s="118" t="s">
        <v>2800</v>
      </c>
      <c r="E2976" s="330" t="s">
        <v>2759</v>
      </c>
      <c r="F2976" s="331" t="s">
        <v>4578</v>
      </c>
      <c r="G2976" s="313"/>
      <c r="H2976" s="754"/>
      <c r="I2976" s="754"/>
      <c r="J2976" s="74"/>
      <c r="K2976" s="29"/>
      <c r="L2976" s="68">
        <v>38362</v>
      </c>
      <c r="M2976" s="68"/>
      <c r="N2976" t="str">
        <f t="shared" si="96"/>
        <v/>
      </c>
    </row>
    <row r="2977" spans="1:14" outlineLevel="2">
      <c r="A2977" s="384"/>
      <c r="B2977" s="296">
        <f t="shared" si="95"/>
        <v>151</v>
      </c>
      <c r="C2977" s="86" t="s">
        <v>4429</v>
      </c>
      <c r="D2977" s="119" t="s">
        <v>4428</v>
      </c>
      <c r="E2977" s="330" t="s">
        <v>2759</v>
      </c>
      <c r="F2977" s="331" t="s">
        <v>4578</v>
      </c>
      <c r="G2977" s="316"/>
      <c r="H2977" s="755"/>
      <c r="I2977" s="755"/>
      <c r="J2977" s="35"/>
      <c r="K2977" s="29"/>
      <c r="L2977" s="68">
        <v>38362</v>
      </c>
      <c r="M2977" s="68"/>
      <c r="N2977" t="str">
        <f t="shared" si="96"/>
        <v/>
      </c>
    </row>
    <row r="2978" spans="1:14" outlineLevel="2">
      <c r="A2978" s="384"/>
      <c r="B2978" s="296">
        <f t="shared" si="95"/>
        <v>151</v>
      </c>
      <c r="C2978" s="86" t="s">
        <v>2799</v>
      </c>
      <c r="D2978" s="119" t="s">
        <v>2798</v>
      </c>
      <c r="E2978" s="330" t="s">
        <v>2759</v>
      </c>
      <c r="F2978" s="331" t="s">
        <v>4578</v>
      </c>
      <c r="G2978" s="316"/>
      <c r="H2978" s="755"/>
      <c r="I2978" s="755"/>
      <c r="J2978" s="35"/>
      <c r="K2978" s="29"/>
      <c r="L2978" s="68">
        <v>38362</v>
      </c>
      <c r="M2978" s="68"/>
      <c r="N2978" t="str">
        <f t="shared" si="96"/>
        <v/>
      </c>
    </row>
    <row r="2979" spans="1:14" outlineLevel="2">
      <c r="A2979" s="384"/>
      <c r="B2979" s="296">
        <f t="shared" si="95"/>
        <v>151</v>
      </c>
      <c r="C2979" s="86" t="s">
        <v>2805</v>
      </c>
      <c r="D2979" s="119" t="s">
        <v>2804</v>
      </c>
      <c r="E2979" s="330" t="s">
        <v>2759</v>
      </c>
      <c r="F2979" s="331" t="s">
        <v>4578</v>
      </c>
      <c r="G2979" s="316"/>
      <c r="H2979" s="755"/>
      <c r="I2979" s="755"/>
      <c r="J2979" s="35"/>
      <c r="K2979" s="29"/>
      <c r="L2979" s="68">
        <v>38362</v>
      </c>
      <c r="M2979" s="68"/>
      <c r="N2979" t="str">
        <f t="shared" si="96"/>
        <v/>
      </c>
    </row>
    <row r="2980" spans="1:14" outlineLevel="2">
      <c r="A2980" s="384"/>
      <c r="B2980" s="296">
        <f t="shared" si="95"/>
        <v>151</v>
      </c>
      <c r="C2980" s="86" t="s">
        <v>2042</v>
      </c>
      <c r="D2980" s="119" t="s">
        <v>2041</v>
      </c>
      <c r="E2980" s="330" t="s">
        <v>2759</v>
      </c>
      <c r="F2980" s="331" t="s">
        <v>4578</v>
      </c>
      <c r="G2980" s="316"/>
      <c r="H2980" s="755"/>
      <c r="I2980" s="755"/>
      <c r="J2980" s="35"/>
      <c r="K2980" s="29"/>
      <c r="L2980" s="68">
        <v>38362</v>
      </c>
      <c r="M2980" s="68"/>
      <c r="N2980" t="str">
        <f t="shared" si="96"/>
        <v/>
      </c>
    </row>
    <row r="2981" spans="1:14" outlineLevel="2">
      <c r="A2981" s="384"/>
      <c r="B2981" s="296">
        <f t="shared" si="95"/>
        <v>151</v>
      </c>
      <c r="C2981" s="86" t="s">
        <v>509</v>
      </c>
      <c r="D2981" s="119" t="s">
        <v>508</v>
      </c>
      <c r="E2981" s="330" t="s">
        <v>2759</v>
      </c>
      <c r="F2981" s="331" t="s">
        <v>4578</v>
      </c>
      <c r="G2981" s="316"/>
      <c r="H2981" s="755"/>
      <c r="I2981" s="755"/>
      <c r="J2981" s="35"/>
      <c r="K2981" s="29"/>
      <c r="L2981" s="68">
        <v>38362</v>
      </c>
      <c r="M2981" s="68"/>
      <c r="N2981" t="str">
        <f t="shared" si="96"/>
        <v/>
      </c>
    </row>
    <row r="2982" spans="1:14" outlineLevel="2">
      <c r="A2982" s="384"/>
      <c r="B2982" s="296">
        <f t="shared" si="95"/>
        <v>151</v>
      </c>
      <c r="C2982" s="86" t="s">
        <v>4423</v>
      </c>
      <c r="D2982" s="119" t="s">
        <v>4323</v>
      </c>
      <c r="E2982" s="330" t="s">
        <v>2759</v>
      </c>
      <c r="F2982" s="331" t="s">
        <v>4578</v>
      </c>
      <c r="G2982" s="316"/>
      <c r="H2982" s="755"/>
      <c r="I2982" s="755"/>
      <c r="J2982" s="35"/>
      <c r="K2982" s="29"/>
      <c r="L2982" s="68">
        <v>38362</v>
      </c>
      <c r="M2982" s="68"/>
      <c r="N2982" t="str">
        <f t="shared" si="96"/>
        <v/>
      </c>
    </row>
    <row r="2983" spans="1:14" outlineLevel="2">
      <c r="A2983" s="384"/>
      <c r="B2983" s="296">
        <f t="shared" si="95"/>
        <v>151</v>
      </c>
      <c r="C2983" s="86" t="s">
        <v>4431</v>
      </c>
      <c r="D2983" s="119" t="s">
        <v>4430</v>
      </c>
      <c r="E2983" s="330" t="s">
        <v>2759</v>
      </c>
      <c r="F2983" s="331" t="s">
        <v>4578</v>
      </c>
      <c r="G2983" s="316"/>
      <c r="H2983" s="755"/>
      <c r="I2983" s="755"/>
      <c r="J2983" s="35"/>
      <c r="K2983" s="29"/>
      <c r="L2983" s="68">
        <v>38362</v>
      </c>
      <c r="M2983" s="68"/>
      <c r="N2983" t="str">
        <f t="shared" si="96"/>
        <v/>
      </c>
    </row>
    <row r="2984" spans="1:14" outlineLevel="2">
      <c r="A2984" s="384"/>
      <c r="B2984" s="296">
        <f t="shared" si="95"/>
        <v>151</v>
      </c>
      <c r="C2984" s="86" t="s">
        <v>4433</v>
      </c>
      <c r="D2984" s="119" t="s">
        <v>4432</v>
      </c>
      <c r="E2984" s="330" t="s">
        <v>2759</v>
      </c>
      <c r="F2984" s="331" t="s">
        <v>4578</v>
      </c>
      <c r="G2984" s="316"/>
      <c r="H2984" s="755"/>
      <c r="I2984" s="755"/>
      <c r="J2984" s="35"/>
      <c r="K2984" s="29"/>
      <c r="L2984" s="68">
        <v>38362</v>
      </c>
      <c r="M2984" s="68"/>
      <c r="N2984" t="str">
        <f t="shared" si="96"/>
        <v/>
      </c>
    </row>
    <row r="2985" spans="1:14" outlineLevel="2">
      <c r="A2985" s="384"/>
      <c r="B2985" s="296">
        <f t="shared" si="95"/>
        <v>151</v>
      </c>
      <c r="C2985" s="86" t="s">
        <v>2040</v>
      </c>
      <c r="D2985" s="119" t="s">
        <v>2039</v>
      </c>
      <c r="E2985" s="330" t="s">
        <v>2759</v>
      </c>
      <c r="F2985" s="331" t="s">
        <v>4578</v>
      </c>
      <c r="G2985" s="316"/>
      <c r="H2985" s="755"/>
      <c r="I2985" s="755"/>
      <c r="J2985" s="35"/>
      <c r="K2985" s="29"/>
      <c r="L2985" s="68">
        <v>38362</v>
      </c>
      <c r="M2985" s="68"/>
      <c r="N2985" t="str">
        <f t="shared" si="96"/>
        <v/>
      </c>
    </row>
    <row r="2986" spans="1:14" outlineLevel="2">
      <c r="A2986" s="384"/>
      <c r="B2986" s="296">
        <f t="shared" si="95"/>
        <v>151</v>
      </c>
      <c r="C2986" s="86" t="s">
        <v>2976</v>
      </c>
      <c r="D2986" s="119" t="s">
        <v>2975</v>
      </c>
      <c r="E2986" s="330" t="s">
        <v>2759</v>
      </c>
      <c r="F2986" s="331" t="s">
        <v>4578</v>
      </c>
      <c r="G2986" s="316"/>
      <c r="H2986" s="755"/>
      <c r="I2986" s="755"/>
      <c r="J2986" s="35"/>
      <c r="K2986" s="29"/>
      <c r="L2986" s="68">
        <v>38362</v>
      </c>
      <c r="M2986" s="68"/>
      <c r="N2986" t="str">
        <f t="shared" si="96"/>
        <v/>
      </c>
    </row>
    <row r="2987" spans="1:14" ht="25.5" outlineLevel="2">
      <c r="A2987" s="384"/>
      <c r="B2987" s="296">
        <f t="shared" si="95"/>
        <v>151</v>
      </c>
      <c r="C2987" s="86" t="s">
        <v>4043</v>
      </c>
      <c r="D2987" s="119" t="s">
        <v>4489</v>
      </c>
      <c r="E2987" s="32" t="s">
        <v>2759</v>
      </c>
      <c r="F2987" s="119" t="s">
        <v>4578</v>
      </c>
      <c r="G2987" s="316"/>
      <c r="H2987" s="755"/>
      <c r="I2987" s="755"/>
      <c r="J2987" s="35"/>
      <c r="K2987" s="29"/>
      <c r="L2987" s="68">
        <v>38362</v>
      </c>
      <c r="M2987" s="68"/>
      <c r="N2987" t="str">
        <f t="shared" si="96"/>
        <v/>
      </c>
    </row>
    <row r="2988" spans="1:14" outlineLevel="2">
      <c r="A2988" s="384"/>
      <c r="B2988" s="296">
        <f t="shared" si="95"/>
        <v>151</v>
      </c>
      <c r="C2988" s="86" t="s">
        <v>488</v>
      </c>
      <c r="D2988" s="119" t="s">
        <v>487</v>
      </c>
      <c r="E2988" s="330" t="s">
        <v>2759</v>
      </c>
      <c r="F2988" s="331" t="s">
        <v>4578</v>
      </c>
      <c r="G2988" s="316"/>
      <c r="H2988" s="755"/>
      <c r="I2988" s="755"/>
      <c r="J2988" s="35"/>
      <c r="K2988" s="29"/>
      <c r="L2988" s="68">
        <v>38362</v>
      </c>
      <c r="M2988" s="68"/>
      <c r="N2988" t="str">
        <f t="shared" si="96"/>
        <v/>
      </c>
    </row>
    <row r="2989" spans="1:14" ht="25.5" outlineLevel="2">
      <c r="A2989" s="384"/>
      <c r="B2989" s="296">
        <f t="shared" si="95"/>
        <v>151</v>
      </c>
      <c r="C2989" s="86" t="s">
        <v>3304</v>
      </c>
      <c r="D2989" s="119" t="s">
        <v>728</v>
      </c>
      <c r="E2989" s="32" t="s">
        <v>2759</v>
      </c>
      <c r="F2989" s="119" t="s">
        <v>4578</v>
      </c>
      <c r="G2989" s="316"/>
      <c r="H2989" s="755"/>
      <c r="I2989" s="755"/>
      <c r="J2989" s="35"/>
      <c r="K2989" s="29"/>
      <c r="L2989" s="68">
        <v>38362</v>
      </c>
      <c r="M2989" s="68"/>
      <c r="N2989" t="str">
        <f t="shared" si="96"/>
        <v/>
      </c>
    </row>
    <row r="2990" spans="1:14" outlineLevel="2">
      <c r="A2990" s="553"/>
      <c r="B2990" s="296">
        <f t="shared" si="95"/>
        <v>151</v>
      </c>
      <c r="C2990" s="86" t="s">
        <v>1202</v>
      </c>
      <c r="D2990" s="119" t="s">
        <v>1201</v>
      </c>
      <c r="E2990" s="330" t="s">
        <v>2759</v>
      </c>
      <c r="F2990" s="331" t="s">
        <v>4578</v>
      </c>
      <c r="G2990" s="316"/>
      <c r="H2990" s="755"/>
      <c r="I2990" s="755"/>
      <c r="J2990" s="35"/>
      <c r="K2990" s="29"/>
      <c r="L2990" s="68">
        <v>38362</v>
      </c>
      <c r="M2990" s="68"/>
      <c r="N2990" t="str">
        <f t="shared" si="96"/>
        <v/>
      </c>
    </row>
    <row r="2991" spans="1:14" ht="51" outlineLevel="2">
      <c r="A2991" s="384"/>
      <c r="B2991" s="296">
        <f t="shared" si="95"/>
        <v>151</v>
      </c>
      <c r="C2991" s="86" t="s">
        <v>1916</v>
      </c>
      <c r="D2991" s="119" t="s">
        <v>1039</v>
      </c>
      <c r="E2991" s="32" t="s">
        <v>2759</v>
      </c>
      <c r="F2991" s="119" t="s">
        <v>4578</v>
      </c>
      <c r="G2991" s="316"/>
      <c r="H2991" s="755"/>
      <c r="I2991" s="755"/>
      <c r="J2991" s="77"/>
      <c r="K2991" s="29"/>
      <c r="L2991" s="68">
        <v>38362</v>
      </c>
      <c r="M2991" s="68"/>
      <c r="N2991" t="str">
        <f t="shared" si="96"/>
        <v/>
      </c>
    </row>
    <row r="2992" spans="1:14" ht="25.5" outlineLevel="2">
      <c r="A2992" s="384"/>
      <c r="B2992" s="296">
        <f t="shared" ref="B2992:B3056" si="97">IF(A2992&gt;0,A2992,B2991)</f>
        <v>151</v>
      </c>
      <c r="C2992" s="86" t="s">
        <v>1038</v>
      </c>
      <c r="D2992" s="119" t="s">
        <v>1037</v>
      </c>
      <c r="E2992" s="32" t="s">
        <v>2759</v>
      </c>
      <c r="F2992" s="119" t="s">
        <v>4578</v>
      </c>
      <c r="G2992" s="316"/>
      <c r="H2992" s="755"/>
      <c r="I2992" s="755"/>
      <c r="J2992" s="35"/>
      <c r="K2992" s="29"/>
      <c r="L2992" s="68">
        <v>38362</v>
      </c>
      <c r="M2992" s="68"/>
      <c r="N2992" t="str">
        <f t="shared" si="96"/>
        <v/>
      </c>
    </row>
    <row r="2993" spans="1:14" ht="25.5" outlineLevel="2">
      <c r="A2993" s="384"/>
      <c r="B2993" s="296">
        <f t="shared" si="97"/>
        <v>151</v>
      </c>
      <c r="C2993" s="86" t="s">
        <v>5109</v>
      </c>
      <c r="D2993" s="119" t="s">
        <v>5108</v>
      </c>
      <c r="E2993" s="32" t="s">
        <v>2759</v>
      </c>
      <c r="F2993" s="119" t="s">
        <v>4578</v>
      </c>
      <c r="G2993" s="316"/>
      <c r="H2993" s="755"/>
      <c r="I2993" s="755"/>
      <c r="J2993" s="35"/>
      <c r="K2993" s="29"/>
      <c r="L2993" s="68">
        <v>38362</v>
      </c>
      <c r="M2993" s="68"/>
      <c r="N2993" t="str">
        <f t="shared" si="96"/>
        <v/>
      </c>
    </row>
    <row r="2994" spans="1:14" outlineLevel="2">
      <c r="A2994" s="384"/>
      <c r="B2994" s="296">
        <f t="shared" si="97"/>
        <v>151</v>
      </c>
      <c r="C2994" s="86" t="s">
        <v>2563</v>
      </c>
      <c r="D2994" s="119" t="s">
        <v>2841</v>
      </c>
      <c r="E2994" s="330" t="s">
        <v>2759</v>
      </c>
      <c r="F2994" s="331" t="s">
        <v>4578</v>
      </c>
      <c r="G2994" s="316"/>
      <c r="H2994" s="755"/>
      <c r="I2994" s="755"/>
      <c r="J2994" s="35"/>
      <c r="K2994" s="29"/>
      <c r="L2994" s="68">
        <v>38362</v>
      </c>
      <c r="M2994" s="68"/>
      <c r="N2994" t="str">
        <f t="shared" si="96"/>
        <v/>
      </c>
    </row>
    <row r="2995" spans="1:14" ht="25.5" outlineLevel="2">
      <c r="A2995" s="384"/>
      <c r="B2995" s="296">
        <f t="shared" si="97"/>
        <v>151</v>
      </c>
      <c r="C2995" s="86" t="s">
        <v>5105</v>
      </c>
      <c r="D2995" s="119" t="s">
        <v>5104</v>
      </c>
      <c r="E2995" s="330" t="s">
        <v>2759</v>
      </c>
      <c r="F2995" s="331" t="s">
        <v>4578</v>
      </c>
      <c r="G2995" s="316"/>
      <c r="H2995" s="755"/>
      <c r="I2995" s="755"/>
      <c r="J2995" s="35"/>
      <c r="K2995" s="29"/>
      <c r="L2995" s="68">
        <v>38362</v>
      </c>
      <c r="M2995" s="68"/>
      <c r="N2995" t="str">
        <f t="shared" si="96"/>
        <v/>
      </c>
    </row>
    <row r="2996" spans="1:14" ht="25.5" outlineLevel="2">
      <c r="A2996" s="384"/>
      <c r="B2996" s="296">
        <f t="shared" si="97"/>
        <v>151</v>
      </c>
      <c r="C2996" s="86" t="s">
        <v>4474</v>
      </c>
      <c r="D2996" s="119" t="s">
        <v>4473</v>
      </c>
      <c r="E2996" s="330" t="s">
        <v>2759</v>
      </c>
      <c r="F2996" s="331" t="s">
        <v>4578</v>
      </c>
      <c r="G2996" s="316"/>
      <c r="H2996" s="755"/>
      <c r="I2996" s="755"/>
      <c r="J2996" s="35"/>
      <c r="K2996" s="29"/>
      <c r="L2996" s="68">
        <v>38362</v>
      </c>
      <c r="M2996" s="68"/>
      <c r="N2996" t="str">
        <f t="shared" si="96"/>
        <v/>
      </c>
    </row>
    <row r="2997" spans="1:14" outlineLevel="2">
      <c r="A2997" s="384"/>
      <c r="B2997" s="296">
        <f t="shared" si="97"/>
        <v>151</v>
      </c>
      <c r="C2997" s="19" t="s">
        <v>718</v>
      </c>
      <c r="D2997" s="35" t="s">
        <v>717</v>
      </c>
      <c r="E2997" s="119" t="s">
        <v>1145</v>
      </c>
      <c r="F2997" s="119" t="s">
        <v>4634</v>
      </c>
      <c r="G2997" s="316"/>
      <c r="H2997" s="755"/>
      <c r="I2997" s="755"/>
      <c r="J2997" s="35"/>
      <c r="K2997" s="29"/>
      <c r="L2997" s="68">
        <v>41671</v>
      </c>
      <c r="M2997" s="68"/>
      <c r="N2997" t="str">
        <f t="shared" si="96"/>
        <v>DUPLICATE</v>
      </c>
    </row>
    <row r="2998" spans="1:14" outlineLevel="2">
      <c r="A2998" s="384"/>
      <c r="B2998" s="296">
        <f t="shared" si="97"/>
        <v>151</v>
      </c>
      <c r="C2998" s="86" t="s">
        <v>4094</v>
      </c>
      <c r="D2998" s="119" t="s">
        <v>57</v>
      </c>
      <c r="E2998" s="330" t="s">
        <v>2759</v>
      </c>
      <c r="F2998" s="331" t="s">
        <v>4578</v>
      </c>
      <c r="G2998" s="316"/>
      <c r="H2998" s="755"/>
      <c r="I2998" s="755"/>
      <c r="J2998" s="35"/>
      <c r="K2998" s="29"/>
      <c r="L2998" s="68">
        <v>38362</v>
      </c>
      <c r="M2998" s="68"/>
      <c r="N2998" t="str">
        <f t="shared" si="96"/>
        <v/>
      </c>
    </row>
    <row r="2999" spans="1:14" outlineLevel="2">
      <c r="A2999" s="384"/>
      <c r="B2999" s="296">
        <f t="shared" si="97"/>
        <v>151</v>
      </c>
      <c r="C2999" s="86" t="s">
        <v>2740</v>
      </c>
      <c r="D2999" s="119" t="s">
        <v>2739</v>
      </c>
      <c r="E2999" s="330" t="s">
        <v>2759</v>
      </c>
      <c r="F2999" s="331" t="s">
        <v>4578</v>
      </c>
      <c r="G2999" s="316"/>
      <c r="H2999" s="755"/>
      <c r="I2999" s="755"/>
      <c r="J2999" s="35"/>
      <c r="K2999" s="29"/>
      <c r="L2999" s="68">
        <v>38362</v>
      </c>
      <c r="M2999" s="68"/>
      <c r="N2999" t="str">
        <f t="shared" si="96"/>
        <v/>
      </c>
    </row>
    <row r="3000" spans="1:14" ht="25.5" outlineLevel="2">
      <c r="A3000" s="384"/>
      <c r="B3000" s="296">
        <f t="shared" si="97"/>
        <v>151</v>
      </c>
      <c r="C3000" s="86" t="s">
        <v>1673</v>
      </c>
      <c r="D3000" s="119" t="s">
        <v>1672</v>
      </c>
      <c r="E3000" s="32" t="s">
        <v>2759</v>
      </c>
      <c r="F3000" s="119" t="s">
        <v>4578</v>
      </c>
      <c r="G3000" s="316"/>
      <c r="H3000" s="755"/>
      <c r="I3000" s="755"/>
      <c r="J3000" s="35"/>
      <c r="K3000" s="29"/>
      <c r="L3000" s="68">
        <v>38362</v>
      </c>
      <c r="M3000" s="68"/>
      <c r="N3000" t="str">
        <f t="shared" si="96"/>
        <v/>
      </c>
    </row>
    <row r="3001" spans="1:14" outlineLevel="2">
      <c r="A3001" s="384"/>
      <c r="B3001" s="296">
        <f t="shared" si="97"/>
        <v>151</v>
      </c>
      <c r="C3001" s="86" t="s">
        <v>552</v>
      </c>
      <c r="D3001" s="119" t="s">
        <v>553</v>
      </c>
      <c r="E3001" s="32" t="s">
        <v>2759</v>
      </c>
      <c r="F3001" s="119" t="s">
        <v>4578</v>
      </c>
      <c r="G3001" s="316"/>
      <c r="H3001" s="755"/>
      <c r="I3001" s="755"/>
      <c r="J3001" s="35"/>
      <c r="K3001" s="29"/>
      <c r="L3001" s="68">
        <v>40940</v>
      </c>
      <c r="M3001" s="68"/>
      <c r="N3001" t="str">
        <f t="shared" si="96"/>
        <v>DUPLICATE</v>
      </c>
    </row>
    <row r="3002" spans="1:14" outlineLevel="2">
      <c r="A3002" s="384"/>
      <c r="B3002" s="296">
        <f t="shared" si="97"/>
        <v>151</v>
      </c>
      <c r="C3002" s="86" t="s">
        <v>550</v>
      </c>
      <c r="D3002" s="119" t="s">
        <v>551</v>
      </c>
      <c r="E3002" s="32" t="s">
        <v>2759</v>
      </c>
      <c r="F3002" s="119" t="s">
        <v>4578</v>
      </c>
      <c r="G3002" s="316"/>
      <c r="H3002" s="755"/>
      <c r="I3002" s="755"/>
      <c r="J3002" s="35"/>
      <c r="K3002" s="29"/>
      <c r="L3002" s="68">
        <v>40940</v>
      </c>
      <c r="M3002" s="68"/>
      <c r="N3002" t="str">
        <f t="shared" si="96"/>
        <v>DUPLICATE</v>
      </c>
    </row>
    <row r="3003" spans="1:14" outlineLevel="2">
      <c r="A3003" s="384"/>
      <c r="B3003" s="296">
        <f t="shared" si="97"/>
        <v>151</v>
      </c>
      <c r="C3003" s="86" t="s">
        <v>501</v>
      </c>
      <c r="D3003" s="119" t="s">
        <v>500</v>
      </c>
      <c r="E3003" s="330" t="s">
        <v>2759</v>
      </c>
      <c r="F3003" s="331" t="s">
        <v>4578</v>
      </c>
      <c r="G3003" s="316"/>
      <c r="H3003" s="755"/>
      <c r="I3003" s="755"/>
      <c r="J3003" s="35"/>
      <c r="K3003" s="29"/>
      <c r="L3003" s="68">
        <v>38362</v>
      </c>
      <c r="M3003" s="68"/>
      <c r="N3003" t="str">
        <f t="shared" si="96"/>
        <v/>
      </c>
    </row>
    <row r="3004" spans="1:14" outlineLevel="2">
      <c r="A3004" s="384"/>
      <c r="B3004" s="296">
        <f t="shared" si="97"/>
        <v>151</v>
      </c>
      <c r="C3004" s="86" t="s">
        <v>499</v>
      </c>
      <c r="D3004" s="119" t="s">
        <v>498</v>
      </c>
      <c r="E3004" s="330" t="s">
        <v>2759</v>
      </c>
      <c r="F3004" s="331" t="s">
        <v>4578</v>
      </c>
      <c r="G3004" s="316"/>
      <c r="H3004" s="755"/>
      <c r="I3004" s="755"/>
      <c r="J3004" s="35"/>
      <c r="K3004" s="29"/>
      <c r="L3004" s="68">
        <v>38362</v>
      </c>
      <c r="M3004" s="68"/>
      <c r="N3004" t="str">
        <f t="shared" si="96"/>
        <v/>
      </c>
    </row>
    <row r="3005" spans="1:14" ht="25.5" outlineLevel="2">
      <c r="A3005" s="384"/>
      <c r="B3005" s="296">
        <f t="shared" si="97"/>
        <v>151</v>
      </c>
      <c r="C3005" s="86" t="s">
        <v>2073</v>
      </c>
      <c r="D3005" s="119" t="s">
        <v>2072</v>
      </c>
      <c r="E3005" s="32" t="s">
        <v>2759</v>
      </c>
      <c r="F3005" s="119" t="s">
        <v>4578</v>
      </c>
      <c r="G3005" s="316"/>
      <c r="H3005" s="755"/>
      <c r="I3005" s="755"/>
      <c r="J3005" s="35"/>
      <c r="K3005" s="29"/>
      <c r="L3005" s="68">
        <v>38362</v>
      </c>
      <c r="M3005" s="68"/>
      <c r="N3005" t="str">
        <f t="shared" si="96"/>
        <v/>
      </c>
    </row>
    <row r="3006" spans="1:14" ht="25.5" outlineLevel="2">
      <c r="A3006" s="384"/>
      <c r="B3006" s="296">
        <f t="shared" si="97"/>
        <v>151</v>
      </c>
      <c r="C3006" s="86" t="s">
        <v>2736</v>
      </c>
      <c r="D3006" s="119" t="s">
        <v>2735</v>
      </c>
      <c r="E3006" s="32" t="s">
        <v>2759</v>
      </c>
      <c r="F3006" s="119" t="s">
        <v>4578</v>
      </c>
      <c r="G3006" s="316"/>
      <c r="H3006" s="755"/>
      <c r="I3006" s="755"/>
      <c r="J3006" s="35"/>
      <c r="K3006" s="29"/>
      <c r="L3006" s="68">
        <v>38362</v>
      </c>
      <c r="M3006" s="68"/>
      <c r="N3006" t="str">
        <f t="shared" si="96"/>
        <v/>
      </c>
    </row>
    <row r="3007" spans="1:14" outlineLevel="2">
      <c r="A3007" s="384"/>
      <c r="B3007" s="296">
        <f t="shared" si="97"/>
        <v>151</v>
      </c>
      <c r="C3007" s="86" t="s">
        <v>976</v>
      </c>
      <c r="D3007" s="119" t="s">
        <v>3259</v>
      </c>
      <c r="E3007" s="330" t="s">
        <v>2759</v>
      </c>
      <c r="F3007" s="331" t="s">
        <v>4578</v>
      </c>
      <c r="G3007" s="316"/>
      <c r="H3007" s="755"/>
      <c r="I3007" s="755"/>
      <c r="J3007" s="35"/>
      <c r="K3007" s="29"/>
      <c r="L3007" s="68">
        <v>38362</v>
      </c>
      <c r="M3007" s="68"/>
      <c r="N3007" t="str">
        <f t="shared" si="96"/>
        <v/>
      </c>
    </row>
    <row r="3008" spans="1:14" outlineLevel="2">
      <c r="A3008" s="384"/>
      <c r="B3008" s="296">
        <f t="shared" si="97"/>
        <v>151</v>
      </c>
      <c r="C3008" s="86" t="s">
        <v>1212</v>
      </c>
      <c r="D3008" s="119" t="s">
        <v>3060</v>
      </c>
      <c r="E3008" s="330" t="s">
        <v>2759</v>
      </c>
      <c r="F3008" s="331" t="s">
        <v>4578</v>
      </c>
      <c r="G3008" s="316"/>
      <c r="H3008" s="755"/>
      <c r="I3008" s="755"/>
      <c r="J3008" s="35"/>
      <c r="K3008" s="29"/>
      <c r="L3008" s="68">
        <v>38362</v>
      </c>
      <c r="M3008" s="68"/>
      <c r="N3008" t="str">
        <f t="shared" si="96"/>
        <v/>
      </c>
    </row>
    <row r="3009" spans="1:14" ht="25.5" outlineLevel="2">
      <c r="A3009" s="384"/>
      <c r="B3009" s="296">
        <f t="shared" si="97"/>
        <v>151</v>
      </c>
      <c r="C3009" s="86" t="s">
        <v>1430</v>
      </c>
      <c r="D3009" s="119" t="s">
        <v>1429</v>
      </c>
      <c r="E3009" s="32" t="s">
        <v>2759</v>
      </c>
      <c r="F3009" s="119" t="s">
        <v>4578</v>
      </c>
      <c r="G3009" s="316"/>
      <c r="H3009" s="755"/>
      <c r="I3009" s="755"/>
      <c r="J3009" s="35"/>
      <c r="K3009" s="29"/>
      <c r="L3009" s="68">
        <v>38362</v>
      </c>
      <c r="M3009" s="68"/>
      <c r="N3009" t="str">
        <f t="shared" si="96"/>
        <v/>
      </c>
    </row>
    <row r="3010" spans="1:14" ht="25.5" outlineLevel="2">
      <c r="A3010" s="384"/>
      <c r="B3010" s="296">
        <f t="shared" si="97"/>
        <v>151</v>
      </c>
      <c r="C3010" s="86" t="s">
        <v>883</v>
      </c>
      <c r="D3010" s="119" t="s">
        <v>882</v>
      </c>
      <c r="E3010" s="330" t="s">
        <v>2759</v>
      </c>
      <c r="F3010" s="331" t="s">
        <v>4578</v>
      </c>
      <c r="G3010" s="316"/>
      <c r="H3010" s="755"/>
      <c r="I3010" s="755"/>
      <c r="J3010" s="35"/>
      <c r="K3010" s="29"/>
      <c r="L3010" s="68">
        <v>38362</v>
      </c>
      <c r="M3010" s="68"/>
      <c r="N3010" t="str">
        <f t="shared" si="96"/>
        <v/>
      </c>
    </row>
    <row r="3011" spans="1:14" outlineLevel="2">
      <c r="A3011" s="384"/>
      <c r="B3011" s="296">
        <f t="shared" si="97"/>
        <v>151</v>
      </c>
      <c r="C3011" s="86" t="s">
        <v>1991</v>
      </c>
      <c r="D3011" s="119" t="s">
        <v>1990</v>
      </c>
      <c r="E3011" s="330" t="s">
        <v>2759</v>
      </c>
      <c r="F3011" s="331" t="s">
        <v>4578</v>
      </c>
      <c r="G3011" s="316"/>
      <c r="H3011" s="755"/>
      <c r="I3011" s="755"/>
      <c r="J3011" s="35"/>
      <c r="K3011" s="29"/>
      <c r="L3011" s="68">
        <v>38362</v>
      </c>
      <c r="M3011" s="68"/>
      <c r="N3011" t="str">
        <f t="shared" ref="N3011:N3074" si="98">IF(D3011="NA","",IF(COUNTIF($D$3:$D$8511,D3011)&gt;1,"DUPLICATE",""))</f>
        <v>DUPLICATE</v>
      </c>
    </row>
    <row r="3012" spans="1:14" outlineLevel="2">
      <c r="A3012" s="384"/>
      <c r="B3012" s="296">
        <f t="shared" si="97"/>
        <v>151</v>
      </c>
      <c r="C3012" s="86" t="s">
        <v>1229</v>
      </c>
      <c r="D3012" s="119" t="s">
        <v>1228</v>
      </c>
      <c r="E3012" s="330" t="s">
        <v>2759</v>
      </c>
      <c r="F3012" s="331" t="s">
        <v>4578</v>
      </c>
      <c r="G3012" s="316"/>
      <c r="H3012" s="755"/>
      <c r="I3012" s="755"/>
      <c r="J3012" s="35"/>
      <c r="K3012" s="29"/>
      <c r="L3012" s="68">
        <v>38362</v>
      </c>
      <c r="M3012" s="68"/>
      <c r="N3012" t="str">
        <f t="shared" si="98"/>
        <v/>
      </c>
    </row>
    <row r="3013" spans="1:14" outlineLevel="2">
      <c r="A3013" s="384"/>
      <c r="B3013" s="296">
        <f t="shared" si="97"/>
        <v>151</v>
      </c>
      <c r="C3013" s="86" t="s">
        <v>1760</v>
      </c>
      <c r="D3013" s="119" t="s">
        <v>3340</v>
      </c>
      <c r="E3013" s="330" t="s">
        <v>2759</v>
      </c>
      <c r="F3013" s="331" t="s">
        <v>4578</v>
      </c>
      <c r="G3013" s="316"/>
      <c r="H3013" s="755"/>
      <c r="I3013" s="755"/>
      <c r="J3013" s="35"/>
      <c r="K3013" s="29"/>
      <c r="L3013" s="68">
        <v>38362</v>
      </c>
      <c r="M3013" s="68"/>
      <c r="N3013" t="str">
        <f t="shared" si="98"/>
        <v/>
      </c>
    </row>
    <row r="3014" spans="1:14" outlineLevel="2">
      <c r="A3014" s="384"/>
      <c r="B3014" s="296">
        <f t="shared" si="97"/>
        <v>151</v>
      </c>
      <c r="C3014" s="86" t="s">
        <v>1227</v>
      </c>
      <c r="D3014" s="119" t="s">
        <v>1226</v>
      </c>
      <c r="E3014" s="330" t="s">
        <v>2759</v>
      </c>
      <c r="F3014" s="331" t="s">
        <v>4578</v>
      </c>
      <c r="G3014" s="316"/>
      <c r="H3014" s="755"/>
      <c r="I3014" s="755"/>
      <c r="J3014" s="35"/>
      <c r="K3014" s="29"/>
      <c r="L3014" s="68">
        <v>38362</v>
      </c>
      <c r="M3014" s="68"/>
      <c r="N3014" t="str">
        <f t="shared" si="98"/>
        <v/>
      </c>
    </row>
    <row r="3015" spans="1:14" ht="38.25" outlineLevel="2">
      <c r="A3015" s="384"/>
      <c r="B3015" s="296">
        <f t="shared" si="97"/>
        <v>151</v>
      </c>
      <c r="C3015" s="86" t="s">
        <v>2071</v>
      </c>
      <c r="D3015" s="119" t="s">
        <v>4107</v>
      </c>
      <c r="E3015" s="32" t="s">
        <v>2759</v>
      </c>
      <c r="F3015" s="119" t="s">
        <v>4578</v>
      </c>
      <c r="G3015" s="316"/>
      <c r="H3015" s="755"/>
      <c r="I3015" s="755"/>
      <c r="J3015" s="35"/>
      <c r="K3015" s="29"/>
      <c r="L3015" s="68">
        <v>38362</v>
      </c>
      <c r="M3015" s="68"/>
      <c r="N3015" t="str">
        <f t="shared" si="98"/>
        <v/>
      </c>
    </row>
    <row r="3016" spans="1:14" ht="25.5" outlineLevel="2">
      <c r="A3016" s="384"/>
      <c r="B3016" s="296">
        <f t="shared" si="97"/>
        <v>151</v>
      </c>
      <c r="C3016" s="86" t="s">
        <v>4278</v>
      </c>
      <c r="D3016" s="119" t="s">
        <v>4277</v>
      </c>
      <c r="E3016" s="32" t="s">
        <v>2759</v>
      </c>
      <c r="F3016" s="119" t="s">
        <v>4578</v>
      </c>
      <c r="G3016" s="316"/>
      <c r="H3016" s="755"/>
      <c r="I3016" s="755"/>
      <c r="J3016" s="35"/>
      <c r="K3016" s="29"/>
      <c r="L3016" s="68">
        <v>38362</v>
      </c>
      <c r="M3016" s="68"/>
      <c r="N3016" t="str">
        <f t="shared" si="98"/>
        <v/>
      </c>
    </row>
    <row r="3017" spans="1:14" outlineLevel="2">
      <c r="A3017" s="384"/>
      <c r="B3017" s="296">
        <f t="shared" si="97"/>
        <v>151</v>
      </c>
      <c r="C3017" s="86" t="s">
        <v>2803</v>
      </c>
      <c r="D3017" s="119" t="s">
        <v>2802</v>
      </c>
      <c r="E3017" s="330" t="s">
        <v>2759</v>
      </c>
      <c r="F3017" s="331" t="s">
        <v>4578</v>
      </c>
      <c r="G3017" s="316"/>
      <c r="H3017" s="755"/>
      <c r="I3017" s="755"/>
      <c r="J3017" s="35"/>
      <c r="K3017" s="29"/>
      <c r="L3017" s="68">
        <v>38362</v>
      </c>
      <c r="M3017" s="68"/>
      <c r="N3017" t="str">
        <f t="shared" si="98"/>
        <v/>
      </c>
    </row>
    <row r="3018" spans="1:14" outlineLevel="2">
      <c r="A3018" s="384"/>
      <c r="B3018" s="296">
        <f t="shared" si="97"/>
        <v>151</v>
      </c>
      <c r="C3018" s="86" t="s">
        <v>1669</v>
      </c>
      <c r="D3018" s="119" t="s">
        <v>1668</v>
      </c>
      <c r="E3018" s="330" t="s">
        <v>2759</v>
      </c>
      <c r="F3018" s="331" t="s">
        <v>4578</v>
      </c>
      <c r="G3018" s="316"/>
      <c r="H3018" s="755"/>
      <c r="I3018" s="755"/>
      <c r="J3018" s="35"/>
      <c r="K3018" s="29"/>
      <c r="L3018" s="68">
        <v>38362</v>
      </c>
      <c r="M3018" s="68"/>
      <c r="N3018" t="str">
        <f t="shared" si="98"/>
        <v/>
      </c>
    </row>
    <row r="3019" spans="1:14" outlineLevel="2">
      <c r="A3019" s="384"/>
      <c r="B3019" s="296">
        <f t="shared" si="97"/>
        <v>151</v>
      </c>
      <c r="C3019" s="86" t="s">
        <v>3420</v>
      </c>
      <c r="D3019" s="119" t="s">
        <v>3419</v>
      </c>
      <c r="E3019" s="330" t="s">
        <v>2759</v>
      </c>
      <c r="F3019" s="331" t="s">
        <v>4578</v>
      </c>
      <c r="G3019" s="316"/>
      <c r="H3019" s="755"/>
      <c r="I3019" s="755"/>
      <c r="J3019" s="35"/>
      <c r="K3019" s="29"/>
      <c r="L3019" s="68">
        <v>38362</v>
      </c>
      <c r="M3019" s="68"/>
      <c r="N3019" t="str">
        <f t="shared" si="98"/>
        <v/>
      </c>
    </row>
    <row r="3020" spans="1:14" outlineLevel="2">
      <c r="A3020" s="384"/>
      <c r="B3020" s="296">
        <f t="shared" si="97"/>
        <v>151</v>
      </c>
      <c r="C3020" s="86" t="s">
        <v>1056</v>
      </c>
      <c r="D3020" s="119" t="s">
        <v>1055</v>
      </c>
      <c r="E3020" s="330" t="s">
        <v>2759</v>
      </c>
      <c r="F3020" s="331" t="s">
        <v>4578</v>
      </c>
      <c r="G3020" s="316"/>
      <c r="H3020" s="755"/>
      <c r="I3020" s="755"/>
      <c r="J3020" s="35"/>
      <c r="K3020" s="29"/>
      <c r="L3020" s="68">
        <v>38362</v>
      </c>
      <c r="M3020" s="68"/>
      <c r="N3020" t="str">
        <f t="shared" si="98"/>
        <v/>
      </c>
    </row>
    <row r="3021" spans="1:14" outlineLevel="2">
      <c r="A3021" s="384"/>
      <c r="B3021" s="296">
        <f t="shared" si="97"/>
        <v>151</v>
      </c>
      <c r="C3021" s="86" t="s">
        <v>881</v>
      </c>
      <c r="D3021" s="119" t="s">
        <v>880</v>
      </c>
      <c r="E3021" s="330" t="s">
        <v>2759</v>
      </c>
      <c r="F3021" s="331" t="s">
        <v>4578</v>
      </c>
      <c r="G3021" s="316"/>
      <c r="H3021" s="755"/>
      <c r="I3021" s="755"/>
      <c r="J3021" s="35"/>
      <c r="K3021" s="29"/>
      <c r="L3021" s="68">
        <v>38362</v>
      </c>
      <c r="M3021" s="68"/>
      <c r="N3021" t="str">
        <f t="shared" si="98"/>
        <v/>
      </c>
    </row>
    <row r="3022" spans="1:14" outlineLevel="2">
      <c r="A3022" s="384"/>
      <c r="B3022" s="296">
        <f t="shared" si="97"/>
        <v>151</v>
      </c>
      <c r="C3022" s="86" t="s">
        <v>2531</v>
      </c>
      <c r="D3022" s="119" t="s">
        <v>2530</v>
      </c>
      <c r="E3022" s="330" t="s">
        <v>2759</v>
      </c>
      <c r="F3022" s="331" t="s">
        <v>4578</v>
      </c>
      <c r="G3022" s="316"/>
      <c r="H3022" s="755"/>
      <c r="I3022" s="755"/>
      <c r="J3022" s="35"/>
      <c r="K3022" s="29"/>
      <c r="L3022" s="68">
        <v>38362</v>
      </c>
      <c r="M3022" s="68"/>
      <c r="N3022" t="str">
        <f t="shared" si="98"/>
        <v/>
      </c>
    </row>
    <row r="3023" spans="1:14" outlineLevel="2">
      <c r="A3023" s="384"/>
      <c r="B3023" s="296">
        <f t="shared" si="97"/>
        <v>151</v>
      </c>
      <c r="C3023" s="86" t="s">
        <v>873</v>
      </c>
      <c r="D3023" s="119" t="s">
        <v>872</v>
      </c>
      <c r="E3023" s="330" t="s">
        <v>2759</v>
      </c>
      <c r="F3023" s="331" t="s">
        <v>4578</v>
      </c>
      <c r="G3023" s="316"/>
      <c r="H3023" s="755"/>
      <c r="I3023" s="755"/>
      <c r="J3023" s="35"/>
      <c r="K3023" s="29"/>
      <c r="L3023" s="68">
        <v>38362</v>
      </c>
      <c r="M3023" s="68"/>
      <c r="N3023" t="str">
        <f t="shared" si="98"/>
        <v/>
      </c>
    </row>
    <row r="3024" spans="1:14" outlineLevel="2">
      <c r="A3024" s="384"/>
      <c r="B3024" s="296">
        <f t="shared" si="97"/>
        <v>151</v>
      </c>
      <c r="C3024" s="86" t="s">
        <v>352</v>
      </c>
      <c r="D3024" s="119" t="s">
        <v>2003</v>
      </c>
      <c r="E3024" s="330" t="s">
        <v>2759</v>
      </c>
      <c r="F3024" s="331" t="s">
        <v>4578</v>
      </c>
      <c r="G3024" s="316"/>
      <c r="H3024" s="755"/>
      <c r="I3024" s="755"/>
      <c r="J3024" s="35"/>
      <c r="K3024" s="29"/>
      <c r="L3024" s="68">
        <v>38362</v>
      </c>
      <c r="M3024" s="68"/>
      <c r="N3024" t="str">
        <f t="shared" si="98"/>
        <v/>
      </c>
    </row>
    <row r="3025" spans="1:14" outlineLevel="2">
      <c r="A3025" s="384"/>
      <c r="B3025" s="296">
        <f t="shared" si="97"/>
        <v>151</v>
      </c>
      <c r="C3025" s="86" t="s">
        <v>875</v>
      </c>
      <c r="D3025" s="119" t="s">
        <v>874</v>
      </c>
      <c r="E3025" s="330" t="s">
        <v>2759</v>
      </c>
      <c r="F3025" s="331" t="s">
        <v>4578</v>
      </c>
      <c r="G3025" s="316"/>
      <c r="H3025" s="755"/>
      <c r="I3025" s="755"/>
      <c r="J3025" s="35"/>
      <c r="K3025" s="29"/>
      <c r="L3025" s="68">
        <v>38362</v>
      </c>
      <c r="M3025" s="68"/>
      <c r="N3025" t="str">
        <f t="shared" si="98"/>
        <v/>
      </c>
    </row>
    <row r="3026" spans="1:14" outlineLevel="2">
      <c r="A3026" s="384"/>
      <c r="B3026" s="296">
        <f t="shared" si="97"/>
        <v>151</v>
      </c>
      <c r="C3026" s="86" t="s">
        <v>2036</v>
      </c>
      <c r="D3026" s="119" t="s">
        <v>2035</v>
      </c>
      <c r="E3026" s="330" t="s">
        <v>2759</v>
      </c>
      <c r="F3026" s="331" t="s">
        <v>4578</v>
      </c>
      <c r="G3026" s="316"/>
      <c r="H3026" s="755"/>
      <c r="I3026" s="755"/>
      <c r="J3026" s="35"/>
      <c r="K3026" s="29"/>
      <c r="L3026" s="68">
        <v>38362</v>
      </c>
      <c r="M3026" s="68"/>
      <c r="N3026" t="str">
        <f t="shared" si="98"/>
        <v/>
      </c>
    </row>
    <row r="3027" spans="1:14" ht="25.5" outlineLevel="2">
      <c r="A3027" s="384"/>
      <c r="B3027" s="296">
        <f t="shared" si="97"/>
        <v>151</v>
      </c>
      <c r="C3027" s="86" t="s">
        <v>4318</v>
      </c>
      <c r="D3027" s="119" t="s">
        <v>510</v>
      </c>
      <c r="E3027" s="32" t="s">
        <v>2759</v>
      </c>
      <c r="F3027" s="119" t="s">
        <v>4578</v>
      </c>
      <c r="G3027" s="316"/>
      <c r="H3027" s="755"/>
      <c r="I3027" s="755"/>
      <c r="J3027" s="35"/>
      <c r="K3027" s="29"/>
      <c r="L3027" s="68">
        <v>38362</v>
      </c>
      <c r="M3027" s="68"/>
      <c r="N3027" t="str">
        <f t="shared" si="98"/>
        <v/>
      </c>
    </row>
    <row r="3028" spans="1:14" outlineLevel="2">
      <c r="A3028" s="384"/>
      <c r="B3028" s="296">
        <f t="shared" si="97"/>
        <v>151</v>
      </c>
      <c r="C3028" s="86" t="s">
        <v>2742</v>
      </c>
      <c r="D3028" s="119" t="s">
        <v>2741</v>
      </c>
      <c r="E3028" s="330" t="s">
        <v>2759</v>
      </c>
      <c r="F3028" s="331" t="s">
        <v>4578</v>
      </c>
      <c r="G3028" s="316"/>
      <c r="H3028" s="755"/>
      <c r="I3028" s="755"/>
      <c r="J3028" s="35"/>
      <c r="K3028" s="29"/>
      <c r="L3028" s="68">
        <v>38362</v>
      </c>
      <c r="M3028" s="68"/>
      <c r="N3028" t="str">
        <f t="shared" si="98"/>
        <v/>
      </c>
    </row>
    <row r="3029" spans="1:14" outlineLevel="2">
      <c r="A3029" s="384"/>
      <c r="B3029" s="296">
        <f t="shared" si="97"/>
        <v>151</v>
      </c>
      <c r="C3029" s="86" t="s">
        <v>1221</v>
      </c>
      <c r="D3029" s="119" t="s">
        <v>1220</v>
      </c>
      <c r="E3029" s="330" t="s">
        <v>2759</v>
      </c>
      <c r="F3029" s="331" t="s">
        <v>4578</v>
      </c>
      <c r="G3029" s="316"/>
      <c r="H3029" s="755"/>
      <c r="I3029" s="755"/>
      <c r="J3029" s="35"/>
      <c r="K3029" s="29"/>
      <c r="L3029" s="68">
        <v>38362</v>
      </c>
      <c r="M3029" s="68"/>
      <c r="N3029" t="str">
        <f t="shared" si="98"/>
        <v/>
      </c>
    </row>
    <row r="3030" spans="1:14" outlineLevel="2">
      <c r="A3030" s="384"/>
      <c r="B3030" s="296">
        <f t="shared" si="97"/>
        <v>151</v>
      </c>
      <c r="C3030" s="86" t="s">
        <v>5101</v>
      </c>
      <c r="D3030" s="119" t="s">
        <v>5100</v>
      </c>
      <c r="E3030" s="330" t="s">
        <v>2759</v>
      </c>
      <c r="F3030" s="331" t="s">
        <v>4578</v>
      </c>
      <c r="G3030" s="316"/>
      <c r="H3030" s="755"/>
      <c r="I3030" s="755"/>
      <c r="J3030" s="35"/>
      <c r="K3030" s="29"/>
      <c r="L3030" s="68">
        <v>38362</v>
      </c>
      <c r="M3030" s="68"/>
      <c r="N3030" t="str">
        <f t="shared" si="98"/>
        <v/>
      </c>
    </row>
    <row r="3031" spans="1:14" outlineLevel="2">
      <c r="A3031" s="384"/>
      <c r="B3031" s="296">
        <f t="shared" si="97"/>
        <v>151</v>
      </c>
      <c r="C3031" s="86" t="s">
        <v>1644</v>
      </c>
      <c r="D3031" s="119" t="s">
        <v>1059</v>
      </c>
      <c r="E3031" s="330" t="s">
        <v>2759</v>
      </c>
      <c r="F3031" s="331" t="s">
        <v>4578</v>
      </c>
      <c r="G3031" s="316"/>
      <c r="H3031" s="755"/>
      <c r="I3031" s="755"/>
      <c r="J3031" s="35"/>
      <c r="K3031" s="29"/>
      <c r="L3031" s="68">
        <v>38362</v>
      </c>
      <c r="M3031" s="68"/>
      <c r="N3031" t="str">
        <f t="shared" si="98"/>
        <v/>
      </c>
    </row>
    <row r="3032" spans="1:14" ht="25.5" outlineLevel="2">
      <c r="A3032" s="384"/>
      <c r="B3032" s="296">
        <f t="shared" si="97"/>
        <v>151</v>
      </c>
      <c r="C3032" s="86" t="s">
        <v>549</v>
      </c>
      <c r="D3032" s="119" t="s">
        <v>6947</v>
      </c>
      <c r="E3032" s="330" t="s">
        <v>2759</v>
      </c>
      <c r="F3032" s="331" t="s">
        <v>4578</v>
      </c>
      <c r="G3032" s="316"/>
      <c r="H3032" s="755"/>
      <c r="I3032" s="755"/>
      <c r="J3032" s="35"/>
      <c r="K3032" s="29"/>
      <c r="L3032" s="68">
        <v>40940</v>
      </c>
      <c r="M3032" s="68"/>
      <c r="N3032" t="str">
        <f t="shared" si="98"/>
        <v>DUPLICATE</v>
      </c>
    </row>
    <row r="3033" spans="1:14" ht="25.5" outlineLevel="2">
      <c r="A3033" s="384"/>
      <c r="B3033" s="296">
        <f t="shared" si="97"/>
        <v>151</v>
      </c>
      <c r="C3033" s="205" t="s">
        <v>6511</v>
      </c>
      <c r="D3033" s="269" t="s">
        <v>6512</v>
      </c>
      <c r="E3033" s="284" t="s">
        <v>1909</v>
      </c>
      <c r="F3033" s="284" t="s">
        <v>1910</v>
      </c>
      <c r="G3033" s="284" t="s">
        <v>6250</v>
      </c>
      <c r="H3033" s="798"/>
      <c r="I3033" s="798"/>
      <c r="J3033" s="269" t="s">
        <v>6513</v>
      </c>
      <c r="K3033" s="285"/>
      <c r="L3033" s="286">
        <v>43132</v>
      </c>
      <c r="M3033" s="292"/>
      <c r="N3033" t="str">
        <f t="shared" si="98"/>
        <v/>
      </c>
    </row>
    <row r="3034" spans="1:14" outlineLevel="2">
      <c r="A3034" s="384"/>
      <c r="B3034" s="296">
        <f t="shared" si="97"/>
        <v>151</v>
      </c>
      <c r="C3034" s="86" t="s">
        <v>2237</v>
      </c>
      <c r="D3034" s="119" t="s">
        <v>2236</v>
      </c>
      <c r="E3034" s="330" t="s">
        <v>2759</v>
      </c>
      <c r="F3034" s="331" t="s">
        <v>4578</v>
      </c>
      <c r="G3034" s="316"/>
      <c r="H3034" s="755"/>
      <c r="I3034" s="755"/>
      <c r="J3034" s="35"/>
      <c r="K3034" s="29"/>
      <c r="L3034" s="68">
        <v>38362</v>
      </c>
      <c r="M3034" s="68"/>
      <c r="N3034" t="str">
        <f t="shared" si="98"/>
        <v/>
      </c>
    </row>
    <row r="3035" spans="1:14" outlineLevel="2">
      <c r="A3035" s="384"/>
      <c r="B3035" s="296">
        <f t="shared" si="97"/>
        <v>151</v>
      </c>
      <c r="C3035" s="86" t="s">
        <v>4467</v>
      </c>
      <c r="D3035" s="119" t="s">
        <v>4892</v>
      </c>
      <c r="E3035" s="330" t="s">
        <v>2759</v>
      </c>
      <c r="F3035" s="331" t="s">
        <v>4578</v>
      </c>
      <c r="G3035" s="316"/>
      <c r="H3035" s="755"/>
      <c r="I3035" s="755"/>
      <c r="J3035" s="35"/>
      <c r="K3035" s="29"/>
      <c r="L3035" s="68">
        <v>38362</v>
      </c>
      <c r="M3035" s="68"/>
      <c r="N3035" t="str">
        <f t="shared" si="98"/>
        <v/>
      </c>
    </row>
    <row r="3036" spans="1:14" outlineLevel="2">
      <c r="A3036" s="384"/>
      <c r="B3036" s="296">
        <f t="shared" si="97"/>
        <v>151</v>
      </c>
      <c r="C3036" s="86" t="s">
        <v>886</v>
      </c>
      <c r="D3036" s="119" t="s">
        <v>885</v>
      </c>
      <c r="E3036" s="330" t="s">
        <v>2759</v>
      </c>
      <c r="F3036" s="331" t="s">
        <v>4578</v>
      </c>
      <c r="G3036" s="316"/>
      <c r="H3036" s="755"/>
      <c r="I3036" s="755"/>
      <c r="J3036" s="35"/>
      <c r="K3036" s="29"/>
      <c r="L3036" s="68">
        <v>38362</v>
      </c>
      <c r="M3036" s="68"/>
      <c r="N3036" t="str">
        <f t="shared" si="98"/>
        <v>DUPLICATE</v>
      </c>
    </row>
    <row r="3037" spans="1:14" outlineLevel="2">
      <c r="A3037" s="384"/>
      <c r="B3037" s="296">
        <f t="shared" si="97"/>
        <v>151</v>
      </c>
      <c r="C3037" s="19" t="s">
        <v>2994</v>
      </c>
      <c r="D3037" s="35" t="s">
        <v>2993</v>
      </c>
      <c r="E3037" s="119" t="s">
        <v>2766</v>
      </c>
      <c r="F3037" s="119" t="s">
        <v>4634</v>
      </c>
      <c r="G3037" s="316"/>
      <c r="H3037" s="755"/>
      <c r="I3037" s="755"/>
      <c r="J3037" s="35"/>
      <c r="K3037" s="29"/>
      <c r="L3037" s="68">
        <v>41671</v>
      </c>
      <c r="M3037" s="68"/>
      <c r="N3037" t="str">
        <f t="shared" si="98"/>
        <v>DUPLICATE</v>
      </c>
    </row>
    <row r="3038" spans="1:14" outlineLevel="2">
      <c r="A3038" s="384"/>
      <c r="B3038" s="296">
        <f t="shared" si="97"/>
        <v>151</v>
      </c>
      <c r="C3038" s="19" t="s">
        <v>379</v>
      </c>
      <c r="D3038" s="32" t="s">
        <v>378</v>
      </c>
      <c r="E3038" s="32" t="s">
        <v>1909</v>
      </c>
      <c r="F3038" s="119" t="s">
        <v>1910</v>
      </c>
      <c r="G3038" s="316"/>
      <c r="H3038" s="755"/>
      <c r="I3038" s="755"/>
      <c r="J3038" s="35"/>
      <c r="K3038" s="29"/>
      <c r="L3038" s="68">
        <v>41671</v>
      </c>
      <c r="M3038" s="68">
        <v>42401</v>
      </c>
      <c r="N3038" t="str">
        <f t="shared" si="98"/>
        <v/>
      </c>
    </row>
    <row r="3039" spans="1:14" outlineLevel="2">
      <c r="A3039" s="384"/>
      <c r="B3039" s="296">
        <f t="shared" si="97"/>
        <v>151</v>
      </c>
      <c r="C3039" s="86" t="s">
        <v>5103</v>
      </c>
      <c r="D3039" s="119" t="s">
        <v>5102</v>
      </c>
      <c r="E3039" s="330" t="s">
        <v>2759</v>
      </c>
      <c r="F3039" s="331" t="s">
        <v>4578</v>
      </c>
      <c r="G3039" s="316"/>
      <c r="H3039" s="755"/>
      <c r="I3039" s="755"/>
      <c r="J3039" s="35"/>
      <c r="K3039" s="29"/>
      <c r="L3039" s="68">
        <v>38362</v>
      </c>
      <c r="M3039" s="68"/>
      <c r="N3039" t="str">
        <f t="shared" si="98"/>
        <v/>
      </c>
    </row>
    <row r="3040" spans="1:14" outlineLevel="2">
      <c r="A3040" s="656"/>
      <c r="B3040" s="657">
        <f t="shared" si="97"/>
        <v>151</v>
      </c>
      <c r="C3040" s="696" t="s">
        <v>12896</v>
      </c>
      <c r="D3040" s="680" t="s">
        <v>2455</v>
      </c>
      <c r="E3040" s="697" t="s">
        <v>1909</v>
      </c>
      <c r="F3040" s="681" t="s">
        <v>1910</v>
      </c>
      <c r="G3040" s="694"/>
      <c r="H3040" s="790"/>
      <c r="I3040" s="790"/>
      <c r="J3040" s="669"/>
      <c r="K3040" s="698"/>
      <c r="L3040" s="68">
        <v>39845</v>
      </c>
      <c r="M3040" s="640">
        <v>45689</v>
      </c>
      <c r="N3040" t="str">
        <f t="shared" si="98"/>
        <v>DUPLICATE</v>
      </c>
    </row>
    <row r="3041" spans="1:14" outlineLevel="2">
      <c r="A3041" s="384"/>
      <c r="B3041" s="296">
        <f>IF(A3041&gt;0,A3041,B3039)</f>
        <v>151</v>
      </c>
      <c r="C3041" s="86" t="s">
        <v>4471</v>
      </c>
      <c r="D3041" s="32" t="s">
        <v>4470</v>
      </c>
      <c r="E3041" s="330" t="s">
        <v>2759</v>
      </c>
      <c r="F3041" s="331" t="s">
        <v>4578</v>
      </c>
      <c r="G3041" s="316"/>
      <c r="H3041" s="755"/>
      <c r="I3041" s="755"/>
      <c r="J3041" s="35"/>
      <c r="K3041" s="29"/>
      <c r="L3041" s="68">
        <v>38362</v>
      </c>
      <c r="M3041" s="68"/>
      <c r="N3041" t="str">
        <f t="shared" si="98"/>
        <v/>
      </c>
    </row>
    <row r="3042" spans="1:14" outlineLevel="2">
      <c r="A3042" s="384"/>
      <c r="B3042" s="296">
        <f t="shared" si="97"/>
        <v>151</v>
      </c>
      <c r="C3042" s="86" t="s">
        <v>889</v>
      </c>
      <c r="D3042" s="32" t="s">
        <v>4515</v>
      </c>
      <c r="E3042" s="330" t="s">
        <v>2759</v>
      </c>
      <c r="F3042" s="331" t="s">
        <v>4578</v>
      </c>
      <c r="G3042" s="316"/>
      <c r="H3042" s="755"/>
      <c r="I3042" s="755"/>
      <c r="J3042" s="35"/>
      <c r="K3042" s="29"/>
      <c r="L3042" s="68">
        <v>38362</v>
      </c>
      <c r="M3042" s="68"/>
      <c r="N3042" t="str">
        <f t="shared" si="98"/>
        <v>DUPLICATE</v>
      </c>
    </row>
    <row r="3043" spans="1:14" outlineLevel="2">
      <c r="A3043" s="384"/>
      <c r="B3043" s="296">
        <f t="shared" si="97"/>
        <v>151</v>
      </c>
      <c r="C3043" s="86" t="s">
        <v>4293</v>
      </c>
      <c r="D3043" s="119" t="s">
        <v>4292</v>
      </c>
      <c r="E3043" s="330" t="s">
        <v>2759</v>
      </c>
      <c r="F3043" s="331" t="s">
        <v>4578</v>
      </c>
      <c r="G3043" s="316"/>
      <c r="H3043" s="755"/>
      <c r="I3043" s="755"/>
      <c r="J3043" s="35"/>
      <c r="K3043" s="29"/>
      <c r="L3043" s="68">
        <v>38362</v>
      </c>
      <c r="M3043" s="68"/>
      <c r="N3043" t="str">
        <f t="shared" si="98"/>
        <v>DUPLICATE</v>
      </c>
    </row>
    <row r="3044" spans="1:14" outlineLevel="2">
      <c r="A3044" s="384"/>
      <c r="B3044" s="296">
        <f t="shared" si="97"/>
        <v>151</v>
      </c>
      <c r="C3044" s="86" t="s">
        <v>139</v>
      </c>
      <c r="D3044" s="119" t="s">
        <v>138</v>
      </c>
      <c r="E3044" s="330" t="s">
        <v>2759</v>
      </c>
      <c r="F3044" s="331" t="s">
        <v>4578</v>
      </c>
      <c r="G3044" s="316"/>
      <c r="H3044" s="755"/>
      <c r="I3044" s="755"/>
      <c r="J3044" s="35"/>
      <c r="K3044" s="29"/>
      <c r="L3044" s="68">
        <v>38362</v>
      </c>
      <c r="M3044" s="68"/>
      <c r="N3044" t="str">
        <f t="shared" si="98"/>
        <v>DUPLICATE</v>
      </c>
    </row>
    <row r="3045" spans="1:14" ht="25.5" outlineLevel="2">
      <c r="A3045" s="384"/>
      <c r="B3045" s="296">
        <f t="shared" si="97"/>
        <v>151</v>
      </c>
      <c r="C3045" s="86" t="s">
        <v>3288</v>
      </c>
      <c r="D3045" s="119" t="s">
        <v>3287</v>
      </c>
      <c r="E3045" s="32" t="s">
        <v>2759</v>
      </c>
      <c r="F3045" s="119" t="s">
        <v>4578</v>
      </c>
      <c r="G3045" s="316"/>
      <c r="H3045" s="755"/>
      <c r="I3045" s="755"/>
      <c r="J3045" s="35"/>
      <c r="K3045" s="29"/>
      <c r="L3045" s="68">
        <v>38362</v>
      </c>
      <c r="M3045" s="68"/>
      <c r="N3045" t="str">
        <f t="shared" si="98"/>
        <v/>
      </c>
    </row>
    <row r="3046" spans="1:14" outlineLevel="2">
      <c r="A3046" s="384"/>
      <c r="B3046" s="296">
        <f t="shared" si="97"/>
        <v>151</v>
      </c>
      <c r="C3046" s="86" t="s">
        <v>867</v>
      </c>
      <c r="D3046" s="119" t="s">
        <v>3315</v>
      </c>
      <c r="E3046" s="330" t="s">
        <v>2759</v>
      </c>
      <c r="F3046" s="331" t="s">
        <v>4578</v>
      </c>
      <c r="G3046" s="316"/>
      <c r="H3046" s="755"/>
      <c r="I3046" s="755"/>
      <c r="J3046" s="35"/>
      <c r="K3046" s="29"/>
      <c r="L3046" s="68">
        <v>38362</v>
      </c>
      <c r="M3046" s="68"/>
      <c r="N3046" t="str">
        <f t="shared" si="98"/>
        <v/>
      </c>
    </row>
    <row r="3047" spans="1:14" outlineLevel="2">
      <c r="A3047" s="384"/>
      <c r="B3047" s="296">
        <f t="shared" si="97"/>
        <v>151</v>
      </c>
      <c r="C3047" s="86" t="s">
        <v>662</v>
      </c>
      <c r="D3047" s="119" t="s">
        <v>1805</v>
      </c>
      <c r="E3047" s="330" t="s">
        <v>2759</v>
      </c>
      <c r="F3047" s="331" t="s">
        <v>4578</v>
      </c>
      <c r="G3047" s="316"/>
      <c r="H3047" s="755"/>
      <c r="I3047" s="755"/>
      <c r="J3047" s="35"/>
      <c r="K3047" s="29"/>
      <c r="L3047" s="68">
        <v>38362</v>
      </c>
      <c r="M3047" s="68"/>
      <c r="N3047" t="str">
        <f t="shared" si="98"/>
        <v/>
      </c>
    </row>
    <row r="3048" spans="1:14" outlineLevel="2">
      <c r="A3048" s="384"/>
      <c r="B3048" s="296">
        <f t="shared" si="97"/>
        <v>151</v>
      </c>
      <c r="C3048" s="86" t="s">
        <v>1920</v>
      </c>
      <c r="D3048" s="119" t="s">
        <v>1919</v>
      </c>
      <c r="E3048" s="330" t="s">
        <v>2759</v>
      </c>
      <c r="F3048" s="331" t="s">
        <v>4578</v>
      </c>
      <c r="G3048" s="316"/>
      <c r="H3048" s="755"/>
      <c r="I3048" s="755"/>
      <c r="J3048" s="35"/>
      <c r="K3048" s="29"/>
      <c r="L3048" s="68">
        <v>38362</v>
      </c>
      <c r="M3048" s="68"/>
      <c r="N3048" t="str">
        <f t="shared" si="98"/>
        <v/>
      </c>
    </row>
    <row r="3049" spans="1:14" outlineLevel="2">
      <c r="A3049" s="384"/>
      <c r="B3049" s="296">
        <f t="shared" si="97"/>
        <v>151</v>
      </c>
      <c r="C3049" s="86" t="s">
        <v>141</v>
      </c>
      <c r="D3049" s="119" t="s">
        <v>140</v>
      </c>
      <c r="E3049" s="330" t="s">
        <v>2759</v>
      </c>
      <c r="F3049" s="331" t="s">
        <v>4578</v>
      </c>
      <c r="G3049" s="316"/>
      <c r="H3049" s="755"/>
      <c r="I3049" s="755"/>
      <c r="J3049" s="35"/>
      <c r="K3049" s="29"/>
      <c r="L3049" s="68">
        <v>38362</v>
      </c>
      <c r="M3049" s="68"/>
      <c r="N3049" t="str">
        <f t="shared" si="98"/>
        <v>DUPLICATE</v>
      </c>
    </row>
    <row r="3050" spans="1:14" outlineLevel="2">
      <c r="A3050" s="384"/>
      <c r="B3050" s="296">
        <f t="shared" si="97"/>
        <v>151</v>
      </c>
      <c r="C3050" s="86" t="s">
        <v>154</v>
      </c>
      <c r="D3050" s="119" t="s">
        <v>153</v>
      </c>
      <c r="E3050" s="330" t="s">
        <v>2759</v>
      </c>
      <c r="F3050" s="331" t="s">
        <v>4578</v>
      </c>
      <c r="G3050" s="316"/>
      <c r="H3050" s="755"/>
      <c r="I3050" s="755"/>
      <c r="J3050" s="35"/>
      <c r="K3050" s="29"/>
      <c r="L3050" s="68">
        <v>38362</v>
      </c>
      <c r="M3050" s="68"/>
      <c r="N3050" t="str">
        <f t="shared" si="98"/>
        <v/>
      </c>
    </row>
    <row r="3051" spans="1:14" outlineLevel="2">
      <c r="A3051" s="384"/>
      <c r="B3051" s="296">
        <f t="shared" si="97"/>
        <v>151</v>
      </c>
      <c r="C3051" s="86" t="s">
        <v>1918</v>
      </c>
      <c r="D3051" s="119" t="s">
        <v>1917</v>
      </c>
      <c r="E3051" s="330" t="s">
        <v>2759</v>
      </c>
      <c r="F3051" s="331" t="s">
        <v>4578</v>
      </c>
      <c r="G3051" s="316"/>
      <c r="H3051" s="755"/>
      <c r="I3051" s="755"/>
      <c r="J3051" s="35"/>
      <c r="K3051" s="29"/>
      <c r="L3051" s="68">
        <v>38362</v>
      </c>
      <c r="M3051" s="68"/>
      <c r="N3051" t="str">
        <f t="shared" si="98"/>
        <v/>
      </c>
    </row>
    <row r="3052" spans="1:14" outlineLevel="2">
      <c r="A3052" s="384"/>
      <c r="B3052" s="296">
        <f t="shared" si="97"/>
        <v>151</v>
      </c>
      <c r="C3052" s="86" t="s">
        <v>2034</v>
      </c>
      <c r="D3052" s="119" t="s">
        <v>2033</v>
      </c>
      <c r="E3052" s="330" t="s">
        <v>2759</v>
      </c>
      <c r="F3052" s="331" t="s">
        <v>4578</v>
      </c>
      <c r="G3052" s="316"/>
      <c r="H3052" s="755"/>
      <c r="I3052" s="755"/>
      <c r="J3052" s="35"/>
      <c r="K3052" s="29"/>
      <c r="L3052" s="68">
        <v>38362</v>
      </c>
      <c r="M3052" s="68"/>
      <c r="N3052" t="str">
        <f t="shared" si="98"/>
        <v/>
      </c>
    </row>
    <row r="3053" spans="1:14" outlineLevel="2">
      <c r="A3053" s="384"/>
      <c r="B3053" s="296">
        <f t="shared" si="97"/>
        <v>151</v>
      </c>
      <c r="C3053" s="86" t="s">
        <v>3378</v>
      </c>
      <c r="D3053" s="119" t="s">
        <v>3377</v>
      </c>
      <c r="E3053" s="330" t="s">
        <v>2759</v>
      </c>
      <c r="F3053" s="331" t="s">
        <v>4578</v>
      </c>
      <c r="G3053" s="316"/>
      <c r="H3053" s="755"/>
      <c r="I3053" s="755"/>
      <c r="J3053" s="35"/>
      <c r="K3053" s="29"/>
      <c r="L3053" s="68">
        <v>38362</v>
      </c>
      <c r="M3053" s="68"/>
      <c r="N3053" t="str">
        <f t="shared" si="98"/>
        <v/>
      </c>
    </row>
    <row r="3054" spans="1:14" outlineLevel="2">
      <c r="A3054" s="384"/>
      <c r="B3054" s="296">
        <f t="shared" si="97"/>
        <v>151</v>
      </c>
      <c r="C3054" s="86" t="s">
        <v>407</v>
      </c>
      <c r="D3054" s="119" t="s">
        <v>406</v>
      </c>
      <c r="E3054" s="330" t="s">
        <v>2759</v>
      </c>
      <c r="F3054" s="331" t="s">
        <v>4578</v>
      </c>
      <c r="G3054" s="316"/>
      <c r="H3054" s="755"/>
      <c r="I3054" s="755"/>
      <c r="J3054" s="35"/>
      <c r="K3054" s="29"/>
      <c r="L3054" s="68">
        <v>38362</v>
      </c>
      <c r="M3054" s="68"/>
      <c r="N3054" t="str">
        <f t="shared" si="98"/>
        <v/>
      </c>
    </row>
    <row r="3055" spans="1:14" outlineLevel="2">
      <c r="A3055" s="384"/>
      <c r="B3055" s="296">
        <f t="shared" si="97"/>
        <v>151</v>
      </c>
      <c r="C3055" s="86" t="s">
        <v>4478</v>
      </c>
      <c r="D3055" s="119" t="s">
        <v>4477</v>
      </c>
      <c r="E3055" s="330" t="s">
        <v>2759</v>
      </c>
      <c r="F3055" s="331" t="s">
        <v>4578</v>
      </c>
      <c r="G3055" s="316"/>
      <c r="H3055" s="755"/>
      <c r="I3055" s="755"/>
      <c r="J3055" s="35"/>
      <c r="K3055" s="29"/>
      <c r="L3055" s="68">
        <v>38362</v>
      </c>
      <c r="M3055" s="68"/>
      <c r="N3055" t="str">
        <f t="shared" si="98"/>
        <v/>
      </c>
    </row>
    <row r="3056" spans="1:14" outlineLevel="2">
      <c r="A3056" s="384"/>
      <c r="B3056" s="296">
        <f t="shared" si="97"/>
        <v>151</v>
      </c>
      <c r="C3056" s="86" t="s">
        <v>4893</v>
      </c>
      <c r="D3056" s="119" t="s">
        <v>1427</v>
      </c>
      <c r="E3056" s="330" t="s">
        <v>2759</v>
      </c>
      <c r="F3056" s="331" t="s">
        <v>4578</v>
      </c>
      <c r="G3056" s="316"/>
      <c r="H3056" s="755"/>
      <c r="I3056" s="755"/>
      <c r="J3056" s="35"/>
      <c r="K3056" s="29"/>
      <c r="L3056" s="68">
        <v>38362</v>
      </c>
      <c r="M3056" s="68"/>
      <c r="N3056" t="str">
        <f t="shared" si="98"/>
        <v/>
      </c>
    </row>
    <row r="3057" spans="1:14" outlineLevel="2">
      <c r="A3057" s="384"/>
      <c r="B3057" s="296">
        <f t="shared" ref="B3057:B3120" si="99">IF(A3057&gt;0,A3057,B3056)</f>
        <v>151</v>
      </c>
      <c r="C3057" s="86" t="s">
        <v>411</v>
      </c>
      <c r="D3057" s="119" t="s">
        <v>410</v>
      </c>
      <c r="E3057" s="330" t="s">
        <v>2759</v>
      </c>
      <c r="F3057" s="331" t="s">
        <v>4578</v>
      </c>
      <c r="G3057" s="316"/>
      <c r="H3057" s="755"/>
      <c r="I3057" s="755"/>
      <c r="J3057" s="35"/>
      <c r="K3057" s="29"/>
      <c r="L3057" s="68">
        <v>38362</v>
      </c>
      <c r="M3057" s="68"/>
      <c r="N3057" t="str">
        <f t="shared" si="98"/>
        <v/>
      </c>
    </row>
    <row r="3058" spans="1:14" outlineLevel="2">
      <c r="A3058" s="384"/>
      <c r="B3058" s="296">
        <f t="shared" si="99"/>
        <v>151</v>
      </c>
      <c r="C3058" s="86" t="s">
        <v>1804</v>
      </c>
      <c r="D3058" s="119" t="s">
        <v>1803</v>
      </c>
      <c r="E3058" s="330" t="s">
        <v>2759</v>
      </c>
      <c r="F3058" s="331" t="s">
        <v>4578</v>
      </c>
      <c r="G3058" s="316"/>
      <c r="H3058" s="755"/>
      <c r="I3058" s="755"/>
      <c r="J3058" s="35"/>
      <c r="K3058" s="29"/>
      <c r="L3058" s="68">
        <v>38362</v>
      </c>
      <c r="M3058" s="68"/>
      <c r="N3058" t="str">
        <f t="shared" si="98"/>
        <v/>
      </c>
    </row>
    <row r="3059" spans="1:14" outlineLevel="2">
      <c r="A3059" s="384"/>
      <c r="B3059" s="296">
        <f t="shared" si="99"/>
        <v>151</v>
      </c>
      <c r="C3059" s="86" t="s">
        <v>156</v>
      </c>
      <c r="D3059" s="119" t="s">
        <v>155</v>
      </c>
      <c r="E3059" s="330" t="s">
        <v>2759</v>
      </c>
      <c r="F3059" s="331" t="s">
        <v>4578</v>
      </c>
      <c r="G3059" s="316"/>
      <c r="H3059" s="755"/>
      <c r="I3059" s="755"/>
      <c r="J3059" s="35"/>
      <c r="K3059" s="29"/>
      <c r="L3059" s="68">
        <v>38362</v>
      </c>
      <c r="M3059" s="68"/>
      <c r="N3059" t="str">
        <f t="shared" si="98"/>
        <v/>
      </c>
    </row>
    <row r="3060" spans="1:14" outlineLevel="2">
      <c r="A3060" s="384"/>
      <c r="B3060" s="296">
        <f t="shared" si="99"/>
        <v>151</v>
      </c>
      <c r="C3060" s="86" t="s">
        <v>3335</v>
      </c>
      <c r="D3060" s="119" t="s">
        <v>3334</v>
      </c>
      <c r="E3060" s="330" t="s">
        <v>2759</v>
      </c>
      <c r="F3060" s="331" t="s">
        <v>4578</v>
      </c>
      <c r="G3060" s="316"/>
      <c r="H3060" s="755"/>
      <c r="I3060" s="755"/>
      <c r="J3060" s="35"/>
      <c r="K3060" s="29"/>
      <c r="L3060" s="68">
        <v>38362</v>
      </c>
      <c r="M3060" s="68"/>
      <c r="N3060" t="str">
        <f t="shared" si="98"/>
        <v/>
      </c>
    </row>
    <row r="3061" spans="1:14" outlineLevel="2">
      <c r="A3061" s="384"/>
      <c r="B3061" s="296">
        <f t="shared" si="99"/>
        <v>151</v>
      </c>
      <c r="C3061" s="86" t="s">
        <v>4155</v>
      </c>
      <c r="D3061" s="119" t="s">
        <v>4979</v>
      </c>
      <c r="E3061" s="330" t="s">
        <v>2759</v>
      </c>
      <c r="F3061" s="331" t="s">
        <v>4578</v>
      </c>
      <c r="G3061" s="316"/>
      <c r="H3061" s="755"/>
      <c r="I3061" s="755"/>
      <c r="J3061" s="35"/>
      <c r="K3061" s="29"/>
      <c r="L3061" s="68">
        <v>38362</v>
      </c>
      <c r="M3061" s="68"/>
      <c r="N3061" t="str">
        <f t="shared" si="98"/>
        <v/>
      </c>
    </row>
    <row r="3062" spans="1:14" outlineLevel="2">
      <c r="A3062" s="384"/>
      <c r="B3062" s="296">
        <f t="shared" si="99"/>
        <v>151</v>
      </c>
      <c r="C3062" s="86" t="s">
        <v>2038</v>
      </c>
      <c r="D3062" s="119" t="s">
        <v>2037</v>
      </c>
      <c r="E3062" s="330" t="s">
        <v>2759</v>
      </c>
      <c r="F3062" s="331" t="s">
        <v>4578</v>
      </c>
      <c r="G3062" s="316"/>
      <c r="H3062" s="755"/>
      <c r="I3062" s="755"/>
      <c r="J3062" s="35"/>
      <c r="K3062" s="29"/>
      <c r="L3062" s="68">
        <v>38362</v>
      </c>
      <c r="M3062" s="68"/>
      <c r="N3062" t="str">
        <f t="shared" si="98"/>
        <v/>
      </c>
    </row>
    <row r="3063" spans="1:14" outlineLevel="2">
      <c r="A3063" s="384"/>
      <c r="B3063" s="296">
        <f t="shared" si="99"/>
        <v>151</v>
      </c>
      <c r="C3063" s="86" t="s">
        <v>2415</v>
      </c>
      <c r="D3063" s="119" t="s">
        <v>2414</v>
      </c>
      <c r="E3063" s="330" t="s">
        <v>2759</v>
      </c>
      <c r="F3063" s="331" t="s">
        <v>4578</v>
      </c>
      <c r="G3063" s="316"/>
      <c r="H3063" s="755"/>
      <c r="I3063" s="755"/>
      <c r="J3063" s="35"/>
      <c r="K3063" s="29"/>
      <c r="L3063" s="68">
        <v>38362</v>
      </c>
      <c r="M3063" s="68"/>
      <c r="N3063" t="str">
        <f t="shared" si="98"/>
        <v/>
      </c>
    </row>
    <row r="3064" spans="1:14" outlineLevel="2">
      <c r="A3064" s="384"/>
      <c r="B3064" s="296">
        <f t="shared" si="99"/>
        <v>151</v>
      </c>
      <c r="C3064" s="86" t="s">
        <v>690</v>
      </c>
      <c r="D3064" s="119" t="s">
        <v>689</v>
      </c>
      <c r="E3064" s="330" t="s">
        <v>2759</v>
      </c>
      <c r="F3064" s="331" t="s">
        <v>4578</v>
      </c>
      <c r="G3064" s="316"/>
      <c r="H3064" s="755"/>
      <c r="I3064" s="755"/>
      <c r="J3064" s="35"/>
      <c r="K3064" s="29"/>
      <c r="L3064" s="68">
        <v>38362</v>
      </c>
      <c r="M3064" s="68"/>
      <c r="N3064" t="str">
        <f t="shared" si="98"/>
        <v/>
      </c>
    </row>
    <row r="3065" spans="1:14" outlineLevel="2">
      <c r="A3065" s="384"/>
      <c r="B3065" s="296">
        <f t="shared" si="99"/>
        <v>151</v>
      </c>
      <c r="C3065" s="86" t="s">
        <v>497</v>
      </c>
      <c r="D3065" s="119" t="s">
        <v>496</v>
      </c>
      <c r="E3065" s="330" t="s">
        <v>2759</v>
      </c>
      <c r="F3065" s="331" t="s">
        <v>4578</v>
      </c>
      <c r="G3065" s="316"/>
      <c r="H3065" s="755"/>
      <c r="I3065" s="755"/>
      <c r="J3065" s="35"/>
      <c r="K3065" s="29"/>
      <c r="L3065" s="68">
        <v>38362</v>
      </c>
      <c r="M3065" s="68"/>
      <c r="N3065" t="str">
        <f t="shared" si="98"/>
        <v/>
      </c>
    </row>
    <row r="3066" spans="1:14" outlineLevel="2">
      <c r="A3066" s="384"/>
      <c r="B3066" s="296">
        <f t="shared" si="99"/>
        <v>151</v>
      </c>
      <c r="C3066" s="86" t="s">
        <v>2797</v>
      </c>
      <c r="D3066" s="119" t="s">
        <v>2043</v>
      </c>
      <c r="E3066" s="330" t="s">
        <v>2759</v>
      </c>
      <c r="F3066" s="331" t="s">
        <v>4578</v>
      </c>
      <c r="G3066" s="316"/>
      <c r="H3066" s="755"/>
      <c r="I3066" s="755"/>
      <c r="J3066" s="35"/>
      <c r="K3066" s="29"/>
      <c r="L3066" s="68">
        <v>38362</v>
      </c>
      <c r="M3066" s="68"/>
      <c r="N3066" t="str">
        <f t="shared" si="98"/>
        <v/>
      </c>
    </row>
    <row r="3067" spans="1:14" outlineLevel="2">
      <c r="A3067" s="384"/>
      <c r="B3067" s="296">
        <f t="shared" si="99"/>
        <v>151</v>
      </c>
      <c r="C3067" s="86" t="s">
        <v>158</v>
      </c>
      <c r="D3067" s="119" t="s">
        <v>157</v>
      </c>
      <c r="E3067" s="330" t="s">
        <v>2759</v>
      </c>
      <c r="F3067" s="331" t="s">
        <v>4578</v>
      </c>
      <c r="G3067" s="316"/>
      <c r="H3067" s="755"/>
      <c r="I3067" s="755"/>
      <c r="J3067" s="35"/>
      <c r="K3067" s="29"/>
      <c r="L3067" s="68">
        <v>38362</v>
      </c>
      <c r="M3067" s="68"/>
      <c r="N3067" t="str">
        <f t="shared" si="98"/>
        <v/>
      </c>
    </row>
    <row r="3068" spans="1:14" ht="63.75" outlineLevel="2">
      <c r="A3068" s="384"/>
      <c r="B3068" s="296">
        <f t="shared" si="99"/>
        <v>151</v>
      </c>
      <c r="C3068" s="86" t="s">
        <v>4539</v>
      </c>
      <c r="D3068" s="119" t="s">
        <v>3715</v>
      </c>
      <c r="E3068" s="32" t="s">
        <v>2759</v>
      </c>
      <c r="F3068" s="119" t="s">
        <v>4578</v>
      </c>
      <c r="G3068" s="316"/>
      <c r="H3068" s="755"/>
      <c r="I3068" s="755"/>
      <c r="J3068" s="35"/>
      <c r="K3068" s="29"/>
      <c r="L3068" s="68">
        <v>38362</v>
      </c>
      <c r="M3068" s="68"/>
      <c r="N3068" t="str">
        <f t="shared" si="98"/>
        <v/>
      </c>
    </row>
    <row r="3069" spans="1:14" outlineLevel="2">
      <c r="A3069" s="384"/>
      <c r="B3069" s="296">
        <f t="shared" si="99"/>
        <v>151</v>
      </c>
      <c r="C3069" s="86" t="s">
        <v>6430</v>
      </c>
      <c r="D3069" s="119" t="s">
        <v>6431</v>
      </c>
      <c r="E3069" s="330" t="s">
        <v>1909</v>
      </c>
      <c r="F3069" s="331" t="s">
        <v>1910</v>
      </c>
      <c r="G3069" s="316"/>
      <c r="H3069" s="755"/>
      <c r="I3069" s="755"/>
      <c r="J3069" s="35"/>
      <c r="K3069" s="29"/>
      <c r="L3069" s="68">
        <v>43132</v>
      </c>
      <c r="M3069" s="68"/>
      <c r="N3069" t="str">
        <f t="shared" si="98"/>
        <v>DUPLICATE</v>
      </c>
    </row>
    <row r="3070" spans="1:14" outlineLevel="2">
      <c r="A3070" s="384"/>
      <c r="B3070" s="296">
        <f t="shared" si="99"/>
        <v>151</v>
      </c>
      <c r="C3070" s="86" t="s">
        <v>381</v>
      </c>
      <c r="D3070" s="119" t="s">
        <v>380</v>
      </c>
      <c r="E3070" s="330" t="s">
        <v>2759</v>
      </c>
      <c r="F3070" s="331" t="s">
        <v>4578</v>
      </c>
      <c r="G3070" s="316"/>
      <c r="H3070" s="755"/>
      <c r="I3070" s="755"/>
      <c r="J3070" s="35"/>
      <c r="K3070" s="29"/>
      <c r="L3070" s="68">
        <v>38362</v>
      </c>
      <c r="M3070" s="68"/>
      <c r="N3070" t="str">
        <f t="shared" si="98"/>
        <v/>
      </c>
    </row>
    <row r="3071" spans="1:14" outlineLevel="2">
      <c r="A3071" s="384"/>
      <c r="B3071" s="296">
        <f t="shared" si="99"/>
        <v>151</v>
      </c>
      <c r="C3071" s="86" t="s">
        <v>1219</v>
      </c>
      <c r="D3071" s="119" t="s">
        <v>1218</v>
      </c>
      <c r="E3071" s="330" t="s">
        <v>2759</v>
      </c>
      <c r="F3071" s="331" t="s">
        <v>4578</v>
      </c>
      <c r="G3071" s="316"/>
      <c r="H3071" s="755"/>
      <c r="I3071" s="755"/>
      <c r="J3071" s="35"/>
      <c r="K3071" s="29"/>
      <c r="L3071" s="68">
        <v>38362</v>
      </c>
      <c r="M3071" s="68"/>
      <c r="N3071" t="str">
        <f t="shared" si="98"/>
        <v/>
      </c>
    </row>
    <row r="3072" spans="1:14" outlineLevel="2">
      <c r="A3072" s="384"/>
      <c r="B3072" s="296">
        <f t="shared" si="99"/>
        <v>151</v>
      </c>
      <c r="C3072" s="86" t="s">
        <v>3284</v>
      </c>
      <c r="D3072" s="119" t="s">
        <v>3283</v>
      </c>
      <c r="E3072" s="330" t="s">
        <v>2759</v>
      </c>
      <c r="F3072" s="331" t="s">
        <v>4578</v>
      </c>
      <c r="G3072" s="316"/>
      <c r="H3072" s="755"/>
      <c r="I3072" s="755"/>
      <c r="J3072" s="35"/>
      <c r="K3072" s="29"/>
      <c r="L3072" s="68">
        <v>38362</v>
      </c>
      <c r="M3072" s="68"/>
      <c r="N3072" t="str">
        <f t="shared" si="98"/>
        <v/>
      </c>
    </row>
    <row r="3073" spans="1:14" outlineLevel="2">
      <c r="A3073" s="384"/>
      <c r="B3073" s="296">
        <f t="shared" si="99"/>
        <v>151</v>
      </c>
      <c r="C3073" s="86" t="s">
        <v>3314</v>
      </c>
      <c r="D3073" s="119" t="s">
        <v>3313</v>
      </c>
      <c r="E3073" s="330" t="s">
        <v>2759</v>
      </c>
      <c r="F3073" s="331" t="s">
        <v>4578</v>
      </c>
      <c r="G3073" s="316"/>
      <c r="H3073" s="755"/>
      <c r="I3073" s="755"/>
      <c r="J3073" s="35"/>
      <c r="K3073" s="29"/>
      <c r="L3073" s="68">
        <v>38362</v>
      </c>
      <c r="M3073" s="68"/>
      <c r="N3073" t="str">
        <f t="shared" si="98"/>
        <v/>
      </c>
    </row>
    <row r="3074" spans="1:14" outlineLevel="2">
      <c r="A3074" s="384"/>
      <c r="B3074" s="296">
        <f t="shared" si="99"/>
        <v>151</v>
      </c>
      <c r="C3074" s="86" t="s">
        <v>2738</v>
      </c>
      <c r="D3074" s="119" t="s">
        <v>2737</v>
      </c>
      <c r="E3074" s="330" t="s">
        <v>2759</v>
      </c>
      <c r="F3074" s="331" t="s">
        <v>4578</v>
      </c>
      <c r="G3074" s="316"/>
      <c r="H3074" s="755"/>
      <c r="I3074" s="755"/>
      <c r="J3074" s="35"/>
      <c r="K3074" s="29"/>
      <c r="L3074" s="68">
        <v>38362</v>
      </c>
      <c r="M3074" s="68"/>
      <c r="N3074" t="str">
        <f t="shared" si="98"/>
        <v/>
      </c>
    </row>
    <row r="3075" spans="1:14" outlineLevel="2">
      <c r="A3075" s="384"/>
      <c r="B3075" s="296">
        <f t="shared" si="99"/>
        <v>151</v>
      </c>
      <c r="C3075" s="86" t="s">
        <v>871</v>
      </c>
      <c r="D3075" s="119" t="s">
        <v>870</v>
      </c>
      <c r="E3075" s="330" t="s">
        <v>2759</v>
      </c>
      <c r="F3075" s="331" t="s">
        <v>4578</v>
      </c>
      <c r="G3075" s="316"/>
      <c r="H3075" s="755"/>
      <c r="I3075" s="755"/>
      <c r="J3075" s="35"/>
      <c r="K3075" s="29"/>
      <c r="L3075" s="68">
        <v>38362</v>
      </c>
      <c r="M3075" s="68"/>
      <c r="N3075" t="str">
        <f t="shared" ref="N3075:N3138" si="100">IF(D3075="NA","",IF(COUNTIF($D$3:$D$8511,D3075)&gt;1,"DUPLICATE",""))</f>
        <v/>
      </c>
    </row>
    <row r="3076" spans="1:14" outlineLevel="2">
      <c r="A3076" s="384"/>
      <c r="B3076" s="296">
        <f t="shared" si="99"/>
        <v>151</v>
      </c>
      <c r="C3076" s="86" t="s">
        <v>1993</v>
      </c>
      <c r="D3076" s="119" t="s">
        <v>1992</v>
      </c>
      <c r="E3076" s="330" t="s">
        <v>2759</v>
      </c>
      <c r="F3076" s="331" t="s">
        <v>4578</v>
      </c>
      <c r="G3076" s="316"/>
      <c r="H3076" s="755"/>
      <c r="I3076" s="755"/>
      <c r="J3076" s="35"/>
      <c r="K3076" s="29"/>
      <c r="L3076" s="68">
        <v>38362</v>
      </c>
      <c r="M3076" s="68"/>
      <c r="N3076" t="str">
        <f t="shared" si="100"/>
        <v/>
      </c>
    </row>
    <row r="3077" spans="1:14" outlineLevel="2">
      <c r="A3077" s="384"/>
      <c r="B3077" s="296">
        <f t="shared" si="99"/>
        <v>151</v>
      </c>
      <c r="C3077" s="86" t="s">
        <v>3278</v>
      </c>
      <c r="D3077" s="119" t="s">
        <v>1433</v>
      </c>
      <c r="E3077" s="330" t="s">
        <v>2759</v>
      </c>
      <c r="F3077" s="331" t="s">
        <v>4578</v>
      </c>
      <c r="G3077" s="316"/>
      <c r="H3077" s="755"/>
      <c r="I3077" s="755"/>
      <c r="J3077" s="35"/>
      <c r="K3077" s="29"/>
      <c r="L3077" s="68">
        <v>38362</v>
      </c>
      <c r="M3077" s="68"/>
      <c r="N3077" t="str">
        <f t="shared" si="100"/>
        <v/>
      </c>
    </row>
    <row r="3078" spans="1:14" outlineLevel="2">
      <c r="A3078" s="384"/>
      <c r="B3078" s="296">
        <f t="shared" si="99"/>
        <v>151</v>
      </c>
      <c r="C3078" s="86" t="s">
        <v>3308</v>
      </c>
      <c r="D3078" s="119" t="s">
        <v>3307</v>
      </c>
      <c r="E3078" s="330" t="s">
        <v>2759</v>
      </c>
      <c r="F3078" s="331" t="s">
        <v>4578</v>
      </c>
      <c r="G3078" s="316"/>
      <c r="H3078" s="755"/>
      <c r="I3078" s="755"/>
      <c r="J3078" s="35"/>
      <c r="K3078" s="29"/>
      <c r="L3078" s="68">
        <v>38362</v>
      </c>
      <c r="M3078" s="68"/>
      <c r="N3078" t="str">
        <f t="shared" si="100"/>
        <v/>
      </c>
    </row>
    <row r="3079" spans="1:14" outlineLevel="2">
      <c r="A3079" s="384"/>
      <c r="B3079" s="296">
        <f t="shared" si="99"/>
        <v>151</v>
      </c>
      <c r="C3079" s="86" t="s">
        <v>2001</v>
      </c>
      <c r="D3079" s="119" t="s">
        <v>2000</v>
      </c>
      <c r="E3079" s="330" t="s">
        <v>2759</v>
      </c>
      <c r="F3079" s="331" t="s">
        <v>4578</v>
      </c>
      <c r="G3079" s="316"/>
      <c r="H3079" s="755"/>
      <c r="I3079" s="755"/>
      <c r="J3079" s="35"/>
      <c r="K3079" s="29"/>
      <c r="L3079" s="68">
        <v>38362</v>
      </c>
      <c r="M3079" s="68"/>
      <c r="N3079" t="str">
        <f t="shared" si="100"/>
        <v/>
      </c>
    </row>
    <row r="3080" spans="1:14" outlineLevel="2">
      <c r="A3080" s="384"/>
      <c r="B3080" s="296">
        <f t="shared" si="99"/>
        <v>151</v>
      </c>
      <c r="C3080" s="86" t="s">
        <v>197</v>
      </c>
      <c r="D3080" s="119" t="s">
        <v>196</v>
      </c>
      <c r="E3080" s="330" t="s">
        <v>2759</v>
      </c>
      <c r="F3080" s="331" t="s">
        <v>4633</v>
      </c>
      <c r="G3080" s="316"/>
      <c r="H3080" s="755"/>
      <c r="I3080" s="755"/>
      <c r="J3080" s="35"/>
      <c r="K3080" s="29"/>
      <c r="L3080" s="68">
        <v>38362</v>
      </c>
      <c r="M3080" s="68"/>
      <c r="N3080" t="str">
        <f t="shared" si="100"/>
        <v>DUPLICATE</v>
      </c>
    </row>
    <row r="3081" spans="1:14" outlineLevel="2">
      <c r="A3081" s="384"/>
      <c r="B3081" s="296">
        <f t="shared" si="99"/>
        <v>151</v>
      </c>
      <c r="C3081" s="86" t="s">
        <v>562</v>
      </c>
      <c r="D3081" s="119" t="s">
        <v>563</v>
      </c>
      <c r="E3081" s="330" t="s">
        <v>2759</v>
      </c>
      <c r="F3081" s="331" t="s">
        <v>4578</v>
      </c>
      <c r="G3081" s="316"/>
      <c r="H3081" s="755"/>
      <c r="I3081" s="755"/>
      <c r="J3081" s="35"/>
      <c r="K3081" s="29"/>
      <c r="L3081" s="68"/>
      <c r="M3081" s="68"/>
      <c r="N3081" t="str">
        <f t="shared" si="100"/>
        <v/>
      </c>
    </row>
    <row r="3082" spans="1:14" outlineLevel="2">
      <c r="A3082" s="384"/>
      <c r="B3082" s="296">
        <f t="shared" si="99"/>
        <v>151</v>
      </c>
      <c r="C3082" s="86" t="s">
        <v>666</v>
      </c>
      <c r="D3082" s="119" t="s">
        <v>665</v>
      </c>
      <c r="E3082" s="330" t="s">
        <v>2759</v>
      </c>
      <c r="F3082" s="331" t="s">
        <v>4578</v>
      </c>
      <c r="G3082" s="316"/>
      <c r="H3082" s="755"/>
      <c r="I3082" s="755"/>
      <c r="J3082" s="35"/>
      <c r="K3082" s="29"/>
      <c r="L3082" s="68">
        <v>38362</v>
      </c>
      <c r="M3082" s="68"/>
      <c r="N3082" t="str">
        <f t="shared" si="100"/>
        <v/>
      </c>
    </row>
    <row r="3083" spans="1:14" outlineLevel="2">
      <c r="A3083" s="384"/>
      <c r="B3083" s="296">
        <f t="shared" si="99"/>
        <v>151</v>
      </c>
      <c r="C3083" s="86" t="s">
        <v>25</v>
      </c>
      <c r="D3083" s="119" t="s">
        <v>4472</v>
      </c>
      <c r="E3083" s="330" t="s">
        <v>2759</v>
      </c>
      <c r="F3083" s="331" t="s">
        <v>4578</v>
      </c>
      <c r="G3083" s="316"/>
      <c r="H3083" s="755"/>
      <c r="I3083" s="755"/>
      <c r="J3083" s="35"/>
      <c r="K3083" s="29"/>
      <c r="L3083" s="68">
        <v>38362</v>
      </c>
      <c r="M3083" s="68"/>
      <c r="N3083" t="str">
        <f t="shared" si="100"/>
        <v/>
      </c>
    </row>
    <row r="3084" spans="1:14" outlineLevel="2">
      <c r="A3084" s="384"/>
      <c r="B3084" s="296">
        <f t="shared" si="99"/>
        <v>151</v>
      </c>
      <c r="C3084" s="86" t="s">
        <v>4895</v>
      </c>
      <c r="D3084" s="119" t="s">
        <v>4894</v>
      </c>
      <c r="E3084" s="330" t="s">
        <v>2759</v>
      </c>
      <c r="F3084" s="331" t="s">
        <v>4578</v>
      </c>
      <c r="G3084" s="316"/>
      <c r="H3084" s="755"/>
      <c r="I3084" s="755"/>
      <c r="J3084" s="35"/>
      <c r="K3084" s="29"/>
      <c r="L3084" s="68">
        <v>38362</v>
      </c>
      <c r="M3084" s="68"/>
      <c r="N3084" t="str">
        <f t="shared" si="100"/>
        <v/>
      </c>
    </row>
    <row r="3085" spans="1:14" outlineLevel="2">
      <c r="A3085" s="384"/>
      <c r="B3085" s="296">
        <f t="shared" si="99"/>
        <v>151</v>
      </c>
      <c r="C3085" s="86" t="s">
        <v>668</v>
      </c>
      <c r="D3085" s="119" t="s">
        <v>667</v>
      </c>
      <c r="E3085" s="330" t="s">
        <v>2759</v>
      </c>
      <c r="F3085" s="331" t="s">
        <v>4578</v>
      </c>
      <c r="G3085" s="316"/>
      <c r="H3085" s="755"/>
      <c r="I3085" s="755"/>
      <c r="J3085" s="35"/>
      <c r="K3085" s="29"/>
      <c r="L3085" s="68">
        <v>38362</v>
      </c>
      <c r="M3085" s="68"/>
      <c r="N3085" t="str">
        <f t="shared" si="100"/>
        <v/>
      </c>
    </row>
    <row r="3086" spans="1:14" outlineLevel="2">
      <c r="A3086" s="384"/>
      <c r="B3086" s="296">
        <f t="shared" si="99"/>
        <v>151</v>
      </c>
      <c r="C3086" s="86" t="s">
        <v>1655</v>
      </c>
      <c r="D3086" s="119" t="s">
        <v>1654</v>
      </c>
      <c r="E3086" s="330" t="s">
        <v>2759</v>
      </c>
      <c r="F3086" s="331" t="s">
        <v>4578</v>
      </c>
      <c r="G3086" s="316"/>
      <c r="H3086" s="755"/>
      <c r="I3086" s="755"/>
      <c r="J3086" s="35"/>
      <c r="K3086" s="29"/>
      <c r="L3086" s="68">
        <v>38362</v>
      </c>
      <c r="M3086" s="68"/>
      <c r="N3086" t="str">
        <f t="shared" si="100"/>
        <v/>
      </c>
    </row>
    <row r="3087" spans="1:14" outlineLevel="2">
      <c r="A3087" s="384"/>
      <c r="B3087" s="296">
        <f t="shared" si="99"/>
        <v>151</v>
      </c>
      <c r="C3087" s="86" t="s">
        <v>1216</v>
      </c>
      <c r="D3087" s="119" t="s">
        <v>1215</v>
      </c>
      <c r="E3087" s="330" t="s">
        <v>2759</v>
      </c>
      <c r="F3087" s="331" t="s">
        <v>4578</v>
      </c>
      <c r="G3087" s="316"/>
      <c r="H3087" s="755"/>
      <c r="I3087" s="755"/>
      <c r="J3087" s="35"/>
      <c r="K3087" s="29"/>
      <c r="L3087" s="68">
        <v>38362</v>
      </c>
      <c r="M3087" s="68"/>
      <c r="N3087" t="str">
        <f t="shared" si="100"/>
        <v/>
      </c>
    </row>
    <row r="3088" spans="1:14" outlineLevel="2">
      <c r="A3088" s="384"/>
      <c r="B3088" s="296">
        <f t="shared" si="99"/>
        <v>151</v>
      </c>
      <c r="C3088" s="86" t="s">
        <v>505</v>
      </c>
      <c r="D3088" s="119" t="s">
        <v>504</v>
      </c>
      <c r="E3088" s="330" t="s">
        <v>2759</v>
      </c>
      <c r="F3088" s="331" t="s">
        <v>4578</v>
      </c>
      <c r="G3088" s="316"/>
      <c r="H3088" s="755"/>
      <c r="I3088" s="755"/>
      <c r="J3088" s="35"/>
      <c r="K3088" s="29"/>
      <c r="L3088" s="68">
        <v>38362</v>
      </c>
      <c r="M3088" s="68"/>
      <c r="N3088" t="str">
        <f t="shared" si="100"/>
        <v/>
      </c>
    </row>
    <row r="3089" spans="1:14" outlineLevel="2">
      <c r="A3089" s="384"/>
      <c r="B3089" s="296">
        <f t="shared" si="99"/>
        <v>151</v>
      </c>
      <c r="C3089" s="86" t="s">
        <v>507</v>
      </c>
      <c r="D3089" s="119" t="s">
        <v>506</v>
      </c>
      <c r="E3089" s="330" t="s">
        <v>2759</v>
      </c>
      <c r="F3089" s="331" t="s">
        <v>4578</v>
      </c>
      <c r="G3089" s="316"/>
      <c r="H3089" s="755"/>
      <c r="I3089" s="755"/>
      <c r="J3089" s="35"/>
      <c r="K3089" s="29"/>
      <c r="L3089" s="68">
        <v>38362</v>
      </c>
      <c r="M3089" s="68"/>
      <c r="N3089" t="str">
        <f t="shared" si="100"/>
        <v/>
      </c>
    </row>
    <row r="3090" spans="1:14" outlineLevel="2">
      <c r="A3090" s="384"/>
      <c r="B3090" s="296">
        <f t="shared" si="99"/>
        <v>151</v>
      </c>
      <c r="C3090" s="86" t="s">
        <v>503</v>
      </c>
      <c r="D3090" s="119" t="s">
        <v>502</v>
      </c>
      <c r="E3090" s="330" t="s">
        <v>2759</v>
      </c>
      <c r="F3090" s="331" t="s">
        <v>4578</v>
      </c>
      <c r="G3090" s="316"/>
      <c r="H3090" s="755"/>
      <c r="I3090" s="755"/>
      <c r="J3090" s="35"/>
      <c r="K3090" s="29"/>
      <c r="L3090" s="68">
        <v>38362</v>
      </c>
      <c r="M3090" s="68"/>
      <c r="N3090" t="str">
        <f t="shared" si="100"/>
        <v/>
      </c>
    </row>
    <row r="3091" spans="1:14" outlineLevel="2">
      <c r="A3091" s="384"/>
      <c r="B3091" s="296">
        <f t="shared" si="99"/>
        <v>151</v>
      </c>
      <c r="C3091" s="86" t="s">
        <v>3413</v>
      </c>
      <c r="D3091" s="119" t="s">
        <v>3412</v>
      </c>
      <c r="E3091" s="330" t="s">
        <v>2759</v>
      </c>
      <c r="F3091" s="331" t="s">
        <v>4578</v>
      </c>
      <c r="G3091" s="316"/>
      <c r="H3091" s="755"/>
      <c r="I3091" s="755"/>
      <c r="J3091" s="35"/>
      <c r="K3091" s="29"/>
      <c r="L3091" s="68">
        <v>38362</v>
      </c>
      <c r="M3091" s="68"/>
      <c r="N3091" t="str">
        <f t="shared" si="100"/>
        <v/>
      </c>
    </row>
    <row r="3092" spans="1:14" outlineLevel="2">
      <c r="A3092" s="384"/>
      <c r="B3092" s="296">
        <f t="shared" si="99"/>
        <v>151</v>
      </c>
      <c r="C3092" s="86" t="s">
        <v>4102</v>
      </c>
      <c r="D3092" s="119" t="s">
        <v>4101</v>
      </c>
      <c r="E3092" s="330" t="s">
        <v>2759</v>
      </c>
      <c r="F3092" s="331" t="s">
        <v>4578</v>
      </c>
      <c r="G3092" s="316"/>
      <c r="H3092" s="755"/>
      <c r="I3092" s="755"/>
      <c r="J3092" s="35"/>
      <c r="K3092" s="29"/>
      <c r="L3092" s="68">
        <v>38362</v>
      </c>
      <c r="M3092" s="68"/>
      <c r="N3092" t="str">
        <f t="shared" si="100"/>
        <v/>
      </c>
    </row>
    <row r="3093" spans="1:14" outlineLevel="2">
      <c r="A3093" s="384"/>
      <c r="B3093" s="296">
        <f t="shared" si="99"/>
        <v>151</v>
      </c>
      <c r="C3093" s="86" t="s">
        <v>1223</v>
      </c>
      <c r="D3093" s="119" t="s">
        <v>1222</v>
      </c>
      <c r="E3093" s="330" t="s">
        <v>2759</v>
      </c>
      <c r="F3093" s="331" t="s">
        <v>4578</v>
      </c>
      <c r="G3093" s="316"/>
      <c r="H3093" s="755"/>
      <c r="I3093" s="755"/>
      <c r="J3093" s="35"/>
      <c r="K3093" s="29"/>
      <c r="L3093" s="68">
        <v>38362</v>
      </c>
      <c r="M3093" s="68"/>
      <c r="N3093" t="str">
        <f t="shared" si="100"/>
        <v/>
      </c>
    </row>
    <row r="3094" spans="1:14" outlineLevel="2">
      <c r="A3094" s="384"/>
      <c r="B3094" s="296">
        <f t="shared" si="99"/>
        <v>151</v>
      </c>
      <c r="C3094" s="86" t="s">
        <v>1200</v>
      </c>
      <c r="D3094" s="119" t="s">
        <v>1199</v>
      </c>
      <c r="E3094" s="330" t="s">
        <v>2759</v>
      </c>
      <c r="F3094" s="331" t="s">
        <v>4578</v>
      </c>
      <c r="G3094" s="316"/>
      <c r="H3094" s="755"/>
      <c r="I3094" s="755"/>
      <c r="J3094" s="35"/>
      <c r="K3094" s="29"/>
      <c r="L3094" s="68">
        <v>38362</v>
      </c>
      <c r="M3094" s="68"/>
      <c r="N3094" t="str">
        <f t="shared" si="100"/>
        <v/>
      </c>
    </row>
    <row r="3095" spans="1:14" s="159" customFormat="1" outlineLevel="2">
      <c r="A3095" s="384"/>
      <c r="B3095" s="296">
        <f t="shared" si="99"/>
        <v>151</v>
      </c>
      <c r="C3095" s="86" t="s">
        <v>1214</v>
      </c>
      <c r="D3095" s="119" t="s">
        <v>3416</v>
      </c>
      <c r="E3095" s="330" t="s">
        <v>2759</v>
      </c>
      <c r="F3095" s="331" t="s">
        <v>4578</v>
      </c>
      <c r="G3095" s="316"/>
      <c r="H3095" s="755"/>
      <c r="I3095" s="755"/>
      <c r="J3095" s="35"/>
      <c r="K3095" s="29"/>
      <c r="L3095" s="68">
        <v>38362</v>
      </c>
      <c r="M3095" s="68"/>
      <c r="N3095" t="str">
        <f t="shared" si="100"/>
        <v/>
      </c>
    </row>
    <row r="3096" spans="1:14" outlineLevel="2">
      <c r="A3096" s="384"/>
      <c r="B3096" s="296">
        <f t="shared" si="99"/>
        <v>151</v>
      </c>
      <c r="C3096" s="86" t="s">
        <v>560</v>
      </c>
      <c r="D3096" s="119" t="s">
        <v>561</v>
      </c>
      <c r="E3096" s="330" t="s">
        <v>2759</v>
      </c>
      <c r="F3096" s="331" t="s">
        <v>4578</v>
      </c>
      <c r="G3096" s="316"/>
      <c r="H3096" s="755"/>
      <c r="I3096" s="755"/>
      <c r="J3096" s="35"/>
      <c r="K3096" s="29"/>
      <c r="L3096" s="68">
        <v>40940</v>
      </c>
      <c r="M3096" s="68"/>
      <c r="N3096" t="str">
        <f t="shared" si="100"/>
        <v/>
      </c>
    </row>
    <row r="3097" spans="1:14" outlineLevel="2">
      <c r="A3097" s="384"/>
      <c r="B3097" s="296">
        <f t="shared" si="99"/>
        <v>151</v>
      </c>
      <c r="C3097" s="19" t="s">
        <v>3875</v>
      </c>
      <c r="D3097" s="32" t="s">
        <v>3874</v>
      </c>
      <c r="E3097" s="32" t="s">
        <v>2766</v>
      </c>
      <c r="F3097" s="119" t="s">
        <v>4634</v>
      </c>
      <c r="G3097" s="316"/>
      <c r="H3097" s="755"/>
      <c r="I3097" s="755"/>
      <c r="J3097" s="35"/>
      <c r="K3097" s="29"/>
      <c r="L3097" s="68">
        <v>41671</v>
      </c>
      <c r="M3097" s="68"/>
      <c r="N3097" t="str">
        <f t="shared" si="100"/>
        <v>DUPLICATE</v>
      </c>
    </row>
    <row r="3098" spans="1:14" outlineLevel="2">
      <c r="A3098" s="550"/>
      <c r="B3098" s="296">
        <f t="shared" si="99"/>
        <v>151</v>
      </c>
      <c r="C3098" s="86" t="s">
        <v>3256</v>
      </c>
      <c r="D3098" s="119" t="s">
        <v>3255</v>
      </c>
      <c r="E3098" s="330" t="s">
        <v>2759</v>
      </c>
      <c r="F3098" s="331" t="s">
        <v>4578</v>
      </c>
      <c r="G3098" s="316"/>
      <c r="H3098" s="755"/>
      <c r="I3098" s="755"/>
      <c r="J3098" s="35"/>
      <c r="K3098" s="29"/>
      <c r="L3098" s="68">
        <v>38362</v>
      </c>
      <c r="M3098" s="68"/>
      <c r="N3098" t="str">
        <f t="shared" si="100"/>
        <v/>
      </c>
    </row>
    <row r="3099" spans="1:14" ht="25.5" outlineLevel="2">
      <c r="A3099" s="384"/>
      <c r="B3099" s="296">
        <f t="shared" si="99"/>
        <v>151</v>
      </c>
      <c r="C3099" s="86" t="s">
        <v>2692</v>
      </c>
      <c r="D3099" s="119" t="s">
        <v>2691</v>
      </c>
      <c r="E3099" s="349" t="s">
        <v>2759</v>
      </c>
      <c r="F3099" s="347" t="s">
        <v>4633</v>
      </c>
      <c r="G3099" s="85"/>
      <c r="H3099" s="755"/>
      <c r="I3099" s="755"/>
      <c r="J3099" s="35"/>
      <c r="K3099" s="85" t="s">
        <v>1280</v>
      </c>
      <c r="L3099" s="336">
        <v>38362</v>
      </c>
      <c r="M3099" s="68">
        <v>40940</v>
      </c>
      <c r="N3099" t="str">
        <f t="shared" si="100"/>
        <v>DUPLICATE</v>
      </c>
    </row>
    <row r="3100" spans="1:14" outlineLevel="2">
      <c r="A3100" s="384"/>
      <c r="B3100" s="296">
        <f t="shared" si="99"/>
        <v>151</v>
      </c>
      <c r="C3100" s="86" t="s">
        <v>3254</v>
      </c>
      <c r="D3100" s="119" t="s">
        <v>3253</v>
      </c>
      <c r="E3100" s="330" t="s">
        <v>2759</v>
      </c>
      <c r="F3100" s="331" t="s">
        <v>4578</v>
      </c>
      <c r="G3100" s="316"/>
      <c r="H3100" s="755"/>
      <c r="I3100" s="755"/>
      <c r="J3100" s="35"/>
      <c r="K3100" s="29"/>
      <c r="L3100" s="68">
        <v>38362</v>
      </c>
      <c r="M3100" s="68"/>
      <c r="N3100" t="str">
        <f t="shared" si="100"/>
        <v/>
      </c>
    </row>
    <row r="3101" spans="1:14" outlineLevel="2">
      <c r="A3101" s="384"/>
      <c r="B3101" s="296">
        <f t="shared" si="99"/>
        <v>151</v>
      </c>
      <c r="C3101" s="86" t="s">
        <v>3871</v>
      </c>
      <c r="D3101" s="119" t="s">
        <v>3870</v>
      </c>
      <c r="E3101" s="330" t="s">
        <v>2759</v>
      </c>
      <c r="F3101" s="331" t="s">
        <v>4578</v>
      </c>
      <c r="G3101" s="316"/>
      <c r="H3101" s="755"/>
      <c r="I3101" s="755"/>
      <c r="J3101" s="35"/>
      <c r="K3101" s="29"/>
      <c r="L3101" s="68">
        <v>38362</v>
      </c>
      <c r="M3101" s="68"/>
      <c r="N3101" t="str">
        <f t="shared" si="100"/>
        <v/>
      </c>
    </row>
    <row r="3102" spans="1:14" outlineLevel="2">
      <c r="A3102" s="384"/>
      <c r="B3102" s="296">
        <f t="shared" si="99"/>
        <v>151</v>
      </c>
      <c r="C3102" s="86" t="s">
        <v>558</v>
      </c>
      <c r="D3102" s="119" t="s">
        <v>559</v>
      </c>
      <c r="E3102" s="330" t="s">
        <v>2759</v>
      </c>
      <c r="F3102" s="331" t="s">
        <v>4578</v>
      </c>
      <c r="G3102" s="316"/>
      <c r="H3102" s="755"/>
      <c r="I3102" s="755"/>
      <c r="J3102" s="35"/>
      <c r="K3102" s="29"/>
      <c r="L3102" s="68">
        <v>40940</v>
      </c>
      <c r="M3102" s="68"/>
      <c r="N3102" t="str">
        <f t="shared" si="100"/>
        <v/>
      </c>
    </row>
    <row r="3103" spans="1:14" outlineLevel="2">
      <c r="A3103" s="384"/>
      <c r="B3103" s="296">
        <f t="shared" si="99"/>
        <v>151</v>
      </c>
      <c r="C3103" s="86" t="s">
        <v>1999</v>
      </c>
      <c r="D3103" s="119" t="s">
        <v>1998</v>
      </c>
      <c r="E3103" s="330" t="s">
        <v>2759</v>
      </c>
      <c r="F3103" s="331" t="s">
        <v>4578</v>
      </c>
      <c r="G3103" s="316"/>
      <c r="H3103" s="755"/>
      <c r="I3103" s="755"/>
      <c r="J3103" s="35"/>
      <c r="K3103" s="29"/>
      <c r="L3103" s="68">
        <v>38362</v>
      </c>
      <c r="M3103" s="68"/>
      <c r="N3103" t="str">
        <f t="shared" si="100"/>
        <v/>
      </c>
    </row>
    <row r="3104" spans="1:14" outlineLevel="2">
      <c r="A3104" s="384"/>
      <c r="B3104" s="296">
        <f t="shared" si="99"/>
        <v>151</v>
      </c>
      <c r="C3104" s="86" t="s">
        <v>409</v>
      </c>
      <c r="D3104" s="119" t="s">
        <v>408</v>
      </c>
      <c r="E3104" s="330" t="s">
        <v>2759</v>
      </c>
      <c r="F3104" s="331" t="s">
        <v>4578</v>
      </c>
      <c r="G3104" s="316"/>
      <c r="H3104" s="755"/>
      <c r="I3104" s="755"/>
      <c r="J3104" s="35"/>
      <c r="K3104" s="29"/>
      <c r="L3104" s="68">
        <v>38362</v>
      </c>
      <c r="M3104" s="68"/>
      <c r="N3104" t="str">
        <f t="shared" si="100"/>
        <v/>
      </c>
    </row>
    <row r="3105" spans="1:14" outlineLevel="2">
      <c r="A3105" s="384"/>
      <c r="B3105" s="296">
        <f t="shared" si="99"/>
        <v>151</v>
      </c>
      <c r="C3105" s="86" t="s">
        <v>1988</v>
      </c>
      <c r="D3105" s="119" t="s">
        <v>1987</v>
      </c>
      <c r="E3105" s="330" t="s">
        <v>2759</v>
      </c>
      <c r="F3105" s="331" t="s">
        <v>4578</v>
      </c>
      <c r="G3105" s="316"/>
      <c r="H3105" s="755"/>
      <c r="I3105" s="755"/>
      <c r="J3105" s="35"/>
      <c r="K3105" s="29"/>
      <c r="L3105" s="68">
        <v>38362</v>
      </c>
      <c r="M3105" s="68"/>
      <c r="N3105" t="str">
        <f t="shared" si="100"/>
        <v/>
      </c>
    </row>
    <row r="3106" spans="1:14" outlineLevel="2">
      <c r="A3106" s="384"/>
      <c r="B3106" s="296">
        <f t="shared" si="99"/>
        <v>151</v>
      </c>
      <c r="C3106" s="86" t="s">
        <v>2161</v>
      </c>
      <c r="D3106" s="119" t="s">
        <v>2160</v>
      </c>
      <c r="E3106" s="330" t="s">
        <v>2759</v>
      </c>
      <c r="F3106" s="331" t="s">
        <v>4578</v>
      </c>
      <c r="G3106" s="316"/>
      <c r="H3106" s="755"/>
      <c r="I3106" s="755"/>
      <c r="J3106" s="35"/>
      <c r="K3106" s="29"/>
      <c r="L3106" s="68">
        <v>38362</v>
      </c>
      <c r="M3106" s="68"/>
      <c r="N3106" t="str">
        <f t="shared" si="100"/>
        <v/>
      </c>
    </row>
    <row r="3107" spans="1:14" outlineLevel="2">
      <c r="A3107" s="384"/>
      <c r="B3107" s="296">
        <f t="shared" si="99"/>
        <v>151</v>
      </c>
      <c r="C3107" s="86" t="s">
        <v>2419</v>
      </c>
      <c r="D3107" s="119" t="s">
        <v>2418</v>
      </c>
      <c r="E3107" s="330" t="s">
        <v>2759</v>
      </c>
      <c r="F3107" s="331" t="s">
        <v>4578</v>
      </c>
      <c r="G3107" s="316"/>
      <c r="H3107" s="755"/>
      <c r="I3107" s="755"/>
      <c r="J3107" s="35"/>
      <c r="K3107" s="29"/>
      <c r="L3107" s="68">
        <v>38362</v>
      </c>
      <c r="M3107" s="68"/>
      <c r="N3107" t="str">
        <f t="shared" si="100"/>
        <v/>
      </c>
    </row>
    <row r="3108" spans="1:14" outlineLevel="2">
      <c r="A3108" s="384"/>
      <c r="B3108" s="296">
        <f t="shared" si="99"/>
        <v>151</v>
      </c>
      <c r="C3108" s="86" t="s">
        <v>2225</v>
      </c>
      <c r="D3108" s="119" t="s">
        <v>2224</v>
      </c>
      <c r="E3108" s="330" t="s">
        <v>2759</v>
      </c>
      <c r="F3108" s="331" t="s">
        <v>4578</v>
      </c>
      <c r="G3108" s="316"/>
      <c r="H3108" s="755"/>
      <c r="I3108" s="755"/>
      <c r="J3108" s="35"/>
      <c r="K3108" s="29"/>
      <c r="L3108" s="68">
        <v>38362</v>
      </c>
      <c r="M3108" s="68"/>
      <c r="N3108" t="str">
        <f t="shared" si="100"/>
        <v/>
      </c>
    </row>
    <row r="3109" spans="1:14" outlineLevel="2">
      <c r="A3109" s="384"/>
      <c r="B3109" s="296">
        <f t="shared" si="99"/>
        <v>151</v>
      </c>
      <c r="C3109" s="86" t="s">
        <v>6592</v>
      </c>
      <c r="D3109" s="119" t="s">
        <v>6593</v>
      </c>
      <c r="E3109" s="330" t="s">
        <v>1909</v>
      </c>
      <c r="F3109" s="331" t="s">
        <v>1910</v>
      </c>
      <c r="G3109" s="316"/>
      <c r="H3109" s="755"/>
      <c r="I3109" s="755"/>
      <c r="J3109" s="35"/>
      <c r="K3109" s="29"/>
      <c r="L3109" s="68">
        <v>43497</v>
      </c>
      <c r="M3109" s="68"/>
      <c r="N3109" t="str">
        <f t="shared" si="100"/>
        <v/>
      </c>
    </row>
    <row r="3110" spans="1:14" outlineLevel="2">
      <c r="A3110" s="384"/>
      <c r="B3110" s="296">
        <f t="shared" si="99"/>
        <v>151</v>
      </c>
      <c r="C3110" s="86" t="s">
        <v>495</v>
      </c>
      <c r="D3110" s="119" t="s">
        <v>494</v>
      </c>
      <c r="E3110" s="330" t="s">
        <v>2759</v>
      </c>
      <c r="F3110" s="331" t="s">
        <v>4578</v>
      </c>
      <c r="G3110" s="316"/>
      <c r="H3110" s="755"/>
      <c r="I3110" s="755"/>
      <c r="J3110" s="35"/>
      <c r="K3110" s="29"/>
      <c r="L3110" s="68">
        <v>38362</v>
      </c>
      <c r="M3110" s="68"/>
      <c r="N3110" t="str">
        <f t="shared" si="100"/>
        <v/>
      </c>
    </row>
    <row r="3111" spans="1:14" outlineLevel="2">
      <c r="A3111" s="384"/>
      <c r="B3111" s="296">
        <f t="shared" si="99"/>
        <v>151</v>
      </c>
      <c r="C3111" s="86" t="s">
        <v>495</v>
      </c>
      <c r="D3111" s="119" t="s">
        <v>4568</v>
      </c>
      <c r="E3111" s="330" t="s">
        <v>2759</v>
      </c>
      <c r="F3111" s="331" t="s">
        <v>4578</v>
      </c>
      <c r="G3111" s="316"/>
      <c r="H3111" s="755"/>
      <c r="I3111" s="755"/>
      <c r="J3111" s="35"/>
      <c r="K3111" s="29"/>
      <c r="L3111" s="68">
        <v>38362</v>
      </c>
      <c r="M3111" s="68"/>
      <c r="N3111" t="str">
        <f t="shared" si="100"/>
        <v/>
      </c>
    </row>
    <row r="3112" spans="1:14" outlineLevel="2">
      <c r="A3112" s="384"/>
      <c r="B3112" s="296">
        <f t="shared" si="99"/>
        <v>151</v>
      </c>
      <c r="C3112" s="86" t="s">
        <v>495</v>
      </c>
      <c r="D3112" s="119" t="s">
        <v>148</v>
      </c>
      <c r="E3112" s="330" t="s">
        <v>2759</v>
      </c>
      <c r="F3112" s="331" t="s">
        <v>4578</v>
      </c>
      <c r="G3112" s="316"/>
      <c r="H3112" s="755"/>
      <c r="I3112" s="755"/>
      <c r="J3112" s="35"/>
      <c r="K3112" s="29"/>
      <c r="L3112" s="68">
        <v>38362</v>
      </c>
      <c r="M3112" s="68"/>
      <c r="N3112" t="str">
        <f t="shared" si="100"/>
        <v/>
      </c>
    </row>
    <row r="3113" spans="1:14" outlineLevel="2">
      <c r="A3113" s="384"/>
      <c r="B3113" s="296">
        <f t="shared" si="99"/>
        <v>151</v>
      </c>
      <c r="C3113" s="86" t="s">
        <v>3690</v>
      </c>
      <c r="D3113" s="119" t="s">
        <v>3689</v>
      </c>
      <c r="E3113" s="330" t="s">
        <v>2759</v>
      </c>
      <c r="F3113" s="331" t="s">
        <v>4578</v>
      </c>
      <c r="G3113" s="316"/>
      <c r="H3113" s="755"/>
      <c r="I3113" s="755"/>
      <c r="J3113" s="35"/>
      <c r="K3113" s="29"/>
      <c r="L3113" s="68">
        <v>38362</v>
      </c>
      <c r="M3113" s="68"/>
      <c r="N3113" t="str">
        <f t="shared" si="100"/>
        <v/>
      </c>
    </row>
    <row r="3114" spans="1:14" outlineLevel="2">
      <c r="A3114" s="384"/>
      <c r="B3114" s="296">
        <f t="shared" si="99"/>
        <v>151</v>
      </c>
      <c r="C3114" s="86" t="s">
        <v>3380</v>
      </c>
      <c r="D3114" s="119" t="s">
        <v>3379</v>
      </c>
      <c r="E3114" s="330" t="s">
        <v>2759</v>
      </c>
      <c r="F3114" s="331" t="s">
        <v>4578</v>
      </c>
      <c r="G3114" s="316"/>
      <c r="H3114" s="755"/>
      <c r="I3114" s="755"/>
      <c r="J3114" s="35"/>
      <c r="K3114" s="29"/>
      <c r="L3114" s="68">
        <v>38362</v>
      </c>
      <c r="M3114" s="68"/>
      <c r="N3114" t="str">
        <f t="shared" si="100"/>
        <v/>
      </c>
    </row>
    <row r="3115" spans="1:14" outlineLevel="2">
      <c r="A3115" s="384"/>
      <c r="B3115" s="296">
        <f t="shared" si="99"/>
        <v>151</v>
      </c>
      <c r="C3115" s="86" t="s">
        <v>2533</v>
      </c>
      <c r="D3115" s="119" t="s">
        <v>2532</v>
      </c>
      <c r="E3115" s="330" t="s">
        <v>2759</v>
      </c>
      <c r="F3115" s="331" t="s">
        <v>4578</v>
      </c>
      <c r="G3115" s="316"/>
      <c r="H3115" s="755"/>
      <c r="I3115" s="755"/>
      <c r="J3115" s="35"/>
      <c r="K3115" s="29"/>
      <c r="L3115" s="68">
        <v>38362</v>
      </c>
      <c r="M3115" s="68"/>
      <c r="N3115" t="str">
        <f t="shared" si="100"/>
        <v/>
      </c>
    </row>
    <row r="3116" spans="1:14" outlineLevel="2">
      <c r="A3116" s="384"/>
      <c r="B3116" s="296">
        <f t="shared" si="99"/>
        <v>151</v>
      </c>
      <c r="C3116" s="86" t="s">
        <v>3406</v>
      </c>
      <c r="D3116" s="119" t="s">
        <v>317</v>
      </c>
      <c r="E3116" s="330" t="s">
        <v>2759</v>
      </c>
      <c r="F3116" s="331" t="s">
        <v>4578</v>
      </c>
      <c r="G3116" s="316"/>
      <c r="H3116" s="755"/>
      <c r="I3116" s="755"/>
      <c r="J3116" s="35"/>
      <c r="K3116" s="29"/>
      <c r="L3116" s="68">
        <v>38362</v>
      </c>
      <c r="M3116" s="68"/>
      <c r="N3116" t="str">
        <f t="shared" si="100"/>
        <v/>
      </c>
    </row>
    <row r="3117" spans="1:14" outlineLevel="2">
      <c r="A3117" s="384"/>
      <c r="B3117" s="296">
        <f t="shared" si="99"/>
        <v>151</v>
      </c>
      <c r="C3117" s="86" t="s">
        <v>4469</v>
      </c>
      <c r="D3117" s="119" t="s">
        <v>4468</v>
      </c>
      <c r="E3117" s="330" t="s">
        <v>2759</v>
      </c>
      <c r="F3117" s="331" t="s">
        <v>4578</v>
      </c>
      <c r="G3117" s="316"/>
      <c r="H3117" s="755"/>
      <c r="I3117" s="755"/>
      <c r="J3117" s="35"/>
      <c r="K3117" s="29"/>
      <c r="L3117" s="68">
        <v>38362</v>
      </c>
      <c r="M3117" s="68"/>
      <c r="N3117" t="str">
        <f t="shared" si="100"/>
        <v>DUPLICATE</v>
      </c>
    </row>
    <row r="3118" spans="1:14" outlineLevel="2">
      <c r="A3118" s="384"/>
      <c r="B3118" s="296">
        <f t="shared" si="99"/>
        <v>151</v>
      </c>
      <c r="C3118" s="86" t="s">
        <v>493</v>
      </c>
      <c r="D3118" s="119" t="s">
        <v>492</v>
      </c>
      <c r="E3118" s="330" t="s">
        <v>2759</v>
      </c>
      <c r="F3118" s="331" t="s">
        <v>4578</v>
      </c>
      <c r="G3118" s="316"/>
      <c r="H3118" s="755"/>
      <c r="I3118" s="755"/>
      <c r="J3118" s="35"/>
      <c r="K3118" s="29"/>
      <c r="L3118" s="68">
        <v>38362</v>
      </c>
      <c r="M3118" s="68"/>
      <c r="N3118" t="str">
        <f t="shared" si="100"/>
        <v/>
      </c>
    </row>
    <row r="3119" spans="1:14" outlineLevel="2">
      <c r="A3119" s="384"/>
      <c r="B3119" s="296">
        <f t="shared" si="99"/>
        <v>151</v>
      </c>
      <c r="C3119" s="86" t="s">
        <v>493</v>
      </c>
      <c r="D3119" s="119" t="s">
        <v>3407</v>
      </c>
      <c r="E3119" s="330" t="s">
        <v>2759</v>
      </c>
      <c r="F3119" s="331" t="s">
        <v>4578</v>
      </c>
      <c r="G3119" s="316"/>
      <c r="H3119" s="755"/>
      <c r="I3119" s="755"/>
      <c r="J3119" s="35"/>
      <c r="K3119" s="29"/>
      <c r="L3119" s="68">
        <v>38362</v>
      </c>
      <c r="M3119" s="68"/>
      <c r="N3119" t="str">
        <f t="shared" si="100"/>
        <v/>
      </c>
    </row>
    <row r="3120" spans="1:14" outlineLevel="2">
      <c r="A3120" s="384"/>
      <c r="B3120" s="296">
        <f t="shared" si="99"/>
        <v>151</v>
      </c>
      <c r="C3120" s="86" t="s">
        <v>3411</v>
      </c>
      <c r="D3120" s="119" t="s">
        <v>3410</v>
      </c>
      <c r="E3120" s="330" t="s">
        <v>2759</v>
      </c>
      <c r="F3120" s="331" t="s">
        <v>4578</v>
      </c>
      <c r="G3120" s="316"/>
      <c r="H3120" s="755"/>
      <c r="I3120" s="755"/>
      <c r="J3120" s="35"/>
      <c r="K3120" s="29"/>
      <c r="L3120" s="68">
        <v>38362</v>
      </c>
      <c r="M3120" s="68"/>
      <c r="N3120" t="str">
        <f t="shared" si="100"/>
        <v/>
      </c>
    </row>
    <row r="3121" spans="1:14" outlineLevel="2">
      <c r="A3121" s="384"/>
      <c r="B3121" s="296">
        <f t="shared" ref="B3121:B3184" si="101">IF(A3121&gt;0,A3121,B3120)</f>
        <v>151</v>
      </c>
      <c r="C3121" s="86" t="s">
        <v>385</v>
      </c>
      <c r="D3121" s="119" t="s">
        <v>384</v>
      </c>
      <c r="E3121" s="330" t="s">
        <v>2759</v>
      </c>
      <c r="F3121" s="331" t="s">
        <v>4578</v>
      </c>
      <c r="G3121" s="316"/>
      <c r="H3121" s="755"/>
      <c r="I3121" s="755"/>
      <c r="J3121" s="35"/>
      <c r="K3121" s="29"/>
      <c r="L3121" s="68">
        <v>38362</v>
      </c>
      <c r="M3121" s="68"/>
      <c r="N3121" t="str">
        <f t="shared" si="100"/>
        <v/>
      </c>
    </row>
    <row r="3122" spans="1:14" outlineLevel="2">
      <c r="A3122" s="384"/>
      <c r="B3122" s="296">
        <f t="shared" si="101"/>
        <v>151</v>
      </c>
      <c r="C3122" s="86" t="s">
        <v>7977</v>
      </c>
      <c r="D3122" s="119" t="s">
        <v>7978</v>
      </c>
      <c r="E3122" s="330" t="s">
        <v>1909</v>
      </c>
      <c r="F3122" s="331" t="s">
        <v>1910</v>
      </c>
      <c r="G3122" s="316"/>
      <c r="H3122" s="755"/>
      <c r="I3122" s="755"/>
      <c r="J3122" s="35"/>
      <c r="K3122" s="29"/>
      <c r="L3122" s="68">
        <v>44593</v>
      </c>
      <c r="M3122" s="68"/>
      <c r="N3122" t="str">
        <f t="shared" si="100"/>
        <v/>
      </c>
    </row>
    <row r="3123" spans="1:14" ht="51" outlineLevel="2">
      <c r="A3123" s="384"/>
      <c r="B3123" s="296">
        <f t="shared" si="101"/>
        <v>151</v>
      </c>
      <c r="C3123" s="86" t="s">
        <v>5021</v>
      </c>
      <c r="D3123" s="119" t="s">
        <v>5020</v>
      </c>
      <c r="E3123" s="330" t="s">
        <v>2759</v>
      </c>
      <c r="F3123" s="331" t="s">
        <v>4633</v>
      </c>
      <c r="G3123" s="316" t="s">
        <v>6385</v>
      </c>
      <c r="H3123" s="755"/>
      <c r="I3123" s="755"/>
      <c r="J3123" s="35"/>
      <c r="K3123" s="29"/>
      <c r="L3123" s="68">
        <v>38362</v>
      </c>
      <c r="M3123" s="68">
        <v>41671</v>
      </c>
      <c r="N3123" t="str">
        <f t="shared" si="100"/>
        <v>DUPLICATE</v>
      </c>
    </row>
    <row r="3124" spans="1:14" outlineLevel="2">
      <c r="A3124" s="384"/>
      <c r="B3124" s="296">
        <f t="shared" si="101"/>
        <v>151</v>
      </c>
      <c r="C3124" s="86" t="s">
        <v>4412</v>
      </c>
      <c r="D3124" s="119" t="s">
        <v>4411</v>
      </c>
      <c r="E3124" s="330" t="s">
        <v>2759</v>
      </c>
      <c r="F3124" s="331" t="s">
        <v>4578</v>
      </c>
      <c r="G3124" s="316"/>
      <c r="H3124" s="755"/>
      <c r="I3124" s="755"/>
      <c r="J3124" s="35"/>
      <c r="K3124" s="29"/>
      <c r="L3124" s="68">
        <v>38362</v>
      </c>
      <c r="M3124" s="68"/>
      <c r="N3124" t="str">
        <f t="shared" si="100"/>
        <v/>
      </c>
    </row>
    <row r="3125" spans="1:14" outlineLevel="2">
      <c r="A3125" s="384"/>
      <c r="B3125" s="296">
        <f t="shared" si="101"/>
        <v>151</v>
      </c>
      <c r="C3125" s="86" t="s">
        <v>2535</v>
      </c>
      <c r="D3125" s="119" t="s">
        <v>2534</v>
      </c>
      <c r="E3125" s="330" t="s">
        <v>2759</v>
      </c>
      <c r="F3125" s="331" t="s">
        <v>4578</v>
      </c>
      <c r="G3125" s="316"/>
      <c r="H3125" s="755"/>
      <c r="I3125" s="755"/>
      <c r="J3125" s="35"/>
      <c r="K3125" s="29"/>
      <c r="L3125" s="68">
        <v>38362</v>
      </c>
      <c r="M3125" s="68"/>
      <c r="N3125" t="str">
        <f t="shared" si="100"/>
        <v/>
      </c>
    </row>
    <row r="3126" spans="1:14" outlineLevel="2">
      <c r="A3126" s="384"/>
      <c r="B3126" s="296">
        <f t="shared" si="101"/>
        <v>151</v>
      </c>
      <c r="C3126" s="86" t="s">
        <v>1995</v>
      </c>
      <c r="D3126" s="119" t="s">
        <v>1994</v>
      </c>
      <c r="E3126" s="330" t="s">
        <v>2759</v>
      </c>
      <c r="F3126" s="331" t="s">
        <v>4578</v>
      </c>
      <c r="G3126" s="316"/>
      <c r="H3126" s="755"/>
      <c r="I3126" s="755"/>
      <c r="J3126" s="35"/>
      <c r="K3126" s="29"/>
      <c r="L3126" s="68">
        <v>38362</v>
      </c>
      <c r="M3126" s="68"/>
      <c r="N3126" t="str">
        <f t="shared" si="100"/>
        <v>DUPLICATE</v>
      </c>
    </row>
    <row r="3127" spans="1:14" outlineLevel="2">
      <c r="A3127" s="384"/>
      <c r="B3127" s="296">
        <f t="shared" si="101"/>
        <v>151</v>
      </c>
      <c r="C3127" s="86" t="s">
        <v>3409</v>
      </c>
      <c r="D3127" s="119" t="s">
        <v>3408</v>
      </c>
      <c r="E3127" s="330" t="s">
        <v>2759</v>
      </c>
      <c r="F3127" s="331" t="s">
        <v>4578</v>
      </c>
      <c r="G3127" s="316"/>
      <c r="H3127" s="755"/>
      <c r="I3127" s="755"/>
      <c r="J3127" s="35"/>
      <c r="K3127" s="29"/>
      <c r="L3127" s="68">
        <v>38362</v>
      </c>
      <c r="M3127" s="68"/>
      <c r="N3127" t="str">
        <f t="shared" si="100"/>
        <v>DUPLICATE</v>
      </c>
    </row>
    <row r="3128" spans="1:14" outlineLevel="2">
      <c r="A3128" s="384"/>
      <c r="B3128" s="296">
        <f t="shared" si="101"/>
        <v>151</v>
      </c>
      <c r="C3128" s="86" t="s">
        <v>145</v>
      </c>
      <c r="D3128" s="119" t="s">
        <v>144</v>
      </c>
      <c r="E3128" s="330" t="s">
        <v>2759</v>
      </c>
      <c r="F3128" s="331" t="s">
        <v>4578</v>
      </c>
      <c r="G3128" s="316"/>
      <c r="H3128" s="755"/>
      <c r="I3128" s="755"/>
      <c r="J3128" s="35"/>
      <c r="K3128" s="29"/>
      <c r="L3128" s="68">
        <v>38362</v>
      </c>
      <c r="M3128" s="68"/>
      <c r="N3128" t="str">
        <f t="shared" si="100"/>
        <v/>
      </c>
    </row>
    <row r="3129" spans="1:14" outlineLevel="2">
      <c r="A3129" s="384"/>
      <c r="B3129" s="296">
        <f t="shared" si="101"/>
        <v>151</v>
      </c>
      <c r="C3129" s="86" t="s">
        <v>4410</v>
      </c>
      <c r="D3129" s="119" t="s">
        <v>4409</v>
      </c>
      <c r="E3129" s="330" t="s">
        <v>2759</v>
      </c>
      <c r="F3129" s="331" t="s">
        <v>4578</v>
      </c>
      <c r="G3129" s="316"/>
      <c r="H3129" s="755"/>
      <c r="I3129" s="755"/>
      <c r="J3129" s="35"/>
      <c r="K3129" s="29"/>
      <c r="L3129" s="68">
        <v>38362</v>
      </c>
      <c r="M3129" s="68"/>
      <c r="N3129" t="str">
        <f t="shared" si="100"/>
        <v/>
      </c>
    </row>
    <row r="3130" spans="1:14" outlineLevel="2">
      <c r="A3130" s="384"/>
      <c r="B3130" s="296">
        <f t="shared" si="101"/>
        <v>151</v>
      </c>
      <c r="C3130" s="86" t="s">
        <v>160</v>
      </c>
      <c r="D3130" s="119" t="s">
        <v>159</v>
      </c>
      <c r="E3130" s="330" t="s">
        <v>2759</v>
      </c>
      <c r="F3130" s="331" t="s">
        <v>4578</v>
      </c>
      <c r="G3130" s="316"/>
      <c r="H3130" s="755"/>
      <c r="I3130" s="755"/>
      <c r="J3130" s="35"/>
      <c r="K3130" s="29"/>
      <c r="L3130" s="68">
        <v>38362</v>
      </c>
      <c r="M3130" s="68"/>
      <c r="N3130" t="str">
        <f t="shared" si="100"/>
        <v/>
      </c>
    </row>
    <row r="3131" spans="1:14" outlineLevel="2">
      <c r="A3131" s="384"/>
      <c r="B3131" s="296">
        <f t="shared" si="101"/>
        <v>151</v>
      </c>
      <c r="C3131" s="86" t="s">
        <v>4567</v>
      </c>
      <c r="D3131" s="119" t="s">
        <v>4566</v>
      </c>
      <c r="E3131" s="330" t="s">
        <v>2759</v>
      </c>
      <c r="F3131" s="331" t="s">
        <v>4578</v>
      </c>
      <c r="G3131" s="316"/>
      <c r="H3131" s="755"/>
      <c r="I3131" s="755"/>
      <c r="J3131" s="35"/>
      <c r="K3131" s="29"/>
      <c r="L3131" s="68">
        <v>38362</v>
      </c>
      <c r="M3131" s="68"/>
      <c r="N3131" t="str">
        <f t="shared" si="100"/>
        <v/>
      </c>
    </row>
    <row r="3132" spans="1:14" outlineLevel="2">
      <c r="A3132" s="384"/>
      <c r="B3132" s="296">
        <f t="shared" si="101"/>
        <v>151</v>
      </c>
      <c r="C3132" s="86" t="s">
        <v>4100</v>
      </c>
      <c r="D3132" s="119" t="s">
        <v>4099</v>
      </c>
      <c r="E3132" s="330" t="s">
        <v>2759</v>
      </c>
      <c r="F3132" s="331" t="s">
        <v>4578</v>
      </c>
      <c r="G3132" s="316"/>
      <c r="H3132" s="755"/>
      <c r="I3132" s="755"/>
      <c r="J3132" s="35"/>
      <c r="K3132" s="29"/>
      <c r="L3132" s="68">
        <v>38362</v>
      </c>
      <c r="M3132" s="68"/>
      <c r="N3132" t="str">
        <f t="shared" si="100"/>
        <v/>
      </c>
    </row>
    <row r="3133" spans="1:14" outlineLevel="2">
      <c r="A3133" s="384"/>
      <c r="B3133" s="296">
        <f t="shared" si="101"/>
        <v>151</v>
      </c>
      <c r="C3133" s="86" t="s">
        <v>3057</v>
      </c>
      <c r="D3133" s="119" t="s">
        <v>3056</v>
      </c>
      <c r="E3133" s="330" t="s">
        <v>2759</v>
      </c>
      <c r="F3133" s="331" t="s">
        <v>4578</v>
      </c>
      <c r="G3133" s="316"/>
      <c r="H3133" s="755"/>
      <c r="I3133" s="755"/>
      <c r="J3133" s="35"/>
      <c r="K3133" s="29"/>
      <c r="L3133" s="68">
        <v>38362</v>
      </c>
      <c r="M3133" s="68"/>
      <c r="N3133" t="str">
        <f t="shared" si="100"/>
        <v/>
      </c>
    </row>
    <row r="3134" spans="1:14" outlineLevel="2">
      <c r="A3134" s="384"/>
      <c r="B3134" s="296">
        <f t="shared" si="101"/>
        <v>151</v>
      </c>
      <c r="C3134" s="86" t="s">
        <v>4251</v>
      </c>
      <c r="D3134" s="119" t="s">
        <v>4250</v>
      </c>
      <c r="E3134" s="330" t="s">
        <v>2759</v>
      </c>
      <c r="F3134" s="331" t="s">
        <v>4578</v>
      </c>
      <c r="G3134" s="316"/>
      <c r="H3134" s="755"/>
      <c r="I3134" s="755"/>
      <c r="J3134" s="35"/>
      <c r="K3134" s="29"/>
      <c r="L3134" s="68">
        <v>38362</v>
      </c>
      <c r="M3134" s="68"/>
      <c r="N3134" t="str">
        <f t="shared" si="100"/>
        <v/>
      </c>
    </row>
    <row r="3135" spans="1:14" outlineLevel="2">
      <c r="A3135" s="384"/>
      <c r="B3135" s="296">
        <f t="shared" si="101"/>
        <v>151</v>
      </c>
      <c r="C3135" s="86" t="s">
        <v>150</v>
      </c>
      <c r="D3135" s="119" t="s">
        <v>149</v>
      </c>
      <c r="E3135" s="330" t="s">
        <v>2759</v>
      </c>
      <c r="F3135" s="331" t="s">
        <v>4578</v>
      </c>
      <c r="G3135" s="316"/>
      <c r="H3135" s="755"/>
      <c r="I3135" s="755"/>
      <c r="J3135" s="35"/>
      <c r="K3135" s="29"/>
      <c r="L3135" s="68">
        <v>38362</v>
      </c>
      <c r="M3135" s="68"/>
      <c r="N3135" t="str">
        <f t="shared" si="100"/>
        <v/>
      </c>
    </row>
    <row r="3136" spans="1:14" outlineLevel="2">
      <c r="A3136" s="384"/>
      <c r="B3136" s="296">
        <f t="shared" si="101"/>
        <v>151</v>
      </c>
      <c r="C3136" s="86" t="s">
        <v>387</v>
      </c>
      <c r="D3136" s="119" t="s">
        <v>386</v>
      </c>
      <c r="E3136" s="330" t="s">
        <v>2759</v>
      </c>
      <c r="F3136" s="331" t="s">
        <v>4578</v>
      </c>
      <c r="G3136" s="316"/>
      <c r="H3136" s="755"/>
      <c r="I3136" s="755"/>
      <c r="J3136" s="35"/>
      <c r="K3136" s="29"/>
      <c r="L3136" s="68">
        <v>38362</v>
      </c>
      <c r="M3136" s="68"/>
      <c r="N3136" t="str">
        <f t="shared" si="100"/>
        <v/>
      </c>
    </row>
    <row r="3137" spans="1:14" outlineLevel="2">
      <c r="A3137" s="384"/>
      <c r="B3137" s="296">
        <f t="shared" si="101"/>
        <v>151</v>
      </c>
      <c r="C3137" s="86" t="s">
        <v>3258</v>
      </c>
      <c r="D3137" s="119" t="s">
        <v>3257</v>
      </c>
      <c r="E3137" s="330" t="s">
        <v>2759</v>
      </c>
      <c r="F3137" s="331" t="s">
        <v>4578</v>
      </c>
      <c r="G3137" s="316"/>
      <c r="H3137" s="755"/>
      <c r="I3137" s="755"/>
      <c r="J3137" s="35"/>
      <c r="K3137" s="29"/>
      <c r="L3137" s="68">
        <v>38362</v>
      </c>
      <c r="M3137" s="68"/>
      <c r="N3137" t="str">
        <f t="shared" si="100"/>
        <v/>
      </c>
    </row>
    <row r="3138" spans="1:14" outlineLevel="2">
      <c r="A3138" s="384"/>
      <c r="B3138" s="296">
        <f t="shared" si="101"/>
        <v>151</v>
      </c>
      <c r="C3138" s="86" t="s">
        <v>3258</v>
      </c>
      <c r="D3138" s="119" t="s">
        <v>1217</v>
      </c>
      <c r="E3138" s="330" t="s">
        <v>2759</v>
      </c>
      <c r="F3138" s="331" t="s">
        <v>4578</v>
      </c>
      <c r="G3138" s="316"/>
      <c r="H3138" s="755"/>
      <c r="I3138" s="755"/>
      <c r="J3138" s="35"/>
      <c r="K3138" s="29"/>
      <c r="L3138" s="68">
        <v>38362</v>
      </c>
      <c r="M3138" s="68"/>
      <c r="N3138" t="str">
        <f t="shared" si="100"/>
        <v/>
      </c>
    </row>
    <row r="3139" spans="1:14" outlineLevel="2">
      <c r="A3139" s="384"/>
      <c r="B3139" s="296">
        <f t="shared" si="101"/>
        <v>151</v>
      </c>
      <c r="C3139" s="86" t="s">
        <v>4276</v>
      </c>
      <c r="D3139" s="119" t="s">
        <v>4275</v>
      </c>
      <c r="E3139" s="330" t="s">
        <v>2759</v>
      </c>
      <c r="F3139" s="331" t="s">
        <v>4578</v>
      </c>
      <c r="G3139" s="316"/>
      <c r="H3139" s="755"/>
      <c r="I3139" s="755"/>
      <c r="J3139" s="35"/>
      <c r="K3139" s="29"/>
      <c r="L3139" s="68">
        <v>38362</v>
      </c>
      <c r="M3139" s="68"/>
      <c r="N3139" t="str">
        <f t="shared" ref="N3139:N3202" si="102">IF(D3139="NA","",IF(COUNTIF($D$3:$D$8511,D3139)&gt;1,"DUPLICATE",""))</f>
        <v/>
      </c>
    </row>
    <row r="3140" spans="1:14" outlineLevel="2">
      <c r="A3140" s="384"/>
      <c r="B3140" s="296">
        <f t="shared" si="101"/>
        <v>151</v>
      </c>
      <c r="C3140" s="86" t="s">
        <v>879</v>
      </c>
      <c r="D3140" s="119" t="s">
        <v>878</v>
      </c>
      <c r="E3140" s="330" t="s">
        <v>2759</v>
      </c>
      <c r="F3140" s="331" t="s">
        <v>4578</v>
      </c>
      <c r="G3140" s="316"/>
      <c r="H3140" s="755"/>
      <c r="I3140" s="755"/>
      <c r="J3140" s="35"/>
      <c r="K3140" s="29"/>
      <c r="L3140" s="68">
        <v>38362</v>
      </c>
      <c r="M3140" s="68"/>
      <c r="N3140" t="str">
        <f t="shared" si="102"/>
        <v/>
      </c>
    </row>
    <row r="3141" spans="1:14" outlineLevel="2">
      <c r="A3141" s="384"/>
      <c r="B3141" s="296">
        <f t="shared" si="101"/>
        <v>151</v>
      </c>
      <c r="C3141" s="86" t="s">
        <v>4280</v>
      </c>
      <c r="D3141" s="119" t="s">
        <v>4279</v>
      </c>
      <c r="E3141" s="330" t="s">
        <v>2759</v>
      </c>
      <c r="F3141" s="331" t="s">
        <v>4578</v>
      </c>
      <c r="G3141" s="316"/>
      <c r="H3141" s="755"/>
      <c r="I3141" s="755"/>
      <c r="J3141" s="35"/>
      <c r="K3141" s="29"/>
      <c r="L3141" s="68">
        <v>38362</v>
      </c>
      <c r="M3141" s="68"/>
      <c r="N3141" t="str">
        <f t="shared" si="102"/>
        <v/>
      </c>
    </row>
    <row r="3142" spans="1:14" ht="38.25" outlineLevel="2">
      <c r="A3142" s="384"/>
      <c r="B3142" s="296">
        <f t="shared" si="101"/>
        <v>151</v>
      </c>
      <c r="C3142" s="86" t="s">
        <v>3935</v>
      </c>
      <c r="D3142" s="119" t="s">
        <v>884</v>
      </c>
      <c r="E3142" s="32" t="s">
        <v>2759</v>
      </c>
      <c r="F3142" s="119" t="s">
        <v>4578</v>
      </c>
      <c r="G3142" s="316"/>
      <c r="H3142" s="755"/>
      <c r="I3142" s="755"/>
      <c r="J3142" s="35"/>
      <c r="K3142" s="29"/>
      <c r="L3142" s="68">
        <v>38362</v>
      </c>
      <c r="M3142" s="68"/>
      <c r="N3142" t="str">
        <f t="shared" si="102"/>
        <v/>
      </c>
    </row>
    <row r="3143" spans="1:14" outlineLevel="2">
      <c r="A3143" s="384"/>
      <c r="B3143" s="296">
        <f t="shared" si="101"/>
        <v>151</v>
      </c>
      <c r="C3143" s="86" t="s">
        <v>3280</v>
      </c>
      <c r="D3143" s="119" t="s">
        <v>3279</v>
      </c>
      <c r="E3143" s="330" t="s">
        <v>2759</v>
      </c>
      <c r="F3143" s="331" t="s">
        <v>4578</v>
      </c>
      <c r="G3143" s="316"/>
      <c r="H3143" s="755"/>
      <c r="I3143" s="755"/>
      <c r="J3143" s="35"/>
      <c r="K3143" s="29"/>
      <c r="L3143" s="68">
        <v>38362</v>
      </c>
      <c r="M3143" s="68"/>
      <c r="N3143" t="str">
        <f t="shared" si="102"/>
        <v/>
      </c>
    </row>
    <row r="3144" spans="1:14" outlineLevel="2">
      <c r="A3144" s="384"/>
      <c r="B3144" s="296">
        <f t="shared" si="101"/>
        <v>151</v>
      </c>
      <c r="C3144" s="86" t="s">
        <v>877</v>
      </c>
      <c r="D3144" s="119" t="s">
        <v>876</v>
      </c>
      <c r="E3144" s="330" t="s">
        <v>2759</v>
      </c>
      <c r="F3144" s="331" t="s">
        <v>4578</v>
      </c>
      <c r="G3144" s="316"/>
      <c r="H3144" s="755"/>
      <c r="I3144" s="755"/>
      <c r="J3144" s="35"/>
      <c r="K3144" s="29"/>
      <c r="L3144" s="68">
        <v>38362</v>
      </c>
      <c r="M3144" s="68"/>
      <c r="N3144" t="str">
        <f t="shared" si="102"/>
        <v/>
      </c>
    </row>
    <row r="3145" spans="1:14" outlineLevel="2">
      <c r="A3145" s="384"/>
      <c r="B3145" s="296">
        <f t="shared" si="101"/>
        <v>151</v>
      </c>
      <c r="C3145" s="86" t="s">
        <v>4427</v>
      </c>
      <c r="D3145" s="119" t="s">
        <v>4426</v>
      </c>
      <c r="E3145" s="330" t="s">
        <v>2759</v>
      </c>
      <c r="F3145" s="331" t="s">
        <v>4578</v>
      </c>
      <c r="G3145" s="316"/>
      <c r="H3145" s="755"/>
      <c r="I3145" s="755"/>
      <c r="J3145" s="35"/>
      <c r="K3145" s="29"/>
      <c r="L3145" s="68">
        <v>38362</v>
      </c>
      <c r="M3145" s="68"/>
      <c r="N3145" t="str">
        <f t="shared" si="102"/>
        <v/>
      </c>
    </row>
    <row r="3146" spans="1:14" outlineLevel="2">
      <c r="A3146" s="384"/>
      <c r="B3146" s="296">
        <f t="shared" si="101"/>
        <v>151</v>
      </c>
      <c r="C3146" s="86" t="s">
        <v>4019</v>
      </c>
      <c r="D3146" s="119" t="s">
        <v>4018</v>
      </c>
      <c r="E3146" s="330" t="s">
        <v>2759</v>
      </c>
      <c r="F3146" s="331" t="s">
        <v>4578</v>
      </c>
      <c r="G3146" s="316"/>
      <c r="H3146" s="755"/>
      <c r="I3146" s="755"/>
      <c r="J3146" s="35"/>
      <c r="K3146" s="29"/>
      <c r="L3146" s="68">
        <v>38362</v>
      </c>
      <c r="M3146" s="68"/>
      <c r="N3146" t="str">
        <f t="shared" si="102"/>
        <v/>
      </c>
    </row>
    <row r="3147" spans="1:14" outlineLevel="2">
      <c r="A3147" s="384"/>
      <c r="B3147" s="296">
        <f t="shared" si="101"/>
        <v>151</v>
      </c>
      <c r="C3147" s="86" t="s">
        <v>4017</v>
      </c>
      <c r="D3147" s="119" t="s">
        <v>2977</v>
      </c>
      <c r="E3147" s="330" t="s">
        <v>2759</v>
      </c>
      <c r="F3147" s="331" t="s">
        <v>4578</v>
      </c>
      <c r="G3147" s="316"/>
      <c r="H3147" s="755"/>
      <c r="I3147" s="755"/>
      <c r="J3147" s="35"/>
      <c r="K3147" s="29"/>
      <c r="L3147" s="68">
        <v>38362</v>
      </c>
      <c r="M3147" s="68"/>
      <c r="N3147" t="str">
        <f t="shared" si="102"/>
        <v/>
      </c>
    </row>
    <row r="3148" spans="1:14" outlineLevel="2">
      <c r="A3148" s="384"/>
      <c r="B3148" s="296">
        <f t="shared" si="101"/>
        <v>151</v>
      </c>
      <c r="C3148" s="86" t="s">
        <v>1231</v>
      </c>
      <c r="D3148" s="119" t="s">
        <v>1230</v>
      </c>
      <c r="E3148" s="330" t="s">
        <v>2759</v>
      </c>
      <c r="F3148" s="331" t="s">
        <v>4578</v>
      </c>
      <c r="G3148" s="316"/>
      <c r="H3148" s="755"/>
      <c r="I3148" s="755"/>
      <c r="J3148" s="35"/>
      <c r="K3148" s="29"/>
      <c r="L3148" s="68">
        <v>38362</v>
      </c>
      <c r="M3148" s="68"/>
      <c r="N3148" t="str">
        <f t="shared" si="102"/>
        <v/>
      </c>
    </row>
    <row r="3149" spans="1:14" outlineLevel="2">
      <c r="A3149" s="384"/>
      <c r="B3149" s="296">
        <f t="shared" si="101"/>
        <v>151</v>
      </c>
      <c r="C3149" s="86" t="s">
        <v>1986</v>
      </c>
      <c r="D3149" s="119" t="s">
        <v>5022</v>
      </c>
      <c r="E3149" s="330" t="s">
        <v>2759</v>
      </c>
      <c r="F3149" s="331" t="s">
        <v>4578</v>
      </c>
      <c r="G3149" s="316"/>
      <c r="H3149" s="755"/>
      <c r="I3149" s="755"/>
      <c r="J3149" s="35"/>
      <c r="K3149" s="29"/>
      <c r="L3149" s="68">
        <v>38362</v>
      </c>
      <c r="M3149" s="68"/>
      <c r="N3149" t="str">
        <f t="shared" si="102"/>
        <v/>
      </c>
    </row>
    <row r="3150" spans="1:14" outlineLevel="2">
      <c r="A3150" s="384"/>
      <c r="B3150" s="296">
        <f t="shared" si="101"/>
        <v>151</v>
      </c>
      <c r="C3150" s="86" t="s">
        <v>1966</v>
      </c>
      <c r="D3150" s="119" t="s">
        <v>2162</v>
      </c>
      <c r="E3150" s="330" t="s">
        <v>2759</v>
      </c>
      <c r="F3150" s="331" t="s">
        <v>4578</v>
      </c>
      <c r="G3150" s="316"/>
      <c r="H3150" s="755"/>
      <c r="I3150" s="755"/>
      <c r="J3150" s="35"/>
      <c r="K3150" s="29"/>
      <c r="L3150" s="68">
        <v>38362</v>
      </c>
      <c r="M3150" s="68"/>
      <c r="N3150" t="str">
        <f t="shared" si="102"/>
        <v>DUPLICATE</v>
      </c>
    </row>
    <row r="3151" spans="1:14" outlineLevel="2">
      <c r="A3151" s="384"/>
      <c r="B3151" s="296">
        <f t="shared" si="101"/>
        <v>151</v>
      </c>
      <c r="C3151" s="86" t="s">
        <v>4486</v>
      </c>
      <c r="D3151" s="119" t="s">
        <v>4485</v>
      </c>
      <c r="E3151" s="330" t="s">
        <v>2759</v>
      </c>
      <c r="F3151" s="331" t="s">
        <v>4578</v>
      </c>
      <c r="G3151" s="316"/>
      <c r="H3151" s="755"/>
      <c r="I3151" s="755"/>
      <c r="J3151" s="35"/>
      <c r="K3151" s="29"/>
      <c r="L3151" s="68">
        <v>38362</v>
      </c>
      <c r="M3151" s="68"/>
      <c r="N3151" t="str">
        <f t="shared" si="102"/>
        <v/>
      </c>
    </row>
    <row r="3152" spans="1:14" outlineLevel="2">
      <c r="A3152" s="384"/>
      <c r="B3152" s="296">
        <f t="shared" si="101"/>
        <v>151</v>
      </c>
      <c r="C3152" s="86" t="s">
        <v>4096</v>
      </c>
      <c r="D3152" s="119" t="s">
        <v>2747</v>
      </c>
      <c r="E3152" s="330" t="s">
        <v>2759</v>
      </c>
      <c r="F3152" s="331" t="s">
        <v>4578</v>
      </c>
      <c r="G3152" s="316"/>
      <c r="H3152" s="755"/>
      <c r="I3152" s="755"/>
      <c r="J3152" s="35"/>
      <c r="K3152" s="29"/>
      <c r="L3152" s="68">
        <v>38362</v>
      </c>
      <c r="M3152" s="68"/>
      <c r="N3152" t="str">
        <f t="shared" si="102"/>
        <v/>
      </c>
    </row>
    <row r="3153" spans="1:14" outlineLevel="2">
      <c r="A3153" s="384"/>
      <c r="B3153" s="296">
        <f t="shared" si="101"/>
        <v>151</v>
      </c>
      <c r="C3153" s="86" t="s">
        <v>2235</v>
      </c>
      <c r="D3153" s="119" t="s">
        <v>2234</v>
      </c>
      <c r="E3153" s="330" t="s">
        <v>2759</v>
      </c>
      <c r="F3153" s="331" t="s">
        <v>4578</v>
      </c>
      <c r="G3153" s="316"/>
      <c r="H3153" s="755"/>
      <c r="I3153" s="755"/>
      <c r="J3153" s="35"/>
      <c r="K3153" s="29"/>
      <c r="L3153" s="68">
        <v>38362</v>
      </c>
      <c r="M3153" s="68"/>
      <c r="N3153" t="str">
        <f t="shared" si="102"/>
        <v/>
      </c>
    </row>
    <row r="3154" spans="1:14" ht="25.5" outlineLevel="2">
      <c r="A3154" s="384"/>
      <c r="B3154" s="296">
        <f t="shared" si="101"/>
        <v>151</v>
      </c>
      <c r="C3154" s="86" t="s">
        <v>4274</v>
      </c>
      <c r="D3154" s="119" t="s">
        <v>4273</v>
      </c>
      <c r="E3154" s="330" t="s">
        <v>2759</v>
      </c>
      <c r="F3154" s="331" t="s">
        <v>4578</v>
      </c>
      <c r="G3154" s="316"/>
      <c r="H3154" s="755"/>
      <c r="I3154" s="755"/>
      <c r="J3154" s="35"/>
      <c r="K3154" s="29"/>
      <c r="L3154" s="68">
        <v>38362</v>
      </c>
      <c r="M3154" s="68"/>
      <c r="N3154" t="str">
        <f t="shared" si="102"/>
        <v/>
      </c>
    </row>
    <row r="3155" spans="1:14" ht="25.5" outlineLevel="2">
      <c r="A3155" s="384"/>
      <c r="B3155" s="296">
        <f t="shared" si="101"/>
        <v>151</v>
      </c>
      <c r="C3155" s="86" t="s">
        <v>925</v>
      </c>
      <c r="D3155" s="119" t="s">
        <v>1678</v>
      </c>
      <c r="E3155" s="32" t="s">
        <v>2759</v>
      </c>
      <c r="F3155" s="119" t="s">
        <v>4578</v>
      </c>
      <c r="G3155" s="316"/>
      <c r="H3155" s="755"/>
      <c r="I3155" s="755"/>
      <c r="J3155" s="35"/>
      <c r="K3155" s="29"/>
      <c r="L3155" s="68">
        <v>38362</v>
      </c>
      <c r="M3155" s="68"/>
      <c r="N3155" t="str">
        <f t="shared" si="102"/>
        <v/>
      </c>
    </row>
    <row r="3156" spans="1:14" outlineLevel="2">
      <c r="A3156" s="384"/>
      <c r="B3156" s="296">
        <f t="shared" si="101"/>
        <v>151</v>
      </c>
      <c r="C3156" s="86" t="s">
        <v>4476</v>
      </c>
      <c r="D3156" s="119" t="s">
        <v>4475</v>
      </c>
      <c r="E3156" s="330" t="s">
        <v>2759</v>
      </c>
      <c r="F3156" s="331" t="s">
        <v>4578</v>
      </c>
      <c r="G3156" s="316"/>
      <c r="H3156" s="755"/>
      <c r="I3156" s="755"/>
      <c r="J3156" s="35"/>
      <c r="K3156" s="29"/>
      <c r="L3156" s="68">
        <v>38362</v>
      </c>
      <c r="M3156" s="68"/>
      <c r="N3156" t="str">
        <f t="shared" si="102"/>
        <v/>
      </c>
    </row>
    <row r="3157" spans="1:14" outlineLevel="2">
      <c r="A3157" s="384"/>
      <c r="B3157" s="296">
        <f t="shared" si="101"/>
        <v>151</v>
      </c>
      <c r="C3157" s="86" t="s">
        <v>4484</v>
      </c>
      <c r="D3157" s="119" t="s">
        <v>4483</v>
      </c>
      <c r="E3157" s="330" t="s">
        <v>2759</v>
      </c>
      <c r="F3157" s="331" t="s">
        <v>4578</v>
      </c>
      <c r="G3157" s="316"/>
      <c r="H3157" s="755"/>
      <c r="I3157" s="755"/>
      <c r="J3157" s="35"/>
      <c r="K3157" s="29"/>
      <c r="L3157" s="68">
        <v>38362</v>
      </c>
      <c r="M3157" s="68"/>
      <c r="N3157" t="str">
        <f t="shared" si="102"/>
        <v/>
      </c>
    </row>
    <row r="3158" spans="1:14" ht="25.5" outlineLevel="2">
      <c r="A3158" s="384"/>
      <c r="B3158" s="296">
        <f t="shared" si="101"/>
        <v>151</v>
      </c>
      <c r="C3158" s="86" t="s">
        <v>491</v>
      </c>
      <c r="D3158" s="119" t="s">
        <v>2559</v>
      </c>
      <c r="E3158" s="32" t="s">
        <v>2759</v>
      </c>
      <c r="F3158" s="119" t="s">
        <v>4578</v>
      </c>
      <c r="G3158" s="316"/>
      <c r="H3158" s="755"/>
      <c r="I3158" s="755"/>
      <c r="J3158" s="35"/>
      <c r="K3158" s="29"/>
      <c r="L3158" s="68">
        <v>38362</v>
      </c>
      <c r="M3158" s="68"/>
      <c r="N3158" t="str">
        <f t="shared" si="102"/>
        <v/>
      </c>
    </row>
    <row r="3159" spans="1:14" ht="25.5" outlineLevel="2">
      <c r="A3159" s="384"/>
      <c r="B3159" s="296">
        <f t="shared" si="101"/>
        <v>151</v>
      </c>
      <c r="C3159" s="86" t="s">
        <v>1677</v>
      </c>
      <c r="D3159" s="119" t="s">
        <v>1676</v>
      </c>
      <c r="E3159" s="32" t="s">
        <v>2759</v>
      </c>
      <c r="F3159" s="119" t="s">
        <v>4578</v>
      </c>
      <c r="G3159" s="316"/>
      <c r="H3159" s="755"/>
      <c r="I3159" s="755"/>
      <c r="J3159" s="35"/>
      <c r="K3159" s="29"/>
      <c r="L3159" s="68">
        <v>38362</v>
      </c>
      <c r="M3159" s="68"/>
      <c r="N3159" t="str">
        <f t="shared" si="102"/>
        <v/>
      </c>
    </row>
    <row r="3160" spans="1:14" ht="25.5" outlineLevel="2">
      <c r="A3160" s="384"/>
      <c r="B3160" s="296">
        <f t="shared" si="101"/>
        <v>151</v>
      </c>
      <c r="C3160" s="86" t="s">
        <v>2840</v>
      </c>
      <c r="D3160" s="119" t="s">
        <v>2839</v>
      </c>
      <c r="E3160" s="32" t="s">
        <v>2759</v>
      </c>
      <c r="F3160" s="119" t="s">
        <v>4578</v>
      </c>
      <c r="G3160" s="316"/>
      <c r="H3160" s="755"/>
      <c r="I3160" s="755"/>
      <c r="J3160" s="35"/>
      <c r="K3160" s="29"/>
      <c r="L3160" s="68">
        <v>38362</v>
      </c>
      <c r="M3160" s="68"/>
      <c r="N3160" t="str">
        <f t="shared" si="102"/>
        <v/>
      </c>
    </row>
    <row r="3161" spans="1:14" ht="25.5" outlineLevel="2">
      <c r="A3161" s="384"/>
      <c r="B3161" s="296">
        <f t="shared" si="101"/>
        <v>151</v>
      </c>
      <c r="C3161" s="86" t="s">
        <v>3240</v>
      </c>
      <c r="D3161" s="119" t="s">
        <v>3239</v>
      </c>
      <c r="E3161" s="32" t="s">
        <v>2759</v>
      </c>
      <c r="F3161" s="119" t="s">
        <v>4578</v>
      </c>
      <c r="G3161" s="316"/>
      <c r="H3161" s="755"/>
      <c r="I3161" s="755"/>
      <c r="J3161" s="35"/>
      <c r="K3161" s="29"/>
      <c r="L3161" s="68">
        <v>38362</v>
      </c>
      <c r="M3161" s="68"/>
      <c r="N3161" t="str">
        <f t="shared" si="102"/>
        <v/>
      </c>
    </row>
    <row r="3162" spans="1:14" outlineLevel="2">
      <c r="A3162" s="384"/>
      <c r="B3162" s="296">
        <f t="shared" si="101"/>
        <v>151</v>
      </c>
      <c r="C3162" s="86" t="s">
        <v>3859</v>
      </c>
      <c r="D3162" s="119" t="s">
        <v>2562</v>
      </c>
      <c r="E3162" s="330" t="s">
        <v>2759</v>
      </c>
      <c r="F3162" s="331" t="s">
        <v>4578</v>
      </c>
      <c r="G3162" s="316"/>
      <c r="H3162" s="755"/>
      <c r="I3162" s="755"/>
      <c r="J3162" s="35"/>
      <c r="K3162" s="29"/>
      <c r="L3162" s="68">
        <v>38362</v>
      </c>
      <c r="M3162" s="68"/>
      <c r="N3162" t="str">
        <f t="shared" si="102"/>
        <v/>
      </c>
    </row>
    <row r="3163" spans="1:14" outlineLevel="2">
      <c r="A3163" s="384"/>
      <c r="B3163" s="296">
        <f t="shared" si="101"/>
        <v>151</v>
      </c>
      <c r="C3163" s="86" t="s">
        <v>3312</v>
      </c>
      <c r="D3163" s="119" t="s">
        <v>3311</v>
      </c>
      <c r="E3163" s="330" t="s">
        <v>2759</v>
      </c>
      <c r="F3163" s="331" t="s">
        <v>4578</v>
      </c>
      <c r="G3163" s="316"/>
      <c r="H3163" s="755"/>
      <c r="I3163" s="755"/>
      <c r="J3163" s="35"/>
      <c r="K3163" s="29"/>
      <c r="L3163" s="68">
        <v>38362</v>
      </c>
      <c r="M3163" s="68"/>
      <c r="N3163" t="str">
        <f t="shared" si="102"/>
        <v/>
      </c>
    </row>
    <row r="3164" spans="1:14" outlineLevel="2">
      <c r="A3164" s="384"/>
      <c r="B3164" s="296">
        <f t="shared" si="101"/>
        <v>151</v>
      </c>
      <c r="C3164" s="86" t="s">
        <v>3236</v>
      </c>
      <c r="D3164" s="119" t="s">
        <v>3235</v>
      </c>
      <c r="E3164" s="330" t="s">
        <v>2759</v>
      </c>
      <c r="F3164" s="331" t="s">
        <v>4578</v>
      </c>
      <c r="G3164" s="316"/>
      <c r="H3164" s="755"/>
      <c r="I3164" s="755"/>
      <c r="J3164" s="35"/>
      <c r="K3164" s="29"/>
      <c r="L3164" s="68">
        <v>38362</v>
      </c>
      <c r="M3164" s="68"/>
      <c r="N3164" t="str">
        <f t="shared" si="102"/>
        <v/>
      </c>
    </row>
    <row r="3165" spans="1:14" outlineLevel="2">
      <c r="A3165" s="384"/>
      <c r="B3165" s="296">
        <f t="shared" si="101"/>
        <v>151</v>
      </c>
      <c r="C3165" s="86" t="s">
        <v>2744</v>
      </c>
      <c r="D3165" s="119" t="s">
        <v>2743</v>
      </c>
      <c r="E3165" s="330" t="s">
        <v>2759</v>
      </c>
      <c r="F3165" s="331" t="s">
        <v>4578</v>
      </c>
      <c r="G3165" s="316"/>
      <c r="H3165" s="755"/>
      <c r="I3165" s="755"/>
      <c r="J3165" s="35"/>
      <c r="K3165" s="29"/>
      <c r="L3165" s="68">
        <v>38362</v>
      </c>
      <c r="M3165" s="68"/>
      <c r="N3165" t="str">
        <f t="shared" si="102"/>
        <v/>
      </c>
    </row>
    <row r="3166" spans="1:14" outlineLevel="2">
      <c r="A3166" s="384"/>
      <c r="B3166" s="296">
        <f t="shared" si="101"/>
        <v>151</v>
      </c>
      <c r="C3166" s="86" t="s">
        <v>4104</v>
      </c>
      <c r="D3166" s="119" t="s">
        <v>4103</v>
      </c>
      <c r="E3166" s="330" t="s">
        <v>2759</v>
      </c>
      <c r="F3166" s="331" t="s">
        <v>4578</v>
      </c>
      <c r="G3166" s="316"/>
      <c r="H3166" s="755"/>
      <c r="I3166" s="755"/>
      <c r="J3166" s="35"/>
      <c r="K3166" s="29"/>
      <c r="L3166" s="68">
        <v>38362</v>
      </c>
      <c r="M3166" s="68"/>
      <c r="N3166" t="str">
        <f t="shared" si="102"/>
        <v/>
      </c>
    </row>
    <row r="3167" spans="1:14" outlineLevel="2">
      <c r="A3167" s="384"/>
      <c r="B3167" s="296">
        <f t="shared" si="101"/>
        <v>151</v>
      </c>
      <c r="C3167" s="86" t="s">
        <v>3873</v>
      </c>
      <c r="D3167" s="119" t="s">
        <v>3872</v>
      </c>
      <c r="E3167" s="330" t="s">
        <v>2759</v>
      </c>
      <c r="F3167" s="331" t="s">
        <v>4578</v>
      </c>
      <c r="G3167" s="316"/>
      <c r="H3167" s="755"/>
      <c r="I3167" s="755"/>
      <c r="J3167" s="35"/>
      <c r="K3167" s="29"/>
      <c r="L3167" s="68">
        <v>38362</v>
      </c>
      <c r="M3167" s="68"/>
      <c r="N3167" t="str">
        <f t="shared" si="102"/>
        <v/>
      </c>
    </row>
    <row r="3168" spans="1:14" outlineLevel="2">
      <c r="A3168" s="384"/>
      <c r="B3168" s="296">
        <f t="shared" si="101"/>
        <v>151</v>
      </c>
      <c r="C3168" s="86" t="s">
        <v>3286</v>
      </c>
      <c r="D3168" s="119" t="s">
        <v>3285</v>
      </c>
      <c r="E3168" s="330" t="s">
        <v>2759</v>
      </c>
      <c r="F3168" s="331" t="s">
        <v>4578</v>
      </c>
      <c r="G3168" s="316"/>
      <c r="H3168" s="755"/>
      <c r="I3168" s="755"/>
      <c r="J3168" s="35"/>
      <c r="K3168" s="29"/>
      <c r="L3168" s="68">
        <v>38362</v>
      </c>
      <c r="M3168" s="68"/>
      <c r="N3168" t="str">
        <f t="shared" si="102"/>
        <v/>
      </c>
    </row>
    <row r="3169" spans="1:14" outlineLevel="2">
      <c r="A3169" s="384"/>
      <c r="B3169" s="296">
        <f t="shared" si="101"/>
        <v>151</v>
      </c>
      <c r="C3169" s="86" t="s">
        <v>3415</v>
      </c>
      <c r="D3169" s="119" t="s">
        <v>3414</v>
      </c>
      <c r="E3169" s="330" t="s">
        <v>2759</v>
      </c>
      <c r="F3169" s="331" t="s">
        <v>4578</v>
      </c>
      <c r="G3169" s="316"/>
      <c r="H3169" s="755"/>
      <c r="I3169" s="755"/>
      <c r="J3169" s="35"/>
      <c r="K3169" s="29"/>
      <c r="L3169" s="68">
        <v>38362</v>
      </c>
      <c r="M3169" s="68"/>
      <c r="N3169" t="str">
        <f t="shared" si="102"/>
        <v/>
      </c>
    </row>
    <row r="3170" spans="1:14" outlineLevel="2">
      <c r="A3170" s="384"/>
      <c r="B3170" s="296">
        <f t="shared" si="101"/>
        <v>151</v>
      </c>
      <c r="C3170" s="86" t="s">
        <v>4425</v>
      </c>
      <c r="D3170" s="119" t="s">
        <v>4424</v>
      </c>
      <c r="E3170" s="330" t="s">
        <v>2759</v>
      </c>
      <c r="F3170" s="331" t="s">
        <v>4578</v>
      </c>
      <c r="G3170" s="316"/>
      <c r="H3170" s="755"/>
      <c r="I3170" s="755"/>
      <c r="J3170" s="35"/>
      <c r="K3170" s="29"/>
      <c r="L3170" s="68">
        <v>38362</v>
      </c>
      <c r="M3170" s="68"/>
      <c r="N3170" t="str">
        <f t="shared" si="102"/>
        <v/>
      </c>
    </row>
    <row r="3171" spans="1:14" outlineLevel="2">
      <c r="A3171" s="384"/>
      <c r="B3171" s="296">
        <f t="shared" si="101"/>
        <v>151</v>
      </c>
      <c r="C3171" s="86" t="s">
        <v>370</v>
      </c>
      <c r="D3171" s="119" t="s">
        <v>369</v>
      </c>
      <c r="E3171" s="330" t="s">
        <v>2759</v>
      </c>
      <c r="F3171" s="331" t="s">
        <v>4578</v>
      </c>
      <c r="G3171" s="316"/>
      <c r="H3171" s="755"/>
      <c r="I3171" s="755"/>
      <c r="J3171" s="35"/>
      <c r="K3171" s="29"/>
      <c r="L3171" s="68">
        <v>38362</v>
      </c>
      <c r="M3171" s="68"/>
      <c r="N3171" t="str">
        <f t="shared" si="102"/>
        <v/>
      </c>
    </row>
    <row r="3172" spans="1:14" outlineLevel="2">
      <c r="A3172" s="384"/>
      <c r="B3172" s="296">
        <f t="shared" si="101"/>
        <v>151</v>
      </c>
      <c r="C3172" s="86" t="s">
        <v>3418</v>
      </c>
      <c r="D3172" s="119" t="s">
        <v>3417</v>
      </c>
      <c r="E3172" s="330" t="s">
        <v>2759</v>
      </c>
      <c r="F3172" s="331" t="s">
        <v>4578</v>
      </c>
      <c r="G3172" s="316"/>
      <c r="H3172" s="755"/>
      <c r="I3172" s="755"/>
      <c r="J3172" s="35"/>
      <c r="K3172" s="29"/>
      <c r="L3172" s="68">
        <v>38362</v>
      </c>
      <c r="M3172" s="68"/>
      <c r="N3172" t="str">
        <f t="shared" si="102"/>
        <v/>
      </c>
    </row>
    <row r="3173" spans="1:14" outlineLevel="2">
      <c r="A3173" s="384"/>
      <c r="B3173" s="296">
        <f t="shared" si="101"/>
        <v>151</v>
      </c>
      <c r="C3173" s="86" t="s">
        <v>1968</v>
      </c>
      <c r="D3173" s="119" t="s">
        <v>1967</v>
      </c>
      <c r="E3173" s="330" t="s">
        <v>2759</v>
      </c>
      <c r="F3173" s="331" t="s">
        <v>4578</v>
      </c>
      <c r="G3173" s="316"/>
      <c r="H3173" s="755"/>
      <c r="I3173" s="755"/>
      <c r="J3173" s="35"/>
      <c r="K3173" s="29"/>
      <c r="L3173" s="68">
        <v>38362</v>
      </c>
      <c r="M3173" s="68"/>
      <c r="N3173" t="str">
        <f t="shared" si="102"/>
        <v/>
      </c>
    </row>
    <row r="3174" spans="1:14" outlineLevel="2">
      <c r="A3174" s="384"/>
      <c r="B3174" s="296">
        <f t="shared" si="101"/>
        <v>151</v>
      </c>
      <c r="C3174" s="86" t="s">
        <v>1667</v>
      </c>
      <c r="D3174" s="119" t="s">
        <v>1666</v>
      </c>
      <c r="E3174" s="330" t="s">
        <v>2759</v>
      </c>
      <c r="F3174" s="331" t="s">
        <v>4578</v>
      </c>
      <c r="G3174" s="316"/>
      <c r="H3174" s="755"/>
      <c r="I3174" s="755"/>
      <c r="J3174" s="35"/>
      <c r="K3174" s="29"/>
      <c r="L3174" s="68">
        <v>38362</v>
      </c>
      <c r="M3174" s="68"/>
      <c r="N3174" t="str">
        <f t="shared" si="102"/>
        <v/>
      </c>
    </row>
    <row r="3175" spans="1:14" ht="25.5" outlineLevel="2">
      <c r="A3175" s="384"/>
      <c r="B3175" s="296">
        <f t="shared" si="101"/>
        <v>151</v>
      </c>
      <c r="C3175" s="86" t="s">
        <v>2672</v>
      </c>
      <c r="D3175" s="119" t="s">
        <v>2671</v>
      </c>
      <c r="E3175" s="32" t="s">
        <v>2759</v>
      </c>
      <c r="F3175" s="119" t="s">
        <v>4578</v>
      </c>
      <c r="G3175" s="316"/>
      <c r="H3175" s="755"/>
      <c r="I3175" s="755"/>
      <c r="J3175" s="35"/>
      <c r="K3175" s="29"/>
      <c r="L3175" s="68">
        <v>38362</v>
      </c>
      <c r="M3175" s="68"/>
      <c r="N3175" t="str">
        <f t="shared" si="102"/>
        <v/>
      </c>
    </row>
    <row r="3176" spans="1:14" outlineLevel="2">
      <c r="A3176" s="384"/>
      <c r="B3176" s="296">
        <f t="shared" si="101"/>
        <v>151</v>
      </c>
      <c r="C3176" s="86" t="s">
        <v>664</v>
      </c>
      <c r="D3176" s="119" t="s">
        <v>663</v>
      </c>
      <c r="E3176" s="330" t="s">
        <v>2759</v>
      </c>
      <c r="F3176" s="331" t="s">
        <v>4578</v>
      </c>
      <c r="G3176" s="316"/>
      <c r="H3176" s="755"/>
      <c r="I3176" s="755"/>
      <c r="J3176" s="35"/>
      <c r="K3176" s="29"/>
      <c r="L3176" s="68">
        <v>38362</v>
      </c>
      <c r="M3176" s="68"/>
      <c r="N3176" t="str">
        <f t="shared" si="102"/>
        <v/>
      </c>
    </row>
    <row r="3177" spans="1:14" outlineLevel="2">
      <c r="A3177" s="384"/>
      <c r="B3177" s="296">
        <f t="shared" si="101"/>
        <v>151</v>
      </c>
      <c r="C3177" s="86" t="s">
        <v>2836</v>
      </c>
      <c r="D3177" s="119" t="s">
        <v>3681</v>
      </c>
      <c r="E3177" s="330" t="s">
        <v>2759</v>
      </c>
      <c r="F3177" s="331" t="s">
        <v>4578</v>
      </c>
      <c r="G3177" s="316"/>
      <c r="H3177" s="755"/>
      <c r="I3177" s="755"/>
      <c r="J3177" s="35"/>
      <c r="K3177" s="29"/>
      <c r="L3177" s="68">
        <v>38362</v>
      </c>
      <c r="M3177" s="68"/>
      <c r="N3177" t="str">
        <f t="shared" si="102"/>
        <v/>
      </c>
    </row>
    <row r="3178" spans="1:14" ht="38.25" outlineLevel="2">
      <c r="A3178" s="384"/>
      <c r="B3178" s="296">
        <f t="shared" si="101"/>
        <v>151</v>
      </c>
      <c r="C3178" s="86" t="s">
        <v>1054</v>
      </c>
      <c r="D3178" s="119" t="s">
        <v>1053</v>
      </c>
      <c r="E3178" s="32" t="s">
        <v>2759</v>
      </c>
      <c r="F3178" s="119" t="s">
        <v>4578</v>
      </c>
      <c r="G3178" s="316"/>
      <c r="H3178" s="755"/>
      <c r="I3178" s="755"/>
      <c r="J3178" s="35"/>
      <c r="K3178" s="29"/>
      <c r="L3178" s="68">
        <v>38362</v>
      </c>
      <c r="M3178" s="68"/>
      <c r="N3178" t="str">
        <f t="shared" si="102"/>
        <v/>
      </c>
    </row>
    <row r="3179" spans="1:14" ht="25.5" outlineLevel="2">
      <c r="A3179" s="384"/>
      <c r="B3179" s="296">
        <f t="shared" si="101"/>
        <v>151</v>
      </c>
      <c r="C3179" s="86" t="s">
        <v>4480</v>
      </c>
      <c r="D3179" s="119" t="s">
        <v>4479</v>
      </c>
      <c r="E3179" s="32" t="s">
        <v>2759</v>
      </c>
      <c r="F3179" s="119" t="s">
        <v>4578</v>
      </c>
      <c r="G3179" s="316"/>
      <c r="H3179" s="755"/>
      <c r="I3179" s="755"/>
      <c r="J3179" s="35"/>
      <c r="K3179" s="29"/>
      <c r="L3179" s="68">
        <v>38362</v>
      </c>
      <c r="M3179" s="68"/>
      <c r="N3179" t="str">
        <f t="shared" si="102"/>
        <v/>
      </c>
    </row>
    <row r="3180" spans="1:14" outlineLevel="2">
      <c r="A3180" s="384"/>
      <c r="B3180" s="296">
        <f t="shared" si="101"/>
        <v>151</v>
      </c>
      <c r="C3180" s="86" t="s">
        <v>1675</v>
      </c>
      <c r="D3180" s="119" t="s">
        <v>1674</v>
      </c>
      <c r="E3180" s="32" t="s">
        <v>2759</v>
      </c>
      <c r="F3180" s="119" t="s">
        <v>4578</v>
      </c>
      <c r="G3180" s="316"/>
      <c r="H3180" s="755"/>
      <c r="I3180" s="755"/>
      <c r="J3180" s="35"/>
      <c r="K3180" s="29"/>
      <c r="L3180" s="68">
        <v>38362</v>
      </c>
      <c r="M3180" s="68"/>
      <c r="N3180" t="str">
        <f t="shared" si="102"/>
        <v/>
      </c>
    </row>
    <row r="3181" spans="1:14" ht="25.5" outlineLevel="2">
      <c r="A3181" s="384"/>
      <c r="B3181" s="296">
        <f t="shared" si="101"/>
        <v>151</v>
      </c>
      <c r="C3181" s="86" t="s">
        <v>4249</v>
      </c>
      <c r="D3181" s="119" t="s">
        <v>4248</v>
      </c>
      <c r="E3181" s="32" t="s">
        <v>2759</v>
      </c>
      <c r="F3181" s="119" t="s">
        <v>4578</v>
      </c>
      <c r="G3181" s="316"/>
      <c r="H3181" s="755"/>
      <c r="I3181" s="755"/>
      <c r="J3181" s="35"/>
      <c r="K3181" s="29"/>
      <c r="L3181" s="68">
        <v>38362</v>
      </c>
      <c r="M3181" s="68"/>
      <c r="N3181" t="str">
        <f t="shared" si="102"/>
        <v/>
      </c>
    </row>
    <row r="3182" spans="1:14" ht="25.5" outlineLevel="2">
      <c r="A3182" s="384"/>
      <c r="B3182" s="296">
        <f t="shared" si="101"/>
        <v>151</v>
      </c>
      <c r="C3182" s="86" t="s">
        <v>3688</v>
      </c>
      <c r="D3182" s="119" t="s">
        <v>3687</v>
      </c>
      <c r="E3182" s="330" t="s">
        <v>2759</v>
      </c>
      <c r="F3182" s="331" t="s">
        <v>4578</v>
      </c>
      <c r="G3182" s="316"/>
      <c r="H3182" s="755"/>
      <c r="I3182" s="755"/>
      <c r="J3182" s="35"/>
      <c r="K3182" s="29"/>
      <c r="L3182" s="68">
        <v>38362</v>
      </c>
      <c r="M3182" s="68"/>
      <c r="N3182" t="str">
        <f t="shared" si="102"/>
        <v/>
      </c>
    </row>
    <row r="3183" spans="1:14" ht="38.25" outlineLevel="2">
      <c r="A3183" s="384"/>
      <c r="B3183" s="296">
        <f t="shared" si="101"/>
        <v>151</v>
      </c>
      <c r="C3183" s="86" t="s">
        <v>688</v>
      </c>
      <c r="D3183" s="119" t="s">
        <v>1664</v>
      </c>
      <c r="E3183" s="32" t="s">
        <v>2759</v>
      </c>
      <c r="F3183" s="119" t="s">
        <v>4578</v>
      </c>
      <c r="G3183" s="316"/>
      <c r="H3183" s="755"/>
      <c r="I3183" s="755"/>
      <c r="J3183" s="35"/>
      <c r="K3183" s="29"/>
      <c r="L3183" s="68">
        <v>38362</v>
      </c>
      <c r="M3183" s="68"/>
      <c r="N3183" t="str">
        <f t="shared" si="102"/>
        <v/>
      </c>
    </row>
    <row r="3184" spans="1:14" outlineLevel="2">
      <c r="A3184" s="384"/>
      <c r="B3184" s="296">
        <f t="shared" si="101"/>
        <v>151</v>
      </c>
      <c r="C3184" s="86" t="s">
        <v>2529</v>
      </c>
      <c r="D3184" s="119" t="s">
        <v>2420</v>
      </c>
      <c r="E3184" s="330" t="s">
        <v>2759</v>
      </c>
      <c r="F3184" s="331" t="s">
        <v>4578</v>
      </c>
      <c r="G3184" s="316"/>
      <c r="H3184" s="755"/>
      <c r="I3184" s="755"/>
      <c r="J3184" s="35"/>
      <c r="K3184" s="29"/>
      <c r="L3184" s="68">
        <v>38362</v>
      </c>
      <c r="M3184" s="68"/>
      <c r="N3184" t="str">
        <f t="shared" si="102"/>
        <v/>
      </c>
    </row>
    <row r="3185" spans="1:14" ht="38.25" outlineLevel="2">
      <c r="A3185" s="384"/>
      <c r="B3185" s="296">
        <f t="shared" ref="B3185:B3248" si="103">IF(A3185&gt;0,A3185,B3184)</f>
        <v>151</v>
      </c>
      <c r="C3185" s="86" t="s">
        <v>1491</v>
      </c>
      <c r="D3185" s="119" t="s">
        <v>1490</v>
      </c>
      <c r="E3185" s="32" t="s">
        <v>2759</v>
      </c>
      <c r="F3185" s="119" t="s">
        <v>4578</v>
      </c>
      <c r="G3185" s="316"/>
      <c r="H3185" s="755"/>
      <c r="I3185" s="755"/>
      <c r="J3185" s="35"/>
      <c r="K3185" s="29"/>
      <c r="L3185" s="68">
        <v>38362</v>
      </c>
      <c r="M3185" s="68"/>
      <c r="N3185" t="str">
        <f t="shared" si="102"/>
        <v/>
      </c>
    </row>
    <row r="3186" spans="1:14" ht="51" outlineLevel="2">
      <c r="A3186" s="384"/>
      <c r="B3186" s="296">
        <f t="shared" si="103"/>
        <v>151</v>
      </c>
      <c r="C3186" s="86" t="s">
        <v>1060</v>
      </c>
      <c r="D3186" s="119" t="s">
        <v>5023</v>
      </c>
      <c r="E3186" s="32" t="s">
        <v>2759</v>
      </c>
      <c r="F3186" s="119" t="s">
        <v>4578</v>
      </c>
      <c r="G3186" s="316"/>
      <c r="H3186" s="755"/>
      <c r="I3186" s="755"/>
      <c r="J3186" s="35"/>
      <c r="K3186" s="29"/>
      <c r="L3186" s="68">
        <v>38362</v>
      </c>
      <c r="M3186" s="68"/>
      <c r="N3186" t="str">
        <f t="shared" si="102"/>
        <v/>
      </c>
    </row>
    <row r="3187" spans="1:14" ht="25.5" outlineLevel="2">
      <c r="A3187" s="384"/>
      <c r="B3187" s="296">
        <f t="shared" si="103"/>
        <v>151</v>
      </c>
      <c r="C3187" s="86" t="s">
        <v>859</v>
      </c>
      <c r="D3187" s="119" t="s">
        <v>3691</v>
      </c>
      <c r="E3187" s="32" t="s">
        <v>2759</v>
      </c>
      <c r="F3187" s="119" t="s">
        <v>4578</v>
      </c>
      <c r="G3187" s="316"/>
      <c r="H3187" s="755"/>
      <c r="I3187" s="755"/>
      <c r="J3187" s="35"/>
      <c r="K3187" s="29"/>
      <c r="L3187" s="68">
        <v>38362</v>
      </c>
      <c r="M3187" s="68"/>
      <c r="N3187" t="str">
        <f t="shared" si="102"/>
        <v/>
      </c>
    </row>
    <row r="3188" spans="1:14" ht="25.5" outlineLevel="2">
      <c r="A3188" s="384"/>
      <c r="B3188" s="296">
        <f t="shared" si="103"/>
        <v>151</v>
      </c>
      <c r="C3188" s="86" t="s">
        <v>1762</v>
      </c>
      <c r="D3188" s="119" t="s">
        <v>1761</v>
      </c>
      <c r="E3188" s="32" t="s">
        <v>2759</v>
      </c>
      <c r="F3188" s="119" t="s">
        <v>4578</v>
      </c>
      <c r="G3188" s="316"/>
      <c r="H3188" s="755"/>
      <c r="I3188" s="755"/>
      <c r="J3188" s="35"/>
      <c r="K3188" s="29"/>
      <c r="L3188" s="68">
        <v>38362</v>
      </c>
      <c r="M3188" s="68"/>
      <c r="N3188" t="str">
        <f t="shared" si="102"/>
        <v/>
      </c>
    </row>
    <row r="3189" spans="1:14" outlineLevel="2">
      <c r="A3189" s="384"/>
      <c r="B3189" s="296">
        <f t="shared" si="103"/>
        <v>151</v>
      </c>
      <c r="C3189" s="86" t="s">
        <v>3059</v>
      </c>
      <c r="D3189" s="119" t="s">
        <v>3058</v>
      </c>
      <c r="E3189" s="32" t="s">
        <v>2759</v>
      </c>
      <c r="F3189" s="119" t="s">
        <v>4578</v>
      </c>
      <c r="G3189" s="316"/>
      <c r="H3189" s="755"/>
      <c r="I3189" s="755"/>
      <c r="J3189" s="35"/>
      <c r="K3189" s="29"/>
      <c r="L3189" s="68">
        <v>38362</v>
      </c>
      <c r="M3189" s="68"/>
      <c r="N3189" t="str">
        <f t="shared" si="102"/>
        <v/>
      </c>
    </row>
    <row r="3190" spans="1:14" ht="38.25" outlineLevel="2">
      <c r="A3190" s="384"/>
      <c r="B3190" s="296">
        <f t="shared" si="103"/>
        <v>151</v>
      </c>
      <c r="C3190" s="86" t="s">
        <v>1052</v>
      </c>
      <c r="D3190" s="119" t="s">
        <v>1051</v>
      </c>
      <c r="E3190" s="32" t="s">
        <v>2759</v>
      </c>
      <c r="F3190" s="119" t="s">
        <v>4578</v>
      </c>
      <c r="G3190" s="316"/>
      <c r="H3190" s="755"/>
      <c r="I3190" s="755"/>
      <c r="J3190" s="35"/>
      <c r="K3190" s="29"/>
      <c r="L3190" s="68">
        <v>38362</v>
      </c>
      <c r="M3190" s="68"/>
      <c r="N3190" t="str">
        <f t="shared" si="102"/>
        <v/>
      </c>
    </row>
    <row r="3191" spans="1:14" outlineLevel="2">
      <c r="A3191" s="384"/>
      <c r="B3191" s="296">
        <f t="shared" si="103"/>
        <v>151</v>
      </c>
      <c r="C3191" s="86" t="s">
        <v>2413</v>
      </c>
      <c r="D3191" s="119" t="s">
        <v>2412</v>
      </c>
      <c r="E3191" s="32" t="s">
        <v>2759</v>
      </c>
      <c r="F3191" s="119" t="s">
        <v>4578</v>
      </c>
      <c r="G3191" s="316"/>
      <c r="H3191" s="755"/>
      <c r="I3191" s="755"/>
      <c r="J3191" s="35"/>
      <c r="K3191" s="29"/>
      <c r="L3191" s="68">
        <v>38362</v>
      </c>
      <c r="M3191" s="68"/>
      <c r="N3191" t="str">
        <f t="shared" si="102"/>
        <v/>
      </c>
    </row>
    <row r="3192" spans="1:14" ht="38.25" outlineLevel="2">
      <c r="A3192" s="384"/>
      <c r="B3192" s="296">
        <f t="shared" si="103"/>
        <v>151</v>
      </c>
      <c r="C3192" s="86" t="s">
        <v>2734</v>
      </c>
      <c r="D3192" s="119" t="s">
        <v>4454</v>
      </c>
      <c r="E3192" s="32" t="s">
        <v>2759</v>
      </c>
      <c r="F3192" s="119" t="s">
        <v>4578</v>
      </c>
      <c r="G3192" s="316"/>
      <c r="H3192" s="755"/>
      <c r="I3192" s="755"/>
      <c r="J3192" s="35"/>
      <c r="K3192" s="29"/>
      <c r="L3192" s="68">
        <v>38362</v>
      </c>
      <c r="M3192" s="68"/>
      <c r="N3192" t="str">
        <f t="shared" si="102"/>
        <v/>
      </c>
    </row>
    <row r="3193" spans="1:14" ht="38.25" outlineLevel="2">
      <c r="A3193" s="384"/>
      <c r="B3193" s="296">
        <f t="shared" si="103"/>
        <v>151</v>
      </c>
      <c r="C3193" s="86" t="s">
        <v>56</v>
      </c>
      <c r="D3193" s="119" t="s">
        <v>55</v>
      </c>
      <c r="E3193" s="32" t="s">
        <v>2759</v>
      </c>
      <c r="F3193" s="119" t="s">
        <v>4578</v>
      </c>
      <c r="G3193" s="316"/>
      <c r="H3193" s="755"/>
      <c r="I3193" s="755"/>
      <c r="J3193" s="35"/>
      <c r="K3193" s="29"/>
      <c r="L3193" s="68">
        <v>38362</v>
      </c>
      <c r="M3193" s="68"/>
      <c r="N3193" t="str">
        <f t="shared" si="102"/>
        <v/>
      </c>
    </row>
    <row r="3194" spans="1:14" outlineLevel="2">
      <c r="A3194" s="384"/>
      <c r="B3194" s="296">
        <f t="shared" si="103"/>
        <v>151</v>
      </c>
      <c r="C3194" s="86" t="s">
        <v>4322</v>
      </c>
      <c r="D3194" s="119" t="s">
        <v>4321</v>
      </c>
      <c r="E3194" s="32" t="s">
        <v>2759</v>
      </c>
      <c r="F3194" s="119" t="s">
        <v>4578</v>
      </c>
      <c r="G3194" s="316"/>
      <c r="H3194" s="755"/>
      <c r="I3194" s="755"/>
      <c r="J3194" s="35"/>
      <c r="K3194" s="29"/>
      <c r="L3194" s="68">
        <v>38362</v>
      </c>
      <c r="M3194" s="68"/>
      <c r="N3194" t="str">
        <f t="shared" si="102"/>
        <v/>
      </c>
    </row>
    <row r="3195" spans="1:14" ht="25.5" outlineLevel="2">
      <c r="A3195" s="384"/>
      <c r="B3195" s="296">
        <f t="shared" si="103"/>
        <v>151</v>
      </c>
      <c r="C3195" s="86" t="s">
        <v>1764</v>
      </c>
      <c r="D3195" s="119" t="s">
        <v>1763</v>
      </c>
      <c r="E3195" s="32" t="s">
        <v>2759</v>
      </c>
      <c r="F3195" s="119" t="s">
        <v>4578</v>
      </c>
      <c r="G3195" s="316"/>
      <c r="H3195" s="755"/>
      <c r="I3195" s="755"/>
      <c r="J3195" s="35"/>
      <c r="K3195" s="29"/>
      <c r="L3195" s="68">
        <v>38362</v>
      </c>
      <c r="M3195" s="68"/>
      <c r="N3195" t="str">
        <f t="shared" si="102"/>
        <v/>
      </c>
    </row>
    <row r="3196" spans="1:14" outlineLevel="2">
      <c r="A3196" s="384"/>
      <c r="B3196" s="296">
        <f t="shared" si="103"/>
        <v>151</v>
      </c>
      <c r="C3196" s="86" t="s">
        <v>1489</v>
      </c>
      <c r="D3196" s="119" t="s">
        <v>731</v>
      </c>
      <c r="E3196" s="32" t="s">
        <v>2759</v>
      </c>
      <c r="F3196" s="119" t="s">
        <v>4578</v>
      </c>
      <c r="G3196" s="316"/>
      <c r="H3196" s="755"/>
      <c r="I3196" s="755"/>
      <c r="J3196" s="35"/>
      <c r="K3196" s="29"/>
      <c r="L3196" s="68">
        <v>38362</v>
      </c>
      <c r="M3196" s="68"/>
      <c r="N3196" t="str">
        <f t="shared" si="102"/>
        <v/>
      </c>
    </row>
    <row r="3197" spans="1:14" ht="25.5" outlineLevel="2">
      <c r="A3197" s="384"/>
      <c r="B3197" s="296">
        <f t="shared" si="103"/>
        <v>151</v>
      </c>
      <c r="C3197" s="86" t="s">
        <v>2558</v>
      </c>
      <c r="D3197" s="119" t="s">
        <v>2557</v>
      </c>
      <c r="E3197" s="32" t="s">
        <v>2759</v>
      </c>
      <c r="F3197" s="119" t="s">
        <v>4578</v>
      </c>
      <c r="G3197" s="316"/>
      <c r="H3197" s="755"/>
      <c r="I3197" s="755"/>
      <c r="J3197" s="35"/>
      <c r="K3197" s="29"/>
      <c r="L3197" s="68">
        <v>38362</v>
      </c>
      <c r="M3197" s="68"/>
      <c r="N3197" t="str">
        <f t="shared" si="102"/>
        <v/>
      </c>
    </row>
    <row r="3198" spans="1:14" outlineLevel="2">
      <c r="A3198" s="384"/>
      <c r="B3198" s="296">
        <f t="shared" si="103"/>
        <v>151</v>
      </c>
      <c r="C3198" s="86" t="s">
        <v>1198</v>
      </c>
      <c r="D3198" s="119" t="s">
        <v>1197</v>
      </c>
      <c r="E3198" s="32" t="s">
        <v>2759</v>
      </c>
      <c r="F3198" s="119" t="s">
        <v>4578</v>
      </c>
      <c r="G3198" s="316"/>
      <c r="H3198" s="755"/>
      <c r="I3198" s="755"/>
      <c r="J3198" s="35"/>
      <c r="K3198" s="29"/>
      <c r="L3198" s="68">
        <v>38362</v>
      </c>
      <c r="M3198" s="68"/>
      <c r="N3198" t="str">
        <f t="shared" si="102"/>
        <v/>
      </c>
    </row>
    <row r="3199" spans="1:14" outlineLevel="2">
      <c r="A3199" s="384"/>
      <c r="B3199" s="296">
        <f t="shared" si="103"/>
        <v>151</v>
      </c>
      <c r="C3199" s="86" t="s">
        <v>2103</v>
      </c>
      <c r="D3199" s="119" t="s">
        <v>2835</v>
      </c>
      <c r="E3199" s="32" t="s">
        <v>2759</v>
      </c>
      <c r="F3199" s="119" t="s">
        <v>4578</v>
      </c>
      <c r="G3199" s="316"/>
      <c r="H3199" s="755"/>
      <c r="I3199" s="755"/>
      <c r="J3199" s="35"/>
      <c r="K3199" s="29"/>
      <c r="L3199" s="68">
        <v>38362</v>
      </c>
      <c r="M3199" s="68"/>
      <c r="N3199" t="str">
        <f t="shared" si="102"/>
        <v/>
      </c>
    </row>
    <row r="3200" spans="1:14" ht="25.5" outlineLevel="2">
      <c r="A3200" s="384"/>
      <c r="B3200" s="296">
        <f t="shared" si="103"/>
        <v>151</v>
      </c>
      <c r="C3200" s="86" t="s">
        <v>1671</v>
      </c>
      <c r="D3200" s="119" t="s">
        <v>1670</v>
      </c>
      <c r="E3200" s="32" t="s">
        <v>2759</v>
      </c>
      <c r="F3200" s="119" t="s">
        <v>4578</v>
      </c>
      <c r="G3200" s="316"/>
      <c r="H3200" s="755"/>
      <c r="I3200" s="755"/>
      <c r="J3200" s="35"/>
      <c r="K3200" s="29"/>
      <c r="L3200" s="68">
        <v>38362</v>
      </c>
      <c r="M3200" s="68"/>
      <c r="N3200" t="str">
        <f t="shared" si="102"/>
        <v/>
      </c>
    </row>
    <row r="3201" spans="1:14" outlineLevel="2">
      <c r="A3201" s="384"/>
      <c r="B3201" s="296">
        <f t="shared" si="103"/>
        <v>151</v>
      </c>
      <c r="C3201" s="86" t="s">
        <v>2417</v>
      </c>
      <c r="D3201" s="119" t="s">
        <v>2416</v>
      </c>
      <c r="E3201" s="32" t="s">
        <v>2759</v>
      </c>
      <c r="F3201" s="119" t="s">
        <v>4578</v>
      </c>
      <c r="G3201" s="316"/>
      <c r="H3201" s="755"/>
      <c r="I3201" s="755"/>
      <c r="J3201" s="35"/>
      <c r="K3201" s="29"/>
      <c r="L3201" s="68">
        <v>38362</v>
      </c>
      <c r="M3201" s="68"/>
      <c r="N3201" t="str">
        <f t="shared" si="102"/>
        <v/>
      </c>
    </row>
    <row r="3202" spans="1:14" outlineLevel="2">
      <c r="A3202" s="384"/>
      <c r="B3202" s="296">
        <f t="shared" si="103"/>
        <v>151</v>
      </c>
      <c r="C3202" s="86" t="s">
        <v>2223</v>
      </c>
      <c r="D3202" s="119" t="s">
        <v>2538</v>
      </c>
      <c r="E3202" s="32" t="s">
        <v>2759</v>
      </c>
      <c r="F3202" s="119" t="s">
        <v>4578</v>
      </c>
      <c r="G3202" s="316"/>
      <c r="H3202" s="755"/>
      <c r="I3202" s="755"/>
      <c r="J3202" s="35"/>
      <c r="K3202" s="29"/>
      <c r="L3202" s="68">
        <v>38362</v>
      </c>
      <c r="M3202" s="68"/>
      <c r="N3202" t="str">
        <f t="shared" si="102"/>
        <v/>
      </c>
    </row>
    <row r="3203" spans="1:14" outlineLevel="2">
      <c r="A3203" s="384"/>
      <c r="B3203" s="296">
        <f t="shared" si="103"/>
        <v>151</v>
      </c>
      <c r="C3203" s="86" t="s">
        <v>4320</v>
      </c>
      <c r="D3203" s="119" t="s">
        <v>4319</v>
      </c>
      <c r="E3203" s="32" t="s">
        <v>2759</v>
      </c>
      <c r="F3203" s="119" t="s">
        <v>4578</v>
      </c>
      <c r="G3203" s="316"/>
      <c r="H3203" s="755"/>
      <c r="I3203" s="755"/>
      <c r="J3203" s="35"/>
      <c r="K3203" s="29"/>
      <c r="L3203" s="68">
        <v>38362</v>
      </c>
      <c r="M3203" s="68"/>
      <c r="N3203" t="str">
        <f t="shared" ref="N3203:N3266" si="104">IF(D3203="NA","",IF(COUNTIF($D$3:$D$8511,D3203)&gt;1,"DUPLICATE",""))</f>
        <v/>
      </c>
    </row>
    <row r="3204" spans="1:14" outlineLevel="2">
      <c r="A3204" s="384"/>
      <c r="B3204" s="296">
        <f t="shared" si="103"/>
        <v>151</v>
      </c>
      <c r="C3204" s="86" t="s">
        <v>1657</v>
      </c>
      <c r="D3204" s="119" t="s">
        <v>1656</v>
      </c>
      <c r="E3204" s="32" t="s">
        <v>2759</v>
      </c>
      <c r="F3204" s="119" t="s">
        <v>4578</v>
      </c>
      <c r="G3204" s="316"/>
      <c r="H3204" s="755"/>
      <c r="I3204" s="755"/>
      <c r="J3204" s="35"/>
      <c r="K3204" s="29"/>
      <c r="L3204" s="68">
        <v>38362</v>
      </c>
      <c r="M3204" s="68"/>
      <c r="N3204" t="str">
        <f t="shared" si="104"/>
        <v/>
      </c>
    </row>
    <row r="3205" spans="1:14" outlineLevel="2">
      <c r="A3205" s="384"/>
      <c r="B3205" s="296">
        <f t="shared" si="103"/>
        <v>151</v>
      </c>
      <c r="C3205" s="86" t="s">
        <v>3234</v>
      </c>
      <c r="D3205" s="119" t="s">
        <v>522</v>
      </c>
      <c r="E3205" s="32" t="s">
        <v>2759</v>
      </c>
      <c r="F3205" s="119" t="s">
        <v>4578</v>
      </c>
      <c r="G3205" s="316"/>
      <c r="H3205" s="755"/>
      <c r="I3205" s="755"/>
      <c r="J3205" s="35"/>
      <c r="K3205" s="29"/>
      <c r="L3205" s="68">
        <v>38362</v>
      </c>
      <c r="M3205" s="68"/>
      <c r="N3205" t="str">
        <f t="shared" si="104"/>
        <v/>
      </c>
    </row>
    <row r="3206" spans="1:14" outlineLevel="2">
      <c r="A3206" s="384"/>
      <c r="B3206" s="296">
        <f t="shared" si="103"/>
        <v>151</v>
      </c>
      <c r="C3206" s="86" t="s">
        <v>2838</v>
      </c>
      <c r="D3206" s="119" t="s">
        <v>2837</v>
      </c>
      <c r="E3206" s="32" t="s">
        <v>2759</v>
      </c>
      <c r="F3206" s="119" t="s">
        <v>4578</v>
      </c>
      <c r="G3206" s="316"/>
      <c r="H3206" s="755"/>
      <c r="I3206" s="755"/>
      <c r="J3206" s="35"/>
      <c r="K3206" s="29"/>
      <c r="L3206" s="68">
        <v>38362</v>
      </c>
      <c r="M3206" s="68"/>
      <c r="N3206" t="str">
        <f t="shared" si="104"/>
        <v/>
      </c>
    </row>
    <row r="3207" spans="1:14" ht="25.5" outlineLevel="2">
      <c r="A3207" s="384"/>
      <c r="B3207" s="296">
        <f t="shared" si="103"/>
        <v>151</v>
      </c>
      <c r="C3207" s="86" t="s">
        <v>2032</v>
      </c>
      <c r="D3207" s="119" t="s">
        <v>5093</v>
      </c>
      <c r="E3207" s="32" t="s">
        <v>2759</v>
      </c>
      <c r="F3207" s="119" t="s">
        <v>4578</v>
      </c>
      <c r="G3207" s="316"/>
      <c r="H3207" s="755"/>
      <c r="I3207" s="755"/>
      <c r="J3207" s="35"/>
      <c r="K3207" s="29"/>
      <c r="L3207" s="68">
        <v>38362</v>
      </c>
      <c r="M3207" s="68"/>
      <c r="N3207" t="str">
        <f t="shared" si="104"/>
        <v/>
      </c>
    </row>
    <row r="3208" spans="1:14" ht="25.5" outlineLevel="2">
      <c r="A3208" s="384"/>
      <c r="B3208" s="296">
        <f t="shared" si="103"/>
        <v>151</v>
      </c>
      <c r="C3208" s="86" t="s">
        <v>2746</v>
      </c>
      <c r="D3208" s="119" t="s">
        <v>2745</v>
      </c>
      <c r="E3208" s="32" t="s">
        <v>2759</v>
      </c>
      <c r="F3208" s="119" t="s">
        <v>4578</v>
      </c>
      <c r="G3208" s="316"/>
      <c r="H3208" s="755"/>
      <c r="I3208" s="755"/>
      <c r="J3208" s="35"/>
      <c r="K3208" s="29"/>
      <c r="L3208" s="68">
        <v>38362</v>
      </c>
      <c r="M3208" s="68"/>
      <c r="N3208" t="str">
        <f t="shared" si="104"/>
        <v/>
      </c>
    </row>
    <row r="3209" spans="1:14" ht="25.5" outlineLevel="2">
      <c r="A3209" s="384"/>
      <c r="B3209" s="296">
        <f t="shared" si="103"/>
        <v>151</v>
      </c>
      <c r="C3209" s="86" t="s">
        <v>1802</v>
      </c>
      <c r="D3209" s="119" t="s">
        <v>1801</v>
      </c>
      <c r="E3209" s="32" t="s">
        <v>2759</v>
      </c>
      <c r="F3209" s="119" t="s">
        <v>4578</v>
      </c>
      <c r="G3209" s="316"/>
      <c r="H3209" s="755"/>
      <c r="I3209" s="755"/>
      <c r="J3209" s="35"/>
      <c r="K3209" s="29"/>
      <c r="L3209" s="68">
        <v>38362</v>
      </c>
      <c r="M3209" s="68"/>
      <c r="N3209" t="str">
        <f t="shared" si="104"/>
        <v/>
      </c>
    </row>
    <row r="3210" spans="1:14" outlineLevel="2">
      <c r="A3210" s="384"/>
      <c r="B3210" s="296">
        <f t="shared" si="103"/>
        <v>151</v>
      </c>
      <c r="C3210" s="86" t="s">
        <v>861</v>
      </c>
      <c r="D3210" s="119" t="s">
        <v>860</v>
      </c>
      <c r="E3210" s="330" t="s">
        <v>2759</v>
      </c>
      <c r="F3210" s="331" t="s">
        <v>4578</v>
      </c>
      <c r="G3210" s="316"/>
      <c r="H3210" s="755"/>
      <c r="I3210" s="755"/>
      <c r="J3210" s="35"/>
      <c r="K3210" s="29"/>
      <c r="L3210" s="68">
        <v>38362</v>
      </c>
      <c r="M3210" s="68"/>
      <c r="N3210" t="str">
        <f t="shared" si="104"/>
        <v/>
      </c>
    </row>
    <row r="3211" spans="1:14" ht="25.5" outlineLevel="2">
      <c r="A3211" s="384"/>
      <c r="B3211" s="296">
        <f t="shared" si="103"/>
        <v>151</v>
      </c>
      <c r="C3211" s="86" t="s">
        <v>3310</v>
      </c>
      <c r="D3211" s="119" t="s">
        <v>3309</v>
      </c>
      <c r="E3211" s="32" t="s">
        <v>2759</v>
      </c>
      <c r="F3211" s="119" t="s">
        <v>4578</v>
      </c>
      <c r="G3211" s="316"/>
      <c r="H3211" s="755"/>
      <c r="I3211" s="755"/>
      <c r="J3211" s="35"/>
      <c r="K3211" s="29"/>
      <c r="L3211" s="68">
        <v>38362</v>
      </c>
      <c r="M3211" s="68"/>
      <c r="N3211" t="str">
        <f t="shared" si="104"/>
        <v/>
      </c>
    </row>
    <row r="3212" spans="1:14" ht="25.5" outlineLevel="2">
      <c r="A3212" s="384"/>
      <c r="B3212" s="296">
        <f t="shared" si="103"/>
        <v>151</v>
      </c>
      <c r="C3212" s="86" t="s">
        <v>3238</v>
      </c>
      <c r="D3212" s="119" t="s">
        <v>3237</v>
      </c>
      <c r="E3212" s="32" t="s">
        <v>2759</v>
      </c>
      <c r="F3212" s="119" t="s">
        <v>4578</v>
      </c>
      <c r="G3212" s="316"/>
      <c r="H3212" s="755"/>
      <c r="I3212" s="755"/>
      <c r="J3212" s="35"/>
      <c r="K3212" s="29"/>
      <c r="L3212" s="68">
        <v>38362</v>
      </c>
      <c r="M3212" s="68"/>
      <c r="N3212" t="str">
        <f t="shared" si="104"/>
        <v/>
      </c>
    </row>
    <row r="3213" spans="1:14" ht="25.5" outlineLevel="2">
      <c r="A3213" s="384"/>
      <c r="B3213" s="296">
        <f t="shared" si="103"/>
        <v>151</v>
      </c>
      <c r="C3213" s="86" t="s">
        <v>312</v>
      </c>
      <c r="D3213" s="119" t="s">
        <v>669</v>
      </c>
      <c r="E3213" s="32" t="s">
        <v>2759</v>
      </c>
      <c r="F3213" s="119" t="s">
        <v>4578</v>
      </c>
      <c r="G3213" s="316"/>
      <c r="H3213" s="755"/>
      <c r="I3213" s="755"/>
      <c r="J3213" s="35"/>
      <c r="K3213" s="29"/>
      <c r="L3213" s="68">
        <v>38362</v>
      </c>
      <c r="M3213" s="68"/>
      <c r="N3213" t="str">
        <f t="shared" si="104"/>
        <v/>
      </c>
    </row>
    <row r="3214" spans="1:14" outlineLevel="2">
      <c r="A3214" s="384"/>
      <c r="B3214" s="296">
        <f t="shared" si="103"/>
        <v>151</v>
      </c>
      <c r="C3214" s="86" t="s">
        <v>863</v>
      </c>
      <c r="D3214" s="119" t="s">
        <v>862</v>
      </c>
      <c r="E3214" s="32" t="s">
        <v>2759</v>
      </c>
      <c r="F3214" s="119" t="s">
        <v>4578</v>
      </c>
      <c r="G3214" s="316"/>
      <c r="H3214" s="755"/>
      <c r="I3214" s="755"/>
      <c r="J3214" s="35"/>
      <c r="K3214" s="29"/>
      <c r="L3214" s="68">
        <v>38362</v>
      </c>
      <c r="M3214" s="68"/>
      <c r="N3214" t="str">
        <f t="shared" si="104"/>
        <v/>
      </c>
    </row>
    <row r="3215" spans="1:14" ht="25.5" outlineLevel="2">
      <c r="A3215" s="384"/>
      <c r="B3215" s="296">
        <f t="shared" si="103"/>
        <v>151</v>
      </c>
      <c r="C3215" s="86" t="s">
        <v>1432</v>
      </c>
      <c r="D3215" s="119" t="s">
        <v>1431</v>
      </c>
      <c r="E3215" s="32" t="s">
        <v>2759</v>
      </c>
      <c r="F3215" s="119" t="s">
        <v>4578</v>
      </c>
      <c r="G3215" s="316"/>
      <c r="H3215" s="755"/>
      <c r="I3215" s="755"/>
      <c r="J3215" s="35"/>
      <c r="K3215" s="29"/>
      <c r="L3215" s="68">
        <v>38362</v>
      </c>
      <c r="M3215" s="68"/>
      <c r="N3215" t="str">
        <f t="shared" si="104"/>
        <v/>
      </c>
    </row>
    <row r="3216" spans="1:14" outlineLevel="2">
      <c r="A3216" s="384"/>
      <c r="B3216" s="296">
        <f t="shared" si="103"/>
        <v>151</v>
      </c>
      <c r="C3216" s="86" t="s">
        <v>1800</v>
      </c>
      <c r="D3216" s="119" t="s">
        <v>3241</v>
      </c>
      <c r="E3216" s="32" t="s">
        <v>2759</v>
      </c>
      <c r="F3216" s="119" t="s">
        <v>4578</v>
      </c>
      <c r="G3216" s="316"/>
      <c r="H3216" s="755"/>
      <c r="I3216" s="755"/>
      <c r="J3216" s="35"/>
      <c r="K3216" s="29"/>
      <c r="L3216" s="68">
        <v>38362</v>
      </c>
      <c r="M3216" s="68"/>
      <c r="N3216" t="str">
        <f t="shared" si="104"/>
        <v/>
      </c>
    </row>
    <row r="3217" spans="1:14" outlineLevel="2">
      <c r="A3217" s="384"/>
      <c r="B3217" s="296">
        <f t="shared" si="103"/>
        <v>151</v>
      </c>
      <c r="C3217" s="86" t="s">
        <v>869</v>
      </c>
      <c r="D3217" s="119" t="s">
        <v>868</v>
      </c>
      <c r="E3217" s="32" t="s">
        <v>2759</v>
      </c>
      <c r="F3217" s="119" t="s">
        <v>4578</v>
      </c>
      <c r="G3217" s="316"/>
      <c r="H3217" s="755"/>
      <c r="I3217" s="755"/>
      <c r="J3217" s="35"/>
      <c r="K3217" s="29"/>
      <c r="L3217" s="68">
        <v>38362</v>
      </c>
      <c r="M3217" s="68"/>
      <c r="N3217" t="str">
        <f t="shared" si="104"/>
        <v/>
      </c>
    </row>
    <row r="3218" spans="1:14" outlineLevel="2">
      <c r="A3218" s="384"/>
      <c r="B3218" s="296">
        <f t="shared" si="103"/>
        <v>151</v>
      </c>
      <c r="C3218" s="86" t="s">
        <v>1997</v>
      </c>
      <c r="D3218" s="119" t="s">
        <v>1996</v>
      </c>
      <c r="E3218" s="32" t="s">
        <v>2759</v>
      </c>
      <c r="F3218" s="119" t="s">
        <v>4578</v>
      </c>
      <c r="G3218" s="316"/>
      <c r="H3218" s="755"/>
      <c r="I3218" s="755"/>
      <c r="J3218" s="35"/>
      <c r="K3218" s="29"/>
      <c r="L3218" s="68">
        <v>38362</v>
      </c>
      <c r="M3218" s="68"/>
      <c r="N3218" t="str">
        <f t="shared" si="104"/>
        <v/>
      </c>
    </row>
    <row r="3219" spans="1:14" ht="25.5" outlineLevel="2">
      <c r="A3219" s="384"/>
      <c r="B3219" s="296">
        <f t="shared" si="103"/>
        <v>151</v>
      </c>
      <c r="C3219" s="86" t="s">
        <v>3333</v>
      </c>
      <c r="D3219" s="119" t="s">
        <v>3332</v>
      </c>
      <c r="E3219" s="32" t="s">
        <v>2759</v>
      </c>
      <c r="F3219" s="119" t="s">
        <v>4578</v>
      </c>
      <c r="G3219" s="316"/>
      <c r="H3219" s="755"/>
      <c r="I3219" s="755"/>
      <c r="J3219" s="35"/>
      <c r="K3219" s="29"/>
      <c r="L3219" s="68">
        <v>38362</v>
      </c>
      <c r="M3219" s="68"/>
      <c r="N3219" t="str">
        <f t="shared" si="104"/>
        <v/>
      </c>
    </row>
    <row r="3220" spans="1:14" outlineLevel="2">
      <c r="A3220" s="384"/>
      <c r="B3220" s="296">
        <f t="shared" si="103"/>
        <v>151</v>
      </c>
      <c r="C3220" s="86" t="s">
        <v>106</v>
      </c>
      <c r="D3220" s="119" t="s">
        <v>1765</v>
      </c>
      <c r="E3220" s="32" t="s">
        <v>2759</v>
      </c>
      <c r="F3220" s="119" t="s">
        <v>4578</v>
      </c>
      <c r="G3220" s="316"/>
      <c r="H3220" s="755"/>
      <c r="I3220" s="755"/>
      <c r="J3220" s="35"/>
      <c r="K3220" s="29"/>
      <c r="L3220" s="68">
        <v>38362</v>
      </c>
      <c r="M3220" s="68"/>
      <c r="N3220" t="str">
        <f t="shared" si="104"/>
        <v/>
      </c>
    </row>
    <row r="3221" spans="1:14" outlineLevel="2">
      <c r="A3221" s="384"/>
      <c r="B3221" s="296">
        <f t="shared" si="103"/>
        <v>151</v>
      </c>
      <c r="C3221" s="86" t="s">
        <v>2552</v>
      </c>
      <c r="D3221" s="119" t="s">
        <v>4160</v>
      </c>
      <c r="E3221" s="32" t="s">
        <v>2759</v>
      </c>
      <c r="F3221" s="119" t="s">
        <v>4578</v>
      </c>
      <c r="G3221" s="316"/>
      <c r="H3221" s="755"/>
      <c r="I3221" s="755"/>
      <c r="J3221" s="35"/>
      <c r="K3221" s="29"/>
      <c r="L3221" s="68">
        <v>38362</v>
      </c>
      <c r="M3221" s="68"/>
      <c r="N3221" t="str">
        <f t="shared" si="104"/>
        <v/>
      </c>
    </row>
    <row r="3222" spans="1:14" outlineLevel="2">
      <c r="A3222" s="384"/>
      <c r="B3222" s="296">
        <f t="shared" si="103"/>
        <v>151</v>
      </c>
      <c r="C3222" s="86" t="s">
        <v>4219</v>
      </c>
      <c r="D3222" s="119" t="s">
        <v>2555</v>
      </c>
      <c r="E3222" s="32" t="s">
        <v>2759</v>
      </c>
      <c r="F3222" s="119" t="s">
        <v>4578</v>
      </c>
      <c r="G3222" s="316"/>
      <c r="H3222" s="755"/>
      <c r="I3222" s="755"/>
      <c r="J3222" s="35"/>
      <c r="K3222" s="29"/>
      <c r="L3222" s="68">
        <v>38362</v>
      </c>
      <c r="M3222" s="68"/>
      <c r="N3222" t="str">
        <f t="shared" si="104"/>
        <v/>
      </c>
    </row>
    <row r="3223" spans="1:14" outlineLevel="2">
      <c r="A3223" s="384"/>
      <c r="B3223" s="296">
        <f t="shared" si="103"/>
        <v>151</v>
      </c>
      <c r="C3223" s="86" t="s">
        <v>4221</v>
      </c>
      <c r="D3223" s="119" t="s">
        <v>4220</v>
      </c>
      <c r="E3223" s="32" t="s">
        <v>2759</v>
      </c>
      <c r="F3223" s="119" t="s">
        <v>4578</v>
      </c>
      <c r="G3223" s="316"/>
      <c r="H3223" s="755"/>
      <c r="I3223" s="755"/>
      <c r="J3223" s="35"/>
      <c r="K3223" s="29"/>
      <c r="L3223" s="68">
        <v>38362</v>
      </c>
      <c r="M3223" s="68"/>
      <c r="N3223" t="str">
        <f t="shared" si="104"/>
        <v/>
      </c>
    </row>
    <row r="3224" spans="1:14" outlineLevel="2">
      <c r="A3224" s="384"/>
      <c r="B3224" s="296">
        <f t="shared" si="103"/>
        <v>151</v>
      </c>
      <c r="C3224" s="86" t="s">
        <v>1062</v>
      </c>
      <c r="D3224" s="119" t="s">
        <v>1061</v>
      </c>
      <c r="E3224" s="32" t="s">
        <v>2759</v>
      </c>
      <c r="F3224" s="119" t="s">
        <v>4578</v>
      </c>
      <c r="G3224" s="316"/>
      <c r="H3224" s="755"/>
      <c r="I3224" s="755"/>
      <c r="J3224" s="35"/>
      <c r="K3224" s="29"/>
      <c r="L3224" s="68">
        <v>38362</v>
      </c>
      <c r="M3224" s="68"/>
      <c r="N3224" t="str">
        <f t="shared" si="104"/>
        <v/>
      </c>
    </row>
    <row r="3225" spans="1:14" ht="25.5" outlineLevel="2">
      <c r="A3225" s="384"/>
      <c r="B3225" s="296">
        <f t="shared" si="103"/>
        <v>151</v>
      </c>
      <c r="C3225" s="86" t="s">
        <v>2554</v>
      </c>
      <c r="D3225" s="119" t="s">
        <v>2553</v>
      </c>
      <c r="E3225" s="32" t="s">
        <v>2759</v>
      </c>
      <c r="F3225" s="119" t="s">
        <v>4578</v>
      </c>
      <c r="G3225" s="316"/>
      <c r="H3225" s="755"/>
      <c r="I3225" s="755"/>
      <c r="J3225" s="35"/>
      <c r="K3225" s="29"/>
      <c r="L3225" s="68">
        <v>38362</v>
      </c>
      <c r="M3225" s="68"/>
      <c r="N3225" t="str">
        <f t="shared" si="104"/>
        <v/>
      </c>
    </row>
    <row r="3226" spans="1:14" outlineLevel="2">
      <c r="A3226" s="384"/>
      <c r="B3226" s="296">
        <f t="shared" si="103"/>
        <v>151</v>
      </c>
      <c r="C3226" s="86" t="s">
        <v>4157</v>
      </c>
      <c r="D3226" s="119" t="s">
        <v>4156</v>
      </c>
      <c r="E3226" s="32" t="s">
        <v>2759</v>
      </c>
      <c r="F3226" s="119" t="s">
        <v>4578</v>
      </c>
      <c r="G3226" s="316"/>
      <c r="H3226" s="755"/>
      <c r="I3226" s="755"/>
      <c r="J3226" s="35"/>
      <c r="K3226" s="29"/>
      <c r="L3226" s="68">
        <v>38362</v>
      </c>
      <c r="M3226" s="68"/>
      <c r="N3226" t="str">
        <f t="shared" si="104"/>
        <v/>
      </c>
    </row>
    <row r="3227" spans="1:14" ht="25.5" outlineLevel="2">
      <c r="A3227" s="384"/>
      <c r="B3227" s="296">
        <f t="shared" si="103"/>
        <v>151</v>
      </c>
      <c r="C3227" s="86" t="s">
        <v>4159</v>
      </c>
      <c r="D3227" s="119" t="s">
        <v>4158</v>
      </c>
      <c r="E3227" s="32" t="s">
        <v>2759</v>
      </c>
      <c r="F3227" s="119" t="s">
        <v>4578</v>
      </c>
      <c r="G3227" s="316"/>
      <c r="H3227" s="755"/>
      <c r="I3227" s="755"/>
      <c r="J3227" s="35"/>
      <c r="K3227" s="29"/>
      <c r="L3227" s="68">
        <v>38362</v>
      </c>
      <c r="M3227" s="68"/>
      <c r="N3227" t="str">
        <f t="shared" si="104"/>
        <v/>
      </c>
    </row>
    <row r="3228" spans="1:14" outlineLevel="2">
      <c r="A3228" s="384"/>
      <c r="B3228" s="296">
        <f t="shared" si="103"/>
        <v>151</v>
      </c>
      <c r="C3228" s="86" t="s">
        <v>108</v>
      </c>
      <c r="D3228" s="119" t="s">
        <v>107</v>
      </c>
      <c r="E3228" s="32" t="s">
        <v>2759</v>
      </c>
      <c r="F3228" s="119" t="s">
        <v>4578</v>
      </c>
      <c r="G3228" s="316"/>
      <c r="H3228" s="755"/>
      <c r="I3228" s="755"/>
      <c r="J3228" s="35"/>
      <c r="K3228" s="29"/>
      <c r="L3228" s="68">
        <v>38362</v>
      </c>
      <c r="M3228" s="68"/>
      <c r="N3228" t="str">
        <f t="shared" si="104"/>
        <v/>
      </c>
    </row>
    <row r="3229" spans="1:14" outlineLevel="2">
      <c r="A3229" s="384"/>
      <c r="B3229" s="296">
        <f t="shared" si="103"/>
        <v>151</v>
      </c>
      <c r="C3229" s="86" t="s">
        <v>383</v>
      </c>
      <c r="D3229" s="119" t="s">
        <v>382</v>
      </c>
      <c r="E3229" s="32" t="s">
        <v>2759</v>
      </c>
      <c r="F3229" s="119" t="s">
        <v>4578</v>
      </c>
      <c r="G3229" s="316"/>
      <c r="H3229" s="755"/>
      <c r="I3229" s="755"/>
      <c r="J3229" s="35"/>
      <c r="K3229" s="29"/>
      <c r="L3229" s="68">
        <v>38362</v>
      </c>
      <c r="M3229" s="68"/>
      <c r="N3229" t="str">
        <f t="shared" si="104"/>
        <v/>
      </c>
    </row>
    <row r="3230" spans="1:14" outlineLevel="2">
      <c r="A3230" s="384"/>
      <c r="B3230" s="296">
        <f t="shared" si="103"/>
        <v>151</v>
      </c>
      <c r="C3230" s="86" t="s">
        <v>147</v>
      </c>
      <c r="D3230" s="119" t="s">
        <v>146</v>
      </c>
      <c r="E3230" s="32" t="s">
        <v>2759</v>
      </c>
      <c r="F3230" s="119" t="s">
        <v>4578</v>
      </c>
      <c r="G3230" s="316"/>
      <c r="H3230" s="755"/>
      <c r="I3230" s="755"/>
      <c r="J3230" s="35"/>
      <c r="K3230" s="29"/>
      <c r="L3230" s="68">
        <v>38362</v>
      </c>
      <c r="M3230" s="68"/>
      <c r="N3230" t="str">
        <f t="shared" si="104"/>
        <v/>
      </c>
    </row>
    <row r="3231" spans="1:14" outlineLevel="2">
      <c r="A3231" s="384"/>
      <c r="B3231" s="296">
        <f t="shared" si="103"/>
        <v>151</v>
      </c>
      <c r="C3231" s="86" t="s">
        <v>152</v>
      </c>
      <c r="D3231" s="119" t="s">
        <v>151</v>
      </c>
      <c r="E3231" s="32" t="s">
        <v>2759</v>
      </c>
      <c r="F3231" s="119" t="s">
        <v>4578</v>
      </c>
      <c r="G3231" s="316"/>
      <c r="H3231" s="755"/>
      <c r="I3231" s="755"/>
      <c r="J3231" s="35"/>
      <c r="K3231" s="29"/>
      <c r="L3231" s="68">
        <v>38362</v>
      </c>
      <c r="M3231" s="68"/>
      <c r="N3231" t="str">
        <f t="shared" si="104"/>
        <v/>
      </c>
    </row>
    <row r="3232" spans="1:14" outlineLevel="2">
      <c r="A3232" s="384"/>
      <c r="B3232" s="296">
        <f t="shared" si="103"/>
        <v>151</v>
      </c>
      <c r="C3232" s="86" t="s">
        <v>4435</v>
      </c>
      <c r="D3232" s="119" t="s">
        <v>4434</v>
      </c>
      <c r="E3232" s="32" t="s">
        <v>2759</v>
      </c>
      <c r="F3232" s="119" t="s">
        <v>4578</v>
      </c>
      <c r="G3232" s="316"/>
      <c r="H3232" s="755"/>
      <c r="I3232" s="755"/>
      <c r="J3232" s="35"/>
      <c r="K3232" s="29"/>
      <c r="L3232" s="68">
        <v>38362</v>
      </c>
      <c r="M3232" s="68"/>
      <c r="N3232" t="str">
        <f t="shared" si="104"/>
        <v/>
      </c>
    </row>
    <row r="3233" spans="1:14" outlineLevel="2">
      <c r="A3233" s="384"/>
      <c r="B3233" s="296">
        <f t="shared" si="103"/>
        <v>151</v>
      </c>
      <c r="C3233" s="86" t="s">
        <v>284</v>
      </c>
      <c r="D3233" s="119" t="s">
        <v>4436</v>
      </c>
      <c r="E3233" s="32" t="s">
        <v>2759</v>
      </c>
      <c r="F3233" s="119" t="s">
        <v>4578</v>
      </c>
      <c r="G3233" s="316"/>
      <c r="H3233" s="755"/>
      <c r="I3233" s="755"/>
      <c r="J3233" s="35"/>
      <c r="K3233" s="29"/>
      <c r="L3233" s="68">
        <v>38362</v>
      </c>
      <c r="M3233" s="68"/>
      <c r="N3233" t="str">
        <f t="shared" si="104"/>
        <v/>
      </c>
    </row>
    <row r="3234" spans="1:14" outlineLevel="2">
      <c r="A3234" s="384"/>
      <c r="B3234" s="296">
        <f t="shared" si="103"/>
        <v>151</v>
      </c>
      <c r="C3234" s="86" t="s">
        <v>110</v>
      </c>
      <c r="D3234" s="119" t="s">
        <v>109</v>
      </c>
      <c r="E3234" s="32" t="s">
        <v>2759</v>
      </c>
      <c r="F3234" s="119" t="s">
        <v>4578</v>
      </c>
      <c r="G3234" s="316"/>
      <c r="H3234" s="755"/>
      <c r="I3234" s="755"/>
      <c r="J3234" s="35"/>
      <c r="K3234" s="29"/>
      <c r="L3234" s="68">
        <v>38362</v>
      </c>
      <c r="M3234" s="68"/>
      <c r="N3234" t="str">
        <f t="shared" si="104"/>
        <v/>
      </c>
    </row>
    <row r="3235" spans="1:14" outlineLevel="2">
      <c r="A3235" s="384"/>
      <c r="B3235" s="296">
        <f t="shared" si="103"/>
        <v>151</v>
      </c>
      <c r="C3235" s="86" t="s">
        <v>286</v>
      </c>
      <c r="D3235" s="119" t="s">
        <v>285</v>
      </c>
      <c r="E3235" s="32" t="s">
        <v>2759</v>
      </c>
      <c r="F3235" s="119" t="s">
        <v>4578</v>
      </c>
      <c r="G3235" s="316"/>
      <c r="H3235" s="755"/>
      <c r="I3235" s="755"/>
      <c r="J3235" s="35"/>
      <c r="K3235" s="29"/>
      <c r="L3235" s="68">
        <v>38362</v>
      </c>
      <c r="M3235" s="68"/>
      <c r="N3235" t="str">
        <f t="shared" si="104"/>
        <v/>
      </c>
    </row>
    <row r="3236" spans="1:14" outlineLevel="2">
      <c r="A3236" s="384"/>
      <c r="B3236" s="296">
        <f t="shared" si="103"/>
        <v>151</v>
      </c>
      <c r="C3236" s="86" t="s">
        <v>2537</v>
      </c>
      <c r="D3236" s="119" t="s">
        <v>2536</v>
      </c>
      <c r="E3236" s="32" t="s">
        <v>2759</v>
      </c>
      <c r="F3236" s="119" t="s">
        <v>4578</v>
      </c>
      <c r="G3236" s="316"/>
      <c r="H3236" s="755"/>
      <c r="I3236" s="755"/>
      <c r="J3236" s="35"/>
      <c r="K3236" s="29"/>
      <c r="L3236" s="68">
        <v>38362</v>
      </c>
      <c r="M3236" s="68"/>
      <c r="N3236" t="str">
        <f t="shared" si="104"/>
        <v/>
      </c>
    </row>
    <row r="3237" spans="1:14" ht="38.25" outlineLevel="2">
      <c r="A3237" s="384"/>
      <c r="B3237" s="296">
        <f t="shared" si="103"/>
        <v>151</v>
      </c>
      <c r="C3237" s="86" t="s">
        <v>3540</v>
      </c>
      <c r="D3237" s="119" t="s">
        <v>3539</v>
      </c>
      <c r="E3237" s="32" t="s">
        <v>2759</v>
      </c>
      <c r="F3237" s="119" t="s">
        <v>4578</v>
      </c>
      <c r="G3237" s="119"/>
      <c r="H3237" s="755"/>
      <c r="I3237" s="755"/>
      <c r="J3237" s="35"/>
      <c r="K3237" s="331"/>
      <c r="L3237" s="68">
        <v>38362</v>
      </c>
      <c r="M3237" s="68">
        <v>40575</v>
      </c>
      <c r="N3237" t="str">
        <f t="shared" si="104"/>
        <v/>
      </c>
    </row>
    <row r="3238" spans="1:14" ht="38.25" outlineLevel="2">
      <c r="A3238" s="384"/>
      <c r="B3238" s="296">
        <f t="shared" si="103"/>
        <v>151</v>
      </c>
      <c r="C3238" s="86" t="s">
        <v>5099</v>
      </c>
      <c r="D3238" s="119" t="s">
        <v>5098</v>
      </c>
      <c r="E3238" s="32" t="s">
        <v>2759</v>
      </c>
      <c r="F3238" s="119" t="s">
        <v>4578</v>
      </c>
      <c r="G3238" s="316"/>
      <c r="H3238" s="755"/>
      <c r="I3238" s="755"/>
      <c r="J3238" s="35"/>
      <c r="K3238" s="29"/>
      <c r="L3238" s="68">
        <v>38362</v>
      </c>
      <c r="M3238" s="68"/>
      <c r="N3238" t="str">
        <f t="shared" si="104"/>
        <v/>
      </c>
    </row>
    <row r="3239" spans="1:14" ht="38.25" outlineLevel="2">
      <c r="A3239" s="384"/>
      <c r="B3239" s="296">
        <f t="shared" si="103"/>
        <v>151</v>
      </c>
      <c r="C3239" s="86" t="s">
        <v>3282</v>
      </c>
      <c r="D3239" s="119" t="s">
        <v>3281</v>
      </c>
      <c r="E3239" s="32" t="s">
        <v>2759</v>
      </c>
      <c r="F3239" s="119" t="s">
        <v>4578</v>
      </c>
      <c r="G3239" s="316"/>
      <c r="H3239" s="755"/>
      <c r="I3239" s="755"/>
      <c r="J3239" s="35"/>
      <c r="K3239" s="29"/>
      <c r="L3239" s="68">
        <v>38362</v>
      </c>
      <c r="M3239" s="68"/>
      <c r="N3239" t="str">
        <f t="shared" si="104"/>
        <v/>
      </c>
    </row>
    <row r="3240" spans="1:14" ht="25.5" outlineLevel="2">
      <c r="A3240" s="384"/>
      <c r="B3240" s="296">
        <f t="shared" si="103"/>
        <v>151</v>
      </c>
      <c r="C3240" s="86" t="s">
        <v>1040</v>
      </c>
      <c r="D3240" s="119" t="s">
        <v>1205</v>
      </c>
      <c r="E3240" s="32" t="s">
        <v>2759</v>
      </c>
      <c r="F3240" s="119" t="s">
        <v>4578</v>
      </c>
      <c r="G3240" s="316"/>
      <c r="H3240" s="755"/>
      <c r="I3240" s="755"/>
      <c r="J3240" s="35"/>
      <c r="K3240" s="29"/>
      <c r="L3240" s="68">
        <v>38362</v>
      </c>
      <c r="M3240" s="68"/>
      <c r="N3240" t="str">
        <f t="shared" si="104"/>
        <v/>
      </c>
    </row>
    <row r="3241" spans="1:14" outlineLevel="2">
      <c r="A3241" s="384"/>
      <c r="B3241" s="296">
        <f t="shared" si="103"/>
        <v>151</v>
      </c>
      <c r="C3241" s="86" t="s">
        <v>4045</v>
      </c>
      <c r="D3241" s="119" t="s">
        <v>4044</v>
      </c>
      <c r="E3241" s="32" t="s">
        <v>2759</v>
      </c>
      <c r="F3241" s="119" t="s">
        <v>4578</v>
      </c>
      <c r="G3241" s="316"/>
      <c r="H3241" s="755"/>
      <c r="I3241" s="755"/>
      <c r="J3241" s="35"/>
      <c r="K3241" s="29"/>
      <c r="L3241" s="68">
        <v>38362</v>
      </c>
      <c r="M3241" s="68"/>
      <c r="N3241" t="str">
        <f t="shared" si="104"/>
        <v/>
      </c>
    </row>
    <row r="3242" spans="1:14" ht="38.25" outlineLevel="2">
      <c r="A3242" s="384"/>
      <c r="B3242" s="296">
        <f t="shared" si="103"/>
        <v>151</v>
      </c>
      <c r="C3242" s="86" t="s">
        <v>3686</v>
      </c>
      <c r="D3242" s="119" t="s">
        <v>4046</v>
      </c>
      <c r="E3242" s="32" t="s">
        <v>2759</v>
      </c>
      <c r="F3242" s="119" t="s">
        <v>4578</v>
      </c>
      <c r="G3242" s="316"/>
      <c r="H3242" s="755"/>
      <c r="I3242" s="755"/>
      <c r="J3242" s="35"/>
      <c r="K3242" s="29"/>
      <c r="L3242" s="68">
        <v>38362</v>
      </c>
      <c r="M3242" s="68"/>
      <c r="N3242" t="str">
        <f t="shared" si="104"/>
        <v/>
      </c>
    </row>
    <row r="3243" spans="1:14" ht="51" outlineLevel="2">
      <c r="A3243" s="384"/>
      <c r="B3243" s="296">
        <f t="shared" si="103"/>
        <v>151</v>
      </c>
      <c r="C3243" s="86" t="s">
        <v>3331</v>
      </c>
      <c r="D3243" s="119" t="s">
        <v>926</v>
      </c>
      <c r="E3243" s="32" t="s">
        <v>2759</v>
      </c>
      <c r="F3243" s="119" t="s">
        <v>4578</v>
      </c>
      <c r="G3243" s="316"/>
      <c r="H3243" s="755"/>
      <c r="I3243" s="755"/>
      <c r="J3243" s="35"/>
      <c r="K3243" s="29"/>
      <c r="L3243" s="68">
        <v>38362</v>
      </c>
      <c r="M3243" s="68"/>
      <c r="N3243" t="str">
        <f t="shared" si="104"/>
        <v/>
      </c>
    </row>
    <row r="3244" spans="1:14" ht="38.25" outlineLevel="2">
      <c r="A3244" s="384"/>
      <c r="B3244" s="296">
        <f t="shared" si="103"/>
        <v>151</v>
      </c>
      <c r="C3244" s="86" t="s">
        <v>5092</v>
      </c>
      <c r="D3244" s="119" t="s">
        <v>2074</v>
      </c>
      <c r="E3244" s="32" t="s">
        <v>2759</v>
      </c>
      <c r="F3244" s="119" t="s">
        <v>4578</v>
      </c>
      <c r="G3244" s="316"/>
      <c r="H3244" s="755"/>
      <c r="I3244" s="755"/>
      <c r="J3244" s="35"/>
      <c r="K3244" s="29"/>
      <c r="L3244" s="68">
        <v>38362</v>
      </c>
      <c r="M3244" s="68"/>
      <c r="N3244" t="str">
        <f t="shared" si="104"/>
        <v/>
      </c>
    </row>
    <row r="3245" spans="1:14" ht="51" outlineLevel="2">
      <c r="A3245" s="384"/>
      <c r="B3245" s="296">
        <f t="shared" si="103"/>
        <v>151</v>
      </c>
      <c r="C3245" s="86" t="s">
        <v>54</v>
      </c>
      <c r="D3245" s="119" t="s">
        <v>1647</v>
      </c>
      <c r="E3245" s="32" t="s">
        <v>2759</v>
      </c>
      <c r="F3245" s="119" t="s">
        <v>4578</v>
      </c>
      <c r="G3245" s="316"/>
      <c r="H3245" s="755"/>
      <c r="I3245" s="755"/>
      <c r="J3245" s="35"/>
      <c r="K3245" s="29"/>
      <c r="L3245" s="68">
        <v>38362</v>
      </c>
      <c r="M3245" s="68"/>
      <c r="N3245" t="str">
        <f t="shared" si="104"/>
        <v/>
      </c>
    </row>
    <row r="3246" spans="1:14" ht="25.5" outlineLevel="2">
      <c r="A3246" s="384"/>
      <c r="B3246" s="296">
        <f t="shared" si="103"/>
        <v>151</v>
      </c>
      <c r="C3246" s="86" t="s">
        <v>5111</v>
      </c>
      <c r="D3246" s="119" t="s">
        <v>5110</v>
      </c>
      <c r="E3246" s="32" t="s">
        <v>2759</v>
      </c>
      <c r="F3246" s="119" t="s">
        <v>4578</v>
      </c>
      <c r="G3246" s="316"/>
      <c r="H3246" s="755"/>
      <c r="I3246" s="755"/>
      <c r="J3246" s="35"/>
      <c r="K3246" s="29"/>
      <c r="L3246" s="68">
        <v>38362</v>
      </c>
      <c r="M3246" s="68"/>
      <c r="N3246" t="str">
        <f t="shared" si="104"/>
        <v/>
      </c>
    </row>
    <row r="3247" spans="1:14" ht="25.5" outlineLevel="2">
      <c r="A3247" s="384"/>
      <c r="B3247" s="296">
        <f t="shared" si="103"/>
        <v>151</v>
      </c>
      <c r="C3247" s="86" t="s">
        <v>484</v>
      </c>
      <c r="D3247" s="119" t="s">
        <v>5170</v>
      </c>
      <c r="E3247" s="32" t="s">
        <v>2759</v>
      </c>
      <c r="F3247" s="119" t="s">
        <v>4578</v>
      </c>
      <c r="G3247" s="316"/>
      <c r="H3247" s="755"/>
      <c r="I3247" s="755"/>
      <c r="J3247" s="35"/>
      <c r="K3247" s="29"/>
      <c r="L3247" s="68">
        <v>38362</v>
      </c>
      <c r="M3247" s="68"/>
      <c r="N3247" t="str">
        <f t="shared" si="104"/>
        <v/>
      </c>
    </row>
    <row r="3248" spans="1:14" ht="25.5" outlineLevel="2">
      <c r="A3248" s="384"/>
      <c r="B3248" s="296">
        <f t="shared" si="103"/>
        <v>151</v>
      </c>
      <c r="C3248" s="86" t="s">
        <v>3678</v>
      </c>
      <c r="D3248" s="119" t="s">
        <v>3677</v>
      </c>
      <c r="E3248" s="32" t="s">
        <v>2759</v>
      </c>
      <c r="F3248" s="119" t="s">
        <v>4578</v>
      </c>
      <c r="G3248" s="316"/>
      <c r="H3248" s="755"/>
      <c r="I3248" s="755"/>
      <c r="J3248" s="35"/>
      <c r="K3248" s="29"/>
      <c r="L3248" s="68">
        <v>38362</v>
      </c>
      <c r="M3248" s="68"/>
      <c r="N3248" t="str">
        <f t="shared" si="104"/>
        <v/>
      </c>
    </row>
    <row r="3249" spans="1:14" ht="25.5" outlineLevel="2">
      <c r="A3249" s="384"/>
      <c r="B3249" s="296">
        <f t="shared" ref="B3249:B3312" si="105">IF(A3249&gt;0,A3249,B3248)</f>
        <v>151</v>
      </c>
      <c r="C3249" s="86" t="s">
        <v>5169</v>
      </c>
      <c r="D3249" s="119" t="s">
        <v>3289</v>
      </c>
      <c r="E3249" s="32" t="s">
        <v>2759</v>
      </c>
      <c r="F3249" s="119" t="s">
        <v>4578</v>
      </c>
      <c r="G3249" s="316"/>
      <c r="H3249" s="755"/>
      <c r="I3249" s="755"/>
      <c r="J3249" s="35"/>
      <c r="K3249" s="29"/>
      <c r="L3249" s="68">
        <v>38362</v>
      </c>
      <c r="M3249" s="68"/>
      <c r="N3249" t="str">
        <f t="shared" si="104"/>
        <v/>
      </c>
    </row>
    <row r="3250" spans="1:14" ht="25.5" outlineLevel="2">
      <c r="A3250" s="384"/>
      <c r="B3250" s="296">
        <f t="shared" si="105"/>
        <v>151</v>
      </c>
      <c r="C3250" s="86" t="s">
        <v>3680</v>
      </c>
      <c r="D3250" s="119" t="s">
        <v>3679</v>
      </c>
      <c r="E3250" s="32" t="s">
        <v>2759</v>
      </c>
      <c r="F3250" s="119" t="s">
        <v>4578</v>
      </c>
      <c r="G3250" s="316"/>
      <c r="H3250" s="755"/>
      <c r="I3250" s="755"/>
      <c r="J3250" s="35"/>
      <c r="K3250" s="29"/>
      <c r="L3250" s="68">
        <v>38362</v>
      </c>
      <c r="M3250" s="68"/>
      <c r="N3250" t="str">
        <f t="shared" si="104"/>
        <v/>
      </c>
    </row>
    <row r="3251" spans="1:14" ht="25.5" outlineLevel="2">
      <c r="A3251" s="384"/>
      <c r="B3251" s="296">
        <f t="shared" si="105"/>
        <v>151</v>
      </c>
      <c r="C3251" s="86" t="s">
        <v>5107</v>
      </c>
      <c r="D3251" s="119" t="s">
        <v>5106</v>
      </c>
      <c r="E3251" s="32" t="s">
        <v>2759</v>
      </c>
      <c r="F3251" s="119" t="s">
        <v>4578</v>
      </c>
      <c r="G3251" s="316"/>
      <c r="H3251" s="755"/>
      <c r="I3251" s="755"/>
      <c r="J3251" s="35"/>
      <c r="K3251" s="29"/>
      <c r="L3251" s="68">
        <v>38362</v>
      </c>
      <c r="M3251" s="68"/>
      <c r="N3251" t="str">
        <f t="shared" si="104"/>
        <v/>
      </c>
    </row>
    <row r="3252" spans="1:14" ht="38.25" outlineLevel="2">
      <c r="A3252" s="384"/>
      <c r="B3252" s="296">
        <f t="shared" si="105"/>
        <v>151</v>
      </c>
      <c r="C3252" s="86" t="s">
        <v>2578</v>
      </c>
      <c r="D3252" s="119" t="s">
        <v>4281</v>
      </c>
      <c r="E3252" s="32" t="s">
        <v>2759</v>
      </c>
      <c r="F3252" s="119" t="s">
        <v>4578</v>
      </c>
      <c r="G3252" s="316"/>
      <c r="H3252" s="755"/>
      <c r="I3252" s="755"/>
      <c r="J3252" s="35"/>
      <c r="K3252" s="29"/>
      <c r="L3252" s="68">
        <v>38362</v>
      </c>
      <c r="M3252" s="68"/>
      <c r="N3252" t="str">
        <f t="shared" si="104"/>
        <v/>
      </c>
    </row>
    <row r="3253" spans="1:14" ht="51" outlineLevel="2">
      <c r="A3253" s="384"/>
      <c r="B3253" s="296">
        <f t="shared" si="105"/>
        <v>151</v>
      </c>
      <c r="C3253" s="86" t="s">
        <v>4978</v>
      </c>
      <c r="D3253" s="119" t="s">
        <v>1492</v>
      </c>
      <c r="E3253" s="330" t="s">
        <v>2759</v>
      </c>
      <c r="F3253" s="331" t="s">
        <v>4578</v>
      </c>
      <c r="G3253" s="316"/>
      <c r="H3253" s="755"/>
      <c r="I3253" s="755"/>
      <c r="J3253" s="35"/>
      <c r="K3253" s="29"/>
      <c r="L3253" s="68">
        <v>38362</v>
      </c>
      <c r="M3253" s="68"/>
      <c r="N3253" t="str">
        <f t="shared" si="104"/>
        <v/>
      </c>
    </row>
    <row r="3254" spans="1:14" ht="51" outlineLevel="2">
      <c r="A3254" s="384"/>
      <c r="B3254" s="296">
        <f t="shared" si="105"/>
        <v>151</v>
      </c>
      <c r="C3254" s="86" t="s">
        <v>2974</v>
      </c>
      <c r="D3254" s="119" t="s">
        <v>1063</v>
      </c>
      <c r="E3254" s="330" t="s">
        <v>2759</v>
      </c>
      <c r="F3254" s="331" t="s">
        <v>4578</v>
      </c>
      <c r="G3254" s="316"/>
      <c r="H3254" s="755"/>
      <c r="I3254" s="755"/>
      <c r="J3254" s="35"/>
      <c r="K3254" s="29"/>
      <c r="L3254" s="68">
        <v>38362</v>
      </c>
      <c r="M3254" s="68"/>
      <c r="N3254" t="str">
        <f t="shared" si="104"/>
        <v/>
      </c>
    </row>
    <row r="3255" spans="1:14" ht="51" outlineLevel="2">
      <c r="A3255" s="384"/>
      <c r="B3255" s="296">
        <f t="shared" si="105"/>
        <v>151</v>
      </c>
      <c r="C3255" s="86" t="s">
        <v>2834</v>
      </c>
      <c r="D3255" s="119" t="s">
        <v>2566</v>
      </c>
      <c r="E3255" s="32" t="s">
        <v>2759</v>
      </c>
      <c r="F3255" s="119" t="s">
        <v>4578</v>
      </c>
      <c r="G3255" s="316"/>
      <c r="H3255" s="755"/>
      <c r="I3255" s="755"/>
      <c r="J3255" s="35"/>
      <c r="K3255" s="29"/>
      <c r="L3255" s="68">
        <v>38362</v>
      </c>
      <c r="M3255" s="68"/>
      <c r="N3255" t="str">
        <f t="shared" si="104"/>
        <v/>
      </c>
    </row>
    <row r="3256" spans="1:14" ht="63.75" outlineLevel="2">
      <c r="A3256" s="384"/>
      <c r="B3256" s="296">
        <f t="shared" si="105"/>
        <v>151</v>
      </c>
      <c r="C3256" s="86" t="s">
        <v>4453</v>
      </c>
      <c r="D3256" s="119" t="s">
        <v>4095</v>
      </c>
      <c r="E3256" s="32" t="s">
        <v>2759</v>
      </c>
      <c r="F3256" s="119" t="s">
        <v>4578</v>
      </c>
      <c r="G3256" s="316"/>
      <c r="H3256" s="755"/>
      <c r="I3256" s="755"/>
      <c r="J3256" s="35"/>
      <c r="K3256" s="29"/>
      <c r="L3256" s="68">
        <v>38362</v>
      </c>
      <c r="M3256" s="68"/>
      <c r="N3256" t="str">
        <f t="shared" si="104"/>
        <v/>
      </c>
    </row>
    <row r="3257" spans="1:14" ht="38.25" outlineLevel="2">
      <c r="A3257" s="384"/>
      <c r="B3257" s="296">
        <f t="shared" si="105"/>
        <v>151</v>
      </c>
      <c r="C3257" s="86" t="s">
        <v>2105</v>
      </c>
      <c r="D3257" s="119" t="s">
        <v>2104</v>
      </c>
      <c r="E3257" s="32" t="s">
        <v>2759</v>
      </c>
      <c r="F3257" s="119" t="s">
        <v>4578</v>
      </c>
      <c r="G3257" s="316"/>
      <c r="H3257" s="755"/>
      <c r="I3257" s="755"/>
      <c r="J3257" s="35"/>
      <c r="K3257" s="29"/>
      <c r="L3257" s="68">
        <v>38362</v>
      </c>
      <c r="M3257" s="68"/>
      <c r="N3257" t="str">
        <f t="shared" si="104"/>
        <v/>
      </c>
    </row>
    <row r="3258" spans="1:14" ht="38.25" outlineLevel="2">
      <c r="A3258" s="384"/>
      <c r="B3258" s="296">
        <f t="shared" si="105"/>
        <v>151</v>
      </c>
      <c r="C3258" s="86" t="s">
        <v>4621</v>
      </c>
      <c r="D3258" s="119" t="s">
        <v>2106</v>
      </c>
      <c r="E3258" s="32" t="s">
        <v>2759</v>
      </c>
      <c r="F3258" s="119" t="s">
        <v>4578</v>
      </c>
      <c r="G3258" s="316"/>
      <c r="H3258" s="755"/>
      <c r="I3258" s="755"/>
      <c r="J3258" s="35"/>
      <c r="K3258" s="29"/>
      <c r="L3258" s="68">
        <v>38362</v>
      </c>
      <c r="M3258" s="68"/>
      <c r="N3258" t="str">
        <f t="shared" si="104"/>
        <v/>
      </c>
    </row>
    <row r="3259" spans="1:14" ht="38.25" outlineLevel="2">
      <c r="A3259" s="384"/>
      <c r="B3259" s="296">
        <f t="shared" si="105"/>
        <v>151</v>
      </c>
      <c r="C3259" s="86" t="s">
        <v>4272</v>
      </c>
      <c r="D3259" s="119" t="s">
        <v>4622</v>
      </c>
      <c r="E3259" s="32" t="s">
        <v>2759</v>
      </c>
      <c r="F3259" s="119" t="s">
        <v>4578</v>
      </c>
      <c r="G3259" s="316"/>
      <c r="H3259" s="755"/>
      <c r="I3259" s="755"/>
      <c r="J3259" s="35"/>
      <c r="K3259" s="29"/>
      <c r="L3259" s="68">
        <v>38362</v>
      </c>
      <c r="M3259" s="68"/>
      <c r="N3259" t="str">
        <f t="shared" si="104"/>
        <v/>
      </c>
    </row>
    <row r="3260" spans="1:14" ht="38.25" outlineLevel="2">
      <c r="A3260" s="384"/>
      <c r="B3260" s="296">
        <f t="shared" si="105"/>
        <v>151</v>
      </c>
      <c r="C3260" s="86" t="s">
        <v>1058</v>
      </c>
      <c r="D3260" s="119" t="s">
        <v>1057</v>
      </c>
      <c r="E3260" s="32" t="s">
        <v>2759</v>
      </c>
      <c r="F3260" s="119" t="s">
        <v>4578</v>
      </c>
      <c r="G3260" s="316"/>
      <c r="H3260" s="755"/>
      <c r="I3260" s="755"/>
      <c r="J3260" s="35"/>
      <c r="K3260" s="29"/>
      <c r="L3260" s="68">
        <v>38362</v>
      </c>
      <c r="M3260" s="68"/>
      <c r="N3260" t="str">
        <f t="shared" si="104"/>
        <v/>
      </c>
    </row>
    <row r="3261" spans="1:14" outlineLevel="2">
      <c r="A3261" s="384"/>
      <c r="B3261" s="296">
        <f t="shared" si="105"/>
        <v>151</v>
      </c>
      <c r="C3261" s="86" t="s">
        <v>1225</v>
      </c>
      <c r="D3261" s="119" t="s">
        <v>1224</v>
      </c>
      <c r="E3261" s="32" t="s">
        <v>2759</v>
      </c>
      <c r="F3261" s="119" t="s">
        <v>4578</v>
      </c>
      <c r="G3261" s="316"/>
      <c r="H3261" s="755"/>
      <c r="I3261" s="755"/>
      <c r="J3261" s="35"/>
      <c r="K3261" s="29"/>
      <c r="L3261" s="68">
        <v>38362</v>
      </c>
      <c r="M3261" s="68"/>
      <c r="N3261" t="str">
        <f t="shared" si="104"/>
        <v/>
      </c>
    </row>
    <row r="3262" spans="1:14" s="159" customFormat="1" outlineLevel="2">
      <c r="A3262" s="384"/>
      <c r="B3262" s="296">
        <f t="shared" si="105"/>
        <v>151</v>
      </c>
      <c r="C3262" s="86" t="s">
        <v>4488</v>
      </c>
      <c r="D3262" s="119" t="s">
        <v>4487</v>
      </c>
      <c r="E3262" s="32" t="s">
        <v>2759</v>
      </c>
      <c r="F3262" s="119" t="s">
        <v>4578</v>
      </c>
      <c r="G3262" s="316"/>
      <c r="H3262" s="755"/>
      <c r="I3262" s="755"/>
      <c r="J3262" s="35"/>
      <c r="K3262" s="29"/>
      <c r="L3262" s="68">
        <v>38362</v>
      </c>
      <c r="M3262" s="68"/>
      <c r="N3262" t="str">
        <f t="shared" si="104"/>
        <v/>
      </c>
    </row>
    <row r="3263" spans="1:14" outlineLevel="2">
      <c r="A3263" s="384"/>
      <c r="B3263" s="296">
        <f t="shared" si="105"/>
        <v>151</v>
      </c>
      <c r="C3263" s="86" t="s">
        <v>3306</v>
      </c>
      <c r="D3263" s="119" t="s">
        <v>3305</v>
      </c>
      <c r="E3263" s="32" t="s">
        <v>2759</v>
      </c>
      <c r="F3263" s="119" t="s">
        <v>4578</v>
      </c>
      <c r="G3263" s="316"/>
      <c r="H3263" s="755"/>
      <c r="I3263" s="755"/>
      <c r="J3263" s="35"/>
      <c r="K3263" s="29"/>
      <c r="L3263" s="68">
        <v>38362</v>
      </c>
      <c r="M3263" s="68"/>
      <c r="N3263" t="str">
        <f t="shared" si="104"/>
        <v/>
      </c>
    </row>
    <row r="3264" spans="1:14" outlineLevel="2">
      <c r="A3264" s="384"/>
      <c r="B3264" s="296">
        <f t="shared" si="105"/>
        <v>151</v>
      </c>
      <c r="C3264" s="86" t="s">
        <v>4482</v>
      </c>
      <c r="D3264" s="119" t="s">
        <v>4481</v>
      </c>
      <c r="E3264" s="32" t="s">
        <v>2759</v>
      </c>
      <c r="F3264" s="119" t="s">
        <v>4578</v>
      </c>
      <c r="G3264" s="316"/>
      <c r="H3264" s="755"/>
      <c r="I3264" s="755"/>
      <c r="J3264" s="35"/>
      <c r="K3264" s="29"/>
      <c r="L3264" s="68">
        <v>38362</v>
      </c>
      <c r="M3264" s="68"/>
      <c r="N3264" t="str">
        <f t="shared" si="104"/>
        <v/>
      </c>
    </row>
    <row r="3265" spans="1:14" ht="51" outlineLevel="2">
      <c r="A3265" s="550"/>
      <c r="B3265" s="296">
        <f t="shared" si="105"/>
        <v>151</v>
      </c>
      <c r="C3265" s="86" t="s">
        <v>5019</v>
      </c>
      <c r="D3265" s="119" t="s">
        <v>3421</v>
      </c>
      <c r="E3265" s="32" t="s">
        <v>2759</v>
      </c>
      <c r="F3265" s="119" t="s">
        <v>4633</v>
      </c>
      <c r="G3265" s="316" t="s">
        <v>6385</v>
      </c>
      <c r="H3265" s="755"/>
      <c r="I3265" s="755"/>
      <c r="J3265" s="35"/>
      <c r="K3265" s="29"/>
      <c r="L3265" s="68">
        <v>38362</v>
      </c>
      <c r="M3265" s="68"/>
      <c r="N3265" t="str">
        <f t="shared" si="104"/>
        <v>DUPLICATE</v>
      </c>
    </row>
    <row r="3266" spans="1:14" ht="25.5" outlineLevel="2">
      <c r="A3266" s="384"/>
      <c r="B3266" s="296">
        <f t="shared" si="105"/>
        <v>151</v>
      </c>
      <c r="C3266" s="86" t="s">
        <v>1194</v>
      </c>
      <c r="D3266" s="119" t="s">
        <v>1263</v>
      </c>
      <c r="E3266" s="325" t="s">
        <v>2759</v>
      </c>
      <c r="F3266" s="85" t="s">
        <v>4578</v>
      </c>
      <c r="G3266" s="85"/>
      <c r="H3266" s="755"/>
      <c r="I3266" s="755"/>
      <c r="J3266" s="35"/>
      <c r="K3266" s="347"/>
      <c r="L3266" s="68">
        <v>38362</v>
      </c>
      <c r="M3266" s="68"/>
      <c r="N3266" t="str">
        <f t="shared" si="104"/>
        <v/>
      </c>
    </row>
    <row r="3267" spans="1:14" outlineLevel="2">
      <c r="A3267" s="384"/>
      <c r="B3267" s="296">
        <f t="shared" si="105"/>
        <v>151</v>
      </c>
      <c r="C3267" s="86" t="s">
        <v>4253</v>
      </c>
      <c r="D3267" s="119" t="s">
        <v>4252</v>
      </c>
      <c r="E3267" s="32" t="s">
        <v>2759</v>
      </c>
      <c r="F3267" s="119" t="s">
        <v>4578</v>
      </c>
      <c r="G3267" s="316"/>
      <c r="H3267" s="755"/>
      <c r="I3267" s="755"/>
      <c r="J3267" s="35"/>
      <c r="K3267" s="29"/>
      <c r="L3267" s="68">
        <v>38362</v>
      </c>
      <c r="M3267" s="68"/>
      <c r="N3267" t="str">
        <f t="shared" ref="N3267:N3330" si="106">IF(D3267="NA","",IF(COUNTIF($D$3:$D$8511,D3267)&gt;1,"DUPLICATE",""))</f>
        <v/>
      </c>
    </row>
    <row r="3268" spans="1:14" outlineLevel="2">
      <c r="A3268" s="384"/>
      <c r="B3268" s="296">
        <f t="shared" si="105"/>
        <v>151</v>
      </c>
      <c r="C3268" s="86" t="s">
        <v>2556</v>
      </c>
      <c r="D3268" s="119" t="s">
        <v>377</v>
      </c>
      <c r="E3268" s="32" t="s">
        <v>2759</v>
      </c>
      <c r="F3268" s="119" t="s">
        <v>4578</v>
      </c>
      <c r="G3268" s="316"/>
      <c r="H3268" s="755"/>
      <c r="I3268" s="755"/>
      <c r="J3268" s="35"/>
      <c r="K3268" s="29"/>
      <c r="L3268" s="68">
        <v>38362</v>
      </c>
      <c r="M3268" s="68"/>
      <c r="N3268" t="str">
        <f t="shared" si="106"/>
        <v/>
      </c>
    </row>
    <row r="3269" spans="1:14" ht="25.5" outlineLevel="2">
      <c r="A3269" s="384"/>
      <c r="B3269" s="296">
        <f t="shared" si="105"/>
        <v>151</v>
      </c>
      <c r="C3269" s="86" t="s">
        <v>486</v>
      </c>
      <c r="D3269" s="119" t="s">
        <v>485</v>
      </c>
      <c r="E3269" s="32" t="s">
        <v>2759</v>
      </c>
      <c r="F3269" s="119" t="s">
        <v>4578</v>
      </c>
      <c r="G3269" s="316"/>
      <c r="H3269" s="755"/>
      <c r="I3269" s="755"/>
      <c r="J3269" s="35"/>
      <c r="K3269" s="29"/>
      <c r="L3269" s="68">
        <v>38362</v>
      </c>
      <c r="M3269" s="68"/>
      <c r="N3269" t="str">
        <f t="shared" si="106"/>
        <v/>
      </c>
    </row>
    <row r="3270" spans="1:14" outlineLevel="2">
      <c r="A3270" s="384"/>
      <c r="B3270" s="296">
        <f t="shared" si="105"/>
        <v>151</v>
      </c>
      <c r="C3270" s="86" t="s">
        <v>316</v>
      </c>
      <c r="D3270" s="119" t="s">
        <v>1079</v>
      </c>
      <c r="E3270" s="32" t="s">
        <v>2759</v>
      </c>
      <c r="F3270" s="119" t="s">
        <v>4633</v>
      </c>
      <c r="G3270" s="316"/>
      <c r="H3270" s="755"/>
      <c r="I3270" s="755"/>
      <c r="J3270" s="35"/>
      <c r="K3270" s="29"/>
      <c r="L3270" s="68">
        <v>38362</v>
      </c>
      <c r="M3270" s="68"/>
      <c r="N3270" t="str">
        <f t="shared" si="106"/>
        <v>DUPLICATE</v>
      </c>
    </row>
    <row r="3271" spans="1:14" outlineLevel="2">
      <c r="A3271" s="384"/>
      <c r="B3271" s="296">
        <f t="shared" si="105"/>
        <v>151</v>
      </c>
      <c r="C3271" s="86" t="s">
        <v>1196</v>
      </c>
      <c r="D3271" s="119" t="s">
        <v>1195</v>
      </c>
      <c r="E3271" s="32" t="s">
        <v>2759</v>
      </c>
      <c r="F3271" s="119" t="s">
        <v>4578</v>
      </c>
      <c r="G3271" s="316"/>
      <c r="H3271" s="755"/>
      <c r="I3271" s="755"/>
      <c r="J3271" s="35"/>
      <c r="K3271" s="29"/>
      <c r="L3271" s="68">
        <v>38362</v>
      </c>
      <c r="M3271" s="68"/>
      <c r="N3271" t="str">
        <f t="shared" si="106"/>
        <v/>
      </c>
    </row>
    <row r="3272" spans="1:14" outlineLevel="2">
      <c r="A3272" s="384"/>
      <c r="B3272" s="296">
        <f t="shared" si="105"/>
        <v>151</v>
      </c>
      <c r="C3272" s="86" t="s">
        <v>143</v>
      </c>
      <c r="D3272" s="119" t="s">
        <v>142</v>
      </c>
      <c r="E3272" s="32" t="s">
        <v>2759</v>
      </c>
      <c r="F3272" s="119" t="s">
        <v>4578</v>
      </c>
      <c r="G3272" s="316"/>
      <c r="H3272" s="755"/>
      <c r="I3272" s="755"/>
      <c r="J3272" s="35"/>
      <c r="K3272" s="29"/>
      <c r="L3272" s="68">
        <v>38362</v>
      </c>
      <c r="M3272" s="68"/>
      <c r="N3272" t="str">
        <f t="shared" si="106"/>
        <v>DUPLICATE</v>
      </c>
    </row>
    <row r="3273" spans="1:14" outlineLevel="2">
      <c r="A3273" s="384"/>
      <c r="B3273" s="296">
        <f t="shared" si="105"/>
        <v>151</v>
      </c>
      <c r="C3273" s="86" t="s">
        <v>405</v>
      </c>
      <c r="D3273" s="119" t="s">
        <v>1989</v>
      </c>
      <c r="E3273" s="32" t="s">
        <v>2759</v>
      </c>
      <c r="F3273" s="119" t="s">
        <v>4578</v>
      </c>
      <c r="G3273" s="316"/>
      <c r="H3273" s="755"/>
      <c r="I3273" s="755"/>
      <c r="J3273" s="35"/>
      <c r="K3273" s="29"/>
      <c r="L3273" s="68">
        <v>38362</v>
      </c>
      <c r="M3273" s="68"/>
      <c r="N3273" t="str">
        <f t="shared" si="106"/>
        <v/>
      </c>
    </row>
    <row r="3274" spans="1:14" outlineLevel="2">
      <c r="A3274" s="384"/>
      <c r="B3274" s="296">
        <f t="shared" si="105"/>
        <v>151</v>
      </c>
      <c r="C3274" s="86" t="s">
        <v>4098</v>
      </c>
      <c r="D3274" s="119" t="s">
        <v>4097</v>
      </c>
      <c r="E3274" s="32" t="s">
        <v>2759</v>
      </c>
      <c r="F3274" s="119" t="s">
        <v>4578</v>
      </c>
      <c r="G3274" s="316"/>
      <c r="H3274" s="755"/>
      <c r="I3274" s="755"/>
      <c r="J3274" s="35"/>
      <c r="K3274" s="29"/>
      <c r="L3274" s="68">
        <v>38362</v>
      </c>
      <c r="M3274" s="68"/>
      <c r="N3274" t="str">
        <f t="shared" si="106"/>
        <v/>
      </c>
    </row>
    <row r="3275" spans="1:14" ht="25.5" outlineLevel="2">
      <c r="A3275" s="384"/>
      <c r="B3275" s="296">
        <f t="shared" si="105"/>
        <v>151</v>
      </c>
      <c r="C3275" s="86" t="s">
        <v>1646</v>
      </c>
      <c r="D3275" s="119" t="s">
        <v>1645</v>
      </c>
      <c r="E3275" s="32" t="s">
        <v>2759</v>
      </c>
      <c r="F3275" s="119" t="s">
        <v>4578</v>
      </c>
      <c r="G3275" s="316"/>
      <c r="H3275" s="755"/>
      <c r="I3275" s="755"/>
      <c r="J3275" s="35"/>
      <c r="K3275" s="29"/>
      <c r="L3275" s="68">
        <v>38362</v>
      </c>
      <c r="M3275" s="68"/>
      <c r="N3275" t="str">
        <f t="shared" si="106"/>
        <v/>
      </c>
    </row>
    <row r="3276" spans="1:14" outlineLevel="2">
      <c r="A3276" s="384"/>
      <c r="B3276" s="296">
        <f t="shared" si="105"/>
        <v>151</v>
      </c>
      <c r="C3276" s="86" t="s">
        <v>374</v>
      </c>
      <c r="D3276" s="119" t="s">
        <v>1969</v>
      </c>
      <c r="E3276" s="32" t="s">
        <v>2759</v>
      </c>
      <c r="F3276" s="119" t="s">
        <v>4578</v>
      </c>
      <c r="G3276" s="316"/>
      <c r="H3276" s="755"/>
      <c r="I3276" s="755"/>
      <c r="J3276" s="35"/>
      <c r="K3276" s="29"/>
      <c r="L3276" s="68">
        <v>38362</v>
      </c>
      <c r="M3276" s="68"/>
      <c r="N3276" t="str">
        <f t="shared" si="106"/>
        <v/>
      </c>
    </row>
    <row r="3277" spans="1:14" ht="25.5" outlineLevel="2">
      <c r="A3277" s="384"/>
      <c r="B3277" s="296">
        <f t="shared" si="105"/>
        <v>151</v>
      </c>
      <c r="C3277" s="86" t="s">
        <v>2565</v>
      </c>
      <c r="D3277" s="119" t="s">
        <v>2564</v>
      </c>
      <c r="E3277" s="32" t="s">
        <v>2759</v>
      </c>
      <c r="F3277" s="119" t="s">
        <v>4578</v>
      </c>
      <c r="G3277" s="316"/>
      <c r="H3277" s="755"/>
      <c r="I3277" s="755"/>
      <c r="J3277" s="35"/>
      <c r="K3277" s="29"/>
      <c r="L3277" s="68">
        <v>38362</v>
      </c>
      <c r="M3277" s="68"/>
      <c r="N3277" t="str">
        <f t="shared" si="106"/>
        <v/>
      </c>
    </row>
    <row r="3278" spans="1:14" s="159" customFormat="1" outlineLevel="2">
      <c r="A3278" s="384"/>
      <c r="B3278" s="296">
        <f t="shared" si="105"/>
        <v>151</v>
      </c>
      <c r="C3278" s="86" t="s">
        <v>2231</v>
      </c>
      <c r="D3278" s="119" t="s">
        <v>353</v>
      </c>
      <c r="E3278" s="32" t="s">
        <v>2759</v>
      </c>
      <c r="F3278" s="119" t="s">
        <v>4578</v>
      </c>
      <c r="G3278" s="316"/>
      <c r="H3278" s="755"/>
      <c r="I3278" s="755"/>
      <c r="J3278" s="35"/>
      <c r="K3278" s="29"/>
      <c r="L3278" s="68">
        <v>38362</v>
      </c>
      <c r="M3278" s="68"/>
      <c r="N3278" t="str">
        <f t="shared" si="106"/>
        <v/>
      </c>
    </row>
    <row r="3279" spans="1:14" outlineLevel="2">
      <c r="A3279" s="384"/>
      <c r="B3279" s="296">
        <f t="shared" si="105"/>
        <v>151</v>
      </c>
      <c r="C3279" s="86" t="s">
        <v>2233</v>
      </c>
      <c r="D3279" s="119" t="s">
        <v>2232</v>
      </c>
      <c r="E3279" s="32" t="s">
        <v>2759</v>
      </c>
      <c r="F3279" s="119" t="s">
        <v>4578</v>
      </c>
      <c r="G3279" s="316"/>
      <c r="H3279" s="755"/>
      <c r="I3279" s="755"/>
      <c r="J3279" s="35"/>
      <c r="K3279" s="29"/>
      <c r="L3279" s="68">
        <v>38362</v>
      </c>
      <c r="M3279" s="68"/>
      <c r="N3279" t="str">
        <f t="shared" si="106"/>
        <v/>
      </c>
    </row>
    <row r="3280" spans="1:14" ht="38.25" outlineLevel="2">
      <c r="A3280" s="384"/>
      <c r="B3280" s="296">
        <f t="shared" si="105"/>
        <v>151</v>
      </c>
      <c r="C3280" s="86" t="s">
        <v>4106</v>
      </c>
      <c r="D3280" s="119" t="s">
        <v>4105</v>
      </c>
      <c r="E3280" s="32" t="s">
        <v>2759</v>
      </c>
      <c r="F3280" s="119" t="s">
        <v>4578</v>
      </c>
      <c r="G3280" s="316"/>
      <c r="H3280" s="755"/>
      <c r="I3280" s="755"/>
      <c r="J3280" s="35"/>
      <c r="K3280" s="29"/>
      <c r="L3280" s="68">
        <v>38362</v>
      </c>
      <c r="M3280" s="68"/>
      <c r="N3280" t="str">
        <f t="shared" si="106"/>
        <v/>
      </c>
    </row>
    <row r="3281" spans="1:14" ht="38.25" outlineLevel="2">
      <c r="A3281" s="550"/>
      <c r="B3281" s="296">
        <f t="shared" si="105"/>
        <v>151</v>
      </c>
      <c r="C3281" s="86" t="s">
        <v>3376</v>
      </c>
      <c r="D3281" s="119" t="s">
        <v>3375</v>
      </c>
      <c r="E3281" s="32" t="s">
        <v>2759</v>
      </c>
      <c r="F3281" s="119" t="s">
        <v>4578</v>
      </c>
      <c r="G3281" s="316"/>
      <c r="H3281" s="755"/>
      <c r="I3281" s="755"/>
      <c r="J3281" s="35"/>
      <c r="K3281" s="29"/>
      <c r="L3281" s="68">
        <v>38362</v>
      </c>
      <c r="M3281" s="68"/>
      <c r="N3281" t="str">
        <f t="shared" si="106"/>
        <v/>
      </c>
    </row>
    <row r="3282" spans="1:14" ht="38.25" outlineLevel="2">
      <c r="A3282" s="384"/>
      <c r="B3282" s="296">
        <f t="shared" si="105"/>
        <v>151</v>
      </c>
      <c r="C3282" s="86" t="s">
        <v>1036</v>
      </c>
      <c r="D3282" s="119" t="s">
        <v>3381</v>
      </c>
      <c r="E3282" s="325" t="s">
        <v>2759</v>
      </c>
      <c r="F3282" s="85" t="s">
        <v>4578</v>
      </c>
      <c r="G3282" s="85"/>
      <c r="H3282" s="755"/>
      <c r="I3282" s="755"/>
      <c r="J3282" s="35"/>
      <c r="K3282" s="347"/>
      <c r="L3282" s="68">
        <v>38362</v>
      </c>
      <c r="M3282" s="68"/>
      <c r="N3282" t="str">
        <f t="shared" si="106"/>
        <v/>
      </c>
    </row>
    <row r="3283" spans="1:14" outlineLevel="2">
      <c r="A3283" s="384"/>
      <c r="B3283" s="296">
        <f t="shared" si="105"/>
        <v>151</v>
      </c>
      <c r="C3283" s="86" t="s">
        <v>1204</v>
      </c>
      <c r="D3283" s="119" t="s">
        <v>1203</v>
      </c>
      <c r="E3283" s="330" t="s">
        <v>2759</v>
      </c>
      <c r="F3283" s="331" t="s">
        <v>4578</v>
      </c>
      <c r="G3283" s="316"/>
      <c r="H3283" s="755"/>
      <c r="I3283" s="755"/>
      <c r="J3283" s="35"/>
      <c r="K3283" s="29"/>
      <c r="L3283" s="68">
        <v>38362</v>
      </c>
      <c r="M3283" s="68"/>
      <c r="N3283" t="str">
        <f t="shared" si="106"/>
        <v/>
      </c>
    </row>
    <row r="3284" spans="1:14" outlineLevel="2">
      <c r="A3284" s="384"/>
      <c r="B3284" s="296">
        <f t="shared" si="105"/>
        <v>151</v>
      </c>
      <c r="C3284" s="86" t="s">
        <v>191</v>
      </c>
      <c r="D3284" s="119" t="s">
        <v>190</v>
      </c>
      <c r="E3284" s="330" t="s">
        <v>2759</v>
      </c>
      <c r="F3284" s="331" t="s">
        <v>4633</v>
      </c>
      <c r="G3284" s="316"/>
      <c r="H3284" s="755"/>
      <c r="I3284" s="755"/>
      <c r="J3284" s="35"/>
      <c r="K3284" s="29"/>
      <c r="L3284" s="68">
        <v>38362</v>
      </c>
      <c r="M3284" s="68"/>
      <c r="N3284" t="str">
        <f t="shared" si="106"/>
        <v>DUPLICATE</v>
      </c>
    </row>
    <row r="3285" spans="1:14" outlineLevel="2">
      <c r="A3285" s="384"/>
      <c r="B3285" s="296">
        <f t="shared" si="105"/>
        <v>151</v>
      </c>
      <c r="C3285" s="86" t="s">
        <v>2951</v>
      </c>
      <c r="D3285" s="119" t="s">
        <v>2931</v>
      </c>
      <c r="E3285" s="330" t="s">
        <v>1909</v>
      </c>
      <c r="F3285" s="331" t="s">
        <v>1910</v>
      </c>
      <c r="G3285" s="316"/>
      <c r="H3285" s="755"/>
      <c r="I3285" s="755"/>
      <c r="J3285" s="35"/>
      <c r="K3285" s="29"/>
      <c r="L3285" s="68">
        <v>39845</v>
      </c>
      <c r="M3285" s="68"/>
      <c r="N3285" t="str">
        <f t="shared" si="106"/>
        <v/>
      </c>
    </row>
    <row r="3286" spans="1:14" outlineLevel="2">
      <c r="A3286" s="384"/>
      <c r="B3286" s="296">
        <f t="shared" si="105"/>
        <v>151</v>
      </c>
      <c r="C3286" s="86" t="s">
        <v>2932</v>
      </c>
      <c r="D3286" s="119" t="s">
        <v>2933</v>
      </c>
      <c r="E3286" s="330" t="s">
        <v>1909</v>
      </c>
      <c r="F3286" s="331" t="s">
        <v>1910</v>
      </c>
      <c r="G3286" s="316"/>
      <c r="H3286" s="755"/>
      <c r="I3286" s="755"/>
      <c r="J3286" s="35"/>
      <c r="K3286" s="29"/>
      <c r="L3286" s="68">
        <v>39845</v>
      </c>
      <c r="M3286" s="68"/>
      <c r="N3286" t="str">
        <f t="shared" si="106"/>
        <v/>
      </c>
    </row>
    <row r="3287" spans="1:14" outlineLevel="2">
      <c r="A3287" s="384"/>
      <c r="B3287" s="296">
        <f t="shared" si="105"/>
        <v>151</v>
      </c>
      <c r="C3287" s="86" t="s">
        <v>2934</v>
      </c>
      <c r="D3287" s="119" t="s">
        <v>2935</v>
      </c>
      <c r="E3287" s="330" t="s">
        <v>1909</v>
      </c>
      <c r="F3287" s="331" t="s">
        <v>1910</v>
      </c>
      <c r="G3287" s="316"/>
      <c r="H3287" s="755"/>
      <c r="I3287" s="755"/>
      <c r="J3287" s="35"/>
      <c r="K3287" s="29"/>
      <c r="L3287" s="68">
        <v>39845</v>
      </c>
      <c r="M3287" s="68"/>
      <c r="N3287" t="str">
        <f t="shared" si="106"/>
        <v/>
      </c>
    </row>
    <row r="3288" spans="1:14" ht="25.5" outlineLevel="2">
      <c r="A3288" s="384"/>
      <c r="B3288" s="296">
        <f t="shared" si="105"/>
        <v>151</v>
      </c>
      <c r="C3288" s="86" t="s">
        <v>6590</v>
      </c>
      <c r="D3288" s="119" t="s">
        <v>2936</v>
      </c>
      <c r="E3288" s="330" t="s">
        <v>1909</v>
      </c>
      <c r="F3288" s="331" t="s">
        <v>1910</v>
      </c>
      <c r="G3288" s="316"/>
      <c r="H3288" s="755"/>
      <c r="I3288" s="755"/>
      <c r="J3288" s="35"/>
      <c r="K3288" s="29"/>
      <c r="L3288" s="68">
        <v>39845</v>
      </c>
      <c r="M3288" s="68">
        <v>43497</v>
      </c>
      <c r="N3288" t="str">
        <f t="shared" si="106"/>
        <v/>
      </c>
    </row>
    <row r="3289" spans="1:14" outlineLevel="2">
      <c r="A3289" s="384"/>
      <c r="B3289" s="296">
        <f t="shared" si="105"/>
        <v>151</v>
      </c>
      <c r="C3289" s="86" t="s">
        <v>2937</v>
      </c>
      <c r="D3289" s="119" t="s">
        <v>2938</v>
      </c>
      <c r="E3289" s="330" t="s">
        <v>1909</v>
      </c>
      <c r="F3289" s="331" t="s">
        <v>1910</v>
      </c>
      <c r="G3289" s="316"/>
      <c r="H3289" s="755"/>
      <c r="I3289" s="755"/>
      <c r="J3289" s="35"/>
      <c r="K3289" s="29"/>
      <c r="L3289" s="68">
        <v>39845</v>
      </c>
      <c r="M3289" s="68"/>
      <c r="N3289" t="str">
        <f t="shared" si="106"/>
        <v/>
      </c>
    </row>
    <row r="3290" spans="1:14" outlineLevel="2">
      <c r="A3290" s="384"/>
      <c r="B3290" s="296">
        <f t="shared" si="105"/>
        <v>151</v>
      </c>
      <c r="C3290" s="86" t="s">
        <v>2939</v>
      </c>
      <c r="D3290" s="119" t="s">
        <v>2940</v>
      </c>
      <c r="E3290" s="330" t="s">
        <v>1909</v>
      </c>
      <c r="F3290" s="331" t="s">
        <v>1910</v>
      </c>
      <c r="G3290" s="316"/>
      <c r="H3290" s="755"/>
      <c r="I3290" s="755"/>
      <c r="J3290" s="35"/>
      <c r="K3290" s="29"/>
      <c r="L3290" s="68">
        <v>39845</v>
      </c>
      <c r="M3290" s="68"/>
      <c r="N3290" t="str">
        <f t="shared" si="106"/>
        <v/>
      </c>
    </row>
    <row r="3291" spans="1:14" s="108" customFormat="1" outlineLevel="2">
      <c r="A3291" s="384"/>
      <c r="B3291" s="296">
        <f t="shared" si="105"/>
        <v>151</v>
      </c>
      <c r="C3291" s="86" t="s">
        <v>2941</v>
      </c>
      <c r="D3291" s="119" t="s">
        <v>2942</v>
      </c>
      <c r="E3291" s="330" t="s">
        <v>1909</v>
      </c>
      <c r="F3291" s="331" t="s">
        <v>1910</v>
      </c>
      <c r="G3291" s="316"/>
      <c r="H3291" s="755"/>
      <c r="I3291" s="755"/>
      <c r="J3291" s="35"/>
      <c r="K3291" s="29"/>
      <c r="L3291" s="68">
        <v>39845</v>
      </c>
      <c r="M3291" s="68"/>
      <c r="N3291" t="str">
        <f t="shared" si="106"/>
        <v/>
      </c>
    </row>
    <row r="3292" spans="1:14" s="108" customFormat="1" outlineLevel="2">
      <c r="A3292" s="384"/>
      <c r="B3292" s="296">
        <f t="shared" si="105"/>
        <v>151</v>
      </c>
      <c r="C3292" s="86" t="s">
        <v>2943</v>
      </c>
      <c r="D3292" s="119" t="s">
        <v>2944</v>
      </c>
      <c r="E3292" s="330" t="s">
        <v>1909</v>
      </c>
      <c r="F3292" s="331" t="s">
        <v>1910</v>
      </c>
      <c r="G3292" s="316"/>
      <c r="H3292" s="755"/>
      <c r="I3292" s="755"/>
      <c r="J3292" s="35"/>
      <c r="K3292" s="29"/>
      <c r="L3292" s="68">
        <v>39845</v>
      </c>
      <c r="M3292" s="68"/>
      <c r="N3292" t="str">
        <f t="shared" si="106"/>
        <v/>
      </c>
    </row>
    <row r="3293" spans="1:14" outlineLevel="2">
      <c r="A3293" s="384"/>
      <c r="B3293" s="296">
        <f t="shared" si="105"/>
        <v>151</v>
      </c>
      <c r="C3293" s="86" t="s">
        <v>2945</v>
      </c>
      <c r="D3293" s="119" t="s">
        <v>2946</v>
      </c>
      <c r="E3293" s="330" t="s">
        <v>1909</v>
      </c>
      <c r="F3293" s="331" t="s">
        <v>1910</v>
      </c>
      <c r="G3293" s="316"/>
      <c r="H3293" s="755"/>
      <c r="I3293" s="755"/>
      <c r="J3293" s="35"/>
      <c r="K3293" s="29"/>
      <c r="L3293" s="68">
        <v>39845</v>
      </c>
      <c r="M3293" s="68"/>
      <c r="N3293" t="str">
        <f t="shared" si="106"/>
        <v/>
      </c>
    </row>
    <row r="3294" spans="1:14" outlineLevel="2">
      <c r="A3294" s="384"/>
      <c r="B3294" s="296">
        <f t="shared" si="105"/>
        <v>151</v>
      </c>
      <c r="C3294" s="86" t="s">
        <v>2947</v>
      </c>
      <c r="D3294" s="119" t="s">
        <v>2948</v>
      </c>
      <c r="E3294" s="330" t="s">
        <v>1909</v>
      </c>
      <c r="F3294" s="331" t="s">
        <v>1910</v>
      </c>
      <c r="G3294" s="316"/>
      <c r="H3294" s="755"/>
      <c r="I3294" s="755"/>
      <c r="J3294" s="35"/>
      <c r="K3294" s="29"/>
      <c r="L3294" s="68">
        <v>39845</v>
      </c>
      <c r="M3294" s="68"/>
      <c r="N3294" t="str">
        <f t="shared" si="106"/>
        <v/>
      </c>
    </row>
    <row r="3295" spans="1:14" ht="25.5" outlineLevel="2">
      <c r="A3295" s="384"/>
      <c r="B3295" s="296">
        <f t="shared" si="105"/>
        <v>151</v>
      </c>
      <c r="C3295" s="86" t="s">
        <v>2949</v>
      </c>
      <c r="D3295" s="119" t="s">
        <v>2950</v>
      </c>
      <c r="E3295" s="330" t="s">
        <v>1909</v>
      </c>
      <c r="F3295" s="331" t="s">
        <v>1910</v>
      </c>
      <c r="G3295" s="119"/>
      <c r="H3295" s="755"/>
      <c r="I3295" s="755"/>
      <c r="J3295" s="35"/>
      <c r="K3295" s="331"/>
      <c r="L3295" s="68">
        <v>39845</v>
      </c>
      <c r="M3295" s="68"/>
      <c r="N3295" t="str">
        <f t="shared" si="106"/>
        <v/>
      </c>
    </row>
    <row r="3296" spans="1:14" ht="25.5" outlineLevel="2">
      <c r="A3296" s="384"/>
      <c r="B3296" s="296">
        <f t="shared" si="105"/>
        <v>151</v>
      </c>
      <c r="C3296" s="86" t="s">
        <v>6591</v>
      </c>
      <c r="D3296" s="119" t="s">
        <v>6889</v>
      </c>
      <c r="E3296" s="330" t="s">
        <v>1909</v>
      </c>
      <c r="F3296" s="330" t="s">
        <v>1910</v>
      </c>
      <c r="G3296" s="35"/>
      <c r="H3296" s="755"/>
      <c r="I3296" s="755"/>
      <c r="J3296" s="35"/>
      <c r="K3296" s="331"/>
      <c r="L3296" s="68">
        <v>43497</v>
      </c>
      <c r="M3296" s="68"/>
      <c r="N3296" t="str">
        <f t="shared" si="106"/>
        <v/>
      </c>
    </row>
    <row r="3297" spans="1:14" outlineLevel="2">
      <c r="A3297" s="384"/>
      <c r="B3297" s="296">
        <f t="shared" si="105"/>
        <v>151</v>
      </c>
      <c r="C3297" s="86" t="s">
        <v>376</v>
      </c>
      <c r="D3297" s="119" t="s">
        <v>375</v>
      </c>
      <c r="E3297" s="330" t="s">
        <v>2766</v>
      </c>
      <c r="F3297" s="330" t="s">
        <v>4634</v>
      </c>
      <c r="H3297" s="787"/>
      <c r="I3297" s="787"/>
      <c r="J3297" s="317"/>
      <c r="K3297" s="67"/>
      <c r="L3297" s="68">
        <v>41671</v>
      </c>
      <c r="M3297" s="68"/>
      <c r="N3297" t="str">
        <f t="shared" si="106"/>
        <v>DUPLICATE</v>
      </c>
    </row>
    <row r="3298" spans="1:14" outlineLevel="2">
      <c r="A3298" s="384"/>
      <c r="B3298" s="296">
        <f t="shared" si="105"/>
        <v>151</v>
      </c>
      <c r="C3298" s="86" t="s">
        <v>2909</v>
      </c>
      <c r="D3298" s="119" t="s">
        <v>2908</v>
      </c>
      <c r="E3298" s="330" t="s">
        <v>2766</v>
      </c>
      <c r="F3298" s="330" t="s">
        <v>4634</v>
      </c>
      <c r="H3298" s="799"/>
      <c r="I3298" s="799"/>
      <c r="J3298" s="319"/>
      <c r="K3298" s="69"/>
      <c r="L3298" s="68">
        <v>41671</v>
      </c>
      <c r="M3298" s="68"/>
      <c r="N3298" t="str">
        <f t="shared" si="106"/>
        <v>DUPLICATE</v>
      </c>
    </row>
    <row r="3299" spans="1:14" outlineLevel="2">
      <c r="A3299" s="384"/>
      <c r="B3299" s="296">
        <f t="shared" si="105"/>
        <v>151</v>
      </c>
      <c r="C3299" s="86" t="s">
        <v>7975</v>
      </c>
      <c r="D3299" s="119" t="s">
        <v>7976</v>
      </c>
      <c r="E3299" s="330" t="s">
        <v>1909</v>
      </c>
      <c r="F3299" s="330" t="s">
        <v>1910</v>
      </c>
      <c r="H3299" s="799"/>
      <c r="I3299" s="799"/>
      <c r="J3299" s="435"/>
      <c r="K3299" s="69"/>
      <c r="L3299" s="133">
        <v>44593</v>
      </c>
      <c r="M3299" s="68"/>
      <c r="N3299" t="str">
        <f t="shared" si="106"/>
        <v/>
      </c>
    </row>
    <row r="3300" spans="1:14" ht="51" outlineLevel="1">
      <c r="A3300" s="384">
        <v>152</v>
      </c>
      <c r="B3300" s="296">
        <f t="shared" si="105"/>
        <v>152</v>
      </c>
      <c r="C3300" s="31" t="s">
        <v>4989</v>
      </c>
      <c r="D3300" s="33"/>
      <c r="E3300" s="33" t="s">
        <v>2766</v>
      </c>
      <c r="F3300" s="33" t="s">
        <v>1906</v>
      </c>
      <c r="G3300" s="33" t="s">
        <v>1071</v>
      </c>
      <c r="H3300" s="752"/>
      <c r="I3300" s="752"/>
      <c r="J3300" s="38" t="s">
        <v>741</v>
      </c>
      <c r="K3300" s="307"/>
      <c r="L3300" s="57">
        <v>38362</v>
      </c>
      <c r="M3300" s="359">
        <v>41671</v>
      </c>
      <c r="N3300" t="str">
        <f t="shared" si="106"/>
        <v/>
      </c>
    </row>
    <row r="3301" spans="1:14" outlineLevel="2">
      <c r="A3301" s="384"/>
      <c r="B3301" s="296">
        <f t="shared" si="105"/>
        <v>152</v>
      </c>
      <c r="C3301" s="199" t="s">
        <v>1930</v>
      </c>
      <c r="D3301" s="75" t="s">
        <v>1929</v>
      </c>
      <c r="E3301" s="118" t="s">
        <v>2759</v>
      </c>
      <c r="F3301" s="118" t="s">
        <v>4578</v>
      </c>
      <c r="G3301" s="118"/>
      <c r="H3301" s="752"/>
      <c r="I3301" s="780"/>
      <c r="J3301" s="74"/>
      <c r="K3301" s="310"/>
      <c r="L3301" s="115">
        <v>38362</v>
      </c>
      <c r="M3301" s="360"/>
      <c r="N3301" t="str">
        <f t="shared" si="106"/>
        <v/>
      </c>
    </row>
    <row r="3302" spans="1:14" outlineLevel="2">
      <c r="A3302" s="384"/>
      <c r="B3302" s="296">
        <f t="shared" si="105"/>
        <v>152</v>
      </c>
      <c r="C3302" s="86" t="s">
        <v>1926</v>
      </c>
      <c r="D3302" s="312" t="s">
        <v>1925</v>
      </c>
      <c r="E3302" s="119" t="s">
        <v>2759</v>
      </c>
      <c r="F3302" s="119" t="s">
        <v>4578</v>
      </c>
      <c r="G3302" s="119"/>
      <c r="H3302" s="752"/>
      <c r="I3302" s="757"/>
      <c r="J3302" s="35"/>
      <c r="K3302" s="322"/>
      <c r="L3302" s="58">
        <v>38362</v>
      </c>
      <c r="M3302" s="361"/>
      <c r="N3302" t="str">
        <f t="shared" si="106"/>
        <v/>
      </c>
    </row>
    <row r="3303" spans="1:14" outlineLevel="2">
      <c r="A3303" s="384"/>
      <c r="B3303" s="296">
        <f t="shared" si="105"/>
        <v>152</v>
      </c>
      <c r="C3303" s="86" t="s">
        <v>1928</v>
      </c>
      <c r="D3303" s="62" t="s">
        <v>1927</v>
      </c>
      <c r="E3303" s="119" t="s">
        <v>2759</v>
      </c>
      <c r="F3303" s="119" t="s">
        <v>4578</v>
      </c>
      <c r="G3303" s="119"/>
      <c r="H3303" s="752"/>
      <c r="I3303" s="757"/>
      <c r="J3303" s="35"/>
      <c r="K3303" s="322"/>
      <c r="L3303" s="58">
        <v>38362</v>
      </c>
      <c r="M3303" s="361"/>
      <c r="N3303" t="str">
        <f t="shared" si="106"/>
        <v/>
      </c>
    </row>
    <row r="3304" spans="1:14" outlineLevel="2">
      <c r="A3304" s="384"/>
      <c r="B3304" s="296">
        <f t="shared" si="105"/>
        <v>152</v>
      </c>
      <c r="C3304" s="86" t="s">
        <v>1940</v>
      </c>
      <c r="D3304" s="312" t="s">
        <v>1939</v>
      </c>
      <c r="E3304" s="119" t="s">
        <v>2759</v>
      </c>
      <c r="F3304" s="119" t="s">
        <v>4578</v>
      </c>
      <c r="G3304" s="119"/>
      <c r="H3304" s="752"/>
      <c r="I3304" s="757"/>
      <c r="J3304" s="35"/>
      <c r="K3304" s="322"/>
      <c r="L3304" s="58">
        <v>38362</v>
      </c>
      <c r="M3304" s="361"/>
      <c r="N3304" t="str">
        <f t="shared" si="106"/>
        <v/>
      </c>
    </row>
    <row r="3305" spans="1:14" outlineLevel="2">
      <c r="A3305" s="384"/>
      <c r="B3305" s="296">
        <f t="shared" si="105"/>
        <v>152</v>
      </c>
      <c r="C3305" s="86" t="s">
        <v>4266</v>
      </c>
      <c r="D3305" s="312" t="s">
        <v>4607</v>
      </c>
      <c r="E3305" s="330" t="s">
        <v>2766</v>
      </c>
      <c r="F3305" s="119" t="s">
        <v>1906</v>
      </c>
      <c r="G3305" s="119"/>
      <c r="H3305" s="752"/>
      <c r="I3305" s="757"/>
      <c r="J3305" s="35"/>
      <c r="K3305" s="322"/>
      <c r="L3305" s="58">
        <v>41671</v>
      </c>
      <c r="M3305" s="361"/>
      <c r="N3305" t="str">
        <f t="shared" si="106"/>
        <v>DUPLICATE</v>
      </c>
    </row>
    <row r="3306" spans="1:14" outlineLevel="2">
      <c r="A3306" s="384"/>
      <c r="B3306" s="296">
        <f t="shared" si="105"/>
        <v>152</v>
      </c>
      <c r="C3306" s="86" t="s">
        <v>1932</v>
      </c>
      <c r="D3306" s="62" t="s">
        <v>1931</v>
      </c>
      <c r="E3306" s="119" t="s">
        <v>2759</v>
      </c>
      <c r="F3306" s="119" t="s">
        <v>4578</v>
      </c>
      <c r="G3306" s="119"/>
      <c r="H3306" s="752"/>
      <c r="I3306" s="757"/>
      <c r="J3306" s="35"/>
      <c r="K3306" s="322"/>
      <c r="L3306" s="58">
        <v>38362</v>
      </c>
      <c r="M3306" s="361"/>
      <c r="N3306" t="str">
        <f t="shared" si="106"/>
        <v/>
      </c>
    </row>
    <row r="3307" spans="1:14" outlineLevel="2">
      <c r="A3307" s="384"/>
      <c r="B3307" s="296">
        <f t="shared" si="105"/>
        <v>152</v>
      </c>
      <c r="C3307" s="86" t="s">
        <v>1922</v>
      </c>
      <c r="D3307" s="62" t="s">
        <v>1921</v>
      </c>
      <c r="E3307" s="119" t="s">
        <v>2759</v>
      </c>
      <c r="F3307" s="119" t="s">
        <v>4578</v>
      </c>
      <c r="G3307" s="119"/>
      <c r="H3307" s="752"/>
      <c r="I3307" s="757"/>
      <c r="J3307" s="35"/>
      <c r="K3307" s="322"/>
      <c r="L3307" s="58">
        <v>38362</v>
      </c>
      <c r="M3307" s="361"/>
      <c r="N3307" t="str">
        <f t="shared" si="106"/>
        <v/>
      </c>
    </row>
    <row r="3308" spans="1:14" outlineLevel="2">
      <c r="A3308" s="384"/>
      <c r="B3308" s="296">
        <f t="shared" si="105"/>
        <v>152</v>
      </c>
      <c r="C3308" s="86" t="s">
        <v>4883</v>
      </c>
      <c r="D3308" s="119" t="s">
        <v>4882</v>
      </c>
      <c r="E3308" s="330" t="s">
        <v>1909</v>
      </c>
      <c r="F3308" s="331" t="s">
        <v>1910</v>
      </c>
      <c r="G3308" s="119"/>
      <c r="H3308" s="752"/>
      <c r="I3308" s="757"/>
      <c r="J3308" s="35"/>
      <c r="K3308" s="322"/>
      <c r="L3308" s="58">
        <v>41671</v>
      </c>
      <c r="M3308" s="361"/>
      <c r="N3308" t="str">
        <f t="shared" si="106"/>
        <v>DUPLICATE</v>
      </c>
    </row>
    <row r="3309" spans="1:14" outlineLevel="2">
      <c r="A3309" s="384"/>
      <c r="B3309" s="296">
        <f t="shared" si="105"/>
        <v>152</v>
      </c>
      <c r="C3309" s="86" t="s">
        <v>1975</v>
      </c>
      <c r="D3309" s="119" t="s">
        <v>1974</v>
      </c>
      <c r="E3309" s="330" t="s">
        <v>1909</v>
      </c>
      <c r="F3309" s="331" t="s">
        <v>1910</v>
      </c>
      <c r="G3309" s="119"/>
      <c r="H3309" s="752"/>
      <c r="I3309" s="757"/>
      <c r="J3309" s="35"/>
      <c r="K3309" s="322"/>
      <c r="L3309" s="58">
        <v>41671</v>
      </c>
      <c r="M3309" s="361"/>
      <c r="N3309" t="str">
        <f t="shared" si="106"/>
        <v>DUPLICATE</v>
      </c>
    </row>
    <row r="3310" spans="1:14" outlineLevel="2">
      <c r="A3310" s="384"/>
      <c r="B3310" s="296">
        <f t="shared" si="105"/>
        <v>152</v>
      </c>
      <c r="C3310" s="86" t="s">
        <v>1924</v>
      </c>
      <c r="D3310" s="62" t="s">
        <v>1923</v>
      </c>
      <c r="E3310" s="119" t="s">
        <v>2759</v>
      </c>
      <c r="F3310" s="119" t="s">
        <v>4578</v>
      </c>
      <c r="G3310" s="119"/>
      <c r="H3310" s="752"/>
      <c r="I3310" s="757"/>
      <c r="J3310" s="35"/>
      <c r="K3310" s="322"/>
      <c r="L3310" s="58">
        <v>38362</v>
      </c>
      <c r="M3310" s="361"/>
      <c r="N3310" t="str">
        <f t="shared" si="106"/>
        <v/>
      </c>
    </row>
    <row r="3311" spans="1:14" outlineLevel="2">
      <c r="A3311" s="384"/>
      <c r="B3311" s="296">
        <f t="shared" si="105"/>
        <v>152</v>
      </c>
      <c r="C3311" s="86" t="s">
        <v>1938</v>
      </c>
      <c r="D3311" s="62" t="s">
        <v>1937</v>
      </c>
      <c r="E3311" s="119" t="s">
        <v>2759</v>
      </c>
      <c r="F3311" s="119" t="s">
        <v>4578</v>
      </c>
      <c r="G3311" s="119"/>
      <c r="H3311" s="752"/>
      <c r="I3311" s="757"/>
      <c r="J3311" s="35"/>
      <c r="K3311" s="322"/>
      <c r="L3311" s="58">
        <v>38362</v>
      </c>
      <c r="M3311" s="361"/>
      <c r="N3311" t="str">
        <f t="shared" si="106"/>
        <v/>
      </c>
    </row>
    <row r="3312" spans="1:14" outlineLevel="2">
      <c r="A3312" s="384"/>
      <c r="B3312" s="296">
        <f t="shared" si="105"/>
        <v>152</v>
      </c>
      <c r="C3312" s="86" t="s">
        <v>1934</v>
      </c>
      <c r="D3312" s="62" t="s">
        <v>1933</v>
      </c>
      <c r="E3312" s="119" t="s">
        <v>2759</v>
      </c>
      <c r="F3312" s="119" t="s">
        <v>4578</v>
      </c>
      <c r="G3312" s="119"/>
      <c r="H3312" s="752"/>
      <c r="I3312" s="757"/>
      <c r="J3312" s="35"/>
      <c r="K3312" s="322"/>
      <c r="L3312" s="58">
        <v>38362</v>
      </c>
      <c r="M3312" s="361"/>
      <c r="N3312" t="str">
        <f t="shared" si="106"/>
        <v/>
      </c>
    </row>
    <row r="3313" spans="1:25" outlineLevel="2">
      <c r="A3313" s="384"/>
      <c r="B3313" s="296">
        <f t="shared" ref="B3313:B3377" si="107">IF(A3313&gt;0,A3313,B3312)</f>
        <v>152</v>
      </c>
      <c r="C3313" s="86" t="s">
        <v>4469</v>
      </c>
      <c r="D3313" s="62" t="s">
        <v>4468</v>
      </c>
      <c r="E3313" s="119" t="s">
        <v>2759</v>
      </c>
      <c r="F3313" s="119" t="s">
        <v>4578</v>
      </c>
      <c r="G3313" s="119" t="s">
        <v>73</v>
      </c>
      <c r="H3313" s="752"/>
      <c r="I3313" s="757"/>
      <c r="J3313" s="35"/>
      <c r="K3313" s="322"/>
      <c r="L3313" s="58">
        <v>40210</v>
      </c>
      <c r="M3313" s="361"/>
      <c r="N3313" t="str">
        <f t="shared" si="106"/>
        <v>DUPLICATE</v>
      </c>
    </row>
    <row r="3314" spans="1:25" outlineLevel="2">
      <c r="A3314" s="384"/>
      <c r="B3314" s="296">
        <f t="shared" si="107"/>
        <v>152</v>
      </c>
      <c r="C3314" s="86" t="s">
        <v>1944</v>
      </c>
      <c r="D3314" s="62" t="s">
        <v>1943</v>
      </c>
      <c r="E3314" s="119" t="s">
        <v>2759</v>
      </c>
      <c r="F3314" s="119" t="s">
        <v>4578</v>
      </c>
      <c r="G3314" s="119"/>
      <c r="H3314" s="752"/>
      <c r="I3314" s="757"/>
      <c r="J3314" s="35"/>
      <c r="K3314" s="322"/>
      <c r="L3314" s="58">
        <v>38362</v>
      </c>
      <c r="M3314" s="361"/>
      <c r="N3314" t="str">
        <f t="shared" si="106"/>
        <v/>
      </c>
    </row>
    <row r="3315" spans="1:25" outlineLevel="2">
      <c r="A3315" s="384"/>
      <c r="B3315" s="296">
        <f t="shared" si="107"/>
        <v>152</v>
      </c>
      <c r="C3315" s="86" t="s">
        <v>1946</v>
      </c>
      <c r="D3315" s="62" t="s">
        <v>1945</v>
      </c>
      <c r="E3315" s="119" t="s">
        <v>2759</v>
      </c>
      <c r="F3315" s="119" t="s">
        <v>4578</v>
      </c>
      <c r="G3315" s="119"/>
      <c r="H3315" s="752"/>
      <c r="I3315" s="757"/>
      <c r="J3315" s="35"/>
      <c r="K3315" s="322"/>
      <c r="L3315" s="58">
        <v>38362</v>
      </c>
      <c r="M3315" s="361"/>
      <c r="N3315" t="str">
        <f t="shared" si="106"/>
        <v/>
      </c>
    </row>
    <row r="3316" spans="1:25" outlineLevel="2">
      <c r="A3316" s="384"/>
      <c r="B3316" s="296">
        <f t="shared" si="107"/>
        <v>152</v>
      </c>
      <c r="C3316" s="86" t="s">
        <v>1942</v>
      </c>
      <c r="D3316" s="62" t="s">
        <v>1941</v>
      </c>
      <c r="E3316" s="119" t="s">
        <v>2759</v>
      </c>
      <c r="F3316" s="119" t="s">
        <v>4578</v>
      </c>
      <c r="G3316" s="119"/>
      <c r="H3316" s="752"/>
      <c r="I3316" s="757"/>
      <c r="J3316" s="35"/>
      <c r="K3316" s="322"/>
      <c r="L3316" s="58">
        <v>38362</v>
      </c>
      <c r="M3316" s="361"/>
      <c r="N3316" t="str">
        <f t="shared" si="106"/>
        <v/>
      </c>
    </row>
    <row r="3317" spans="1:25" outlineLevel="2">
      <c r="A3317" s="384"/>
      <c r="B3317" s="296">
        <f t="shared" si="107"/>
        <v>152</v>
      </c>
      <c r="C3317" s="86" t="s">
        <v>1936</v>
      </c>
      <c r="D3317" s="62" t="s">
        <v>1935</v>
      </c>
      <c r="E3317" s="119" t="s">
        <v>1909</v>
      </c>
      <c r="F3317" s="119" t="s">
        <v>1910</v>
      </c>
      <c r="G3317" s="119"/>
      <c r="H3317" s="752"/>
      <c r="I3317" s="757"/>
      <c r="J3317" s="35"/>
      <c r="K3317" s="322"/>
      <c r="L3317" s="58">
        <v>39845</v>
      </c>
      <c r="M3317" s="361"/>
      <c r="N3317" t="str">
        <f t="shared" si="106"/>
        <v/>
      </c>
    </row>
    <row r="3318" spans="1:25" outlineLevel="2">
      <c r="A3318" s="384"/>
      <c r="B3318" s="296">
        <f t="shared" si="107"/>
        <v>152</v>
      </c>
      <c r="C3318" s="86" t="s">
        <v>2952</v>
      </c>
      <c r="D3318" s="62" t="s">
        <v>2953</v>
      </c>
      <c r="E3318" s="119" t="s">
        <v>1909</v>
      </c>
      <c r="F3318" s="119" t="s">
        <v>1910</v>
      </c>
      <c r="G3318" s="119"/>
      <c r="H3318" s="752"/>
      <c r="I3318" s="757"/>
      <c r="J3318" s="35"/>
      <c r="K3318" s="322"/>
      <c r="L3318" s="58">
        <v>39845</v>
      </c>
      <c r="M3318" s="361"/>
      <c r="N3318" t="str">
        <f t="shared" si="106"/>
        <v/>
      </c>
    </row>
    <row r="3319" spans="1:25" outlineLevel="2">
      <c r="A3319" s="384"/>
      <c r="B3319" s="296">
        <f t="shared" si="107"/>
        <v>152</v>
      </c>
      <c r="C3319" s="86" t="s">
        <v>2954</v>
      </c>
      <c r="D3319" s="62" t="s">
        <v>2955</v>
      </c>
      <c r="E3319" s="119" t="s">
        <v>1909</v>
      </c>
      <c r="F3319" s="119" t="s">
        <v>1910</v>
      </c>
      <c r="G3319" s="119"/>
      <c r="H3319" s="752"/>
      <c r="I3319" s="757"/>
      <c r="J3319" s="35"/>
      <c r="K3319" s="322"/>
      <c r="L3319" s="58">
        <v>39845</v>
      </c>
      <c r="M3319" s="361"/>
      <c r="N3319" t="str">
        <f t="shared" si="106"/>
        <v/>
      </c>
    </row>
    <row r="3320" spans="1:25" outlineLevel="2">
      <c r="A3320" s="384"/>
      <c r="B3320" s="296">
        <f t="shared" si="107"/>
        <v>152</v>
      </c>
      <c r="C3320" s="86" t="s">
        <v>2956</v>
      </c>
      <c r="D3320" s="62" t="s">
        <v>2957</v>
      </c>
      <c r="E3320" s="119" t="s">
        <v>1909</v>
      </c>
      <c r="F3320" s="119" t="s">
        <v>1910</v>
      </c>
      <c r="G3320" s="119"/>
      <c r="H3320" s="752"/>
      <c r="I3320" s="757"/>
      <c r="J3320" s="35"/>
      <c r="K3320" s="322"/>
      <c r="L3320" s="58">
        <v>39845</v>
      </c>
      <c r="M3320" s="361"/>
      <c r="N3320" t="str">
        <f t="shared" si="106"/>
        <v/>
      </c>
    </row>
    <row r="3321" spans="1:25" outlineLevel="2">
      <c r="A3321" s="384"/>
      <c r="B3321" s="296">
        <f t="shared" si="107"/>
        <v>152</v>
      </c>
      <c r="C3321" s="86" t="s">
        <v>2958</v>
      </c>
      <c r="D3321" s="62" t="s">
        <v>2959</v>
      </c>
      <c r="E3321" s="119" t="s">
        <v>1909</v>
      </c>
      <c r="F3321" s="119" t="s">
        <v>1910</v>
      </c>
      <c r="G3321" s="119"/>
      <c r="H3321" s="752"/>
      <c r="I3321" s="757"/>
      <c r="J3321" s="35"/>
      <c r="K3321" s="322"/>
      <c r="L3321" s="58">
        <v>39845</v>
      </c>
      <c r="M3321" s="361"/>
      <c r="N3321" t="str">
        <f t="shared" si="106"/>
        <v/>
      </c>
    </row>
    <row r="3322" spans="1:25" outlineLevel="2">
      <c r="A3322" s="384"/>
      <c r="B3322" s="296">
        <f t="shared" si="107"/>
        <v>152</v>
      </c>
      <c r="C3322" s="86" t="s">
        <v>3787</v>
      </c>
      <c r="D3322" s="119" t="s">
        <v>3786</v>
      </c>
      <c r="E3322" s="119" t="s">
        <v>2766</v>
      </c>
      <c r="F3322" s="119" t="s">
        <v>1906</v>
      </c>
      <c r="G3322" s="119"/>
      <c r="H3322" s="752"/>
      <c r="I3322" s="757"/>
      <c r="J3322" s="35"/>
      <c r="K3322" s="322"/>
      <c r="L3322" s="58">
        <v>41671</v>
      </c>
      <c r="M3322" s="361"/>
      <c r="N3322" t="str">
        <f t="shared" si="106"/>
        <v>DUPLICATE</v>
      </c>
      <c r="P3322" s="156"/>
    </row>
    <row r="3323" spans="1:25" s="23" customFormat="1" outlineLevel="2">
      <c r="A3323" s="384"/>
      <c r="B3323" s="296">
        <f t="shared" si="107"/>
        <v>152</v>
      </c>
      <c r="C3323" s="86" t="s">
        <v>2960</v>
      </c>
      <c r="D3323" s="62" t="s">
        <v>2961</v>
      </c>
      <c r="E3323" s="119" t="s">
        <v>1909</v>
      </c>
      <c r="F3323" s="119" t="s">
        <v>1910</v>
      </c>
      <c r="G3323" s="119"/>
      <c r="H3323" s="752"/>
      <c r="I3323" s="757"/>
      <c r="J3323" s="35"/>
      <c r="K3323" s="322"/>
      <c r="L3323" s="58">
        <v>39845</v>
      </c>
      <c r="M3323" s="361"/>
      <c r="N3323" t="str">
        <f t="shared" si="106"/>
        <v/>
      </c>
      <c r="O3323" s="156"/>
      <c r="P3323" s="156"/>
      <c r="Q3323"/>
      <c r="R3323"/>
      <c r="S3323"/>
      <c r="T3323"/>
      <c r="U3323"/>
      <c r="V3323"/>
      <c r="W3323"/>
      <c r="X3323"/>
      <c r="Y3323"/>
    </row>
    <row r="3324" spans="1:25" outlineLevel="2">
      <c r="A3324" s="384"/>
      <c r="B3324" s="296">
        <f t="shared" si="107"/>
        <v>152</v>
      </c>
      <c r="C3324" s="86" t="s">
        <v>5288</v>
      </c>
      <c r="D3324" s="62" t="s">
        <v>2962</v>
      </c>
      <c r="E3324" s="119" t="s">
        <v>1909</v>
      </c>
      <c r="F3324" s="119" t="s">
        <v>1910</v>
      </c>
      <c r="G3324" s="119"/>
      <c r="H3324" s="752"/>
      <c r="I3324" s="757"/>
      <c r="J3324" s="35"/>
      <c r="K3324" s="322"/>
      <c r="L3324" s="58">
        <v>39845</v>
      </c>
      <c r="M3324" s="361"/>
      <c r="N3324" t="str">
        <f t="shared" si="106"/>
        <v/>
      </c>
    </row>
    <row r="3325" spans="1:25" outlineLevel="2">
      <c r="A3325" s="384"/>
      <c r="B3325" s="296">
        <f t="shared" si="107"/>
        <v>152</v>
      </c>
      <c r="C3325" s="20" t="s">
        <v>4880</v>
      </c>
      <c r="D3325" s="107" t="s">
        <v>4879</v>
      </c>
      <c r="E3325" s="104" t="s">
        <v>1909</v>
      </c>
      <c r="F3325" s="104" t="s">
        <v>1910</v>
      </c>
      <c r="G3325" s="56"/>
      <c r="H3325" s="799"/>
      <c r="I3325" s="799"/>
      <c r="J3325" s="319"/>
      <c r="K3325" s="69"/>
      <c r="L3325" s="58">
        <v>41671</v>
      </c>
      <c r="M3325" s="361"/>
      <c r="N3325" t="str">
        <f t="shared" si="106"/>
        <v>DUPLICATE</v>
      </c>
    </row>
    <row r="3326" spans="1:25" ht="25.5" outlineLevel="1">
      <c r="A3326" s="384">
        <v>153</v>
      </c>
      <c r="B3326" s="296">
        <f t="shared" si="107"/>
        <v>153</v>
      </c>
      <c r="C3326" s="189" t="s">
        <v>5294</v>
      </c>
      <c r="D3326" s="80"/>
      <c r="E3326" s="33" t="s">
        <v>1145</v>
      </c>
      <c r="F3326" s="39" t="s">
        <v>4634</v>
      </c>
      <c r="G3326" s="39" t="s">
        <v>1072</v>
      </c>
      <c r="H3326" s="752"/>
      <c r="I3326" s="752"/>
      <c r="J3326" s="39" t="s">
        <v>1713</v>
      </c>
      <c r="K3326" s="309" t="s">
        <v>2703</v>
      </c>
      <c r="L3326" s="358">
        <v>38362</v>
      </c>
      <c r="M3326" s="57">
        <v>38749</v>
      </c>
      <c r="N3326" t="str">
        <f t="shared" si="106"/>
        <v/>
      </c>
    </row>
    <row r="3327" spans="1:25" outlineLevel="2">
      <c r="A3327" s="384"/>
      <c r="B3327" s="296">
        <f t="shared" si="107"/>
        <v>153</v>
      </c>
      <c r="C3327" s="20" t="s">
        <v>1004</v>
      </c>
      <c r="D3327" s="65" t="s">
        <v>708</v>
      </c>
      <c r="E3327" s="65" t="s">
        <v>1145</v>
      </c>
      <c r="F3327" s="107" t="s">
        <v>4634</v>
      </c>
      <c r="G3327" s="107"/>
      <c r="H3327" s="752"/>
      <c r="I3327" s="756"/>
      <c r="J3327" s="65"/>
      <c r="K3327" s="64"/>
      <c r="L3327" s="362">
        <v>38362</v>
      </c>
      <c r="M3327" s="133"/>
      <c r="N3327" t="str">
        <f t="shared" si="106"/>
        <v/>
      </c>
    </row>
    <row r="3328" spans="1:25" ht="25.5" outlineLevel="1">
      <c r="A3328" s="384">
        <v>154</v>
      </c>
      <c r="B3328" s="296">
        <f t="shared" si="107"/>
        <v>154</v>
      </c>
      <c r="C3328" s="31" t="s">
        <v>2087</v>
      </c>
      <c r="D3328" s="46" t="s">
        <v>117</v>
      </c>
      <c r="E3328" s="46" t="s">
        <v>2759</v>
      </c>
      <c r="F3328" s="46" t="s">
        <v>4578</v>
      </c>
      <c r="G3328" s="363" t="s">
        <v>1892</v>
      </c>
      <c r="H3328" s="752"/>
      <c r="I3328" s="752"/>
      <c r="J3328" s="39" t="s">
        <v>368</v>
      </c>
      <c r="K3328" s="33"/>
      <c r="L3328" s="57">
        <v>38362</v>
      </c>
      <c r="M3328" s="57"/>
      <c r="N3328" t="str">
        <f t="shared" si="106"/>
        <v/>
      </c>
    </row>
    <row r="3329" spans="1:14" ht="76.5" outlineLevel="1">
      <c r="A3329" s="384">
        <v>155</v>
      </c>
      <c r="B3329" s="296">
        <f t="shared" si="107"/>
        <v>155</v>
      </c>
      <c r="C3329" s="188" t="s">
        <v>5000</v>
      </c>
      <c r="D3329" s="107"/>
      <c r="E3329" s="107" t="s">
        <v>2766</v>
      </c>
      <c r="F3329" s="107" t="s">
        <v>4633</v>
      </c>
      <c r="G3329" s="47" t="s">
        <v>6395</v>
      </c>
      <c r="H3329" s="752"/>
      <c r="I3329" s="752"/>
      <c r="J3329" s="39" t="s">
        <v>677</v>
      </c>
      <c r="K3329" s="332"/>
      <c r="L3329" s="133">
        <v>38362</v>
      </c>
      <c r="M3329" s="133">
        <v>39476</v>
      </c>
      <c r="N3329" t="str">
        <f t="shared" si="106"/>
        <v/>
      </c>
    </row>
    <row r="3330" spans="1:14" ht="25.5" outlineLevel="2">
      <c r="A3330" s="384"/>
      <c r="B3330" s="296">
        <f t="shared" si="107"/>
        <v>155</v>
      </c>
      <c r="C3330" s="19" t="s">
        <v>3205</v>
      </c>
      <c r="D3330" s="119" t="s">
        <v>4149</v>
      </c>
      <c r="E3330" s="119" t="s">
        <v>2759</v>
      </c>
      <c r="F3330" s="119" t="s">
        <v>4633</v>
      </c>
      <c r="H3330" s="754"/>
      <c r="I3330" s="755"/>
      <c r="J3330" s="35" t="s">
        <v>742</v>
      </c>
      <c r="K3330" s="356"/>
      <c r="L3330" s="315">
        <v>38362</v>
      </c>
      <c r="M3330" s="315">
        <v>38707</v>
      </c>
      <c r="N3330" t="str">
        <f t="shared" si="106"/>
        <v/>
      </c>
    </row>
    <row r="3331" spans="1:14" ht="25.5" outlineLevel="2">
      <c r="A3331" s="384"/>
      <c r="B3331" s="296">
        <f t="shared" si="107"/>
        <v>155</v>
      </c>
      <c r="C3331" s="19" t="s">
        <v>594</v>
      </c>
      <c r="D3331" s="119" t="s">
        <v>595</v>
      </c>
      <c r="E3331" s="119" t="s">
        <v>2759</v>
      </c>
      <c r="F3331" s="119" t="s">
        <v>4633</v>
      </c>
      <c r="G3331" s="119"/>
      <c r="H3331" s="756"/>
      <c r="I3331" s="755"/>
      <c r="J3331" s="35"/>
      <c r="K3331" s="29"/>
      <c r="L3331" s="68">
        <v>38362</v>
      </c>
      <c r="M3331" s="68">
        <v>38707</v>
      </c>
      <c r="N3331" t="str">
        <f t="shared" ref="N3331:N3394" si="108">IF(D3331="NA","",IF(COUNTIF($D$3:$D$8511,D3331)&gt;1,"DUPLICATE",""))</f>
        <v/>
      </c>
    </row>
    <row r="3332" spans="1:14" ht="38.25" outlineLevel="2">
      <c r="A3332" s="384"/>
      <c r="B3332" s="296">
        <f t="shared" si="107"/>
        <v>155</v>
      </c>
      <c r="C3332" s="168" t="s">
        <v>596</v>
      </c>
      <c r="D3332" s="33" t="s">
        <v>597</v>
      </c>
      <c r="E3332" s="33" t="s">
        <v>1145</v>
      </c>
      <c r="F3332" s="33" t="s">
        <v>4633</v>
      </c>
      <c r="G3332" s="33" t="s">
        <v>1734</v>
      </c>
      <c r="H3332" s="752"/>
      <c r="I3332" s="758"/>
      <c r="J3332" s="38" t="s">
        <v>1735</v>
      </c>
      <c r="K3332" s="565" t="s">
        <v>12758</v>
      </c>
      <c r="L3332" s="311">
        <v>38362</v>
      </c>
      <c r="M3332" s="57">
        <v>45323</v>
      </c>
      <c r="N3332" t="str">
        <f t="shared" si="108"/>
        <v/>
      </c>
    </row>
    <row r="3333" spans="1:14" outlineLevel="2">
      <c r="A3333" s="384"/>
      <c r="B3333" s="296">
        <f t="shared" si="107"/>
        <v>155</v>
      </c>
      <c r="C3333" s="19" t="s">
        <v>1179</v>
      </c>
      <c r="D3333" s="119" t="s">
        <v>4152</v>
      </c>
      <c r="E3333" s="119" t="s">
        <v>2759</v>
      </c>
      <c r="F3333" s="119" t="s">
        <v>4633</v>
      </c>
      <c r="G3333" s="119"/>
      <c r="H3333" s="752"/>
      <c r="I3333" s="755"/>
      <c r="J3333" s="35"/>
      <c r="K3333" s="29"/>
      <c r="L3333" s="68">
        <v>38362</v>
      </c>
      <c r="M3333" s="68">
        <v>38707</v>
      </c>
      <c r="N3333" t="str">
        <f t="shared" si="108"/>
        <v/>
      </c>
    </row>
    <row r="3334" spans="1:14" outlineLevel="2">
      <c r="A3334" s="384"/>
      <c r="B3334" s="296">
        <f t="shared" si="107"/>
        <v>155</v>
      </c>
      <c r="C3334" s="19" t="s">
        <v>1180</v>
      </c>
      <c r="D3334" s="119" t="s">
        <v>4153</v>
      </c>
      <c r="E3334" s="119" t="s">
        <v>2759</v>
      </c>
      <c r="F3334" s="119" t="s">
        <v>4633</v>
      </c>
      <c r="G3334" s="119"/>
      <c r="H3334" s="752"/>
      <c r="I3334" s="755"/>
      <c r="J3334" s="35"/>
      <c r="K3334" s="29"/>
      <c r="L3334" s="68">
        <v>38362</v>
      </c>
      <c r="M3334" s="68">
        <v>38707</v>
      </c>
      <c r="N3334" t="str">
        <f t="shared" si="108"/>
        <v/>
      </c>
    </row>
    <row r="3335" spans="1:14" outlineLevel="2">
      <c r="A3335" s="384"/>
      <c r="B3335" s="296">
        <f t="shared" si="107"/>
        <v>155</v>
      </c>
      <c r="C3335" s="19" t="s">
        <v>1181</v>
      </c>
      <c r="D3335" s="119" t="s">
        <v>4154</v>
      </c>
      <c r="E3335" s="119" t="s">
        <v>2759</v>
      </c>
      <c r="F3335" s="119" t="s">
        <v>4633</v>
      </c>
      <c r="G3335" s="119"/>
      <c r="H3335" s="752"/>
      <c r="I3335" s="755"/>
      <c r="J3335" s="35"/>
      <c r="K3335" s="29"/>
      <c r="L3335" s="68">
        <v>38362</v>
      </c>
      <c r="M3335" s="68">
        <v>38707</v>
      </c>
      <c r="N3335" t="str">
        <f t="shared" si="108"/>
        <v/>
      </c>
    </row>
    <row r="3336" spans="1:14" ht="25.5" outlineLevel="2">
      <c r="A3336" s="384"/>
      <c r="B3336" s="296">
        <f t="shared" si="107"/>
        <v>155</v>
      </c>
      <c r="C3336" s="19" t="s">
        <v>598</v>
      </c>
      <c r="D3336" s="119" t="s">
        <v>599</v>
      </c>
      <c r="E3336" s="119" t="s">
        <v>2759</v>
      </c>
      <c r="F3336" s="119" t="s">
        <v>4633</v>
      </c>
      <c r="G3336" s="119"/>
      <c r="H3336" s="752"/>
      <c r="I3336" s="755"/>
      <c r="J3336" s="35"/>
      <c r="K3336" s="29"/>
      <c r="L3336" s="68">
        <v>38362</v>
      </c>
      <c r="M3336" s="68">
        <v>38707</v>
      </c>
      <c r="N3336" t="str">
        <f t="shared" si="108"/>
        <v/>
      </c>
    </row>
    <row r="3337" spans="1:14" outlineLevel="2">
      <c r="A3337" s="384"/>
      <c r="B3337" s="296">
        <f t="shared" si="107"/>
        <v>155</v>
      </c>
      <c r="C3337" s="19" t="s">
        <v>1183</v>
      </c>
      <c r="D3337" s="119" t="s">
        <v>112</v>
      </c>
      <c r="E3337" s="119" t="s">
        <v>2759</v>
      </c>
      <c r="F3337" s="119" t="s">
        <v>4633</v>
      </c>
      <c r="G3337" s="119"/>
      <c r="H3337" s="752"/>
      <c r="I3337" s="755"/>
      <c r="J3337" s="35"/>
      <c r="K3337" s="29"/>
      <c r="L3337" s="68">
        <v>38362</v>
      </c>
      <c r="M3337" s="68">
        <v>38707</v>
      </c>
      <c r="N3337" t="str">
        <f t="shared" si="108"/>
        <v/>
      </c>
    </row>
    <row r="3338" spans="1:14" outlineLevel="2">
      <c r="A3338" s="384"/>
      <c r="B3338" s="296">
        <f t="shared" si="107"/>
        <v>155</v>
      </c>
      <c r="C3338" s="19" t="s">
        <v>3206</v>
      </c>
      <c r="D3338" s="119" t="s">
        <v>4150</v>
      </c>
      <c r="E3338" s="119" t="s">
        <v>2759</v>
      </c>
      <c r="F3338" s="119" t="s">
        <v>4633</v>
      </c>
      <c r="G3338" s="119"/>
      <c r="H3338" s="752"/>
      <c r="I3338" s="755"/>
      <c r="J3338" s="35"/>
      <c r="K3338" s="29"/>
      <c r="L3338" s="68">
        <v>38362</v>
      </c>
      <c r="M3338" s="68">
        <v>38707</v>
      </c>
      <c r="N3338" t="str">
        <f t="shared" si="108"/>
        <v/>
      </c>
    </row>
    <row r="3339" spans="1:14" ht="25.5" outlineLevel="2">
      <c r="A3339" s="384"/>
      <c r="B3339" s="296">
        <f t="shared" si="107"/>
        <v>155</v>
      </c>
      <c r="C3339" s="19" t="s">
        <v>600</v>
      </c>
      <c r="D3339" s="119" t="s">
        <v>601</v>
      </c>
      <c r="E3339" s="119" t="s">
        <v>2759</v>
      </c>
      <c r="F3339" s="119" t="s">
        <v>4633</v>
      </c>
      <c r="G3339" s="119"/>
      <c r="H3339" s="752"/>
      <c r="I3339" s="755"/>
      <c r="J3339" s="35"/>
      <c r="K3339" s="29"/>
      <c r="L3339" s="68">
        <v>38749</v>
      </c>
      <c r="M3339" s="68"/>
      <c r="N3339" t="str">
        <f t="shared" si="108"/>
        <v/>
      </c>
    </row>
    <row r="3340" spans="1:14" outlineLevel="2">
      <c r="A3340" s="384"/>
      <c r="B3340" s="296">
        <f t="shared" si="107"/>
        <v>155</v>
      </c>
      <c r="C3340" s="19" t="s">
        <v>1178</v>
      </c>
      <c r="D3340" s="119" t="s">
        <v>4151</v>
      </c>
      <c r="E3340" s="119" t="s">
        <v>2759</v>
      </c>
      <c r="F3340" s="119" t="s">
        <v>4633</v>
      </c>
      <c r="G3340" s="119"/>
      <c r="H3340" s="752"/>
      <c r="I3340" s="755"/>
      <c r="J3340" s="35"/>
      <c r="K3340" s="29"/>
      <c r="L3340" s="68">
        <v>38362</v>
      </c>
      <c r="M3340" s="68">
        <v>38707</v>
      </c>
      <c r="N3340" t="str">
        <f t="shared" si="108"/>
        <v/>
      </c>
    </row>
    <row r="3341" spans="1:14" outlineLevel="2">
      <c r="A3341" s="384"/>
      <c r="B3341" s="296">
        <f t="shared" si="107"/>
        <v>155</v>
      </c>
      <c r="C3341" s="20" t="s">
        <v>1182</v>
      </c>
      <c r="D3341" s="107" t="s">
        <v>111</v>
      </c>
      <c r="E3341" s="107" t="s">
        <v>2759</v>
      </c>
      <c r="F3341" s="107" t="s">
        <v>4633</v>
      </c>
      <c r="G3341" s="107"/>
      <c r="H3341" s="752"/>
      <c r="I3341" s="756"/>
      <c r="J3341" s="333"/>
      <c r="K3341" s="332"/>
      <c r="L3341" s="321">
        <v>38362</v>
      </c>
      <c r="M3341" s="321">
        <v>38707</v>
      </c>
      <c r="N3341" t="str">
        <f t="shared" si="108"/>
        <v/>
      </c>
    </row>
    <row r="3342" spans="1:14" ht="38.25" outlineLevel="1">
      <c r="A3342" s="384">
        <v>156</v>
      </c>
      <c r="B3342" s="296">
        <f t="shared" si="107"/>
        <v>156</v>
      </c>
      <c r="C3342" s="31" t="s">
        <v>6467</v>
      </c>
      <c r="D3342" s="33"/>
      <c r="E3342" s="33" t="s">
        <v>1909</v>
      </c>
      <c r="F3342" s="33" t="s">
        <v>4634</v>
      </c>
      <c r="G3342" s="33" t="s">
        <v>6900</v>
      </c>
      <c r="H3342" s="752"/>
      <c r="I3342" s="752"/>
      <c r="J3342" s="33" t="s">
        <v>1434</v>
      </c>
      <c r="K3342" s="348"/>
      <c r="L3342" s="57">
        <v>39479</v>
      </c>
      <c r="M3342" s="311">
        <v>43132</v>
      </c>
      <c r="N3342" t="str">
        <f t="shared" si="108"/>
        <v/>
      </c>
    </row>
    <row r="3343" spans="1:14" outlineLevel="2">
      <c r="A3343" s="384"/>
      <c r="B3343" s="296">
        <f t="shared" si="107"/>
        <v>156</v>
      </c>
      <c r="C3343" s="19" t="s">
        <v>5259</v>
      </c>
      <c r="D3343" s="119" t="s">
        <v>5261</v>
      </c>
      <c r="E3343" s="119" t="s">
        <v>1909</v>
      </c>
      <c r="F3343" s="119" t="s">
        <v>1906</v>
      </c>
      <c r="G3343" s="119"/>
      <c r="H3343" s="754"/>
      <c r="I3343" s="755"/>
      <c r="J3343" s="35"/>
      <c r="K3343" s="29"/>
      <c r="L3343" s="58">
        <v>41485</v>
      </c>
      <c r="M3343" s="68"/>
      <c r="N3343" t="str">
        <f t="shared" si="108"/>
        <v/>
      </c>
    </row>
    <row r="3344" spans="1:14" outlineLevel="2">
      <c r="A3344" s="384"/>
      <c r="B3344" s="296">
        <f t="shared" si="107"/>
        <v>156</v>
      </c>
      <c r="C3344" s="19" t="s">
        <v>6010</v>
      </c>
      <c r="D3344" s="119" t="s">
        <v>6015</v>
      </c>
      <c r="E3344" s="119" t="s">
        <v>1909</v>
      </c>
      <c r="F3344" s="119" t="s">
        <v>4634</v>
      </c>
      <c r="G3344" s="119"/>
      <c r="H3344" s="755"/>
      <c r="I3344" s="755"/>
      <c r="J3344" s="35"/>
      <c r="K3344" s="29"/>
      <c r="L3344" s="58">
        <v>42401</v>
      </c>
      <c r="M3344" s="68"/>
      <c r="N3344" t="str">
        <f t="shared" si="108"/>
        <v/>
      </c>
    </row>
    <row r="3345" spans="1:14" outlineLevel="2">
      <c r="A3345" s="384"/>
      <c r="B3345" s="296">
        <f t="shared" si="107"/>
        <v>156</v>
      </c>
      <c r="C3345" s="19" t="s">
        <v>6011</v>
      </c>
      <c r="D3345" s="119" t="s">
        <v>6016</v>
      </c>
      <c r="E3345" s="119" t="s">
        <v>1909</v>
      </c>
      <c r="F3345" s="119" t="s">
        <v>4634</v>
      </c>
      <c r="G3345" s="119"/>
      <c r="H3345" s="755"/>
      <c r="I3345" s="755"/>
      <c r="J3345" s="35"/>
      <c r="K3345" s="29"/>
      <c r="L3345" s="58">
        <v>42401</v>
      </c>
      <c r="M3345" s="68"/>
      <c r="N3345" t="str">
        <f t="shared" si="108"/>
        <v/>
      </c>
    </row>
    <row r="3346" spans="1:14" outlineLevel="2">
      <c r="A3346" s="384"/>
      <c r="B3346" s="296">
        <f t="shared" si="107"/>
        <v>156</v>
      </c>
      <c r="C3346" s="19" t="s">
        <v>6012</v>
      </c>
      <c r="D3346" s="119" t="s">
        <v>6017</v>
      </c>
      <c r="E3346" s="119" t="s">
        <v>1909</v>
      </c>
      <c r="F3346" s="119" t="s">
        <v>4634</v>
      </c>
      <c r="G3346" s="119"/>
      <c r="H3346" s="755"/>
      <c r="I3346" s="755"/>
      <c r="J3346" s="35"/>
      <c r="K3346" s="29"/>
      <c r="L3346" s="58">
        <v>42401</v>
      </c>
      <c r="M3346" s="68"/>
      <c r="N3346" t="str">
        <f t="shared" si="108"/>
        <v/>
      </c>
    </row>
    <row r="3347" spans="1:14" outlineLevel="2">
      <c r="A3347" s="384"/>
      <c r="B3347" s="296">
        <f t="shared" si="107"/>
        <v>156</v>
      </c>
      <c r="C3347" s="19" t="s">
        <v>6013</v>
      </c>
      <c r="D3347" s="119" t="s">
        <v>6018</v>
      </c>
      <c r="E3347" s="119" t="s">
        <v>1909</v>
      </c>
      <c r="F3347" s="119" t="s">
        <v>4634</v>
      </c>
      <c r="G3347" s="119"/>
      <c r="H3347" s="755"/>
      <c r="I3347" s="755"/>
      <c r="J3347" s="35"/>
      <c r="K3347" s="29"/>
      <c r="L3347" s="58">
        <v>42401</v>
      </c>
      <c r="M3347" s="68"/>
      <c r="N3347" t="str">
        <f t="shared" si="108"/>
        <v/>
      </c>
    </row>
    <row r="3348" spans="1:14" outlineLevel="2">
      <c r="A3348" s="384"/>
      <c r="B3348" s="296">
        <f t="shared" si="107"/>
        <v>156</v>
      </c>
      <c r="C3348" s="19" t="s">
        <v>6014</v>
      </c>
      <c r="D3348" s="119" t="s">
        <v>6019</v>
      </c>
      <c r="E3348" s="119" t="s">
        <v>1909</v>
      </c>
      <c r="F3348" s="119" t="s">
        <v>4634</v>
      </c>
      <c r="G3348" s="119"/>
      <c r="H3348" s="755"/>
      <c r="I3348" s="755"/>
      <c r="J3348" s="35"/>
      <c r="K3348" s="29"/>
      <c r="L3348" s="58">
        <v>42401</v>
      </c>
      <c r="M3348" s="68"/>
      <c r="N3348" t="str">
        <f t="shared" si="108"/>
        <v/>
      </c>
    </row>
    <row r="3349" spans="1:14" outlineLevel="2">
      <c r="A3349" s="384"/>
      <c r="B3349" s="296">
        <f t="shared" si="107"/>
        <v>156</v>
      </c>
      <c r="C3349" s="19" t="s">
        <v>6020</v>
      </c>
      <c r="D3349" s="119" t="s">
        <v>6090</v>
      </c>
      <c r="E3349" s="119" t="s">
        <v>1909</v>
      </c>
      <c r="F3349" s="119" t="s">
        <v>4634</v>
      </c>
      <c r="G3349" s="119"/>
      <c r="H3349" s="755"/>
      <c r="I3349" s="755"/>
      <c r="J3349" s="35"/>
      <c r="K3349" s="29"/>
      <c r="L3349" s="58">
        <v>42401</v>
      </c>
      <c r="M3349" s="68"/>
      <c r="N3349" t="str">
        <f t="shared" si="108"/>
        <v/>
      </c>
    </row>
    <row r="3350" spans="1:14" outlineLevel="2">
      <c r="A3350" s="384"/>
      <c r="B3350" s="296">
        <f t="shared" si="107"/>
        <v>156</v>
      </c>
      <c r="C3350" s="20" t="s">
        <v>5262</v>
      </c>
      <c r="D3350" s="107" t="s">
        <v>5260</v>
      </c>
      <c r="E3350" s="119" t="s">
        <v>1909</v>
      </c>
      <c r="F3350" s="119" t="s">
        <v>4634</v>
      </c>
      <c r="G3350" s="107"/>
      <c r="H3350" s="756"/>
      <c r="I3350" s="756"/>
      <c r="J3350" s="333"/>
      <c r="K3350" s="332"/>
      <c r="L3350" s="133">
        <v>41485</v>
      </c>
      <c r="M3350" s="321">
        <v>42036</v>
      </c>
      <c r="N3350" t="str">
        <f t="shared" si="108"/>
        <v/>
      </c>
    </row>
    <row r="3351" spans="1:14" outlineLevel="1">
      <c r="A3351" s="384">
        <v>157</v>
      </c>
      <c r="B3351" s="296">
        <f t="shared" si="107"/>
        <v>157</v>
      </c>
      <c r="C3351" s="188" t="s">
        <v>7972</v>
      </c>
      <c r="D3351" s="107" t="s">
        <v>7973</v>
      </c>
      <c r="E3351" s="46" t="s">
        <v>1909</v>
      </c>
      <c r="F3351" s="46" t="s">
        <v>4634</v>
      </c>
      <c r="G3351" s="35" t="s">
        <v>5297</v>
      </c>
      <c r="H3351" s="756"/>
      <c r="I3351" s="756"/>
      <c r="J3351" s="333"/>
      <c r="K3351" s="332"/>
      <c r="L3351" s="133">
        <v>44593</v>
      </c>
      <c r="M3351" s="436"/>
      <c r="N3351" t="str">
        <f t="shared" si="108"/>
        <v/>
      </c>
    </row>
    <row r="3352" spans="1:14" ht="25.5" outlineLevel="1">
      <c r="A3352" s="384">
        <v>158</v>
      </c>
      <c r="B3352" s="296">
        <f t="shared" si="107"/>
        <v>158</v>
      </c>
      <c r="C3352" s="484" t="s">
        <v>9133</v>
      </c>
      <c r="D3352" s="29"/>
      <c r="E3352" s="331" t="s">
        <v>2766</v>
      </c>
      <c r="F3352" s="46" t="s">
        <v>4634</v>
      </c>
      <c r="G3352" s="33" t="s">
        <v>5300</v>
      </c>
      <c r="H3352" s="752" t="s">
        <v>6948</v>
      </c>
      <c r="I3352" s="752" t="s">
        <v>5235</v>
      </c>
      <c r="J3352" s="38" t="s">
        <v>3390</v>
      </c>
      <c r="K3352" s="47"/>
      <c r="L3352" s="57">
        <v>38362</v>
      </c>
      <c r="M3352" s="321">
        <v>44593</v>
      </c>
      <c r="N3352" t="str">
        <f t="shared" si="108"/>
        <v/>
      </c>
    </row>
    <row r="3353" spans="1:14" outlineLevel="2">
      <c r="A3353" s="384"/>
      <c r="B3353" s="296">
        <f t="shared" si="107"/>
        <v>158</v>
      </c>
      <c r="C3353" s="264" t="s">
        <v>6000</v>
      </c>
      <c r="D3353" s="348" t="s">
        <v>6001</v>
      </c>
      <c r="E3353" s="46" t="s">
        <v>2766</v>
      </c>
      <c r="F3353" s="367" t="s">
        <v>4634</v>
      </c>
      <c r="G3353" s="33"/>
      <c r="H3353" s="800"/>
      <c r="I3353" s="800"/>
      <c r="J3353" s="53"/>
      <c r="K3353" s="53"/>
      <c r="L3353" s="311">
        <v>42401</v>
      </c>
      <c r="M3353" s="57">
        <v>44958</v>
      </c>
      <c r="N3353" t="str">
        <f t="shared" si="108"/>
        <v/>
      </c>
    </row>
    <row r="3354" spans="1:14" outlineLevel="2">
      <c r="A3354" s="384"/>
      <c r="B3354" s="296">
        <f t="shared" si="107"/>
        <v>158</v>
      </c>
      <c r="C3354" s="485" t="s">
        <v>12270</v>
      </c>
      <c r="D3354" s="33" t="s">
        <v>942</v>
      </c>
      <c r="E3354" s="46" t="s">
        <v>2766</v>
      </c>
      <c r="F3354" s="367" t="s">
        <v>4634</v>
      </c>
      <c r="G3354" s="33"/>
      <c r="H3354" s="800"/>
      <c r="I3354" s="800"/>
      <c r="J3354" s="53"/>
      <c r="K3354" s="53"/>
      <c r="L3354" s="311">
        <v>38362</v>
      </c>
      <c r="M3354" s="57">
        <v>44958</v>
      </c>
      <c r="N3354" t="str">
        <f t="shared" si="108"/>
        <v/>
      </c>
    </row>
    <row r="3355" spans="1:14" outlineLevel="2">
      <c r="A3355" s="384"/>
      <c r="B3355" s="296">
        <f t="shared" si="107"/>
        <v>158</v>
      </c>
      <c r="C3355" s="485" t="s">
        <v>5998</v>
      </c>
      <c r="D3355" s="348" t="s">
        <v>5999</v>
      </c>
      <c r="E3355" s="46" t="s">
        <v>2766</v>
      </c>
      <c r="F3355" s="367" t="s">
        <v>4634</v>
      </c>
      <c r="G3355" s="33"/>
      <c r="H3355" s="800"/>
      <c r="I3355" s="800"/>
      <c r="J3355" s="53"/>
      <c r="K3355" s="53"/>
      <c r="L3355" s="311">
        <v>42401</v>
      </c>
      <c r="M3355" s="57">
        <v>44958</v>
      </c>
      <c r="N3355" t="str">
        <f t="shared" si="108"/>
        <v/>
      </c>
    </row>
    <row r="3356" spans="1:14" outlineLevel="2">
      <c r="A3356" s="384"/>
      <c r="B3356" s="296">
        <f t="shared" si="107"/>
        <v>158</v>
      </c>
      <c r="C3356" s="485" t="s">
        <v>5995</v>
      </c>
      <c r="D3356" s="348" t="s">
        <v>5996</v>
      </c>
      <c r="E3356" s="46" t="s">
        <v>2766</v>
      </c>
      <c r="F3356" s="367" t="s">
        <v>4634</v>
      </c>
      <c r="G3356" s="33"/>
      <c r="H3356" s="800"/>
      <c r="I3356" s="800"/>
      <c r="J3356" s="53"/>
      <c r="K3356" s="53"/>
      <c r="L3356" s="311">
        <v>42401</v>
      </c>
      <c r="M3356" s="57">
        <v>44958</v>
      </c>
      <c r="N3356" t="str">
        <f t="shared" si="108"/>
        <v/>
      </c>
    </row>
    <row r="3357" spans="1:14" outlineLevel="2">
      <c r="A3357" s="384"/>
      <c r="B3357" s="296">
        <f t="shared" si="107"/>
        <v>158</v>
      </c>
      <c r="C3357" s="264" t="s">
        <v>954</v>
      </c>
      <c r="D3357" s="348" t="s">
        <v>953</v>
      </c>
      <c r="E3357" s="46" t="s">
        <v>2766</v>
      </c>
      <c r="F3357" s="367" t="s">
        <v>4634</v>
      </c>
      <c r="G3357" s="33"/>
      <c r="H3357" s="800"/>
      <c r="I3357" s="800"/>
      <c r="J3357" s="53"/>
      <c r="K3357" s="53"/>
      <c r="L3357" s="311">
        <v>38362</v>
      </c>
      <c r="M3357" s="57">
        <v>44958</v>
      </c>
      <c r="N3357" t="str">
        <f t="shared" si="108"/>
        <v/>
      </c>
    </row>
    <row r="3358" spans="1:14" outlineLevel="2">
      <c r="A3358" s="384"/>
      <c r="B3358" s="296">
        <f t="shared" si="107"/>
        <v>158</v>
      </c>
      <c r="C3358" s="264" t="s">
        <v>940</v>
      </c>
      <c r="D3358" s="348" t="s">
        <v>939</v>
      </c>
      <c r="E3358" s="46" t="s">
        <v>2766</v>
      </c>
      <c r="F3358" s="367" t="s">
        <v>4634</v>
      </c>
      <c r="G3358" s="33"/>
      <c r="H3358" s="800"/>
      <c r="I3358" s="800"/>
      <c r="J3358" s="53"/>
      <c r="K3358" s="53"/>
      <c r="L3358" s="311">
        <v>38362</v>
      </c>
      <c r="M3358" s="57">
        <v>44958</v>
      </c>
      <c r="N3358" t="str">
        <f t="shared" si="108"/>
        <v/>
      </c>
    </row>
    <row r="3359" spans="1:14" outlineLevel="2">
      <c r="A3359" s="384"/>
      <c r="B3359" s="296">
        <f t="shared" si="107"/>
        <v>158</v>
      </c>
      <c r="C3359" s="485" t="s">
        <v>6002</v>
      </c>
      <c r="D3359" s="348" t="s">
        <v>6003</v>
      </c>
      <c r="E3359" s="46" t="s">
        <v>2766</v>
      </c>
      <c r="F3359" s="367" t="s">
        <v>4634</v>
      </c>
      <c r="G3359" s="33"/>
      <c r="H3359" s="800"/>
      <c r="I3359" s="800"/>
      <c r="J3359" s="53"/>
      <c r="K3359" s="53"/>
      <c r="L3359" s="311">
        <v>42401</v>
      </c>
      <c r="M3359" s="57">
        <v>44958</v>
      </c>
      <c r="N3359" t="str">
        <f t="shared" si="108"/>
        <v/>
      </c>
    </row>
    <row r="3360" spans="1:14" outlineLevel="2">
      <c r="A3360" s="384"/>
      <c r="B3360" s="296">
        <f t="shared" si="107"/>
        <v>158</v>
      </c>
      <c r="C3360" s="485" t="s">
        <v>9127</v>
      </c>
      <c r="D3360" s="348" t="s">
        <v>5997</v>
      </c>
      <c r="E3360" s="46" t="s">
        <v>2766</v>
      </c>
      <c r="F3360" s="367" t="s">
        <v>4634</v>
      </c>
      <c r="G3360" s="33"/>
      <c r="H3360" s="800"/>
      <c r="I3360" s="800"/>
      <c r="J3360" s="53"/>
      <c r="K3360" s="53"/>
      <c r="L3360" s="311">
        <v>42401</v>
      </c>
      <c r="M3360" s="57">
        <v>44958</v>
      </c>
      <c r="N3360" t="str">
        <f t="shared" si="108"/>
        <v/>
      </c>
    </row>
    <row r="3361" spans="1:14" outlineLevel="2">
      <c r="A3361" s="384"/>
      <c r="B3361" s="296">
        <f t="shared" si="107"/>
        <v>158</v>
      </c>
      <c r="C3361" s="264" t="s">
        <v>12271</v>
      </c>
      <c r="D3361" s="348" t="s">
        <v>945</v>
      </c>
      <c r="E3361" s="46" t="s">
        <v>2766</v>
      </c>
      <c r="F3361" s="367" t="s">
        <v>4634</v>
      </c>
      <c r="G3361" s="33"/>
      <c r="H3361" s="800"/>
      <c r="I3361" s="800"/>
      <c r="J3361" s="53"/>
      <c r="K3361" s="53"/>
      <c r="L3361" s="311">
        <v>38362</v>
      </c>
      <c r="M3361" s="57">
        <v>44958</v>
      </c>
      <c r="N3361" t="str">
        <f t="shared" si="108"/>
        <v/>
      </c>
    </row>
    <row r="3362" spans="1:14" outlineLevel="2">
      <c r="A3362" s="384"/>
      <c r="B3362" s="296">
        <f t="shared" si="107"/>
        <v>158</v>
      </c>
      <c r="C3362" s="264" t="s">
        <v>12272</v>
      </c>
      <c r="D3362" s="348" t="s">
        <v>941</v>
      </c>
      <c r="E3362" s="46" t="s">
        <v>2766</v>
      </c>
      <c r="F3362" s="367" t="s">
        <v>4634</v>
      </c>
      <c r="G3362" s="33"/>
      <c r="H3362" s="800"/>
      <c r="I3362" s="800"/>
      <c r="J3362" s="53"/>
      <c r="K3362" s="53"/>
      <c r="L3362" s="311">
        <v>38362</v>
      </c>
      <c r="M3362" s="57">
        <v>44958</v>
      </c>
      <c r="N3362" t="str">
        <f t="shared" si="108"/>
        <v/>
      </c>
    </row>
    <row r="3363" spans="1:14" outlineLevel="2">
      <c r="A3363" s="384"/>
      <c r="B3363" s="296">
        <f t="shared" si="107"/>
        <v>158</v>
      </c>
      <c r="C3363" s="449" t="s">
        <v>6557</v>
      </c>
      <c r="D3363" s="348" t="s">
        <v>6558</v>
      </c>
      <c r="E3363" s="46" t="s">
        <v>2766</v>
      </c>
      <c r="F3363" s="367" t="s">
        <v>4634</v>
      </c>
      <c r="G3363" s="33"/>
      <c r="H3363" s="800"/>
      <c r="I3363" s="800"/>
      <c r="J3363" s="53"/>
      <c r="K3363" s="53"/>
      <c r="L3363" s="57">
        <v>43497</v>
      </c>
      <c r="M3363" s="57">
        <v>44958</v>
      </c>
      <c r="N3363" t="str">
        <f t="shared" si="108"/>
        <v/>
      </c>
    </row>
    <row r="3364" spans="1:14" outlineLevel="2">
      <c r="A3364" s="384"/>
      <c r="B3364" s="296">
        <f t="shared" si="107"/>
        <v>158</v>
      </c>
      <c r="C3364" s="485" t="s">
        <v>12273</v>
      </c>
      <c r="D3364" s="33" t="s">
        <v>946</v>
      </c>
      <c r="E3364" s="46" t="s">
        <v>2766</v>
      </c>
      <c r="F3364" s="367" t="s">
        <v>4634</v>
      </c>
      <c r="G3364" s="33"/>
      <c r="H3364" s="800"/>
      <c r="I3364" s="800"/>
      <c r="J3364" s="53"/>
      <c r="K3364" s="53"/>
      <c r="L3364" s="311">
        <v>38362</v>
      </c>
      <c r="M3364" s="57">
        <v>44958</v>
      </c>
      <c r="N3364" t="str">
        <f t="shared" si="108"/>
        <v/>
      </c>
    </row>
    <row r="3365" spans="1:14" outlineLevel="2">
      <c r="A3365" s="384"/>
      <c r="B3365" s="296">
        <f t="shared" si="107"/>
        <v>158</v>
      </c>
      <c r="C3365" s="264" t="s">
        <v>952</v>
      </c>
      <c r="D3365" s="33" t="s">
        <v>951</v>
      </c>
      <c r="E3365" s="46" t="s">
        <v>2766</v>
      </c>
      <c r="F3365" s="367" t="s">
        <v>4634</v>
      </c>
      <c r="G3365" s="47"/>
      <c r="H3365" s="800"/>
      <c r="I3365" s="800"/>
      <c r="J3365" s="53"/>
      <c r="K3365" s="53"/>
      <c r="L3365" s="311">
        <v>38362</v>
      </c>
      <c r="M3365" s="57">
        <v>44958</v>
      </c>
      <c r="N3365" t="str">
        <f t="shared" si="108"/>
        <v/>
      </c>
    </row>
    <row r="3366" spans="1:14" outlineLevel="2">
      <c r="A3366" s="384"/>
      <c r="B3366" s="296">
        <f t="shared" si="107"/>
        <v>158</v>
      </c>
      <c r="C3366" s="264" t="s">
        <v>938</v>
      </c>
      <c r="D3366" s="33" t="s">
        <v>944</v>
      </c>
      <c r="E3366" s="46" t="s">
        <v>2766</v>
      </c>
      <c r="F3366" s="367" t="s">
        <v>4634</v>
      </c>
      <c r="G3366" s="33"/>
      <c r="H3366" s="800"/>
      <c r="I3366" s="800"/>
      <c r="J3366" s="53"/>
      <c r="K3366" s="53"/>
      <c r="L3366" s="311">
        <v>38362</v>
      </c>
      <c r="M3366" s="57">
        <v>44958</v>
      </c>
      <c r="N3366" t="str">
        <f t="shared" si="108"/>
        <v/>
      </c>
    </row>
    <row r="3367" spans="1:14" outlineLevel="2">
      <c r="A3367" s="384"/>
      <c r="B3367" s="296">
        <f t="shared" si="107"/>
        <v>158</v>
      </c>
      <c r="C3367" s="264" t="s">
        <v>3329</v>
      </c>
      <c r="D3367" s="29" t="s">
        <v>4386</v>
      </c>
      <c r="E3367" s="46" t="s">
        <v>2766</v>
      </c>
      <c r="F3367" s="46" t="s">
        <v>4634</v>
      </c>
      <c r="G3367" s="33"/>
      <c r="H3367" s="800"/>
      <c r="I3367" s="800"/>
      <c r="J3367" s="53"/>
      <c r="K3367" s="53"/>
      <c r="L3367" s="311">
        <v>38362</v>
      </c>
      <c r="M3367" s="57">
        <v>44958</v>
      </c>
      <c r="N3367" t="str">
        <f t="shared" si="108"/>
        <v/>
      </c>
    </row>
    <row r="3368" spans="1:14" ht="25.5" outlineLevel="2">
      <c r="A3368" s="384"/>
      <c r="B3368" s="296">
        <f t="shared" si="107"/>
        <v>158</v>
      </c>
      <c r="C3368" s="264" t="s">
        <v>3328</v>
      </c>
      <c r="D3368" s="348" t="s">
        <v>948</v>
      </c>
      <c r="E3368" s="46" t="s">
        <v>2766</v>
      </c>
      <c r="F3368" s="367" t="s">
        <v>4634</v>
      </c>
      <c r="G3368" s="33"/>
      <c r="H3368" s="800"/>
      <c r="I3368" s="800"/>
      <c r="J3368" s="53"/>
      <c r="K3368" s="53"/>
      <c r="L3368" s="311">
        <v>38362</v>
      </c>
      <c r="M3368" s="57">
        <v>44958</v>
      </c>
      <c r="N3368" t="str">
        <f t="shared" si="108"/>
        <v/>
      </c>
    </row>
    <row r="3369" spans="1:14" ht="25.5" outlineLevel="2">
      <c r="A3369" s="384"/>
      <c r="B3369" s="296">
        <f t="shared" si="107"/>
        <v>158</v>
      </c>
      <c r="C3369" s="264" t="s">
        <v>3165</v>
      </c>
      <c r="D3369" s="348" t="s">
        <v>3168</v>
      </c>
      <c r="E3369" s="46" t="s">
        <v>2766</v>
      </c>
      <c r="F3369" s="367" t="s">
        <v>4634</v>
      </c>
      <c r="G3369" s="33"/>
      <c r="H3369" s="800"/>
      <c r="I3369" s="800"/>
      <c r="J3369" s="53"/>
      <c r="K3369" s="53"/>
      <c r="L3369" s="311">
        <v>38362</v>
      </c>
      <c r="M3369" s="57">
        <v>44958</v>
      </c>
      <c r="N3369" t="str">
        <f t="shared" si="108"/>
        <v/>
      </c>
    </row>
    <row r="3370" spans="1:14" ht="25.5" outlineLevel="2">
      <c r="A3370" s="384"/>
      <c r="B3370" s="296">
        <f t="shared" si="107"/>
        <v>158</v>
      </c>
      <c r="C3370" s="264" t="s">
        <v>3164</v>
      </c>
      <c r="D3370" s="348" t="s">
        <v>3167</v>
      </c>
      <c r="E3370" s="46" t="s">
        <v>2766</v>
      </c>
      <c r="F3370" s="367" t="s">
        <v>4634</v>
      </c>
      <c r="G3370" s="33"/>
      <c r="H3370" s="800"/>
      <c r="I3370" s="800"/>
      <c r="J3370" s="53"/>
      <c r="K3370" s="53"/>
      <c r="L3370" s="311">
        <v>38362</v>
      </c>
      <c r="M3370" s="57">
        <v>44958</v>
      </c>
      <c r="N3370" t="str">
        <f t="shared" si="108"/>
        <v/>
      </c>
    </row>
    <row r="3371" spans="1:14" ht="25.5" outlineLevel="2">
      <c r="A3371" s="384"/>
      <c r="B3371" s="296">
        <f t="shared" si="107"/>
        <v>158</v>
      </c>
      <c r="C3371" s="264" t="s">
        <v>3163</v>
      </c>
      <c r="D3371" s="348" t="s">
        <v>3166</v>
      </c>
      <c r="E3371" s="46" t="s">
        <v>2766</v>
      </c>
      <c r="F3371" s="367" t="s">
        <v>4634</v>
      </c>
      <c r="G3371" s="33"/>
      <c r="H3371" s="800"/>
      <c r="I3371" s="800"/>
      <c r="J3371" s="53"/>
      <c r="K3371" s="53"/>
      <c r="L3371" s="311">
        <v>38362</v>
      </c>
      <c r="M3371" s="57">
        <v>44958</v>
      </c>
      <c r="N3371" t="str">
        <f t="shared" si="108"/>
        <v/>
      </c>
    </row>
    <row r="3372" spans="1:14" outlineLevel="2">
      <c r="A3372" s="384"/>
      <c r="B3372" s="296">
        <f t="shared" si="107"/>
        <v>158</v>
      </c>
      <c r="C3372" s="264" t="s">
        <v>938</v>
      </c>
      <c r="D3372" s="348" t="s">
        <v>937</v>
      </c>
      <c r="E3372" s="46" t="s">
        <v>2766</v>
      </c>
      <c r="F3372" s="367" t="s">
        <v>4634</v>
      </c>
      <c r="G3372" s="33"/>
      <c r="H3372" s="800"/>
      <c r="I3372" s="800"/>
      <c r="J3372" s="53"/>
      <c r="K3372" s="53"/>
      <c r="L3372" s="311">
        <v>38362</v>
      </c>
      <c r="M3372" s="57">
        <v>44958</v>
      </c>
      <c r="N3372" t="str">
        <f t="shared" si="108"/>
        <v/>
      </c>
    </row>
    <row r="3373" spans="1:14" ht="25.5" outlineLevel="1">
      <c r="A3373" s="384">
        <v>159</v>
      </c>
      <c r="B3373" s="296">
        <f t="shared" si="107"/>
        <v>159</v>
      </c>
      <c r="C3373" s="196" t="s">
        <v>6487</v>
      </c>
      <c r="D3373" s="270" t="s">
        <v>6486</v>
      </c>
      <c r="E3373" s="275" t="s">
        <v>1909</v>
      </c>
      <c r="F3373" s="275" t="s">
        <v>1910</v>
      </c>
      <c r="G3373" s="275" t="s">
        <v>6250</v>
      </c>
      <c r="H3373" s="761"/>
      <c r="I3373" s="761"/>
      <c r="J3373" s="288" t="s">
        <v>6535</v>
      </c>
      <c r="K3373" s="278"/>
      <c r="L3373" s="277">
        <v>43132</v>
      </c>
      <c r="M3373" s="270"/>
      <c r="N3373" t="str">
        <f t="shared" si="108"/>
        <v/>
      </c>
    </row>
    <row r="3374" spans="1:14" ht="38.25" outlineLevel="1">
      <c r="A3374" s="384">
        <v>160</v>
      </c>
      <c r="B3374" s="296">
        <f t="shared" si="107"/>
        <v>160</v>
      </c>
      <c r="C3374" s="194" t="s">
        <v>6253</v>
      </c>
      <c r="D3374" s="46" t="s">
        <v>6254</v>
      </c>
      <c r="E3374" s="33" t="s">
        <v>1909</v>
      </c>
      <c r="F3374" s="33" t="s">
        <v>1910</v>
      </c>
      <c r="G3374" s="33" t="s">
        <v>6252</v>
      </c>
      <c r="H3374" s="752"/>
      <c r="I3374" s="752"/>
      <c r="J3374" s="276"/>
      <c r="K3374" s="33"/>
      <c r="L3374" s="57">
        <v>42767</v>
      </c>
      <c r="M3374" s="57"/>
      <c r="N3374" t="str">
        <f t="shared" si="108"/>
        <v/>
      </c>
    </row>
    <row r="3375" spans="1:14" outlineLevel="1">
      <c r="A3375" s="384">
        <v>161</v>
      </c>
      <c r="B3375" s="296">
        <f t="shared" si="107"/>
        <v>161</v>
      </c>
      <c r="C3375" s="196" t="s">
        <v>6476</v>
      </c>
      <c r="D3375" s="267" t="s">
        <v>6475</v>
      </c>
      <c r="E3375" s="275" t="s">
        <v>1909</v>
      </c>
      <c r="F3375" s="275" t="s">
        <v>4634</v>
      </c>
      <c r="G3375" s="275" t="s">
        <v>5297</v>
      </c>
      <c r="H3375" s="761"/>
      <c r="I3375" s="761"/>
      <c r="J3375" s="267" t="s">
        <v>6531</v>
      </c>
      <c r="K3375" s="278"/>
      <c r="L3375" s="277">
        <v>43132</v>
      </c>
      <c r="M3375" s="58">
        <v>43862</v>
      </c>
      <c r="N3375" t="str">
        <f t="shared" si="108"/>
        <v/>
      </c>
    </row>
    <row r="3376" spans="1:14" ht="25.5" outlineLevel="1">
      <c r="A3376" s="384">
        <v>162</v>
      </c>
      <c r="B3376" s="296">
        <f t="shared" si="107"/>
        <v>162</v>
      </c>
      <c r="C3376" s="201" t="s">
        <v>6188</v>
      </c>
      <c r="D3376" s="33" t="s">
        <v>6189</v>
      </c>
      <c r="E3376" s="33" t="s">
        <v>1909</v>
      </c>
      <c r="F3376" s="33" t="s">
        <v>1910</v>
      </c>
      <c r="G3376" s="33" t="s">
        <v>6250</v>
      </c>
      <c r="H3376" s="752"/>
      <c r="I3376" s="752"/>
      <c r="J3376" s="33" t="s">
        <v>6190</v>
      </c>
      <c r="K3376" s="33"/>
      <c r="L3376" s="57">
        <v>42767</v>
      </c>
      <c r="M3376" s="311"/>
      <c r="N3376" t="str">
        <f t="shared" si="108"/>
        <v/>
      </c>
    </row>
    <row r="3377" spans="1:14" ht="51" outlineLevel="1">
      <c r="A3377" s="656">
        <v>163</v>
      </c>
      <c r="B3377" s="657">
        <f t="shared" si="107"/>
        <v>163</v>
      </c>
      <c r="C3377" s="699" t="s">
        <v>12863</v>
      </c>
      <c r="D3377" s="430" t="s">
        <v>12864</v>
      </c>
      <c r="E3377" s="430" t="s">
        <v>1909</v>
      </c>
      <c r="F3377" s="430" t="s">
        <v>4633</v>
      </c>
      <c r="G3377" s="430" t="s">
        <v>12865</v>
      </c>
      <c r="H3377" s="752"/>
      <c r="I3377" s="752"/>
      <c r="J3377" s="430" t="s">
        <v>12866</v>
      </c>
      <c r="K3377" s="33"/>
      <c r="L3377" s="643">
        <v>45689</v>
      </c>
      <c r="M3377" s="311"/>
      <c r="N3377" t="str">
        <f t="shared" si="108"/>
        <v/>
      </c>
    </row>
    <row r="3378" spans="1:14" ht="25.5" outlineLevel="1">
      <c r="A3378" s="384">
        <v>164</v>
      </c>
      <c r="B3378" s="296">
        <f>IF(A3378&gt;0,A3378,B3376)</f>
        <v>164</v>
      </c>
      <c r="C3378" s="195" t="s">
        <v>6509</v>
      </c>
      <c r="D3378" s="267"/>
      <c r="E3378" s="275" t="s">
        <v>1909</v>
      </c>
      <c r="F3378" s="275" t="s">
        <v>1910</v>
      </c>
      <c r="G3378" s="275" t="s">
        <v>6250</v>
      </c>
      <c r="H3378" s="761"/>
      <c r="I3378" s="761"/>
      <c r="J3378" s="267" t="s">
        <v>6510</v>
      </c>
      <c r="K3378" s="270"/>
      <c r="L3378" s="277">
        <v>43132</v>
      </c>
      <c r="M3378" s="270"/>
      <c r="N3378" t="str">
        <f t="shared" si="108"/>
        <v/>
      </c>
    </row>
    <row r="3379" spans="1:14" ht="15" outlineLevel="1">
      <c r="A3379" s="384">
        <v>165</v>
      </c>
      <c r="B3379" s="296">
        <f>IF(A3379&gt;0,A3379,B3378)</f>
        <v>165</v>
      </c>
      <c r="C3379" s="195" t="s">
        <v>12379</v>
      </c>
      <c r="D3379" s="259" t="s">
        <v>12380</v>
      </c>
      <c r="E3379" s="258" t="s">
        <v>1909</v>
      </c>
      <c r="F3379" s="566" t="s">
        <v>4634</v>
      </c>
      <c r="G3379" s="33" t="s">
        <v>5297</v>
      </c>
      <c r="H3379" s="752"/>
      <c r="I3379" s="752"/>
      <c r="J3379" s="490" t="s">
        <v>12381</v>
      </c>
      <c r="K3379" s="434"/>
      <c r="L3379" s="488">
        <v>45323</v>
      </c>
      <c r="M3379" s="434"/>
      <c r="N3379" t="str">
        <f t="shared" si="108"/>
        <v/>
      </c>
    </row>
    <row r="3380" spans="1:14" ht="25.5" outlineLevel="1">
      <c r="A3380" s="384">
        <v>166</v>
      </c>
      <c r="B3380" s="296">
        <f t="shared" ref="B3380:B3442" si="109">IF(A3380&gt;0,A3380,B3379)</f>
        <v>166</v>
      </c>
      <c r="C3380" s="486" t="s">
        <v>6087</v>
      </c>
      <c r="D3380" s="487"/>
      <c r="E3380" s="487" t="s">
        <v>1145</v>
      </c>
      <c r="F3380" s="700" t="s">
        <v>4634</v>
      </c>
      <c r="G3380" s="487" t="s">
        <v>14029</v>
      </c>
      <c r="H3380" s="801"/>
      <c r="I3380" s="801"/>
      <c r="J3380" s="701"/>
      <c r="K3380" s="487" t="s">
        <v>2569</v>
      </c>
      <c r="L3380" s="92">
        <v>42401</v>
      </c>
      <c r="M3380" s="643">
        <v>45689</v>
      </c>
      <c r="N3380" t="str">
        <f t="shared" si="108"/>
        <v/>
      </c>
    </row>
    <row r="3381" spans="1:14" outlineLevel="2">
      <c r="A3381" s="384"/>
      <c r="B3381" s="296">
        <f t="shared" si="109"/>
        <v>166</v>
      </c>
      <c r="C3381" s="409" t="s">
        <v>637</v>
      </c>
      <c r="D3381" s="95" t="s">
        <v>1595</v>
      </c>
      <c r="E3381" s="93" t="s">
        <v>1145</v>
      </c>
      <c r="F3381" s="94" t="s">
        <v>4634</v>
      </c>
      <c r="G3381" s="95"/>
      <c r="H3381" s="802"/>
      <c r="I3381" s="802"/>
      <c r="J3381" s="93"/>
      <c r="K3381" s="94"/>
      <c r="L3381" s="97">
        <v>39845</v>
      </c>
      <c r="M3381" s="97"/>
      <c r="N3381" t="str">
        <f t="shared" si="108"/>
        <v/>
      </c>
    </row>
    <row r="3382" spans="1:14" outlineLevel="2">
      <c r="A3382" s="384"/>
      <c r="B3382" s="296">
        <f t="shared" si="109"/>
        <v>166</v>
      </c>
      <c r="C3382" s="409" t="s">
        <v>640</v>
      </c>
      <c r="D3382" s="95" t="s">
        <v>1597</v>
      </c>
      <c r="E3382" s="93" t="s">
        <v>1145</v>
      </c>
      <c r="F3382" s="94" t="s">
        <v>4634</v>
      </c>
      <c r="G3382" s="95"/>
      <c r="H3382" s="802"/>
      <c r="I3382" s="802"/>
      <c r="J3382" s="93"/>
      <c r="K3382" s="94"/>
      <c r="L3382" s="97">
        <v>39845</v>
      </c>
      <c r="M3382" s="97"/>
      <c r="N3382" t="str">
        <f t="shared" si="108"/>
        <v/>
      </c>
    </row>
    <row r="3383" spans="1:14" outlineLevel="2">
      <c r="A3383" s="384"/>
      <c r="B3383" s="296">
        <f t="shared" si="109"/>
        <v>166</v>
      </c>
      <c r="C3383" s="409" t="s">
        <v>639</v>
      </c>
      <c r="D3383" s="95" t="s">
        <v>1845</v>
      </c>
      <c r="E3383" s="93" t="s">
        <v>1145</v>
      </c>
      <c r="F3383" s="94" t="s">
        <v>4634</v>
      </c>
      <c r="G3383" s="95"/>
      <c r="H3383" s="802"/>
      <c r="I3383" s="802"/>
      <c r="J3383" s="93"/>
      <c r="K3383" s="94"/>
      <c r="L3383" s="97">
        <v>39845</v>
      </c>
      <c r="M3383" s="97"/>
      <c r="N3383" t="str">
        <f t="shared" si="108"/>
        <v/>
      </c>
    </row>
    <row r="3384" spans="1:14" outlineLevel="2">
      <c r="A3384" s="384"/>
      <c r="B3384" s="296">
        <f t="shared" si="109"/>
        <v>166</v>
      </c>
      <c r="C3384" s="409" t="s">
        <v>638</v>
      </c>
      <c r="D3384" s="95" t="s">
        <v>1596</v>
      </c>
      <c r="E3384" s="93" t="s">
        <v>1145</v>
      </c>
      <c r="F3384" s="94" t="s">
        <v>4634</v>
      </c>
      <c r="G3384" s="95"/>
      <c r="H3384" s="802"/>
      <c r="I3384" s="802"/>
      <c r="J3384" s="93"/>
      <c r="K3384" s="94"/>
      <c r="L3384" s="97">
        <v>39845</v>
      </c>
      <c r="M3384" s="97"/>
      <c r="N3384" t="str">
        <f t="shared" si="108"/>
        <v>DUPLICATE</v>
      </c>
    </row>
    <row r="3385" spans="1:14" outlineLevel="2">
      <c r="A3385" s="384"/>
      <c r="B3385" s="296">
        <f t="shared" si="109"/>
        <v>166</v>
      </c>
      <c r="C3385" s="409" t="s">
        <v>636</v>
      </c>
      <c r="D3385" s="95" t="s">
        <v>1594</v>
      </c>
      <c r="E3385" s="93" t="s">
        <v>1145</v>
      </c>
      <c r="F3385" s="94" t="s">
        <v>4634</v>
      </c>
      <c r="G3385" s="95"/>
      <c r="H3385" s="802"/>
      <c r="I3385" s="802"/>
      <c r="J3385" s="94"/>
      <c r="K3385" s="95"/>
      <c r="L3385" s="97">
        <v>39845</v>
      </c>
      <c r="M3385" s="97"/>
      <c r="N3385" t="str">
        <f t="shared" si="108"/>
        <v>DUPLICATE</v>
      </c>
    </row>
    <row r="3386" spans="1:14" outlineLevel="2">
      <c r="A3386" s="384"/>
      <c r="B3386" s="296">
        <f t="shared" si="109"/>
        <v>166</v>
      </c>
      <c r="C3386" s="410" t="s">
        <v>3073</v>
      </c>
      <c r="D3386" s="93" t="s">
        <v>3552</v>
      </c>
      <c r="E3386" s="93" t="s">
        <v>1145</v>
      </c>
      <c r="F3386" s="95" t="s">
        <v>4634</v>
      </c>
      <c r="G3386" s="95"/>
      <c r="H3386" s="802"/>
      <c r="I3386" s="802"/>
      <c r="J3386" s="94"/>
      <c r="K3386" s="95"/>
      <c r="L3386" s="97"/>
      <c r="M3386" s="97"/>
      <c r="N3386" t="str">
        <f t="shared" si="108"/>
        <v/>
      </c>
    </row>
    <row r="3387" spans="1:14" outlineLevel="2">
      <c r="A3387" s="384"/>
      <c r="B3387" s="296">
        <f t="shared" si="109"/>
        <v>166</v>
      </c>
      <c r="C3387" s="410" t="s">
        <v>1777</v>
      </c>
      <c r="D3387" s="93" t="s">
        <v>1776</v>
      </c>
      <c r="E3387" s="93" t="s">
        <v>1145</v>
      </c>
      <c r="F3387" s="95" t="s">
        <v>4634</v>
      </c>
      <c r="G3387" s="95"/>
      <c r="H3387" s="802"/>
      <c r="I3387" s="802"/>
      <c r="J3387" s="94"/>
      <c r="K3387" s="95"/>
      <c r="L3387" s="97">
        <v>38362</v>
      </c>
      <c r="M3387" s="97"/>
      <c r="N3387" t="str">
        <f t="shared" si="108"/>
        <v>DUPLICATE</v>
      </c>
    </row>
    <row r="3388" spans="1:14" outlineLevel="2">
      <c r="A3388" s="384"/>
      <c r="B3388" s="296">
        <f t="shared" si="109"/>
        <v>166</v>
      </c>
      <c r="C3388" s="409" t="s">
        <v>2222</v>
      </c>
      <c r="D3388" s="95" t="s">
        <v>1593</v>
      </c>
      <c r="E3388" s="93" t="s">
        <v>1145</v>
      </c>
      <c r="F3388" s="94" t="s">
        <v>4634</v>
      </c>
      <c r="G3388" s="95"/>
      <c r="H3388" s="802"/>
      <c r="I3388" s="802"/>
      <c r="J3388" s="94"/>
      <c r="K3388" s="95"/>
      <c r="L3388" s="97">
        <v>39845</v>
      </c>
      <c r="M3388" s="97"/>
      <c r="N3388" t="str">
        <f t="shared" si="108"/>
        <v>DUPLICATE</v>
      </c>
    </row>
    <row r="3389" spans="1:14" outlineLevel="2">
      <c r="A3389" s="384"/>
      <c r="B3389" s="296">
        <f t="shared" si="109"/>
        <v>166</v>
      </c>
      <c r="C3389" s="410" t="s">
        <v>3066</v>
      </c>
      <c r="D3389" s="93" t="s">
        <v>3067</v>
      </c>
      <c r="E3389" s="93" t="s">
        <v>1145</v>
      </c>
      <c r="F3389" s="95" t="s">
        <v>4634</v>
      </c>
      <c r="G3389" s="95"/>
      <c r="H3389" s="802"/>
      <c r="I3389" s="802"/>
      <c r="J3389" s="94"/>
      <c r="K3389" s="95"/>
      <c r="L3389" s="97"/>
      <c r="M3389" s="97"/>
      <c r="N3389" t="str">
        <f t="shared" si="108"/>
        <v/>
      </c>
    </row>
    <row r="3390" spans="1:14" outlineLevel="2">
      <c r="A3390" s="384"/>
      <c r="B3390" s="296">
        <f t="shared" si="109"/>
        <v>166</v>
      </c>
      <c r="C3390" s="410" t="s">
        <v>1274</v>
      </c>
      <c r="D3390" s="93" t="s">
        <v>1275</v>
      </c>
      <c r="E3390" s="93" t="s">
        <v>1145</v>
      </c>
      <c r="F3390" s="95" t="s">
        <v>4634</v>
      </c>
      <c r="G3390" s="95"/>
      <c r="H3390" s="802"/>
      <c r="I3390" s="802"/>
      <c r="J3390" s="94"/>
      <c r="K3390" s="95"/>
      <c r="L3390" s="97">
        <v>40940</v>
      </c>
      <c r="M3390" s="97"/>
      <c r="N3390" t="str">
        <f t="shared" si="108"/>
        <v/>
      </c>
    </row>
    <row r="3391" spans="1:14" outlineLevel="2">
      <c r="A3391" s="384"/>
      <c r="B3391" s="296">
        <f t="shared" si="109"/>
        <v>166</v>
      </c>
      <c r="C3391" s="410" t="s">
        <v>1893</v>
      </c>
      <c r="D3391" s="93" t="s">
        <v>1894</v>
      </c>
      <c r="E3391" s="93" t="s">
        <v>1145</v>
      </c>
      <c r="F3391" s="95" t="s">
        <v>4634</v>
      </c>
      <c r="G3391" s="478"/>
      <c r="H3391" s="802"/>
      <c r="I3391" s="802"/>
      <c r="J3391" s="94"/>
      <c r="K3391" s="95"/>
      <c r="L3391" s="97"/>
      <c r="M3391" s="97"/>
      <c r="N3391" t="str">
        <f t="shared" si="108"/>
        <v>DUPLICATE</v>
      </c>
    </row>
    <row r="3392" spans="1:14" outlineLevel="2">
      <c r="A3392" s="384"/>
      <c r="B3392" s="296">
        <f t="shared" si="109"/>
        <v>166</v>
      </c>
      <c r="C3392" s="410" t="s">
        <v>1380</v>
      </c>
      <c r="D3392" s="93" t="s">
        <v>2461</v>
      </c>
      <c r="E3392" s="93" t="s">
        <v>1145</v>
      </c>
      <c r="F3392" s="95" t="s">
        <v>4634</v>
      </c>
      <c r="G3392" s="478"/>
      <c r="H3392" s="802"/>
      <c r="I3392" s="802"/>
      <c r="J3392" s="94"/>
      <c r="K3392" s="95"/>
      <c r="L3392" s="97">
        <v>39845</v>
      </c>
      <c r="M3392" s="97"/>
      <c r="N3392" t="str">
        <f t="shared" si="108"/>
        <v>DUPLICATE</v>
      </c>
    </row>
    <row r="3393" spans="1:14" outlineLevel="2">
      <c r="A3393" s="384"/>
      <c r="B3393" s="296">
        <f t="shared" si="109"/>
        <v>166</v>
      </c>
      <c r="C3393" s="409" t="s">
        <v>4042</v>
      </c>
      <c r="D3393" s="95" t="s">
        <v>3551</v>
      </c>
      <c r="E3393" s="93" t="s">
        <v>1145</v>
      </c>
      <c r="F3393" s="94" t="s">
        <v>4634</v>
      </c>
      <c r="G3393" s="478"/>
      <c r="H3393" s="802"/>
      <c r="I3393" s="802"/>
      <c r="J3393" s="93"/>
      <c r="K3393" s="94"/>
      <c r="L3393" s="97"/>
      <c r="M3393" s="97"/>
      <c r="N3393" t="str">
        <f t="shared" si="108"/>
        <v/>
      </c>
    </row>
    <row r="3394" spans="1:14" outlineLevel="2">
      <c r="A3394" s="384"/>
      <c r="B3394" s="296">
        <f t="shared" si="109"/>
        <v>166</v>
      </c>
      <c r="C3394" s="409" t="s">
        <v>4035</v>
      </c>
      <c r="D3394" s="95" t="s">
        <v>1844</v>
      </c>
      <c r="E3394" s="93" t="s">
        <v>1145</v>
      </c>
      <c r="F3394" s="94" t="s">
        <v>4634</v>
      </c>
      <c r="G3394" s="478"/>
      <c r="H3394" s="802"/>
      <c r="I3394" s="802"/>
      <c r="J3394" s="93"/>
      <c r="K3394" s="94"/>
      <c r="L3394" s="97"/>
      <c r="M3394" s="97"/>
      <c r="N3394" t="str">
        <f t="shared" si="108"/>
        <v/>
      </c>
    </row>
    <row r="3395" spans="1:14" outlineLevel="2">
      <c r="A3395" s="384"/>
      <c r="B3395" s="296">
        <f t="shared" si="109"/>
        <v>166</v>
      </c>
      <c r="C3395" s="409" t="s">
        <v>4022</v>
      </c>
      <c r="D3395" s="95" t="s">
        <v>4023</v>
      </c>
      <c r="E3395" s="93" t="s">
        <v>1145</v>
      </c>
      <c r="F3395" s="94" t="s">
        <v>4634</v>
      </c>
      <c r="G3395" s="478"/>
      <c r="H3395" s="802"/>
      <c r="I3395" s="802"/>
      <c r="J3395" s="93"/>
      <c r="K3395" s="94"/>
      <c r="L3395" s="97"/>
      <c r="M3395" s="97"/>
      <c r="N3395" t="str">
        <f t="shared" ref="N3395:N3458" si="110">IF(D3395="NA","",IF(COUNTIF($D$3:$D$8511,D3395)&gt;1,"DUPLICATE",""))</f>
        <v/>
      </c>
    </row>
    <row r="3396" spans="1:14" outlineLevel="2">
      <c r="A3396" s="384"/>
      <c r="B3396" s="296">
        <f t="shared" si="109"/>
        <v>166</v>
      </c>
      <c r="C3396" s="409" t="s">
        <v>4027</v>
      </c>
      <c r="D3396" s="95" t="s">
        <v>1511</v>
      </c>
      <c r="E3396" s="93" t="s">
        <v>1145</v>
      </c>
      <c r="F3396" s="94" t="s">
        <v>4634</v>
      </c>
      <c r="G3396" s="478"/>
      <c r="H3396" s="802"/>
      <c r="I3396" s="802"/>
      <c r="J3396" s="94"/>
      <c r="K3396" s="95"/>
      <c r="L3396" s="97"/>
      <c r="M3396" s="97"/>
      <c r="N3396" t="str">
        <f t="shared" si="110"/>
        <v/>
      </c>
    </row>
    <row r="3397" spans="1:14" outlineLevel="2">
      <c r="A3397" s="384"/>
      <c r="B3397" s="296">
        <f t="shared" si="109"/>
        <v>166</v>
      </c>
      <c r="C3397" s="409" t="s">
        <v>4024</v>
      </c>
      <c r="D3397" s="95" t="s">
        <v>1173</v>
      </c>
      <c r="E3397" s="93" t="s">
        <v>1145</v>
      </c>
      <c r="F3397" s="94" t="s">
        <v>4634</v>
      </c>
      <c r="G3397" s="478"/>
      <c r="H3397" s="802"/>
      <c r="I3397" s="802"/>
      <c r="J3397" s="94"/>
      <c r="K3397" s="95"/>
      <c r="L3397" s="58">
        <v>38362</v>
      </c>
      <c r="M3397" s="58"/>
      <c r="N3397" t="str">
        <f t="shared" si="110"/>
        <v/>
      </c>
    </row>
    <row r="3398" spans="1:14" outlineLevel="2">
      <c r="A3398" s="384"/>
      <c r="B3398" s="296">
        <f t="shared" si="109"/>
        <v>166</v>
      </c>
      <c r="C3398" s="409" t="s">
        <v>2730</v>
      </c>
      <c r="D3398" s="95" t="s">
        <v>3203</v>
      </c>
      <c r="E3398" s="93" t="s">
        <v>1145</v>
      </c>
      <c r="F3398" s="94" t="s">
        <v>4634</v>
      </c>
      <c r="G3398" s="478"/>
      <c r="H3398" s="802"/>
      <c r="I3398" s="802"/>
      <c r="J3398" s="94"/>
      <c r="K3398" s="95"/>
      <c r="L3398" s="97"/>
      <c r="M3398" s="97"/>
      <c r="N3398" t="str">
        <f t="shared" si="110"/>
        <v/>
      </c>
    </row>
    <row r="3399" spans="1:14" outlineLevel="2">
      <c r="A3399" s="384"/>
      <c r="B3399" s="296">
        <f t="shared" si="109"/>
        <v>166</v>
      </c>
      <c r="C3399" s="410" t="s">
        <v>3550</v>
      </c>
      <c r="D3399" s="93" t="s">
        <v>3549</v>
      </c>
      <c r="E3399" s="93" t="s">
        <v>1145</v>
      </c>
      <c r="F3399" s="95" t="s">
        <v>4634</v>
      </c>
      <c r="G3399" s="478"/>
      <c r="H3399" s="802"/>
      <c r="I3399" s="802"/>
      <c r="J3399" s="94"/>
      <c r="K3399" s="95"/>
      <c r="L3399" s="97"/>
      <c r="M3399" s="97"/>
      <c r="N3399" t="str">
        <f t="shared" si="110"/>
        <v/>
      </c>
    </row>
    <row r="3400" spans="1:14" outlineLevel="2">
      <c r="A3400" s="384"/>
      <c r="B3400" s="296">
        <f t="shared" si="109"/>
        <v>166</v>
      </c>
      <c r="C3400" s="410" t="s">
        <v>2216</v>
      </c>
      <c r="D3400" s="93" t="s">
        <v>2458</v>
      </c>
      <c r="E3400" s="93" t="s">
        <v>1145</v>
      </c>
      <c r="F3400" s="95" t="s">
        <v>4634</v>
      </c>
      <c r="G3400" s="478"/>
      <c r="H3400" s="802"/>
      <c r="I3400" s="802"/>
      <c r="J3400" s="94"/>
      <c r="K3400" s="95"/>
      <c r="L3400" s="97">
        <v>39845</v>
      </c>
      <c r="M3400" s="97"/>
      <c r="N3400" t="str">
        <f t="shared" si="110"/>
        <v/>
      </c>
    </row>
    <row r="3401" spans="1:14" outlineLevel="2">
      <c r="A3401" s="384"/>
      <c r="B3401" s="296">
        <f t="shared" si="109"/>
        <v>166</v>
      </c>
      <c r="C3401" s="410" t="s">
        <v>12284</v>
      </c>
      <c r="D3401" s="93" t="s">
        <v>1775</v>
      </c>
      <c r="E3401" s="93" t="s">
        <v>1145</v>
      </c>
      <c r="F3401" s="95" t="s">
        <v>4634</v>
      </c>
      <c r="G3401" s="478"/>
      <c r="H3401" s="802"/>
      <c r="I3401" s="802"/>
      <c r="J3401" s="94"/>
      <c r="K3401" s="95"/>
      <c r="L3401" s="97">
        <v>38362</v>
      </c>
      <c r="M3401" s="97"/>
      <c r="N3401" t="str">
        <f t="shared" si="110"/>
        <v/>
      </c>
    </row>
    <row r="3402" spans="1:14" outlineLevel="2">
      <c r="A3402" s="384"/>
      <c r="B3402" s="296">
        <f t="shared" si="109"/>
        <v>166</v>
      </c>
      <c r="C3402" s="410" t="s">
        <v>5216</v>
      </c>
      <c r="D3402" s="93" t="s">
        <v>3202</v>
      </c>
      <c r="E3402" s="93" t="s">
        <v>1145</v>
      </c>
      <c r="F3402" s="95" t="s">
        <v>4634</v>
      </c>
      <c r="G3402" s="478"/>
      <c r="H3402" s="802"/>
      <c r="I3402" s="802"/>
      <c r="J3402" s="94"/>
      <c r="K3402" s="95"/>
      <c r="L3402" s="97"/>
      <c r="M3402" s="364">
        <v>41306</v>
      </c>
      <c r="N3402" t="str">
        <f t="shared" si="110"/>
        <v/>
      </c>
    </row>
    <row r="3403" spans="1:14" outlineLevel="2">
      <c r="A3403" s="384"/>
      <c r="B3403" s="296">
        <f t="shared" si="109"/>
        <v>166</v>
      </c>
      <c r="C3403" s="410" t="s">
        <v>3548</v>
      </c>
      <c r="D3403" s="93" t="s">
        <v>3547</v>
      </c>
      <c r="E3403" s="93" t="s">
        <v>1145</v>
      </c>
      <c r="F3403" s="95" t="s">
        <v>4634</v>
      </c>
      <c r="G3403" s="95"/>
      <c r="H3403" s="802"/>
      <c r="I3403" s="802"/>
      <c r="J3403" s="94"/>
      <c r="K3403" s="95"/>
      <c r="L3403" s="97"/>
      <c r="M3403" s="97"/>
      <c r="N3403" t="str">
        <f t="shared" si="110"/>
        <v/>
      </c>
    </row>
    <row r="3404" spans="1:14" outlineLevel="2">
      <c r="A3404" s="384"/>
      <c r="B3404" s="296">
        <f t="shared" si="109"/>
        <v>166</v>
      </c>
      <c r="C3404" s="410" t="s">
        <v>4033</v>
      </c>
      <c r="D3404" s="93" t="s">
        <v>3543</v>
      </c>
      <c r="E3404" s="93" t="s">
        <v>1145</v>
      </c>
      <c r="F3404" s="95" t="s">
        <v>4634</v>
      </c>
      <c r="G3404" s="95"/>
      <c r="H3404" s="802"/>
      <c r="I3404" s="802"/>
      <c r="J3404" s="94"/>
      <c r="K3404" s="95"/>
      <c r="L3404" s="97"/>
      <c r="M3404" s="97"/>
      <c r="N3404" t="str">
        <f t="shared" si="110"/>
        <v>DUPLICATE</v>
      </c>
    </row>
    <row r="3405" spans="1:14" outlineLevel="2">
      <c r="A3405" s="384"/>
      <c r="B3405" s="296">
        <f t="shared" si="109"/>
        <v>166</v>
      </c>
      <c r="C3405" s="409" t="s">
        <v>4031</v>
      </c>
      <c r="D3405" s="95" t="s">
        <v>1567</v>
      </c>
      <c r="E3405" s="93" t="s">
        <v>1145</v>
      </c>
      <c r="F3405" s="94" t="s">
        <v>4634</v>
      </c>
      <c r="G3405" s="95"/>
      <c r="H3405" s="802"/>
      <c r="I3405" s="802"/>
      <c r="J3405" s="93"/>
      <c r="K3405" s="94"/>
      <c r="L3405" s="97">
        <v>39845</v>
      </c>
      <c r="M3405" s="97"/>
      <c r="N3405" t="str">
        <f t="shared" si="110"/>
        <v/>
      </c>
    </row>
    <row r="3406" spans="1:14" outlineLevel="2">
      <c r="A3406" s="384"/>
      <c r="B3406" s="296">
        <f t="shared" si="109"/>
        <v>166</v>
      </c>
      <c r="C3406" s="409" t="s">
        <v>4031</v>
      </c>
      <c r="D3406" s="95" t="s">
        <v>4032</v>
      </c>
      <c r="E3406" s="93" t="s">
        <v>1145</v>
      </c>
      <c r="F3406" s="94" t="s">
        <v>4634</v>
      </c>
      <c r="G3406" s="95"/>
      <c r="H3406" s="802"/>
      <c r="I3406" s="802"/>
      <c r="J3406" s="93"/>
      <c r="K3406" s="94"/>
      <c r="L3406" s="97"/>
      <c r="M3406" s="97"/>
      <c r="N3406" t="str">
        <f t="shared" si="110"/>
        <v/>
      </c>
    </row>
    <row r="3407" spans="1:14" outlineLevel="2">
      <c r="A3407" s="384"/>
      <c r="B3407" s="296">
        <f t="shared" si="109"/>
        <v>166</v>
      </c>
      <c r="C3407" s="409" t="s">
        <v>4036</v>
      </c>
      <c r="D3407" s="95" t="s">
        <v>4037</v>
      </c>
      <c r="E3407" s="93" t="s">
        <v>1145</v>
      </c>
      <c r="F3407" s="94" t="s">
        <v>4634</v>
      </c>
      <c r="G3407" s="95"/>
      <c r="H3407" s="802"/>
      <c r="I3407" s="802"/>
      <c r="J3407" s="93"/>
      <c r="K3407" s="94"/>
      <c r="L3407" s="97"/>
      <c r="M3407" s="97"/>
      <c r="N3407" t="str">
        <f t="shared" si="110"/>
        <v>DUPLICATE</v>
      </c>
    </row>
    <row r="3408" spans="1:14" outlineLevel="2">
      <c r="A3408" s="384"/>
      <c r="B3408" s="296">
        <f t="shared" si="109"/>
        <v>166</v>
      </c>
      <c r="C3408" s="409" t="s">
        <v>4034</v>
      </c>
      <c r="D3408" s="95" t="s">
        <v>4296</v>
      </c>
      <c r="E3408" s="93" t="s">
        <v>1145</v>
      </c>
      <c r="F3408" s="94" t="s">
        <v>4634</v>
      </c>
      <c r="G3408" s="95"/>
      <c r="H3408" s="802"/>
      <c r="I3408" s="802"/>
      <c r="J3408" s="93"/>
      <c r="K3408" s="94"/>
      <c r="L3408" s="97"/>
      <c r="M3408" s="97"/>
      <c r="N3408" t="str">
        <f t="shared" si="110"/>
        <v/>
      </c>
    </row>
    <row r="3409" spans="1:14" outlineLevel="2">
      <c r="A3409" s="384"/>
      <c r="B3409" s="296">
        <f t="shared" si="109"/>
        <v>166</v>
      </c>
      <c r="C3409" s="409" t="s">
        <v>2727</v>
      </c>
      <c r="D3409" s="95" t="s">
        <v>2726</v>
      </c>
      <c r="E3409" s="93" t="s">
        <v>1145</v>
      </c>
      <c r="F3409" s="94" t="s">
        <v>4634</v>
      </c>
      <c r="G3409" s="95"/>
      <c r="H3409" s="802"/>
      <c r="I3409" s="802"/>
      <c r="J3409" s="94"/>
      <c r="K3409" s="95"/>
      <c r="L3409" s="97"/>
      <c r="M3409" s="97"/>
      <c r="N3409" t="str">
        <f t="shared" si="110"/>
        <v/>
      </c>
    </row>
    <row r="3410" spans="1:14" outlineLevel="2">
      <c r="A3410" s="384"/>
      <c r="B3410" s="296">
        <f t="shared" si="109"/>
        <v>166</v>
      </c>
      <c r="C3410" s="409" t="s">
        <v>4040</v>
      </c>
      <c r="D3410" s="95" t="s">
        <v>3553</v>
      </c>
      <c r="E3410" s="93" t="s">
        <v>1145</v>
      </c>
      <c r="F3410" s="94" t="s">
        <v>4634</v>
      </c>
      <c r="G3410" s="95"/>
      <c r="H3410" s="802"/>
      <c r="I3410" s="802"/>
      <c r="J3410" s="94"/>
      <c r="K3410" s="95"/>
      <c r="L3410" s="97"/>
      <c r="M3410" s="97"/>
      <c r="N3410" t="str">
        <f t="shared" si="110"/>
        <v>DUPLICATE</v>
      </c>
    </row>
    <row r="3411" spans="1:14" outlineLevel="2">
      <c r="A3411" s="384"/>
      <c r="B3411" s="296">
        <f t="shared" si="109"/>
        <v>166</v>
      </c>
      <c r="C3411" s="410" t="s">
        <v>4029</v>
      </c>
      <c r="D3411" s="93" t="s">
        <v>3544</v>
      </c>
      <c r="E3411" s="93" t="s">
        <v>1145</v>
      </c>
      <c r="F3411" s="95" t="s">
        <v>4634</v>
      </c>
      <c r="G3411" s="95"/>
      <c r="H3411" s="802"/>
      <c r="I3411" s="802"/>
      <c r="J3411" s="94"/>
      <c r="K3411" s="95"/>
      <c r="L3411" s="97"/>
      <c r="M3411" s="97"/>
      <c r="N3411" t="str">
        <f t="shared" si="110"/>
        <v/>
      </c>
    </row>
    <row r="3412" spans="1:14" outlineLevel="2">
      <c r="A3412" s="384"/>
      <c r="B3412" s="296">
        <f t="shared" si="109"/>
        <v>166</v>
      </c>
      <c r="C3412" s="409" t="s">
        <v>4041</v>
      </c>
      <c r="D3412" s="95" t="s">
        <v>1572</v>
      </c>
      <c r="E3412" s="93" t="s">
        <v>1145</v>
      </c>
      <c r="F3412" s="365" t="s">
        <v>4634</v>
      </c>
      <c r="G3412" s="95"/>
      <c r="H3412" s="802"/>
      <c r="I3412" s="802"/>
      <c r="J3412" s="93"/>
      <c r="K3412" s="94"/>
      <c r="L3412" s="97"/>
      <c r="M3412" s="97"/>
      <c r="N3412" t="str">
        <f t="shared" si="110"/>
        <v>DUPLICATE</v>
      </c>
    </row>
    <row r="3413" spans="1:14" outlineLevel="2">
      <c r="A3413" s="384"/>
      <c r="B3413" s="296">
        <f t="shared" si="109"/>
        <v>166</v>
      </c>
      <c r="C3413" s="410" t="s">
        <v>1065</v>
      </c>
      <c r="D3413" s="93" t="s">
        <v>1066</v>
      </c>
      <c r="E3413" s="93" t="s">
        <v>1145</v>
      </c>
      <c r="F3413" s="95" t="s">
        <v>4634</v>
      </c>
      <c r="G3413" s="95"/>
      <c r="H3413" s="802"/>
      <c r="I3413" s="802"/>
      <c r="J3413" s="94"/>
      <c r="K3413" s="95"/>
      <c r="L3413" s="97"/>
      <c r="M3413" s="97"/>
      <c r="N3413" t="str">
        <f t="shared" si="110"/>
        <v/>
      </c>
    </row>
    <row r="3414" spans="1:14" outlineLevel="2">
      <c r="A3414" s="384"/>
      <c r="B3414" s="296">
        <f t="shared" si="109"/>
        <v>166</v>
      </c>
      <c r="C3414" s="410" t="s">
        <v>3546</v>
      </c>
      <c r="D3414" s="93" t="s">
        <v>3545</v>
      </c>
      <c r="E3414" s="93" t="s">
        <v>1145</v>
      </c>
      <c r="F3414" s="95" t="s">
        <v>4634</v>
      </c>
      <c r="G3414" s="95"/>
      <c r="H3414" s="802"/>
      <c r="I3414" s="802"/>
      <c r="J3414" s="94"/>
      <c r="K3414" s="95"/>
      <c r="L3414" s="97"/>
      <c r="M3414" s="97"/>
      <c r="N3414" t="str">
        <f t="shared" si="110"/>
        <v/>
      </c>
    </row>
    <row r="3415" spans="1:14" outlineLevel="2">
      <c r="A3415" s="384"/>
      <c r="B3415" s="296">
        <f t="shared" si="109"/>
        <v>166</v>
      </c>
      <c r="C3415" s="410" t="s">
        <v>2221</v>
      </c>
      <c r="D3415" s="93" t="s">
        <v>1574</v>
      </c>
      <c r="E3415" s="93" t="s">
        <v>1145</v>
      </c>
      <c r="F3415" s="95" t="s">
        <v>4634</v>
      </c>
      <c r="G3415" s="95"/>
      <c r="H3415" s="802"/>
      <c r="I3415" s="802"/>
      <c r="J3415" s="94"/>
      <c r="K3415" s="95"/>
      <c r="L3415" s="97">
        <v>39845</v>
      </c>
      <c r="M3415" s="97"/>
      <c r="N3415" t="str">
        <f t="shared" si="110"/>
        <v/>
      </c>
    </row>
    <row r="3416" spans="1:14" outlineLevel="2">
      <c r="A3416" s="384"/>
      <c r="B3416" s="296">
        <f t="shared" si="109"/>
        <v>166</v>
      </c>
      <c r="C3416" s="411" t="s">
        <v>2221</v>
      </c>
      <c r="D3416" s="95" t="s">
        <v>1575</v>
      </c>
      <c r="E3416" s="93" t="s">
        <v>1145</v>
      </c>
      <c r="F3416" s="94" t="s">
        <v>4634</v>
      </c>
      <c r="G3416" s="95"/>
      <c r="H3416" s="802"/>
      <c r="I3416" s="802"/>
      <c r="J3416" s="93"/>
      <c r="K3416" s="94"/>
      <c r="L3416" s="366">
        <v>39845</v>
      </c>
      <c r="M3416" s="97"/>
      <c r="N3416" t="str">
        <f t="shared" si="110"/>
        <v>DUPLICATE</v>
      </c>
    </row>
    <row r="3417" spans="1:14" ht="63.75" outlineLevel="1">
      <c r="A3417" s="384">
        <v>167</v>
      </c>
      <c r="B3417" s="296">
        <f t="shared" si="109"/>
        <v>167</v>
      </c>
      <c r="C3417" s="188" t="s">
        <v>3520</v>
      </c>
      <c r="D3417" s="33" t="s">
        <v>459</v>
      </c>
      <c r="E3417" s="33" t="s">
        <v>1145</v>
      </c>
      <c r="F3417" s="38" t="s">
        <v>4634</v>
      </c>
      <c r="G3417" s="33" t="s">
        <v>9134</v>
      </c>
      <c r="H3417" s="758"/>
      <c r="I3417" s="752"/>
      <c r="J3417" s="38" t="s">
        <v>2548</v>
      </c>
      <c r="K3417" s="46" t="s">
        <v>12755</v>
      </c>
      <c r="L3417" s="133">
        <v>39479</v>
      </c>
      <c r="M3417" s="488">
        <v>45323</v>
      </c>
      <c r="N3417" t="str">
        <f t="shared" si="110"/>
        <v/>
      </c>
    </row>
    <row r="3418" spans="1:14" ht="76.5" outlineLevel="1">
      <c r="A3418" s="656">
        <v>168</v>
      </c>
      <c r="B3418" s="657">
        <f t="shared" si="109"/>
        <v>168</v>
      </c>
      <c r="C3418" s="645" t="s">
        <v>12897</v>
      </c>
      <c r="D3418" s="430" t="s">
        <v>12898</v>
      </c>
      <c r="E3418" s="430" t="s">
        <v>2766</v>
      </c>
      <c r="F3418" s="672" t="s">
        <v>4634</v>
      </c>
      <c r="G3418" s="430" t="s">
        <v>14061</v>
      </c>
      <c r="H3418" s="803"/>
      <c r="I3418" s="789"/>
      <c r="J3418" s="672" t="s">
        <v>12899</v>
      </c>
      <c r="K3418" s="430" t="s">
        <v>12900</v>
      </c>
      <c r="L3418" s="641">
        <v>45689</v>
      </c>
      <c r="M3418" s="702"/>
      <c r="N3418" t="str">
        <f t="shared" si="110"/>
        <v/>
      </c>
    </row>
    <row r="3419" spans="1:14" ht="63.75" outlineLevel="1">
      <c r="A3419" s="384">
        <v>169</v>
      </c>
      <c r="B3419" s="296">
        <f>IF(A3419&gt;0,A3419,B3418)</f>
        <v>169</v>
      </c>
      <c r="C3419" s="31" t="s">
        <v>6390</v>
      </c>
      <c r="D3419" s="33"/>
      <c r="E3419" s="33" t="s">
        <v>1145</v>
      </c>
      <c r="F3419" s="33" t="s">
        <v>4634</v>
      </c>
      <c r="G3419" s="33" t="s">
        <v>9135</v>
      </c>
      <c r="H3419" s="758"/>
      <c r="I3419" s="752"/>
      <c r="J3419" s="39" t="s">
        <v>744</v>
      </c>
      <c r="K3419" s="33" t="s">
        <v>700</v>
      </c>
      <c r="L3419" s="57">
        <v>38362</v>
      </c>
      <c r="M3419" s="57">
        <v>44593</v>
      </c>
      <c r="N3419" t="str">
        <f t="shared" si="110"/>
        <v/>
      </c>
    </row>
    <row r="3420" spans="1:14" outlineLevel="2">
      <c r="A3420" s="384"/>
      <c r="B3420" s="296">
        <f t="shared" si="109"/>
        <v>169</v>
      </c>
      <c r="C3420" s="171" t="s">
        <v>912</v>
      </c>
      <c r="D3420" s="118" t="s">
        <v>2192</v>
      </c>
      <c r="E3420" s="118" t="s">
        <v>1145</v>
      </c>
      <c r="F3420" s="118" t="s">
        <v>4634</v>
      </c>
      <c r="G3420" s="118"/>
      <c r="H3420" s="754"/>
      <c r="I3420" s="754"/>
      <c r="J3420" s="74"/>
      <c r="K3420" s="118"/>
      <c r="L3420" s="115">
        <v>42767</v>
      </c>
      <c r="M3420" s="115"/>
      <c r="N3420" t="str">
        <f t="shared" si="110"/>
        <v>DUPLICATE</v>
      </c>
    </row>
    <row r="3421" spans="1:14" outlineLevel="2">
      <c r="A3421" s="384"/>
      <c r="B3421" s="296">
        <f t="shared" si="109"/>
        <v>169</v>
      </c>
      <c r="C3421" s="19" t="s">
        <v>1947</v>
      </c>
      <c r="D3421" s="119" t="s">
        <v>1948</v>
      </c>
      <c r="E3421" s="119" t="s">
        <v>1145</v>
      </c>
      <c r="F3421" s="119" t="s">
        <v>4634</v>
      </c>
      <c r="G3421" s="119" t="s">
        <v>6925</v>
      </c>
      <c r="H3421" s="756"/>
      <c r="I3421" s="755"/>
      <c r="J3421" s="35"/>
      <c r="K3421" s="119"/>
      <c r="L3421" s="58">
        <v>38362</v>
      </c>
      <c r="M3421" s="58">
        <v>43862</v>
      </c>
      <c r="N3421" t="str">
        <f t="shared" si="110"/>
        <v/>
      </c>
    </row>
    <row r="3422" spans="1:14" ht="25.5" outlineLevel="2">
      <c r="A3422" s="384"/>
      <c r="B3422" s="296">
        <f t="shared" si="109"/>
        <v>169</v>
      </c>
      <c r="C3422" s="19" t="s">
        <v>602</v>
      </c>
      <c r="D3422" s="119" t="s">
        <v>603</v>
      </c>
      <c r="E3422" s="119" t="s">
        <v>1145</v>
      </c>
      <c r="F3422" s="119" t="s">
        <v>4634</v>
      </c>
      <c r="G3422" s="119" t="s">
        <v>6925</v>
      </c>
      <c r="H3422" s="752"/>
      <c r="I3422" s="755"/>
      <c r="J3422" s="35"/>
      <c r="K3422" s="119"/>
      <c r="L3422" s="58">
        <v>38362</v>
      </c>
      <c r="M3422" s="58">
        <v>43862</v>
      </c>
      <c r="N3422" t="str">
        <f t="shared" si="110"/>
        <v/>
      </c>
    </row>
    <row r="3423" spans="1:14" ht="25.5" outlineLevel="2">
      <c r="A3423" s="384"/>
      <c r="B3423" s="296">
        <f t="shared" si="109"/>
        <v>169</v>
      </c>
      <c r="C3423" s="19" t="s">
        <v>604</v>
      </c>
      <c r="D3423" s="119" t="s">
        <v>605</v>
      </c>
      <c r="E3423" s="119" t="s">
        <v>1145</v>
      </c>
      <c r="F3423" s="119" t="s">
        <v>4634</v>
      </c>
      <c r="G3423" s="119" t="s">
        <v>6925</v>
      </c>
      <c r="H3423" s="752"/>
      <c r="I3423" s="755"/>
      <c r="J3423" s="35"/>
      <c r="K3423" s="119"/>
      <c r="L3423" s="58">
        <v>38362</v>
      </c>
      <c r="M3423" s="58">
        <v>43862</v>
      </c>
      <c r="N3423" t="str">
        <f t="shared" si="110"/>
        <v>DUPLICATE</v>
      </c>
    </row>
    <row r="3424" spans="1:14" outlineLevel="2">
      <c r="A3424" s="384"/>
      <c r="B3424" s="296">
        <f t="shared" si="109"/>
        <v>169</v>
      </c>
      <c r="C3424" s="20" t="s">
        <v>3357</v>
      </c>
      <c r="D3424" s="107" t="s">
        <v>1949</v>
      </c>
      <c r="E3424" s="107" t="s">
        <v>1145</v>
      </c>
      <c r="F3424" s="107" t="s">
        <v>4634</v>
      </c>
      <c r="G3424" s="107" t="s">
        <v>6925</v>
      </c>
      <c r="H3424" s="752"/>
      <c r="I3424" s="756"/>
      <c r="J3424" s="333"/>
      <c r="K3424" s="107"/>
      <c r="L3424" s="133">
        <v>38362</v>
      </c>
      <c r="M3424" s="58">
        <v>43862</v>
      </c>
      <c r="N3424" t="str">
        <f t="shared" si="110"/>
        <v/>
      </c>
    </row>
    <row r="3425" spans="1:14" ht="51" outlineLevel="1">
      <c r="A3425" s="384">
        <v>170</v>
      </c>
      <c r="B3425" s="296">
        <f t="shared" si="109"/>
        <v>170</v>
      </c>
      <c r="C3425" s="188" t="s">
        <v>4991</v>
      </c>
      <c r="D3425" s="107"/>
      <c r="E3425" s="107" t="s">
        <v>2766</v>
      </c>
      <c r="F3425" s="107" t="s">
        <v>4633</v>
      </c>
      <c r="G3425" s="328" t="s">
        <v>6386</v>
      </c>
      <c r="H3425" s="752"/>
      <c r="I3425" s="756"/>
      <c r="J3425" s="333" t="s">
        <v>368</v>
      </c>
      <c r="K3425" s="107"/>
      <c r="L3425" s="133">
        <v>38362</v>
      </c>
      <c r="M3425" s="133">
        <v>41306</v>
      </c>
      <c r="N3425" t="str">
        <f t="shared" si="110"/>
        <v/>
      </c>
    </row>
    <row r="3426" spans="1:14" outlineLevel="2">
      <c r="A3426" s="384"/>
      <c r="B3426" s="296">
        <f t="shared" si="109"/>
        <v>170</v>
      </c>
      <c r="C3426" s="19" t="s">
        <v>3994</v>
      </c>
      <c r="D3426" s="32" t="s">
        <v>118</v>
      </c>
      <c r="E3426" s="330" t="s">
        <v>1909</v>
      </c>
      <c r="F3426" s="37" t="s">
        <v>4633</v>
      </c>
      <c r="G3426" s="316"/>
      <c r="H3426" s="752"/>
      <c r="I3426" s="757"/>
      <c r="J3426" s="35"/>
      <c r="K3426" s="29"/>
      <c r="L3426" s="68">
        <v>38362</v>
      </c>
      <c r="M3426" s="68">
        <v>41306</v>
      </c>
      <c r="N3426" t="str">
        <f t="shared" si="110"/>
        <v>DUPLICATE</v>
      </c>
    </row>
    <row r="3427" spans="1:14" outlineLevel="2">
      <c r="A3427" s="384"/>
      <c r="B3427" s="296">
        <f t="shared" si="109"/>
        <v>170</v>
      </c>
      <c r="C3427" s="19" t="s">
        <v>3996</v>
      </c>
      <c r="D3427" s="32" t="s">
        <v>4137</v>
      </c>
      <c r="E3427" s="330" t="s">
        <v>1909</v>
      </c>
      <c r="F3427" s="37" t="s">
        <v>4633</v>
      </c>
      <c r="G3427" s="316"/>
      <c r="H3427" s="752"/>
      <c r="I3427" s="757"/>
      <c r="J3427" s="35"/>
      <c r="K3427" s="29"/>
      <c r="L3427" s="68">
        <v>38362</v>
      </c>
      <c r="M3427" s="68">
        <v>41306</v>
      </c>
      <c r="N3427" t="str">
        <f t="shared" si="110"/>
        <v>DUPLICATE</v>
      </c>
    </row>
    <row r="3428" spans="1:14" outlineLevel="2">
      <c r="A3428" s="384"/>
      <c r="B3428" s="296">
        <f t="shared" si="109"/>
        <v>170</v>
      </c>
      <c r="C3428" s="19" t="s">
        <v>1159</v>
      </c>
      <c r="D3428" s="32" t="s">
        <v>1158</v>
      </c>
      <c r="E3428" s="330" t="s">
        <v>2766</v>
      </c>
      <c r="F3428" s="37" t="s">
        <v>4634</v>
      </c>
      <c r="G3428" s="316"/>
      <c r="H3428" s="752"/>
      <c r="I3428" s="757"/>
      <c r="J3428" s="35"/>
      <c r="K3428" s="29"/>
      <c r="L3428" s="68">
        <v>38362</v>
      </c>
      <c r="M3428" s="68"/>
      <c r="N3428" t="str">
        <f t="shared" si="110"/>
        <v>DUPLICATE</v>
      </c>
    </row>
    <row r="3429" spans="1:14" outlineLevel="2">
      <c r="A3429" s="384"/>
      <c r="B3429" s="296">
        <f t="shared" si="109"/>
        <v>170</v>
      </c>
      <c r="C3429" s="19" t="s">
        <v>3995</v>
      </c>
      <c r="D3429" s="32" t="s">
        <v>4000</v>
      </c>
      <c r="E3429" s="330" t="s">
        <v>1909</v>
      </c>
      <c r="F3429" s="37" t="s">
        <v>4633</v>
      </c>
      <c r="G3429" s="316"/>
      <c r="H3429" s="752"/>
      <c r="I3429" s="757"/>
      <c r="J3429" s="35"/>
      <c r="K3429" s="29"/>
      <c r="L3429" s="68">
        <v>39114</v>
      </c>
      <c r="M3429" s="68">
        <v>41306</v>
      </c>
      <c r="N3429" t="str">
        <f t="shared" si="110"/>
        <v/>
      </c>
    </row>
    <row r="3430" spans="1:14" outlineLevel="2">
      <c r="A3430" s="384"/>
      <c r="B3430" s="296">
        <f t="shared" si="109"/>
        <v>170</v>
      </c>
      <c r="C3430" s="19" t="s">
        <v>3997</v>
      </c>
      <c r="D3430" s="32" t="s">
        <v>4001</v>
      </c>
      <c r="E3430" s="330" t="s">
        <v>1909</v>
      </c>
      <c r="F3430" s="37" t="s">
        <v>4633</v>
      </c>
      <c r="G3430" s="316"/>
      <c r="H3430" s="752"/>
      <c r="I3430" s="757"/>
      <c r="J3430" s="35"/>
      <c r="K3430" s="29"/>
      <c r="L3430" s="68">
        <v>39114</v>
      </c>
      <c r="M3430" s="68">
        <v>41306</v>
      </c>
      <c r="N3430" t="str">
        <f t="shared" si="110"/>
        <v/>
      </c>
    </row>
    <row r="3431" spans="1:14" ht="25.5" outlineLevel="2">
      <c r="A3431" s="384"/>
      <c r="B3431" s="296">
        <f t="shared" si="109"/>
        <v>170</v>
      </c>
      <c r="C3431" s="86" t="s">
        <v>4800</v>
      </c>
      <c r="D3431" s="119" t="s">
        <v>4799</v>
      </c>
      <c r="E3431" s="35" t="s">
        <v>2766</v>
      </c>
      <c r="F3431" s="119" t="s">
        <v>4634</v>
      </c>
      <c r="G3431" s="316"/>
      <c r="H3431" s="752"/>
      <c r="I3431" s="755"/>
      <c r="J3431" s="35"/>
      <c r="K3431" s="29"/>
      <c r="L3431" s="68">
        <v>38362</v>
      </c>
      <c r="M3431" s="68">
        <v>40575</v>
      </c>
      <c r="N3431" t="str">
        <f t="shared" si="110"/>
        <v>DUPLICATE</v>
      </c>
    </row>
    <row r="3432" spans="1:14" outlineLevel="2">
      <c r="A3432" s="384"/>
      <c r="B3432" s="296">
        <f t="shared" si="109"/>
        <v>170</v>
      </c>
      <c r="C3432" s="19" t="s">
        <v>3993</v>
      </c>
      <c r="D3432" s="32" t="s">
        <v>1741</v>
      </c>
      <c r="E3432" s="330" t="s">
        <v>1909</v>
      </c>
      <c r="F3432" s="37" t="s">
        <v>4633</v>
      </c>
      <c r="G3432" s="316"/>
      <c r="H3432" s="752"/>
      <c r="I3432" s="757"/>
      <c r="J3432" s="35"/>
      <c r="K3432" s="29"/>
      <c r="L3432" s="68">
        <v>38362</v>
      </c>
      <c r="M3432" s="68">
        <v>41306</v>
      </c>
      <c r="N3432" t="str">
        <f t="shared" si="110"/>
        <v>DUPLICATE</v>
      </c>
    </row>
    <row r="3433" spans="1:14" outlineLevel="2">
      <c r="A3433" s="384"/>
      <c r="B3433" s="296">
        <f t="shared" si="109"/>
        <v>170</v>
      </c>
      <c r="C3433" s="19" t="s">
        <v>1464</v>
      </c>
      <c r="D3433" s="32" t="s">
        <v>1463</v>
      </c>
      <c r="E3433" s="330" t="s">
        <v>2766</v>
      </c>
      <c r="F3433" s="37" t="s">
        <v>4634</v>
      </c>
      <c r="G3433" s="316"/>
      <c r="H3433" s="752"/>
      <c r="I3433" s="757"/>
      <c r="J3433" s="35"/>
      <c r="K3433" s="29"/>
      <c r="L3433" s="68">
        <v>38362</v>
      </c>
      <c r="M3433" s="68"/>
      <c r="N3433" t="str">
        <f t="shared" si="110"/>
        <v>DUPLICATE</v>
      </c>
    </row>
    <row r="3434" spans="1:14" outlineLevel="2">
      <c r="A3434" s="384"/>
      <c r="B3434" s="296">
        <f t="shared" si="109"/>
        <v>170</v>
      </c>
      <c r="C3434" s="19" t="s">
        <v>5019</v>
      </c>
      <c r="D3434" s="32" t="s">
        <v>3421</v>
      </c>
      <c r="E3434" s="330" t="s">
        <v>1909</v>
      </c>
      <c r="F3434" s="37" t="s">
        <v>4633</v>
      </c>
      <c r="G3434" s="316"/>
      <c r="H3434" s="752"/>
      <c r="I3434" s="757"/>
      <c r="J3434" s="35"/>
      <c r="K3434" s="29"/>
      <c r="L3434" s="68">
        <v>38362</v>
      </c>
      <c r="M3434" s="68">
        <v>41306</v>
      </c>
      <c r="N3434" t="str">
        <f t="shared" si="110"/>
        <v>DUPLICATE</v>
      </c>
    </row>
    <row r="3435" spans="1:14" outlineLevel="2">
      <c r="A3435" s="384"/>
      <c r="B3435" s="296">
        <f t="shared" si="109"/>
        <v>170</v>
      </c>
      <c r="C3435" s="19" t="s">
        <v>5021</v>
      </c>
      <c r="D3435" s="32" t="s">
        <v>5020</v>
      </c>
      <c r="E3435" s="330" t="s">
        <v>1909</v>
      </c>
      <c r="F3435" s="37" t="s">
        <v>4633</v>
      </c>
      <c r="G3435" s="316"/>
      <c r="H3435" s="752"/>
      <c r="I3435" s="757"/>
      <c r="J3435" s="35"/>
      <c r="K3435" s="29"/>
      <c r="L3435" s="68">
        <v>38362</v>
      </c>
      <c r="M3435" s="68">
        <v>41306</v>
      </c>
      <c r="N3435" t="str">
        <f t="shared" si="110"/>
        <v>DUPLICATE</v>
      </c>
    </row>
    <row r="3436" spans="1:14" outlineLevel="2">
      <c r="A3436" s="384"/>
      <c r="B3436" s="296">
        <f t="shared" si="109"/>
        <v>170</v>
      </c>
      <c r="C3436" s="19" t="s">
        <v>3998</v>
      </c>
      <c r="D3436" s="32" t="s">
        <v>4002</v>
      </c>
      <c r="E3436" s="330" t="s">
        <v>1909</v>
      </c>
      <c r="F3436" s="37" t="s">
        <v>4633</v>
      </c>
      <c r="G3436" s="316"/>
      <c r="H3436" s="752"/>
      <c r="I3436" s="757"/>
      <c r="J3436" s="35"/>
      <c r="K3436" s="29"/>
      <c r="L3436" s="68">
        <v>39114</v>
      </c>
      <c r="M3436" s="68">
        <v>41306</v>
      </c>
      <c r="N3436" t="str">
        <f t="shared" si="110"/>
        <v/>
      </c>
    </row>
    <row r="3437" spans="1:14" outlineLevel="2">
      <c r="A3437" s="384"/>
      <c r="B3437" s="296">
        <f t="shared" si="109"/>
        <v>170</v>
      </c>
      <c r="C3437" s="19" t="s">
        <v>3999</v>
      </c>
      <c r="D3437" s="32" t="s">
        <v>4003</v>
      </c>
      <c r="E3437" s="330" t="s">
        <v>1909</v>
      </c>
      <c r="F3437" s="37" t="s">
        <v>4633</v>
      </c>
      <c r="G3437" s="316"/>
      <c r="H3437" s="752"/>
      <c r="I3437" s="757"/>
      <c r="J3437" s="35"/>
      <c r="K3437" s="29"/>
      <c r="L3437" s="68">
        <v>39114</v>
      </c>
      <c r="M3437" s="68">
        <v>41306</v>
      </c>
      <c r="N3437" t="str">
        <f t="shared" si="110"/>
        <v/>
      </c>
    </row>
    <row r="3438" spans="1:14" ht="56.45" customHeight="1" outlineLevel="2">
      <c r="A3438" s="384"/>
      <c r="B3438" s="296">
        <f t="shared" si="109"/>
        <v>170</v>
      </c>
      <c r="C3438" s="19" t="s">
        <v>888</v>
      </c>
      <c r="D3438" s="32" t="s">
        <v>887</v>
      </c>
      <c r="E3438" s="104" t="s">
        <v>1909</v>
      </c>
      <c r="F3438" s="104" t="s">
        <v>4633</v>
      </c>
      <c r="G3438" s="56"/>
      <c r="H3438" s="752"/>
      <c r="I3438" s="757"/>
      <c r="J3438" s="35"/>
      <c r="K3438" s="29"/>
      <c r="L3438" s="68">
        <v>38362</v>
      </c>
      <c r="M3438" s="68">
        <v>41306</v>
      </c>
      <c r="N3438" t="str">
        <f t="shared" si="110"/>
        <v/>
      </c>
    </row>
    <row r="3439" spans="1:14" ht="31.5" outlineLevel="1">
      <c r="A3439" s="384">
        <v>171</v>
      </c>
      <c r="B3439" s="296">
        <f t="shared" si="109"/>
        <v>171</v>
      </c>
      <c r="C3439" s="440" t="s">
        <v>14017</v>
      </c>
      <c r="D3439" s="70"/>
      <c r="E3439" s="33"/>
      <c r="F3439" s="33"/>
      <c r="G3439" s="33"/>
      <c r="H3439" s="764"/>
      <c r="I3439" s="764"/>
      <c r="J3439" s="33"/>
      <c r="K3439" s="33"/>
      <c r="L3439" s="57"/>
      <c r="M3439" s="488">
        <v>45505</v>
      </c>
      <c r="N3439" t="str">
        <f t="shared" si="110"/>
        <v/>
      </c>
    </row>
    <row r="3440" spans="1:14" ht="31.5" outlineLevel="1">
      <c r="A3440" s="384">
        <v>172</v>
      </c>
      <c r="B3440" s="384">
        <f t="shared" si="109"/>
        <v>172</v>
      </c>
      <c r="C3440" s="442" t="s">
        <v>7917</v>
      </c>
      <c r="D3440" s="443"/>
      <c r="E3440" s="444" t="s">
        <v>1909</v>
      </c>
      <c r="F3440" s="258" t="s">
        <v>4634</v>
      </c>
      <c r="G3440" s="258" t="s">
        <v>5297</v>
      </c>
      <c r="H3440" s="804"/>
      <c r="I3440" s="804"/>
      <c r="J3440" s="258" t="s">
        <v>6803</v>
      </c>
      <c r="K3440" s="258"/>
      <c r="L3440" s="57">
        <v>43497</v>
      </c>
      <c r="M3440" s="57">
        <v>44228</v>
      </c>
      <c r="N3440" t="str">
        <f t="shared" si="110"/>
        <v/>
      </c>
    </row>
    <row r="3441" spans="1:14" ht="15" outlineLevel="2">
      <c r="A3441" s="384"/>
      <c r="B3441" s="384">
        <f t="shared" si="109"/>
        <v>172</v>
      </c>
      <c r="C3441" s="507" t="s">
        <v>6964</v>
      </c>
      <c r="D3441" s="259" t="s">
        <v>6799</v>
      </c>
      <c r="E3441" s="258" t="s">
        <v>1909</v>
      </c>
      <c r="F3441" s="33" t="s">
        <v>4634</v>
      </c>
      <c r="G3441" s="258"/>
      <c r="H3441" s="788"/>
      <c r="I3441" s="788"/>
      <c r="J3441" s="259" t="s">
        <v>6803</v>
      </c>
      <c r="K3441" s="432"/>
      <c r="L3441" s="433">
        <v>43497</v>
      </c>
      <c r="M3441" s="488">
        <v>45323</v>
      </c>
      <c r="N3441" t="str">
        <f t="shared" si="110"/>
        <v/>
      </c>
    </row>
    <row r="3442" spans="1:14" ht="48.95" customHeight="1" outlineLevel="2">
      <c r="A3442" s="384"/>
      <c r="B3442" s="296">
        <f t="shared" si="109"/>
        <v>172</v>
      </c>
      <c r="C3442" s="507" t="s">
        <v>6965</v>
      </c>
      <c r="D3442" s="259" t="s">
        <v>6966</v>
      </c>
      <c r="E3442" s="258" t="s">
        <v>1909</v>
      </c>
      <c r="F3442" s="33" t="s">
        <v>4634</v>
      </c>
      <c r="G3442" s="258"/>
      <c r="H3442" s="788"/>
      <c r="I3442" s="788"/>
      <c r="J3442" s="259" t="s">
        <v>6803</v>
      </c>
      <c r="K3442" s="432"/>
      <c r="L3442" s="57">
        <v>44228</v>
      </c>
      <c r="M3442" s="488">
        <v>45323</v>
      </c>
      <c r="N3442" t="str">
        <f t="shared" si="110"/>
        <v/>
      </c>
    </row>
    <row r="3443" spans="1:14" ht="47.25" outlineLevel="1">
      <c r="A3443" s="384">
        <v>173</v>
      </c>
      <c r="B3443" s="296">
        <f t="shared" ref="B3443:B3506" si="111">IF(A3443&gt;0,A3443,B3442)</f>
        <v>173</v>
      </c>
      <c r="C3443" s="440" t="s">
        <v>14018</v>
      </c>
      <c r="D3443" s="70"/>
      <c r="E3443" s="33"/>
      <c r="F3443" s="33"/>
      <c r="G3443" s="33"/>
      <c r="H3443" s="764"/>
      <c r="I3443" s="764"/>
      <c r="J3443" s="33"/>
      <c r="K3443" s="33"/>
      <c r="L3443" s="57">
        <v>44593</v>
      </c>
      <c r="M3443" s="57">
        <v>45505</v>
      </c>
      <c r="N3443" t="str">
        <f t="shared" si="110"/>
        <v/>
      </c>
    </row>
    <row r="3444" spans="1:14" ht="25.5" outlineLevel="1">
      <c r="A3444" s="384">
        <v>174</v>
      </c>
      <c r="B3444" s="296">
        <f t="shared" si="111"/>
        <v>174</v>
      </c>
      <c r="C3444" s="446" t="s">
        <v>7993</v>
      </c>
      <c r="D3444" s="70"/>
      <c r="E3444" s="33" t="s">
        <v>1909</v>
      </c>
      <c r="F3444" s="33" t="s">
        <v>4633</v>
      </c>
      <c r="G3444" s="385" t="s">
        <v>7994</v>
      </c>
      <c r="H3444" s="805"/>
      <c r="I3444" s="805"/>
      <c r="J3444" s="385"/>
      <c r="K3444" s="385" t="s">
        <v>7995</v>
      </c>
      <c r="L3444" s="387">
        <v>44593</v>
      </c>
      <c r="M3444" s="441"/>
      <c r="N3444" t="str">
        <f t="shared" si="110"/>
        <v/>
      </c>
    </row>
    <row r="3445" spans="1:14" ht="25.5" outlineLevel="2">
      <c r="A3445" s="384"/>
      <c r="B3445" s="296">
        <f t="shared" si="111"/>
        <v>174</v>
      </c>
      <c r="C3445" s="264" t="s">
        <v>7996</v>
      </c>
      <c r="D3445" s="46" t="s">
        <v>7997</v>
      </c>
      <c r="E3445" s="33" t="s">
        <v>1909</v>
      </c>
      <c r="F3445" s="33" t="s">
        <v>4633</v>
      </c>
      <c r="G3445" s="385"/>
      <c r="H3445" s="805"/>
      <c r="I3445" s="805"/>
      <c r="J3445" s="385"/>
      <c r="K3445" s="385" t="s">
        <v>7995</v>
      </c>
      <c r="L3445" s="387">
        <v>44593</v>
      </c>
      <c r="M3445" s="441"/>
      <c r="N3445" t="str">
        <f t="shared" si="110"/>
        <v/>
      </c>
    </row>
    <row r="3446" spans="1:14" ht="25.5" outlineLevel="2">
      <c r="A3446" s="384"/>
      <c r="B3446" s="296">
        <f t="shared" si="111"/>
        <v>174</v>
      </c>
      <c r="C3446" s="264" t="s">
        <v>7998</v>
      </c>
      <c r="D3446" s="46" t="s">
        <v>7999</v>
      </c>
      <c r="E3446" s="33" t="s">
        <v>1909</v>
      </c>
      <c r="F3446" s="33" t="s">
        <v>4633</v>
      </c>
      <c r="G3446" s="385"/>
      <c r="H3446" s="805"/>
      <c r="I3446" s="805"/>
      <c r="J3446" s="385"/>
      <c r="K3446" s="385" t="s">
        <v>7995</v>
      </c>
      <c r="L3446" s="387">
        <v>44593</v>
      </c>
      <c r="M3446" s="441"/>
      <c r="N3446" t="str">
        <f t="shared" si="110"/>
        <v/>
      </c>
    </row>
    <row r="3447" spans="1:14" ht="25.5" outlineLevel="2">
      <c r="A3447" s="384"/>
      <c r="B3447" s="296">
        <f t="shared" si="111"/>
        <v>174</v>
      </c>
      <c r="C3447" s="264" t="s">
        <v>8000</v>
      </c>
      <c r="D3447" s="46" t="s">
        <v>8001</v>
      </c>
      <c r="E3447" s="33" t="s">
        <v>1909</v>
      </c>
      <c r="F3447" s="33" t="s">
        <v>4633</v>
      </c>
      <c r="G3447" s="385"/>
      <c r="H3447" s="805"/>
      <c r="I3447" s="805"/>
      <c r="J3447" s="385"/>
      <c r="K3447" s="385" t="s">
        <v>7995</v>
      </c>
      <c r="L3447" s="387">
        <v>44593</v>
      </c>
      <c r="M3447" s="441"/>
      <c r="N3447" t="str">
        <f t="shared" si="110"/>
        <v/>
      </c>
    </row>
    <row r="3448" spans="1:14" ht="25.5" outlineLevel="1">
      <c r="A3448" s="384">
        <v>175</v>
      </c>
      <c r="B3448" s="296">
        <f t="shared" si="111"/>
        <v>175</v>
      </c>
      <c r="C3448" s="446" t="s">
        <v>8002</v>
      </c>
      <c r="D3448" s="70"/>
      <c r="E3448" s="33" t="s">
        <v>1909</v>
      </c>
      <c r="F3448" s="33" t="s">
        <v>4633</v>
      </c>
      <c r="G3448" s="385" t="s">
        <v>7994</v>
      </c>
      <c r="H3448" s="805"/>
      <c r="I3448" s="805"/>
      <c r="J3448" s="385"/>
      <c r="K3448" s="385" t="s">
        <v>8003</v>
      </c>
      <c r="L3448" s="387">
        <v>44593</v>
      </c>
      <c r="M3448" s="441"/>
      <c r="N3448" t="str">
        <f t="shared" si="110"/>
        <v/>
      </c>
    </row>
    <row r="3449" spans="1:14" ht="25.5" outlineLevel="2">
      <c r="A3449" s="384"/>
      <c r="B3449" s="296">
        <f t="shared" si="111"/>
        <v>175</v>
      </c>
      <c r="C3449" s="264" t="s">
        <v>12226</v>
      </c>
      <c r="D3449" s="46" t="s">
        <v>8004</v>
      </c>
      <c r="E3449" s="33" t="s">
        <v>1909</v>
      </c>
      <c r="F3449" s="33" t="s">
        <v>4633</v>
      </c>
      <c r="G3449" s="385"/>
      <c r="H3449" s="805"/>
      <c r="I3449" s="805"/>
      <c r="J3449" s="385"/>
      <c r="K3449" s="385" t="s">
        <v>8003</v>
      </c>
      <c r="L3449" s="387">
        <v>44593</v>
      </c>
      <c r="M3449" s="441">
        <v>44774</v>
      </c>
      <c r="N3449" t="str">
        <f t="shared" si="110"/>
        <v/>
      </c>
    </row>
    <row r="3450" spans="1:14" ht="25.5" outlineLevel="2">
      <c r="A3450" s="384"/>
      <c r="B3450" s="296">
        <f t="shared" si="111"/>
        <v>175</v>
      </c>
      <c r="C3450" s="264" t="s">
        <v>8005</v>
      </c>
      <c r="D3450" s="46" t="s">
        <v>8006</v>
      </c>
      <c r="E3450" s="33" t="s">
        <v>1909</v>
      </c>
      <c r="F3450" s="33" t="s">
        <v>4633</v>
      </c>
      <c r="G3450" s="385"/>
      <c r="H3450" s="805"/>
      <c r="I3450" s="805"/>
      <c r="J3450" s="385"/>
      <c r="K3450" s="385" t="s">
        <v>8003</v>
      </c>
      <c r="L3450" s="387">
        <v>44593</v>
      </c>
      <c r="M3450" s="441"/>
      <c r="N3450" t="str">
        <f t="shared" si="110"/>
        <v/>
      </c>
    </row>
    <row r="3451" spans="1:14" ht="25.5" outlineLevel="2">
      <c r="A3451" s="384"/>
      <c r="B3451" s="296">
        <f t="shared" si="111"/>
        <v>175</v>
      </c>
      <c r="C3451" s="264" t="s">
        <v>8007</v>
      </c>
      <c r="D3451" s="46" t="s">
        <v>8008</v>
      </c>
      <c r="E3451" s="33" t="s">
        <v>1909</v>
      </c>
      <c r="F3451" s="33" t="s">
        <v>4633</v>
      </c>
      <c r="G3451" s="385"/>
      <c r="H3451" s="805"/>
      <c r="I3451" s="805"/>
      <c r="J3451" s="385"/>
      <c r="K3451" s="385" t="s">
        <v>8003</v>
      </c>
      <c r="L3451" s="387">
        <v>44593</v>
      </c>
      <c r="M3451" s="441"/>
      <c r="N3451" t="str">
        <f t="shared" si="110"/>
        <v/>
      </c>
    </row>
    <row r="3452" spans="1:14" ht="25.5" outlineLevel="2">
      <c r="A3452" s="384"/>
      <c r="B3452" s="296">
        <f t="shared" si="111"/>
        <v>175</v>
      </c>
      <c r="C3452" s="264" t="s">
        <v>8009</v>
      </c>
      <c r="D3452" s="46" t="s">
        <v>8010</v>
      </c>
      <c r="E3452" s="33" t="s">
        <v>1909</v>
      </c>
      <c r="F3452" s="33" t="s">
        <v>4633</v>
      </c>
      <c r="G3452" s="385"/>
      <c r="H3452" s="805"/>
      <c r="I3452" s="805"/>
      <c r="J3452" s="385"/>
      <c r="K3452" s="385" t="s">
        <v>8003</v>
      </c>
      <c r="L3452" s="387">
        <v>44593</v>
      </c>
      <c r="M3452" s="441"/>
      <c r="N3452" t="str">
        <f t="shared" si="110"/>
        <v/>
      </c>
    </row>
    <row r="3453" spans="1:14" ht="25.5" outlineLevel="2">
      <c r="A3453" s="384"/>
      <c r="B3453" s="296">
        <f t="shared" si="111"/>
        <v>175</v>
      </c>
      <c r="C3453" s="264" t="s">
        <v>8011</v>
      </c>
      <c r="D3453" s="46" t="s">
        <v>8012</v>
      </c>
      <c r="E3453" s="33" t="s">
        <v>1909</v>
      </c>
      <c r="F3453" s="33" t="s">
        <v>4633</v>
      </c>
      <c r="G3453" s="385"/>
      <c r="H3453" s="805"/>
      <c r="I3453" s="805"/>
      <c r="J3453" s="385"/>
      <c r="K3453" s="385" t="s">
        <v>8003</v>
      </c>
      <c r="L3453" s="387">
        <v>44593</v>
      </c>
      <c r="M3453" s="441"/>
      <c r="N3453" t="str">
        <f t="shared" si="110"/>
        <v/>
      </c>
    </row>
    <row r="3454" spans="1:14" ht="25.5" outlineLevel="2">
      <c r="A3454" s="384"/>
      <c r="B3454" s="296">
        <f t="shared" si="111"/>
        <v>175</v>
      </c>
      <c r="C3454" s="264" t="s">
        <v>8013</v>
      </c>
      <c r="D3454" s="46" t="s">
        <v>8014</v>
      </c>
      <c r="E3454" s="33" t="s">
        <v>1909</v>
      </c>
      <c r="F3454" s="33" t="s">
        <v>4633</v>
      </c>
      <c r="G3454" s="385"/>
      <c r="H3454" s="805"/>
      <c r="I3454" s="805"/>
      <c r="J3454" s="385"/>
      <c r="K3454" s="385" t="s">
        <v>8003</v>
      </c>
      <c r="L3454" s="387">
        <v>44593</v>
      </c>
      <c r="M3454" s="441"/>
      <c r="N3454" t="str">
        <f t="shared" si="110"/>
        <v/>
      </c>
    </row>
    <row r="3455" spans="1:14" ht="25.5" outlineLevel="2">
      <c r="A3455" s="384"/>
      <c r="B3455" s="296">
        <f t="shared" si="111"/>
        <v>175</v>
      </c>
      <c r="C3455" s="264" t="s">
        <v>8015</v>
      </c>
      <c r="D3455" s="46" t="s">
        <v>8016</v>
      </c>
      <c r="E3455" s="33" t="s">
        <v>1909</v>
      </c>
      <c r="F3455" s="33" t="s">
        <v>4633</v>
      </c>
      <c r="G3455" s="385"/>
      <c r="H3455" s="805"/>
      <c r="I3455" s="805"/>
      <c r="J3455" s="385"/>
      <c r="K3455" s="385" t="s">
        <v>8003</v>
      </c>
      <c r="L3455" s="387">
        <v>44593</v>
      </c>
      <c r="M3455" s="441"/>
      <c r="N3455" t="str">
        <f t="shared" si="110"/>
        <v/>
      </c>
    </row>
    <row r="3456" spans="1:14" ht="25.5" outlineLevel="2">
      <c r="A3456" s="384"/>
      <c r="B3456" s="296">
        <f t="shared" si="111"/>
        <v>175</v>
      </c>
      <c r="C3456" s="264" t="s">
        <v>8017</v>
      </c>
      <c r="D3456" s="46" t="s">
        <v>8018</v>
      </c>
      <c r="E3456" s="33" t="s">
        <v>1909</v>
      </c>
      <c r="F3456" s="33" t="s">
        <v>4633</v>
      </c>
      <c r="G3456" s="385"/>
      <c r="H3456" s="805"/>
      <c r="I3456" s="805"/>
      <c r="J3456" s="385"/>
      <c r="K3456" s="385" t="s">
        <v>8003</v>
      </c>
      <c r="L3456" s="387">
        <v>44593</v>
      </c>
      <c r="M3456" s="441"/>
      <c r="N3456" t="str">
        <f t="shared" si="110"/>
        <v/>
      </c>
    </row>
    <row r="3457" spans="1:14" ht="25.5" outlineLevel="2">
      <c r="A3457" s="384"/>
      <c r="B3457" s="296">
        <f t="shared" si="111"/>
        <v>175</v>
      </c>
      <c r="C3457" s="264" t="s">
        <v>8019</v>
      </c>
      <c r="D3457" s="46" t="s">
        <v>8020</v>
      </c>
      <c r="E3457" s="33" t="s">
        <v>1909</v>
      </c>
      <c r="F3457" s="33" t="s">
        <v>4633</v>
      </c>
      <c r="G3457" s="385"/>
      <c r="H3457" s="805"/>
      <c r="I3457" s="805"/>
      <c r="J3457" s="385"/>
      <c r="K3457" s="385" t="s">
        <v>8003</v>
      </c>
      <c r="L3457" s="387">
        <v>44593</v>
      </c>
      <c r="M3457" s="441"/>
      <c r="N3457" t="str">
        <f t="shared" si="110"/>
        <v/>
      </c>
    </row>
    <row r="3458" spans="1:14" ht="25.5" outlineLevel="2">
      <c r="A3458" s="384"/>
      <c r="B3458" s="296">
        <f t="shared" si="111"/>
        <v>175</v>
      </c>
      <c r="C3458" s="264" t="s">
        <v>8021</v>
      </c>
      <c r="D3458" s="46" t="s">
        <v>8022</v>
      </c>
      <c r="E3458" s="33" t="s">
        <v>1909</v>
      </c>
      <c r="F3458" s="33" t="s">
        <v>4633</v>
      </c>
      <c r="G3458" s="385"/>
      <c r="H3458" s="805"/>
      <c r="I3458" s="805"/>
      <c r="J3458" s="385"/>
      <c r="K3458" s="385" t="s">
        <v>8003</v>
      </c>
      <c r="L3458" s="387">
        <v>44593</v>
      </c>
      <c r="M3458" s="441"/>
      <c r="N3458" t="str">
        <f t="shared" si="110"/>
        <v/>
      </c>
    </row>
    <row r="3459" spans="1:14" ht="25.5" outlineLevel="2">
      <c r="A3459" s="384"/>
      <c r="B3459" s="296">
        <f t="shared" si="111"/>
        <v>175</v>
      </c>
      <c r="C3459" s="264" t="s">
        <v>8023</v>
      </c>
      <c r="D3459" s="46" t="s">
        <v>8024</v>
      </c>
      <c r="E3459" s="33" t="s">
        <v>1909</v>
      </c>
      <c r="F3459" s="33" t="s">
        <v>4633</v>
      </c>
      <c r="G3459" s="385"/>
      <c r="H3459" s="805"/>
      <c r="I3459" s="805"/>
      <c r="J3459" s="385"/>
      <c r="K3459" s="385" t="s">
        <v>8003</v>
      </c>
      <c r="L3459" s="387">
        <v>44593</v>
      </c>
      <c r="M3459" s="441"/>
      <c r="N3459" t="str">
        <f t="shared" ref="N3459:N3522" si="112">IF(D3459="NA","",IF(COUNTIF($D$3:$D$8511,D3459)&gt;1,"DUPLICATE",""))</f>
        <v/>
      </c>
    </row>
    <row r="3460" spans="1:14" ht="25.5" outlineLevel="2">
      <c r="A3460" s="384"/>
      <c r="B3460" s="296">
        <f t="shared" si="111"/>
        <v>175</v>
      </c>
      <c r="C3460" s="264" t="s">
        <v>8025</v>
      </c>
      <c r="D3460" s="46" t="s">
        <v>8026</v>
      </c>
      <c r="E3460" s="33" t="s">
        <v>1909</v>
      </c>
      <c r="F3460" s="33" t="s">
        <v>4633</v>
      </c>
      <c r="G3460" s="385"/>
      <c r="H3460" s="805"/>
      <c r="I3460" s="805"/>
      <c r="J3460" s="385"/>
      <c r="K3460" s="385" t="s">
        <v>8003</v>
      </c>
      <c r="L3460" s="387">
        <v>44593</v>
      </c>
      <c r="M3460" s="441"/>
      <c r="N3460" t="str">
        <f t="shared" si="112"/>
        <v/>
      </c>
    </row>
    <row r="3461" spans="1:14" ht="25.5" outlineLevel="2">
      <c r="A3461" s="384"/>
      <c r="B3461" s="296">
        <f t="shared" si="111"/>
        <v>175</v>
      </c>
      <c r="C3461" s="264" t="s">
        <v>8027</v>
      </c>
      <c r="D3461" s="46" t="s">
        <v>8028</v>
      </c>
      <c r="E3461" s="33" t="s">
        <v>1909</v>
      </c>
      <c r="F3461" s="33" t="s">
        <v>4633</v>
      </c>
      <c r="G3461" s="385"/>
      <c r="H3461" s="805"/>
      <c r="I3461" s="805"/>
      <c r="J3461" s="385"/>
      <c r="K3461" s="385" t="s">
        <v>8003</v>
      </c>
      <c r="L3461" s="387">
        <v>44593</v>
      </c>
      <c r="M3461" s="441"/>
      <c r="N3461" t="str">
        <f t="shared" si="112"/>
        <v/>
      </c>
    </row>
    <row r="3462" spans="1:14" ht="25.5" outlineLevel="2">
      <c r="A3462" s="384"/>
      <c r="B3462" s="296">
        <f t="shared" si="111"/>
        <v>175</v>
      </c>
      <c r="C3462" s="264" t="s">
        <v>8029</v>
      </c>
      <c r="D3462" s="46" t="s">
        <v>8030</v>
      </c>
      <c r="E3462" s="33" t="s">
        <v>1909</v>
      </c>
      <c r="F3462" s="33" t="s">
        <v>4633</v>
      </c>
      <c r="G3462" s="385"/>
      <c r="H3462" s="805"/>
      <c r="I3462" s="805"/>
      <c r="J3462" s="385"/>
      <c r="K3462" s="385" t="s">
        <v>8003</v>
      </c>
      <c r="L3462" s="387">
        <v>44593</v>
      </c>
      <c r="M3462" s="441"/>
      <c r="N3462" t="str">
        <f t="shared" si="112"/>
        <v/>
      </c>
    </row>
    <row r="3463" spans="1:14" ht="25.5" outlineLevel="2">
      <c r="A3463" s="384"/>
      <c r="B3463" s="296">
        <f t="shared" si="111"/>
        <v>175</v>
      </c>
      <c r="C3463" s="264" t="s">
        <v>8031</v>
      </c>
      <c r="D3463" s="46" t="s">
        <v>8032</v>
      </c>
      <c r="E3463" s="33" t="s">
        <v>1909</v>
      </c>
      <c r="F3463" s="33" t="s">
        <v>4633</v>
      </c>
      <c r="G3463" s="385"/>
      <c r="H3463" s="805"/>
      <c r="I3463" s="805"/>
      <c r="J3463" s="385"/>
      <c r="K3463" s="385" t="s">
        <v>8003</v>
      </c>
      <c r="L3463" s="387">
        <v>44593</v>
      </c>
      <c r="M3463" s="441"/>
      <c r="N3463" t="str">
        <f t="shared" si="112"/>
        <v/>
      </c>
    </row>
    <row r="3464" spans="1:14" ht="25.5" outlineLevel="2">
      <c r="A3464" s="384"/>
      <c r="B3464" s="296">
        <f t="shared" si="111"/>
        <v>175</v>
      </c>
      <c r="C3464" s="264" t="s">
        <v>8033</v>
      </c>
      <c r="D3464" s="46" t="s">
        <v>8034</v>
      </c>
      <c r="E3464" s="33" t="s">
        <v>1909</v>
      </c>
      <c r="F3464" s="33" t="s">
        <v>4633</v>
      </c>
      <c r="G3464" s="385"/>
      <c r="H3464" s="805"/>
      <c r="I3464" s="805"/>
      <c r="J3464" s="385"/>
      <c r="K3464" s="385" t="s">
        <v>8003</v>
      </c>
      <c r="L3464" s="387">
        <v>44593</v>
      </c>
      <c r="M3464" s="441"/>
      <c r="N3464" t="str">
        <f t="shared" si="112"/>
        <v/>
      </c>
    </row>
    <row r="3465" spans="1:14" ht="38.25" outlineLevel="2">
      <c r="A3465" s="384"/>
      <c r="B3465" s="296">
        <f t="shared" si="111"/>
        <v>175</v>
      </c>
      <c r="C3465" s="264" t="s">
        <v>8035</v>
      </c>
      <c r="D3465" s="46" t="s">
        <v>7754</v>
      </c>
      <c r="E3465" s="74" t="s">
        <v>1145</v>
      </c>
      <c r="F3465" s="118" t="s">
        <v>4634</v>
      </c>
      <c r="G3465" s="33" t="s">
        <v>8187</v>
      </c>
      <c r="H3465" s="806">
        <v>44016</v>
      </c>
      <c r="I3465" s="807"/>
      <c r="J3465" s="430"/>
      <c r="K3465" s="33" t="s">
        <v>8215</v>
      </c>
      <c r="L3465" s="387">
        <v>44593</v>
      </c>
      <c r="M3465" s="441"/>
      <c r="N3465" t="str">
        <f t="shared" si="112"/>
        <v>DUPLICATE</v>
      </c>
    </row>
    <row r="3466" spans="1:14" ht="25.5" outlineLevel="2">
      <c r="A3466" s="384"/>
      <c r="B3466" s="296">
        <f t="shared" si="111"/>
        <v>175</v>
      </c>
      <c r="C3466" s="264" t="s">
        <v>8036</v>
      </c>
      <c r="D3466" s="46" t="s">
        <v>8037</v>
      </c>
      <c r="E3466" s="33" t="s">
        <v>1909</v>
      </c>
      <c r="F3466" s="33" t="s">
        <v>4633</v>
      </c>
      <c r="G3466" s="385"/>
      <c r="H3466" s="805"/>
      <c r="I3466" s="805"/>
      <c r="J3466" s="385"/>
      <c r="K3466" s="385" t="s">
        <v>8003</v>
      </c>
      <c r="L3466" s="387">
        <v>44593</v>
      </c>
      <c r="M3466" s="441"/>
      <c r="N3466" t="str">
        <f t="shared" si="112"/>
        <v/>
      </c>
    </row>
    <row r="3467" spans="1:14" ht="25.5" outlineLevel="2">
      <c r="A3467" s="384"/>
      <c r="B3467" s="296">
        <f t="shared" si="111"/>
        <v>175</v>
      </c>
      <c r="C3467" s="264" t="s">
        <v>8038</v>
      </c>
      <c r="D3467" s="46" t="s">
        <v>8039</v>
      </c>
      <c r="E3467" s="33" t="s">
        <v>1909</v>
      </c>
      <c r="F3467" s="33" t="s">
        <v>4633</v>
      </c>
      <c r="G3467" s="385"/>
      <c r="H3467" s="805"/>
      <c r="I3467" s="805"/>
      <c r="J3467" s="385"/>
      <c r="K3467" s="385" t="s">
        <v>8003</v>
      </c>
      <c r="L3467" s="387">
        <v>44593</v>
      </c>
      <c r="M3467" s="441"/>
      <c r="N3467" t="str">
        <f t="shared" si="112"/>
        <v/>
      </c>
    </row>
    <row r="3468" spans="1:14" ht="25.5" outlineLevel="2">
      <c r="A3468" s="384"/>
      <c r="B3468" s="296">
        <f t="shared" si="111"/>
        <v>175</v>
      </c>
      <c r="C3468" s="264" t="s">
        <v>8040</v>
      </c>
      <c r="D3468" s="46" t="s">
        <v>8041</v>
      </c>
      <c r="E3468" s="33" t="s">
        <v>1909</v>
      </c>
      <c r="F3468" s="33" t="s">
        <v>4633</v>
      </c>
      <c r="G3468" s="385"/>
      <c r="H3468" s="805"/>
      <c r="I3468" s="805"/>
      <c r="J3468" s="385"/>
      <c r="K3468" s="385" t="s">
        <v>8003</v>
      </c>
      <c r="L3468" s="387">
        <v>44593</v>
      </c>
      <c r="M3468" s="441"/>
      <c r="N3468" t="str">
        <f t="shared" si="112"/>
        <v/>
      </c>
    </row>
    <row r="3469" spans="1:14" ht="25.5" outlineLevel="2">
      <c r="A3469" s="384"/>
      <c r="B3469" s="296">
        <f t="shared" si="111"/>
        <v>175</v>
      </c>
      <c r="C3469" s="264" t="s">
        <v>8042</v>
      </c>
      <c r="D3469" s="46" t="s">
        <v>8043</v>
      </c>
      <c r="E3469" s="33" t="s">
        <v>1909</v>
      </c>
      <c r="F3469" s="33" t="s">
        <v>4633</v>
      </c>
      <c r="G3469" s="385"/>
      <c r="H3469" s="805"/>
      <c r="I3469" s="805"/>
      <c r="J3469" s="385"/>
      <c r="K3469" s="385" t="s">
        <v>8003</v>
      </c>
      <c r="L3469" s="387">
        <v>44593</v>
      </c>
      <c r="M3469" s="441"/>
      <c r="N3469" t="str">
        <f t="shared" si="112"/>
        <v/>
      </c>
    </row>
    <row r="3470" spans="1:14" ht="25.5" outlineLevel="2">
      <c r="A3470" s="384"/>
      <c r="B3470" s="296">
        <f t="shared" si="111"/>
        <v>175</v>
      </c>
      <c r="C3470" s="264" t="s">
        <v>8044</v>
      </c>
      <c r="D3470" s="46" t="s">
        <v>8045</v>
      </c>
      <c r="E3470" s="33" t="s">
        <v>1909</v>
      </c>
      <c r="F3470" s="33" t="s">
        <v>4633</v>
      </c>
      <c r="G3470" s="385"/>
      <c r="H3470" s="805"/>
      <c r="I3470" s="805"/>
      <c r="J3470" s="385"/>
      <c r="K3470" s="385" t="s">
        <v>8003</v>
      </c>
      <c r="L3470" s="387">
        <v>44593</v>
      </c>
      <c r="M3470" s="441"/>
      <c r="N3470" t="str">
        <f t="shared" si="112"/>
        <v/>
      </c>
    </row>
    <row r="3471" spans="1:14" ht="25.5" outlineLevel="2">
      <c r="A3471" s="384"/>
      <c r="B3471" s="296">
        <f t="shared" si="111"/>
        <v>175</v>
      </c>
      <c r="C3471" s="264" t="s">
        <v>8046</v>
      </c>
      <c r="D3471" s="46" t="s">
        <v>8047</v>
      </c>
      <c r="E3471" s="33" t="s">
        <v>1909</v>
      </c>
      <c r="F3471" s="33" t="s">
        <v>4633</v>
      </c>
      <c r="G3471" s="385"/>
      <c r="H3471" s="805"/>
      <c r="I3471" s="805"/>
      <c r="J3471" s="385"/>
      <c r="K3471" s="385" t="s">
        <v>8003</v>
      </c>
      <c r="L3471" s="387">
        <v>44593</v>
      </c>
      <c r="M3471" s="441"/>
      <c r="N3471" t="str">
        <f t="shared" si="112"/>
        <v/>
      </c>
    </row>
    <row r="3472" spans="1:14" ht="25.5" outlineLevel="2">
      <c r="A3472" s="384"/>
      <c r="B3472" s="296">
        <f t="shared" si="111"/>
        <v>175</v>
      </c>
      <c r="C3472" s="264" t="s">
        <v>12210</v>
      </c>
      <c r="D3472" s="46" t="s">
        <v>8048</v>
      </c>
      <c r="E3472" s="33" t="s">
        <v>1909</v>
      </c>
      <c r="F3472" s="33" t="s">
        <v>4633</v>
      </c>
      <c r="G3472" s="385"/>
      <c r="H3472" s="805"/>
      <c r="I3472" s="805"/>
      <c r="J3472" s="385"/>
      <c r="K3472" s="385" t="s">
        <v>8003</v>
      </c>
      <c r="L3472" s="387">
        <v>44593</v>
      </c>
      <c r="M3472" s="441"/>
      <c r="N3472" t="str">
        <f t="shared" si="112"/>
        <v/>
      </c>
    </row>
    <row r="3473" spans="1:14" ht="25.5" outlineLevel="2">
      <c r="A3473" s="384"/>
      <c r="B3473" s="296">
        <f t="shared" si="111"/>
        <v>175</v>
      </c>
      <c r="C3473" s="264" t="s">
        <v>8049</v>
      </c>
      <c r="D3473" s="46" t="s">
        <v>8050</v>
      </c>
      <c r="E3473" s="33" t="s">
        <v>1909</v>
      </c>
      <c r="F3473" s="33" t="s">
        <v>4633</v>
      </c>
      <c r="G3473" s="385"/>
      <c r="H3473" s="805"/>
      <c r="I3473" s="805"/>
      <c r="J3473" s="385"/>
      <c r="K3473" s="385" t="s">
        <v>8003</v>
      </c>
      <c r="L3473" s="387">
        <v>44593</v>
      </c>
      <c r="M3473" s="441"/>
      <c r="N3473" t="str">
        <f t="shared" si="112"/>
        <v/>
      </c>
    </row>
    <row r="3474" spans="1:14" ht="25.5" outlineLevel="2">
      <c r="A3474" s="384"/>
      <c r="B3474" s="296">
        <f t="shared" si="111"/>
        <v>175</v>
      </c>
      <c r="C3474" s="264" t="s">
        <v>8051</v>
      </c>
      <c r="D3474" s="46" t="s">
        <v>8052</v>
      </c>
      <c r="E3474" s="33" t="s">
        <v>1909</v>
      </c>
      <c r="F3474" s="33" t="s">
        <v>4633</v>
      </c>
      <c r="G3474" s="385"/>
      <c r="H3474" s="805"/>
      <c r="I3474" s="805"/>
      <c r="J3474" s="385"/>
      <c r="K3474" s="385" t="s">
        <v>8003</v>
      </c>
      <c r="L3474" s="387">
        <v>44593</v>
      </c>
      <c r="M3474" s="441"/>
      <c r="N3474" t="str">
        <f t="shared" si="112"/>
        <v/>
      </c>
    </row>
    <row r="3475" spans="1:14" ht="25.5" outlineLevel="2">
      <c r="A3475" s="384"/>
      <c r="B3475" s="296">
        <f t="shared" si="111"/>
        <v>175</v>
      </c>
      <c r="C3475" s="264" t="s">
        <v>8053</v>
      </c>
      <c r="D3475" s="46" t="s">
        <v>8054</v>
      </c>
      <c r="E3475" s="33" t="s">
        <v>1909</v>
      </c>
      <c r="F3475" s="33" t="s">
        <v>4633</v>
      </c>
      <c r="G3475" s="385"/>
      <c r="H3475" s="805"/>
      <c r="I3475" s="805"/>
      <c r="J3475" s="385"/>
      <c r="K3475" s="385" t="s">
        <v>8003</v>
      </c>
      <c r="L3475" s="387">
        <v>44593</v>
      </c>
      <c r="M3475" s="441"/>
      <c r="N3475" t="str">
        <f t="shared" si="112"/>
        <v/>
      </c>
    </row>
    <row r="3476" spans="1:14" ht="25.5" outlineLevel="2">
      <c r="A3476" s="384"/>
      <c r="B3476" s="296">
        <f t="shared" si="111"/>
        <v>175</v>
      </c>
      <c r="C3476" s="264" t="s">
        <v>8055</v>
      </c>
      <c r="D3476" s="55" t="s">
        <v>8056</v>
      </c>
      <c r="E3476" s="33" t="s">
        <v>1909</v>
      </c>
      <c r="F3476" s="33" t="s">
        <v>4633</v>
      </c>
      <c r="G3476" s="385"/>
      <c r="H3476" s="805"/>
      <c r="I3476" s="805"/>
      <c r="J3476" s="385"/>
      <c r="K3476" s="385" t="s">
        <v>8003</v>
      </c>
      <c r="L3476" s="387">
        <v>44593</v>
      </c>
      <c r="M3476" s="441"/>
      <c r="N3476" t="str">
        <f t="shared" si="112"/>
        <v/>
      </c>
    </row>
    <row r="3477" spans="1:14" ht="25.5" outlineLevel="2">
      <c r="A3477" s="384"/>
      <c r="B3477" s="296">
        <f t="shared" si="111"/>
        <v>175</v>
      </c>
      <c r="C3477" s="264" t="s">
        <v>8057</v>
      </c>
      <c r="D3477" s="46" t="s">
        <v>8058</v>
      </c>
      <c r="E3477" s="33" t="s">
        <v>1909</v>
      </c>
      <c r="F3477" s="33" t="s">
        <v>4633</v>
      </c>
      <c r="G3477" s="385"/>
      <c r="H3477" s="805"/>
      <c r="I3477" s="805"/>
      <c r="J3477" s="385"/>
      <c r="K3477" s="385" t="s">
        <v>8003</v>
      </c>
      <c r="L3477" s="387">
        <v>44593</v>
      </c>
      <c r="M3477" s="441"/>
      <c r="N3477" t="str">
        <f t="shared" si="112"/>
        <v/>
      </c>
    </row>
    <row r="3478" spans="1:14" ht="25.5" outlineLevel="2">
      <c r="A3478" s="384"/>
      <c r="B3478" s="296">
        <f t="shared" si="111"/>
        <v>175</v>
      </c>
      <c r="C3478" s="264" t="s">
        <v>8059</v>
      </c>
      <c r="D3478" s="46" t="s">
        <v>8060</v>
      </c>
      <c r="E3478" s="33" t="s">
        <v>1909</v>
      </c>
      <c r="F3478" s="33" t="s">
        <v>4633</v>
      </c>
      <c r="G3478" s="385"/>
      <c r="H3478" s="805"/>
      <c r="I3478" s="805"/>
      <c r="J3478" s="385"/>
      <c r="K3478" s="385" t="s">
        <v>8003</v>
      </c>
      <c r="L3478" s="387">
        <v>44593</v>
      </c>
      <c r="M3478" s="441"/>
      <c r="N3478" t="str">
        <f t="shared" si="112"/>
        <v/>
      </c>
    </row>
    <row r="3479" spans="1:14" ht="25.5" outlineLevel="2">
      <c r="A3479" s="384"/>
      <c r="B3479" s="296">
        <f t="shared" si="111"/>
        <v>175</v>
      </c>
      <c r="C3479" s="264" t="s">
        <v>8061</v>
      </c>
      <c r="D3479" s="46" t="s">
        <v>8062</v>
      </c>
      <c r="E3479" s="33" t="s">
        <v>1909</v>
      </c>
      <c r="F3479" s="33" t="s">
        <v>4633</v>
      </c>
      <c r="G3479" s="385"/>
      <c r="H3479" s="805"/>
      <c r="I3479" s="805"/>
      <c r="J3479" s="385"/>
      <c r="K3479" s="385" t="s">
        <v>8003</v>
      </c>
      <c r="L3479" s="387">
        <v>44593</v>
      </c>
      <c r="M3479" s="441"/>
      <c r="N3479" t="str">
        <f t="shared" si="112"/>
        <v/>
      </c>
    </row>
    <row r="3480" spans="1:14" ht="25.5" outlineLevel="2">
      <c r="A3480" s="384"/>
      <c r="B3480" s="296">
        <f t="shared" si="111"/>
        <v>175</v>
      </c>
      <c r="C3480" s="264" t="s">
        <v>8063</v>
      </c>
      <c r="D3480" s="46" t="s">
        <v>8064</v>
      </c>
      <c r="E3480" s="33" t="s">
        <v>1909</v>
      </c>
      <c r="F3480" s="33" t="s">
        <v>4633</v>
      </c>
      <c r="G3480" s="385"/>
      <c r="H3480" s="805"/>
      <c r="I3480" s="805"/>
      <c r="J3480" s="385"/>
      <c r="K3480" s="385" t="s">
        <v>8003</v>
      </c>
      <c r="L3480" s="387">
        <v>44593</v>
      </c>
      <c r="M3480" s="441"/>
      <c r="N3480" t="str">
        <f t="shared" si="112"/>
        <v/>
      </c>
    </row>
    <row r="3481" spans="1:14" ht="25.5" outlineLevel="2">
      <c r="A3481" s="384"/>
      <c r="B3481" s="296">
        <f t="shared" si="111"/>
        <v>175</v>
      </c>
      <c r="C3481" s="264" t="s">
        <v>8065</v>
      </c>
      <c r="D3481" s="46" t="s">
        <v>8066</v>
      </c>
      <c r="E3481" s="33" t="s">
        <v>1909</v>
      </c>
      <c r="F3481" s="33" t="s">
        <v>4633</v>
      </c>
      <c r="G3481" s="385"/>
      <c r="H3481" s="805"/>
      <c r="I3481" s="805"/>
      <c r="J3481" s="385"/>
      <c r="K3481" s="385" t="s">
        <v>8003</v>
      </c>
      <c r="L3481" s="387">
        <v>44593</v>
      </c>
      <c r="M3481" s="441"/>
      <c r="N3481" t="str">
        <f t="shared" si="112"/>
        <v/>
      </c>
    </row>
    <row r="3482" spans="1:14" ht="25.5" outlineLevel="2">
      <c r="A3482" s="384"/>
      <c r="B3482" s="296">
        <f t="shared" si="111"/>
        <v>175</v>
      </c>
      <c r="C3482" s="264" t="s">
        <v>8067</v>
      </c>
      <c r="D3482" s="46" t="s">
        <v>8068</v>
      </c>
      <c r="E3482" s="33" t="s">
        <v>1909</v>
      </c>
      <c r="F3482" s="33" t="s">
        <v>4633</v>
      </c>
      <c r="G3482" s="385"/>
      <c r="H3482" s="805"/>
      <c r="I3482" s="805"/>
      <c r="J3482" s="385"/>
      <c r="K3482" s="385" t="s">
        <v>8003</v>
      </c>
      <c r="L3482" s="387">
        <v>44593</v>
      </c>
      <c r="M3482" s="441"/>
      <c r="N3482" t="str">
        <f t="shared" si="112"/>
        <v/>
      </c>
    </row>
    <row r="3483" spans="1:14" ht="25.5" outlineLevel="2">
      <c r="A3483" s="384"/>
      <c r="B3483" s="296">
        <f t="shared" si="111"/>
        <v>175</v>
      </c>
      <c r="C3483" s="264" t="s">
        <v>8069</v>
      </c>
      <c r="D3483" s="46" t="s">
        <v>8070</v>
      </c>
      <c r="E3483" s="33" t="s">
        <v>1909</v>
      </c>
      <c r="F3483" s="33" t="s">
        <v>4633</v>
      </c>
      <c r="G3483" s="385"/>
      <c r="H3483" s="805"/>
      <c r="I3483" s="805"/>
      <c r="J3483" s="385"/>
      <c r="K3483" s="385" t="s">
        <v>8003</v>
      </c>
      <c r="L3483" s="387">
        <v>44593</v>
      </c>
      <c r="M3483" s="441"/>
      <c r="N3483" t="str">
        <f t="shared" si="112"/>
        <v/>
      </c>
    </row>
    <row r="3484" spans="1:14" ht="25.5" outlineLevel="2">
      <c r="A3484" s="384"/>
      <c r="B3484" s="296">
        <f t="shared" si="111"/>
        <v>175</v>
      </c>
      <c r="C3484" s="264" t="s">
        <v>8071</v>
      </c>
      <c r="D3484" s="46" t="s">
        <v>8072</v>
      </c>
      <c r="E3484" s="33" t="s">
        <v>1909</v>
      </c>
      <c r="F3484" s="33" t="s">
        <v>4633</v>
      </c>
      <c r="G3484" s="385"/>
      <c r="H3484" s="805"/>
      <c r="I3484" s="805"/>
      <c r="J3484" s="385"/>
      <c r="K3484" s="385" t="s">
        <v>8003</v>
      </c>
      <c r="L3484" s="387">
        <v>44593</v>
      </c>
      <c r="M3484" s="441"/>
      <c r="N3484" t="str">
        <f t="shared" si="112"/>
        <v/>
      </c>
    </row>
    <row r="3485" spans="1:14" ht="25.5" outlineLevel="2">
      <c r="A3485" s="384"/>
      <c r="B3485" s="296">
        <f t="shared" si="111"/>
        <v>175</v>
      </c>
      <c r="C3485" s="264" t="s">
        <v>8073</v>
      </c>
      <c r="D3485" s="46" t="s">
        <v>8074</v>
      </c>
      <c r="E3485" s="33" t="s">
        <v>1909</v>
      </c>
      <c r="F3485" s="33" t="s">
        <v>4633</v>
      </c>
      <c r="G3485" s="385"/>
      <c r="H3485" s="805"/>
      <c r="I3485" s="805"/>
      <c r="J3485" s="385"/>
      <c r="K3485" s="385" t="s">
        <v>8003</v>
      </c>
      <c r="L3485" s="387">
        <v>44593</v>
      </c>
      <c r="M3485" s="441"/>
      <c r="N3485" t="str">
        <f t="shared" si="112"/>
        <v/>
      </c>
    </row>
    <row r="3486" spans="1:14" ht="25.5" outlineLevel="2">
      <c r="A3486" s="384"/>
      <c r="B3486" s="296">
        <f t="shared" si="111"/>
        <v>175</v>
      </c>
      <c r="C3486" s="264" t="s">
        <v>8075</v>
      </c>
      <c r="D3486" s="46" t="s">
        <v>8076</v>
      </c>
      <c r="E3486" s="33" t="s">
        <v>1909</v>
      </c>
      <c r="F3486" s="33" t="s">
        <v>4633</v>
      </c>
      <c r="G3486" s="385"/>
      <c r="H3486" s="805"/>
      <c r="I3486" s="805"/>
      <c r="J3486" s="385"/>
      <c r="K3486" s="385" t="s">
        <v>8003</v>
      </c>
      <c r="L3486" s="387">
        <v>44593</v>
      </c>
      <c r="M3486" s="441"/>
      <c r="N3486" t="str">
        <f t="shared" si="112"/>
        <v/>
      </c>
    </row>
    <row r="3487" spans="1:14" ht="38.25" outlineLevel="2">
      <c r="A3487" s="384"/>
      <c r="B3487" s="296">
        <f t="shared" si="111"/>
        <v>175</v>
      </c>
      <c r="C3487" s="264" t="s">
        <v>8077</v>
      </c>
      <c r="D3487" s="46" t="s">
        <v>8078</v>
      </c>
      <c r="E3487" s="33" t="s">
        <v>1909</v>
      </c>
      <c r="F3487" s="33" t="s">
        <v>4633</v>
      </c>
      <c r="G3487" s="385"/>
      <c r="H3487" s="805"/>
      <c r="I3487" s="805"/>
      <c r="J3487" s="385"/>
      <c r="K3487" s="385" t="s">
        <v>8003</v>
      </c>
      <c r="L3487" s="387">
        <v>44593</v>
      </c>
      <c r="M3487" s="441"/>
      <c r="N3487" t="str">
        <f t="shared" si="112"/>
        <v/>
      </c>
    </row>
    <row r="3488" spans="1:14" ht="25.5" outlineLevel="2">
      <c r="A3488" s="384"/>
      <c r="B3488" s="296">
        <f t="shared" si="111"/>
        <v>175</v>
      </c>
      <c r="C3488" s="264" t="s">
        <v>8079</v>
      </c>
      <c r="D3488" s="46" t="s">
        <v>8080</v>
      </c>
      <c r="E3488" s="33" t="s">
        <v>1909</v>
      </c>
      <c r="F3488" s="33" t="s">
        <v>4633</v>
      </c>
      <c r="G3488" s="385"/>
      <c r="H3488" s="805"/>
      <c r="I3488" s="805"/>
      <c r="J3488" s="385"/>
      <c r="K3488" s="385" t="s">
        <v>8003</v>
      </c>
      <c r="L3488" s="387">
        <v>44593</v>
      </c>
      <c r="M3488" s="441"/>
      <c r="N3488" t="str">
        <f t="shared" si="112"/>
        <v/>
      </c>
    </row>
    <row r="3489" spans="1:14" ht="25.5" outlineLevel="2">
      <c r="A3489" s="384"/>
      <c r="B3489" s="296">
        <f t="shared" si="111"/>
        <v>175</v>
      </c>
      <c r="C3489" s="264" t="s">
        <v>8081</v>
      </c>
      <c r="D3489" s="46" t="s">
        <v>8082</v>
      </c>
      <c r="E3489" s="33" t="s">
        <v>1909</v>
      </c>
      <c r="F3489" s="33" t="s">
        <v>4633</v>
      </c>
      <c r="G3489" s="385"/>
      <c r="H3489" s="805"/>
      <c r="I3489" s="805"/>
      <c r="J3489" s="385"/>
      <c r="K3489" s="385" t="s">
        <v>8003</v>
      </c>
      <c r="L3489" s="387">
        <v>44593</v>
      </c>
      <c r="M3489" s="441"/>
      <c r="N3489" t="str">
        <f t="shared" si="112"/>
        <v/>
      </c>
    </row>
    <row r="3490" spans="1:14" ht="25.5" outlineLevel="2">
      <c r="A3490" s="384"/>
      <c r="B3490" s="296">
        <f t="shared" si="111"/>
        <v>175</v>
      </c>
      <c r="C3490" s="264" t="s">
        <v>8083</v>
      </c>
      <c r="D3490" s="46" t="s">
        <v>8084</v>
      </c>
      <c r="E3490" s="33" t="s">
        <v>1909</v>
      </c>
      <c r="F3490" s="33" t="s">
        <v>4633</v>
      </c>
      <c r="G3490" s="385"/>
      <c r="H3490" s="805"/>
      <c r="I3490" s="805"/>
      <c r="J3490" s="385"/>
      <c r="K3490" s="385" t="s">
        <v>8003</v>
      </c>
      <c r="L3490" s="387">
        <v>44593</v>
      </c>
      <c r="M3490" s="441"/>
      <c r="N3490" t="str">
        <f t="shared" si="112"/>
        <v/>
      </c>
    </row>
    <row r="3491" spans="1:14" ht="25.5" outlineLevel="2">
      <c r="A3491" s="384"/>
      <c r="B3491" s="296">
        <f t="shared" si="111"/>
        <v>175</v>
      </c>
      <c r="C3491" s="264" t="s">
        <v>8085</v>
      </c>
      <c r="D3491" s="46" t="s">
        <v>8086</v>
      </c>
      <c r="E3491" s="33" t="s">
        <v>1909</v>
      </c>
      <c r="F3491" s="33" t="s">
        <v>4633</v>
      </c>
      <c r="G3491" s="385"/>
      <c r="H3491" s="805"/>
      <c r="I3491" s="805"/>
      <c r="J3491" s="385"/>
      <c r="K3491" s="385" t="s">
        <v>8003</v>
      </c>
      <c r="L3491" s="387">
        <v>44593</v>
      </c>
      <c r="M3491" s="441"/>
      <c r="N3491" t="str">
        <f t="shared" si="112"/>
        <v/>
      </c>
    </row>
    <row r="3492" spans="1:14" ht="25.5" outlineLevel="2">
      <c r="A3492" s="384"/>
      <c r="B3492" s="296">
        <f t="shared" si="111"/>
        <v>175</v>
      </c>
      <c r="C3492" s="264" t="s">
        <v>8087</v>
      </c>
      <c r="D3492" s="46" t="s">
        <v>8088</v>
      </c>
      <c r="E3492" s="33" t="s">
        <v>1909</v>
      </c>
      <c r="F3492" s="33" t="s">
        <v>4633</v>
      </c>
      <c r="G3492" s="385"/>
      <c r="H3492" s="805"/>
      <c r="I3492" s="805"/>
      <c r="J3492" s="385"/>
      <c r="K3492" s="385" t="s">
        <v>8003</v>
      </c>
      <c r="L3492" s="387">
        <v>44593</v>
      </c>
      <c r="M3492" s="441"/>
      <c r="N3492" t="str">
        <f t="shared" si="112"/>
        <v/>
      </c>
    </row>
    <row r="3493" spans="1:14" ht="25.5" outlineLevel="2">
      <c r="A3493" s="384"/>
      <c r="B3493" s="296">
        <f t="shared" si="111"/>
        <v>175</v>
      </c>
      <c r="C3493" s="264" t="s">
        <v>8089</v>
      </c>
      <c r="D3493" s="46" t="s">
        <v>8090</v>
      </c>
      <c r="E3493" s="33" t="s">
        <v>1909</v>
      </c>
      <c r="F3493" s="33" t="s">
        <v>4633</v>
      </c>
      <c r="G3493" s="385"/>
      <c r="H3493" s="805"/>
      <c r="I3493" s="805"/>
      <c r="J3493" s="385"/>
      <c r="K3493" s="385" t="s">
        <v>8003</v>
      </c>
      <c r="L3493" s="387">
        <v>44593</v>
      </c>
      <c r="M3493" s="441"/>
      <c r="N3493" t="str">
        <f t="shared" si="112"/>
        <v/>
      </c>
    </row>
    <row r="3494" spans="1:14" ht="25.5" outlineLevel="2">
      <c r="A3494" s="384"/>
      <c r="B3494" s="296">
        <f t="shared" si="111"/>
        <v>175</v>
      </c>
      <c r="C3494" s="264" t="s">
        <v>8091</v>
      </c>
      <c r="D3494" s="46" t="s">
        <v>8092</v>
      </c>
      <c r="E3494" s="33" t="s">
        <v>1909</v>
      </c>
      <c r="F3494" s="33" t="s">
        <v>4633</v>
      </c>
      <c r="G3494" s="385"/>
      <c r="H3494" s="805"/>
      <c r="I3494" s="805"/>
      <c r="J3494" s="385"/>
      <c r="K3494" s="385" t="s">
        <v>8003</v>
      </c>
      <c r="L3494" s="387">
        <v>44593</v>
      </c>
      <c r="M3494" s="441"/>
      <c r="N3494" t="str">
        <f t="shared" si="112"/>
        <v/>
      </c>
    </row>
    <row r="3495" spans="1:14" ht="25.5" outlineLevel="2">
      <c r="A3495" s="384"/>
      <c r="B3495" s="296">
        <f t="shared" si="111"/>
        <v>175</v>
      </c>
      <c r="C3495" s="264" t="s">
        <v>8093</v>
      </c>
      <c r="D3495" s="46" t="s">
        <v>8094</v>
      </c>
      <c r="E3495" s="33" t="s">
        <v>1909</v>
      </c>
      <c r="F3495" s="33" t="s">
        <v>4633</v>
      </c>
      <c r="G3495" s="385"/>
      <c r="H3495" s="805"/>
      <c r="I3495" s="805"/>
      <c r="J3495" s="385"/>
      <c r="K3495" s="385" t="s">
        <v>8003</v>
      </c>
      <c r="L3495" s="387">
        <v>44593</v>
      </c>
      <c r="M3495" s="441"/>
      <c r="N3495" t="str">
        <f t="shared" si="112"/>
        <v/>
      </c>
    </row>
    <row r="3496" spans="1:14" ht="25.5" outlineLevel="2">
      <c r="A3496" s="384"/>
      <c r="B3496" s="296">
        <f t="shared" si="111"/>
        <v>175</v>
      </c>
      <c r="C3496" s="264" t="s">
        <v>8095</v>
      </c>
      <c r="D3496" s="46" t="s">
        <v>8096</v>
      </c>
      <c r="E3496" s="33" t="s">
        <v>1909</v>
      </c>
      <c r="F3496" s="33" t="s">
        <v>4633</v>
      </c>
      <c r="G3496" s="385"/>
      <c r="H3496" s="805"/>
      <c r="I3496" s="805"/>
      <c r="J3496" s="385"/>
      <c r="K3496" s="385" t="s">
        <v>8003</v>
      </c>
      <c r="L3496" s="387">
        <v>44593</v>
      </c>
      <c r="M3496" s="441"/>
      <c r="N3496" t="str">
        <f t="shared" si="112"/>
        <v/>
      </c>
    </row>
    <row r="3497" spans="1:14" ht="25.5" outlineLevel="2">
      <c r="A3497" s="384"/>
      <c r="B3497" s="296">
        <f t="shared" si="111"/>
        <v>175</v>
      </c>
      <c r="C3497" s="264" t="s">
        <v>8097</v>
      </c>
      <c r="D3497" s="46" t="s">
        <v>8098</v>
      </c>
      <c r="E3497" s="33" t="s">
        <v>1909</v>
      </c>
      <c r="F3497" s="33" t="s">
        <v>4633</v>
      </c>
      <c r="G3497" s="385"/>
      <c r="H3497" s="805"/>
      <c r="I3497" s="805"/>
      <c r="J3497" s="385"/>
      <c r="K3497" s="385" t="s">
        <v>8003</v>
      </c>
      <c r="L3497" s="387">
        <v>44593</v>
      </c>
      <c r="M3497" s="441"/>
      <c r="N3497" t="str">
        <f t="shared" si="112"/>
        <v/>
      </c>
    </row>
    <row r="3498" spans="1:14" ht="25.5" outlineLevel="2">
      <c r="A3498" s="384"/>
      <c r="B3498" s="296">
        <f t="shared" si="111"/>
        <v>175</v>
      </c>
      <c r="C3498" s="264" t="s">
        <v>8099</v>
      </c>
      <c r="D3498" s="46" t="s">
        <v>8100</v>
      </c>
      <c r="E3498" s="33" t="s">
        <v>1909</v>
      </c>
      <c r="F3498" s="33" t="s">
        <v>4633</v>
      </c>
      <c r="G3498" s="385"/>
      <c r="H3498" s="805"/>
      <c r="I3498" s="805"/>
      <c r="J3498" s="385"/>
      <c r="K3498" s="385" t="s">
        <v>8003</v>
      </c>
      <c r="L3498" s="387">
        <v>44593</v>
      </c>
      <c r="M3498" s="441"/>
      <c r="N3498" t="str">
        <f t="shared" si="112"/>
        <v/>
      </c>
    </row>
    <row r="3499" spans="1:14" ht="25.5" outlineLevel="2">
      <c r="A3499" s="384"/>
      <c r="B3499" s="296">
        <f t="shared" si="111"/>
        <v>175</v>
      </c>
      <c r="C3499" s="264" t="s">
        <v>8101</v>
      </c>
      <c r="D3499" s="46" t="s">
        <v>8102</v>
      </c>
      <c r="E3499" s="33" t="s">
        <v>1909</v>
      </c>
      <c r="F3499" s="33" t="s">
        <v>4633</v>
      </c>
      <c r="G3499" s="385"/>
      <c r="H3499" s="805"/>
      <c r="I3499" s="805"/>
      <c r="J3499" s="385"/>
      <c r="K3499" s="385" t="s">
        <v>8003</v>
      </c>
      <c r="L3499" s="387">
        <v>44593</v>
      </c>
      <c r="M3499" s="441"/>
      <c r="N3499" t="str">
        <f t="shared" si="112"/>
        <v/>
      </c>
    </row>
    <row r="3500" spans="1:14" ht="25.5" outlineLevel="2">
      <c r="A3500" s="384"/>
      <c r="B3500" s="296">
        <f t="shared" si="111"/>
        <v>175</v>
      </c>
      <c r="C3500" s="264" t="s">
        <v>8103</v>
      </c>
      <c r="D3500" s="46" t="s">
        <v>8104</v>
      </c>
      <c r="E3500" s="33" t="s">
        <v>1909</v>
      </c>
      <c r="F3500" s="33" t="s">
        <v>4633</v>
      </c>
      <c r="G3500" s="385"/>
      <c r="H3500" s="805"/>
      <c r="I3500" s="805"/>
      <c r="J3500" s="385"/>
      <c r="K3500" s="385" t="s">
        <v>8003</v>
      </c>
      <c r="L3500" s="387">
        <v>44593</v>
      </c>
      <c r="M3500" s="441"/>
      <c r="N3500" t="str">
        <f t="shared" si="112"/>
        <v/>
      </c>
    </row>
    <row r="3501" spans="1:14" ht="25.5" outlineLevel="2">
      <c r="A3501" s="384"/>
      <c r="B3501" s="296">
        <f t="shared" si="111"/>
        <v>175</v>
      </c>
      <c r="C3501" s="264" t="s">
        <v>8105</v>
      </c>
      <c r="D3501" s="46" t="s">
        <v>8106</v>
      </c>
      <c r="E3501" s="33" t="s">
        <v>1909</v>
      </c>
      <c r="F3501" s="33" t="s">
        <v>4633</v>
      </c>
      <c r="G3501" s="385"/>
      <c r="H3501" s="805"/>
      <c r="I3501" s="805"/>
      <c r="J3501" s="385"/>
      <c r="K3501" s="385" t="s">
        <v>8003</v>
      </c>
      <c r="L3501" s="387">
        <v>44593</v>
      </c>
      <c r="M3501" s="441"/>
      <c r="N3501" t="str">
        <f t="shared" si="112"/>
        <v/>
      </c>
    </row>
    <row r="3502" spans="1:14" ht="38.25" outlineLevel="2">
      <c r="A3502" s="384"/>
      <c r="B3502" s="296">
        <f t="shared" si="111"/>
        <v>175</v>
      </c>
      <c r="C3502" s="264" t="s">
        <v>8107</v>
      </c>
      <c r="D3502" s="46" t="s">
        <v>8108</v>
      </c>
      <c r="E3502" s="33" t="s">
        <v>1909</v>
      </c>
      <c r="F3502" s="33" t="s">
        <v>4633</v>
      </c>
      <c r="G3502" s="385"/>
      <c r="H3502" s="805"/>
      <c r="I3502" s="805"/>
      <c r="J3502" s="385"/>
      <c r="K3502" s="385" t="s">
        <v>8003</v>
      </c>
      <c r="L3502" s="387">
        <v>44593</v>
      </c>
      <c r="M3502" s="441"/>
      <c r="N3502" t="str">
        <f t="shared" si="112"/>
        <v/>
      </c>
    </row>
    <row r="3503" spans="1:14" ht="25.5" outlineLevel="2">
      <c r="A3503" s="384"/>
      <c r="B3503" s="296">
        <f t="shared" si="111"/>
        <v>175</v>
      </c>
      <c r="C3503" s="264" t="s">
        <v>8109</v>
      </c>
      <c r="D3503" s="46" t="s">
        <v>8110</v>
      </c>
      <c r="E3503" s="33" t="s">
        <v>1909</v>
      </c>
      <c r="F3503" s="33" t="s">
        <v>4633</v>
      </c>
      <c r="G3503" s="385"/>
      <c r="H3503" s="805"/>
      <c r="I3503" s="805"/>
      <c r="J3503" s="385"/>
      <c r="K3503" s="385" t="s">
        <v>8003</v>
      </c>
      <c r="L3503" s="387">
        <v>44593</v>
      </c>
      <c r="M3503" s="441"/>
      <c r="N3503" t="str">
        <f t="shared" si="112"/>
        <v/>
      </c>
    </row>
    <row r="3504" spans="1:14" ht="25.5" outlineLevel="2">
      <c r="A3504" s="384"/>
      <c r="B3504" s="296">
        <f t="shared" si="111"/>
        <v>175</v>
      </c>
      <c r="C3504" s="264" t="s">
        <v>8111</v>
      </c>
      <c r="D3504" s="46" t="s">
        <v>8112</v>
      </c>
      <c r="E3504" s="33" t="s">
        <v>1909</v>
      </c>
      <c r="F3504" s="33" t="s">
        <v>4633</v>
      </c>
      <c r="G3504" s="385"/>
      <c r="H3504" s="805"/>
      <c r="I3504" s="805"/>
      <c r="J3504" s="385"/>
      <c r="K3504" s="385" t="s">
        <v>8003</v>
      </c>
      <c r="L3504" s="387">
        <v>44593</v>
      </c>
      <c r="M3504" s="441"/>
      <c r="N3504" t="str">
        <f t="shared" si="112"/>
        <v/>
      </c>
    </row>
    <row r="3505" spans="1:14" ht="25.5" outlineLevel="2">
      <c r="A3505" s="384"/>
      <c r="B3505" s="296">
        <f t="shared" si="111"/>
        <v>175</v>
      </c>
      <c r="C3505" s="264" t="s">
        <v>8113</v>
      </c>
      <c r="D3505" s="46" t="s">
        <v>8114</v>
      </c>
      <c r="E3505" s="33" t="s">
        <v>1909</v>
      </c>
      <c r="F3505" s="33" t="s">
        <v>4633</v>
      </c>
      <c r="G3505" s="385"/>
      <c r="H3505" s="805"/>
      <c r="I3505" s="805"/>
      <c r="J3505" s="385"/>
      <c r="K3505" s="385" t="s">
        <v>8003</v>
      </c>
      <c r="L3505" s="387">
        <v>44593</v>
      </c>
      <c r="M3505" s="441"/>
      <c r="N3505" t="str">
        <f t="shared" si="112"/>
        <v/>
      </c>
    </row>
    <row r="3506" spans="1:14" ht="25.5" outlineLevel="2">
      <c r="A3506" s="384"/>
      <c r="B3506" s="296">
        <f t="shared" si="111"/>
        <v>175</v>
      </c>
      <c r="C3506" s="264" t="s">
        <v>8115</v>
      </c>
      <c r="D3506" s="46" t="s">
        <v>8116</v>
      </c>
      <c r="E3506" s="33" t="s">
        <v>1909</v>
      </c>
      <c r="F3506" s="33" t="s">
        <v>4633</v>
      </c>
      <c r="G3506" s="385"/>
      <c r="H3506" s="805"/>
      <c r="I3506" s="805"/>
      <c r="J3506" s="385"/>
      <c r="K3506" s="385" t="s">
        <v>8003</v>
      </c>
      <c r="L3506" s="387">
        <v>44593</v>
      </c>
      <c r="M3506" s="441"/>
      <c r="N3506" t="str">
        <f t="shared" si="112"/>
        <v/>
      </c>
    </row>
    <row r="3507" spans="1:14" ht="25.5" outlineLevel="2">
      <c r="A3507" s="384"/>
      <c r="B3507" s="296">
        <f t="shared" ref="B3507:B3570" si="113">IF(A3507&gt;0,A3507,B3506)</f>
        <v>175</v>
      </c>
      <c r="C3507" s="264" t="s">
        <v>8117</v>
      </c>
      <c r="D3507" s="46" t="s">
        <v>8118</v>
      </c>
      <c r="E3507" s="33" t="s">
        <v>1909</v>
      </c>
      <c r="F3507" s="33" t="s">
        <v>4633</v>
      </c>
      <c r="G3507" s="385"/>
      <c r="H3507" s="805"/>
      <c r="I3507" s="805"/>
      <c r="J3507" s="385"/>
      <c r="K3507" s="385" t="s">
        <v>8003</v>
      </c>
      <c r="L3507" s="387">
        <v>44593</v>
      </c>
      <c r="M3507" s="441"/>
      <c r="N3507" t="str">
        <f t="shared" si="112"/>
        <v/>
      </c>
    </row>
    <row r="3508" spans="1:14" ht="25.5" outlineLevel="2">
      <c r="A3508" s="384"/>
      <c r="B3508" s="296">
        <f t="shared" si="113"/>
        <v>175</v>
      </c>
      <c r="C3508" s="264" t="s">
        <v>8119</v>
      </c>
      <c r="D3508" s="46" t="s">
        <v>8120</v>
      </c>
      <c r="E3508" s="33" t="s">
        <v>1909</v>
      </c>
      <c r="F3508" s="33" t="s">
        <v>4633</v>
      </c>
      <c r="G3508" s="385"/>
      <c r="H3508" s="805"/>
      <c r="I3508" s="805"/>
      <c r="J3508" s="385"/>
      <c r="K3508" s="385" t="s">
        <v>8003</v>
      </c>
      <c r="L3508" s="387">
        <v>44593</v>
      </c>
      <c r="M3508" s="441"/>
      <c r="N3508" t="str">
        <f t="shared" si="112"/>
        <v/>
      </c>
    </row>
    <row r="3509" spans="1:14" ht="25.5" outlineLevel="2">
      <c r="A3509" s="384"/>
      <c r="B3509" s="296">
        <f t="shared" si="113"/>
        <v>175</v>
      </c>
      <c r="C3509" s="264" t="s">
        <v>8121</v>
      </c>
      <c r="D3509" s="46" t="s">
        <v>8122</v>
      </c>
      <c r="E3509" s="33" t="s">
        <v>1909</v>
      </c>
      <c r="F3509" s="33" t="s">
        <v>4633</v>
      </c>
      <c r="G3509" s="385"/>
      <c r="H3509" s="805"/>
      <c r="I3509" s="805"/>
      <c r="J3509" s="385"/>
      <c r="K3509" s="385" t="s">
        <v>8003</v>
      </c>
      <c r="L3509" s="387">
        <v>44593</v>
      </c>
      <c r="M3509" s="441"/>
      <c r="N3509" t="str">
        <f t="shared" si="112"/>
        <v/>
      </c>
    </row>
    <row r="3510" spans="1:14" ht="25.5" outlineLevel="2">
      <c r="A3510" s="384"/>
      <c r="B3510" s="296">
        <f t="shared" si="113"/>
        <v>175</v>
      </c>
      <c r="C3510" s="264" t="s">
        <v>8123</v>
      </c>
      <c r="D3510" s="46" t="s">
        <v>8124</v>
      </c>
      <c r="E3510" s="33" t="s">
        <v>1909</v>
      </c>
      <c r="F3510" s="33" t="s">
        <v>4633</v>
      </c>
      <c r="G3510" s="385"/>
      <c r="H3510" s="805"/>
      <c r="I3510" s="805"/>
      <c r="J3510" s="385"/>
      <c r="K3510" s="385" t="s">
        <v>8003</v>
      </c>
      <c r="L3510" s="387">
        <v>44593</v>
      </c>
      <c r="M3510" s="441"/>
      <c r="N3510" t="str">
        <f t="shared" si="112"/>
        <v/>
      </c>
    </row>
    <row r="3511" spans="1:14" ht="25.5" outlineLevel="2">
      <c r="A3511" s="384"/>
      <c r="B3511" s="296">
        <f t="shared" si="113"/>
        <v>175</v>
      </c>
      <c r="C3511" s="264" t="s">
        <v>8125</v>
      </c>
      <c r="D3511" s="46" t="s">
        <v>8126</v>
      </c>
      <c r="E3511" s="33" t="s">
        <v>1909</v>
      </c>
      <c r="F3511" s="33" t="s">
        <v>4633</v>
      </c>
      <c r="G3511" s="385"/>
      <c r="H3511" s="805"/>
      <c r="I3511" s="805"/>
      <c r="J3511" s="385"/>
      <c r="K3511" s="385" t="s">
        <v>8003</v>
      </c>
      <c r="L3511" s="387">
        <v>44593</v>
      </c>
      <c r="M3511" s="441"/>
      <c r="N3511" t="str">
        <f t="shared" si="112"/>
        <v/>
      </c>
    </row>
    <row r="3512" spans="1:14" ht="25.5" outlineLevel="2">
      <c r="A3512" s="384"/>
      <c r="B3512" s="296">
        <f t="shared" si="113"/>
        <v>175</v>
      </c>
      <c r="C3512" s="264" t="s">
        <v>8127</v>
      </c>
      <c r="D3512" s="46" t="s">
        <v>8128</v>
      </c>
      <c r="E3512" s="33" t="s">
        <v>1909</v>
      </c>
      <c r="F3512" s="33" t="s">
        <v>4633</v>
      </c>
      <c r="G3512" s="385"/>
      <c r="H3512" s="805"/>
      <c r="I3512" s="805"/>
      <c r="J3512" s="385"/>
      <c r="K3512" s="385" t="s">
        <v>8003</v>
      </c>
      <c r="L3512" s="387">
        <v>44593</v>
      </c>
      <c r="M3512" s="441"/>
      <c r="N3512" t="str">
        <f t="shared" si="112"/>
        <v/>
      </c>
    </row>
    <row r="3513" spans="1:14" ht="25.5" outlineLevel="2">
      <c r="A3513" s="384"/>
      <c r="B3513" s="296">
        <f t="shared" si="113"/>
        <v>175</v>
      </c>
      <c r="C3513" s="264" t="s">
        <v>8129</v>
      </c>
      <c r="D3513" s="46" t="s">
        <v>8130</v>
      </c>
      <c r="E3513" s="33" t="s">
        <v>1909</v>
      </c>
      <c r="F3513" s="33" t="s">
        <v>4633</v>
      </c>
      <c r="G3513" s="385"/>
      <c r="H3513" s="805"/>
      <c r="I3513" s="805"/>
      <c r="J3513" s="385"/>
      <c r="K3513" s="385" t="s">
        <v>8003</v>
      </c>
      <c r="L3513" s="387">
        <v>44593</v>
      </c>
      <c r="M3513" s="441"/>
      <c r="N3513" t="str">
        <f t="shared" si="112"/>
        <v/>
      </c>
    </row>
    <row r="3514" spans="1:14" ht="25.5" outlineLevel="2">
      <c r="A3514" s="384"/>
      <c r="B3514" s="296">
        <f t="shared" si="113"/>
        <v>175</v>
      </c>
      <c r="C3514" s="264" t="s">
        <v>8131</v>
      </c>
      <c r="D3514" s="46" t="s">
        <v>8132</v>
      </c>
      <c r="E3514" s="33" t="s">
        <v>1909</v>
      </c>
      <c r="F3514" s="33" t="s">
        <v>4633</v>
      </c>
      <c r="G3514" s="385"/>
      <c r="H3514" s="805"/>
      <c r="I3514" s="805"/>
      <c r="J3514" s="385"/>
      <c r="K3514" s="385" t="s">
        <v>8003</v>
      </c>
      <c r="L3514" s="387">
        <v>44593</v>
      </c>
      <c r="M3514" s="441"/>
      <c r="N3514" t="str">
        <f t="shared" si="112"/>
        <v/>
      </c>
    </row>
    <row r="3515" spans="1:14" ht="25.5" outlineLevel="2">
      <c r="A3515" s="384"/>
      <c r="B3515" s="296">
        <f t="shared" si="113"/>
        <v>175</v>
      </c>
      <c r="C3515" s="264" t="s">
        <v>8133</v>
      </c>
      <c r="D3515" s="46" t="s">
        <v>8134</v>
      </c>
      <c r="E3515" s="33" t="s">
        <v>1909</v>
      </c>
      <c r="F3515" s="33" t="s">
        <v>4633</v>
      </c>
      <c r="G3515" s="385"/>
      <c r="H3515" s="805"/>
      <c r="I3515" s="805"/>
      <c r="J3515" s="385"/>
      <c r="K3515" s="385" t="s">
        <v>8003</v>
      </c>
      <c r="L3515" s="387">
        <v>44593</v>
      </c>
      <c r="M3515" s="441"/>
      <c r="N3515" t="str">
        <f t="shared" si="112"/>
        <v/>
      </c>
    </row>
    <row r="3516" spans="1:14" ht="25.5" outlineLevel="2">
      <c r="A3516" s="384"/>
      <c r="B3516" s="296">
        <f t="shared" si="113"/>
        <v>175</v>
      </c>
      <c r="C3516" s="264" t="s">
        <v>8135</v>
      </c>
      <c r="D3516" s="46" t="s">
        <v>8136</v>
      </c>
      <c r="E3516" s="33" t="s">
        <v>1909</v>
      </c>
      <c r="F3516" s="33" t="s">
        <v>4633</v>
      </c>
      <c r="G3516" s="385"/>
      <c r="H3516" s="805"/>
      <c r="I3516" s="805"/>
      <c r="J3516" s="385"/>
      <c r="K3516" s="385" t="s">
        <v>8003</v>
      </c>
      <c r="L3516" s="387">
        <v>44593</v>
      </c>
      <c r="M3516" s="441"/>
      <c r="N3516" t="str">
        <f t="shared" si="112"/>
        <v/>
      </c>
    </row>
    <row r="3517" spans="1:14" ht="25.5" outlineLevel="2">
      <c r="A3517" s="384"/>
      <c r="B3517" s="296">
        <f t="shared" si="113"/>
        <v>175</v>
      </c>
      <c r="C3517" s="264" t="s">
        <v>8137</v>
      </c>
      <c r="D3517" s="46" t="s">
        <v>8138</v>
      </c>
      <c r="E3517" s="33" t="s">
        <v>1909</v>
      </c>
      <c r="F3517" s="33" t="s">
        <v>4633</v>
      </c>
      <c r="G3517" s="385"/>
      <c r="H3517" s="805"/>
      <c r="I3517" s="805"/>
      <c r="J3517" s="385"/>
      <c r="K3517" s="385" t="s">
        <v>8003</v>
      </c>
      <c r="L3517" s="387">
        <v>44593</v>
      </c>
      <c r="M3517" s="441"/>
      <c r="N3517" t="str">
        <f t="shared" si="112"/>
        <v/>
      </c>
    </row>
    <row r="3518" spans="1:14" ht="25.5" outlineLevel="2">
      <c r="A3518" s="384"/>
      <c r="B3518" s="296">
        <f t="shared" si="113"/>
        <v>175</v>
      </c>
      <c r="C3518" s="264" t="s">
        <v>8139</v>
      </c>
      <c r="D3518" s="46" t="s">
        <v>8140</v>
      </c>
      <c r="E3518" s="33" t="s">
        <v>1909</v>
      </c>
      <c r="F3518" s="33" t="s">
        <v>4633</v>
      </c>
      <c r="G3518" s="385"/>
      <c r="H3518" s="805"/>
      <c r="I3518" s="805"/>
      <c r="J3518" s="385"/>
      <c r="K3518" s="385" t="s">
        <v>8003</v>
      </c>
      <c r="L3518" s="387">
        <v>44593</v>
      </c>
      <c r="M3518" s="441"/>
      <c r="N3518" t="str">
        <f t="shared" si="112"/>
        <v/>
      </c>
    </row>
    <row r="3519" spans="1:14" ht="25.5" outlineLevel="2">
      <c r="A3519" s="384"/>
      <c r="B3519" s="296">
        <f t="shared" si="113"/>
        <v>175</v>
      </c>
      <c r="C3519" s="264" t="s">
        <v>8141</v>
      </c>
      <c r="D3519" s="46" t="s">
        <v>8142</v>
      </c>
      <c r="E3519" s="33" t="s">
        <v>1909</v>
      </c>
      <c r="F3519" s="33" t="s">
        <v>4633</v>
      </c>
      <c r="G3519" s="385"/>
      <c r="H3519" s="805"/>
      <c r="I3519" s="805"/>
      <c r="J3519" s="385"/>
      <c r="K3519" s="385" t="s">
        <v>8003</v>
      </c>
      <c r="L3519" s="387">
        <v>44593</v>
      </c>
      <c r="M3519" s="441"/>
      <c r="N3519" t="str">
        <f t="shared" si="112"/>
        <v/>
      </c>
    </row>
    <row r="3520" spans="1:14" ht="25.5" outlineLevel="2">
      <c r="A3520" s="384"/>
      <c r="B3520" s="296">
        <f t="shared" si="113"/>
        <v>175</v>
      </c>
      <c r="C3520" s="264" t="s">
        <v>8143</v>
      </c>
      <c r="D3520" s="46" t="s">
        <v>8144</v>
      </c>
      <c r="E3520" s="33" t="s">
        <v>1909</v>
      </c>
      <c r="F3520" s="33" t="s">
        <v>4633</v>
      </c>
      <c r="G3520" s="385"/>
      <c r="H3520" s="805"/>
      <c r="I3520" s="805"/>
      <c r="J3520" s="385"/>
      <c r="K3520" s="385" t="s">
        <v>8003</v>
      </c>
      <c r="L3520" s="387">
        <v>44593</v>
      </c>
      <c r="M3520" s="441"/>
      <c r="N3520" t="str">
        <f t="shared" si="112"/>
        <v/>
      </c>
    </row>
    <row r="3521" spans="1:14" ht="38.25" outlineLevel="2">
      <c r="A3521" s="384"/>
      <c r="B3521" s="296">
        <f t="shared" si="113"/>
        <v>175</v>
      </c>
      <c r="C3521" s="264" t="s">
        <v>8145</v>
      </c>
      <c r="D3521" s="46" t="s">
        <v>8146</v>
      </c>
      <c r="E3521" s="33" t="s">
        <v>1909</v>
      </c>
      <c r="F3521" s="33" t="s">
        <v>4633</v>
      </c>
      <c r="G3521" s="385"/>
      <c r="H3521" s="805"/>
      <c r="I3521" s="805"/>
      <c r="J3521" s="385"/>
      <c r="K3521" s="385" t="s">
        <v>8003</v>
      </c>
      <c r="L3521" s="387">
        <v>44593</v>
      </c>
      <c r="M3521" s="441"/>
      <c r="N3521" t="str">
        <f t="shared" si="112"/>
        <v/>
      </c>
    </row>
    <row r="3522" spans="1:14" ht="25.5" outlineLevel="2">
      <c r="A3522" s="384"/>
      <c r="B3522" s="296">
        <f t="shared" si="113"/>
        <v>175</v>
      </c>
      <c r="C3522" s="264" t="s">
        <v>8147</v>
      </c>
      <c r="D3522" s="46" t="s">
        <v>8148</v>
      </c>
      <c r="E3522" s="33" t="s">
        <v>1909</v>
      </c>
      <c r="F3522" s="33" t="s">
        <v>4633</v>
      </c>
      <c r="G3522" s="385"/>
      <c r="H3522" s="805"/>
      <c r="I3522" s="805"/>
      <c r="J3522" s="385"/>
      <c r="K3522" s="385" t="s">
        <v>8003</v>
      </c>
      <c r="L3522" s="387">
        <v>44593</v>
      </c>
      <c r="M3522" s="441"/>
      <c r="N3522" t="str">
        <f t="shared" si="112"/>
        <v/>
      </c>
    </row>
    <row r="3523" spans="1:14" ht="25.5" outlineLevel="2">
      <c r="A3523" s="384"/>
      <c r="B3523" s="296">
        <f t="shared" si="113"/>
        <v>175</v>
      </c>
      <c r="C3523" s="264" t="s">
        <v>8149</v>
      </c>
      <c r="D3523" s="46" t="s">
        <v>8150</v>
      </c>
      <c r="E3523" s="33" t="s">
        <v>1909</v>
      </c>
      <c r="F3523" s="33" t="s">
        <v>4633</v>
      </c>
      <c r="G3523" s="385"/>
      <c r="H3523" s="805"/>
      <c r="I3523" s="805"/>
      <c r="J3523" s="385"/>
      <c r="K3523" s="385" t="s">
        <v>8003</v>
      </c>
      <c r="L3523" s="387">
        <v>44593</v>
      </c>
      <c r="M3523" s="441"/>
      <c r="N3523" t="str">
        <f t="shared" ref="N3523:N3586" si="114">IF(D3523="NA","",IF(COUNTIF($D$3:$D$8511,D3523)&gt;1,"DUPLICATE",""))</f>
        <v/>
      </c>
    </row>
    <row r="3524" spans="1:14" ht="25.5" outlineLevel="2">
      <c r="A3524" s="384"/>
      <c r="B3524" s="296">
        <f t="shared" si="113"/>
        <v>175</v>
      </c>
      <c r="C3524" s="264" t="s">
        <v>8151</v>
      </c>
      <c r="D3524" s="46" t="s">
        <v>8152</v>
      </c>
      <c r="E3524" s="33" t="s">
        <v>1909</v>
      </c>
      <c r="F3524" s="33" t="s">
        <v>4633</v>
      </c>
      <c r="G3524" s="385"/>
      <c r="H3524" s="805"/>
      <c r="I3524" s="805"/>
      <c r="J3524" s="385"/>
      <c r="K3524" s="385" t="s">
        <v>8003</v>
      </c>
      <c r="L3524" s="387">
        <v>44593</v>
      </c>
      <c r="M3524" s="441"/>
      <c r="N3524" t="str">
        <f t="shared" si="114"/>
        <v/>
      </c>
    </row>
    <row r="3525" spans="1:14" ht="25.5" outlineLevel="2">
      <c r="A3525" s="384"/>
      <c r="B3525" s="296">
        <f t="shared" si="113"/>
        <v>175</v>
      </c>
      <c r="C3525" s="264" t="s">
        <v>8153</v>
      </c>
      <c r="D3525" s="46" t="s">
        <v>8154</v>
      </c>
      <c r="E3525" s="33" t="s">
        <v>1909</v>
      </c>
      <c r="F3525" s="33" t="s">
        <v>4633</v>
      </c>
      <c r="G3525" s="385"/>
      <c r="H3525" s="805"/>
      <c r="I3525" s="805"/>
      <c r="J3525" s="385"/>
      <c r="K3525" s="385" t="s">
        <v>8003</v>
      </c>
      <c r="L3525" s="387">
        <v>44593</v>
      </c>
      <c r="M3525" s="441"/>
      <c r="N3525" t="str">
        <f t="shared" si="114"/>
        <v/>
      </c>
    </row>
    <row r="3526" spans="1:14" ht="25.5" outlineLevel="2">
      <c r="A3526" s="384"/>
      <c r="B3526" s="296">
        <f t="shared" si="113"/>
        <v>175</v>
      </c>
      <c r="C3526" s="264" t="s">
        <v>8155</v>
      </c>
      <c r="D3526" s="46" t="s">
        <v>8156</v>
      </c>
      <c r="E3526" s="33" t="s">
        <v>1909</v>
      </c>
      <c r="F3526" s="33" t="s">
        <v>4633</v>
      </c>
      <c r="G3526" s="385"/>
      <c r="H3526" s="805"/>
      <c r="I3526" s="805"/>
      <c r="J3526" s="385"/>
      <c r="K3526" s="385" t="s">
        <v>8003</v>
      </c>
      <c r="L3526" s="387">
        <v>44593</v>
      </c>
      <c r="M3526" s="441"/>
      <c r="N3526" t="str">
        <f t="shared" si="114"/>
        <v/>
      </c>
    </row>
    <row r="3527" spans="1:14" ht="25.5" outlineLevel="2">
      <c r="A3527" s="384"/>
      <c r="B3527" s="296">
        <f t="shared" si="113"/>
        <v>175</v>
      </c>
      <c r="C3527" s="264" t="s">
        <v>8157</v>
      </c>
      <c r="D3527" s="46" t="s">
        <v>8158</v>
      </c>
      <c r="E3527" s="33" t="s">
        <v>1909</v>
      </c>
      <c r="F3527" s="33" t="s">
        <v>4633</v>
      </c>
      <c r="G3527" s="385"/>
      <c r="H3527" s="805"/>
      <c r="I3527" s="805"/>
      <c r="J3527" s="385"/>
      <c r="K3527" s="385" t="s">
        <v>8003</v>
      </c>
      <c r="L3527" s="387">
        <v>44593</v>
      </c>
      <c r="M3527" s="441"/>
      <c r="N3527" t="str">
        <f t="shared" si="114"/>
        <v/>
      </c>
    </row>
    <row r="3528" spans="1:14" ht="25.5" outlineLevel="2">
      <c r="A3528" s="384"/>
      <c r="B3528" s="296">
        <f t="shared" si="113"/>
        <v>175</v>
      </c>
      <c r="C3528" s="264" t="s">
        <v>8159</v>
      </c>
      <c r="D3528" s="46" t="s">
        <v>8160</v>
      </c>
      <c r="E3528" s="33" t="s">
        <v>1909</v>
      </c>
      <c r="F3528" s="33" t="s">
        <v>4633</v>
      </c>
      <c r="G3528" s="385"/>
      <c r="H3528" s="805"/>
      <c r="I3528" s="805"/>
      <c r="J3528" s="385"/>
      <c r="K3528" s="385" t="s">
        <v>8003</v>
      </c>
      <c r="L3528" s="387">
        <v>44593</v>
      </c>
      <c r="M3528" s="441"/>
      <c r="N3528" t="str">
        <f t="shared" si="114"/>
        <v/>
      </c>
    </row>
    <row r="3529" spans="1:14" ht="25.5" outlineLevel="2">
      <c r="A3529" s="384"/>
      <c r="B3529" s="296">
        <f t="shared" si="113"/>
        <v>175</v>
      </c>
      <c r="C3529" s="264" t="s">
        <v>8161</v>
      </c>
      <c r="D3529" s="46" t="s">
        <v>8162</v>
      </c>
      <c r="E3529" s="33" t="s">
        <v>1909</v>
      </c>
      <c r="F3529" s="33" t="s">
        <v>4633</v>
      </c>
      <c r="G3529" s="385"/>
      <c r="H3529" s="805"/>
      <c r="I3529" s="805"/>
      <c r="J3529" s="385"/>
      <c r="K3529" s="385" t="s">
        <v>8003</v>
      </c>
      <c r="L3529" s="387">
        <v>44593</v>
      </c>
      <c r="M3529" s="441"/>
      <c r="N3529" t="str">
        <f t="shared" si="114"/>
        <v/>
      </c>
    </row>
    <row r="3530" spans="1:14" ht="25.5" outlineLevel="2">
      <c r="A3530" s="384"/>
      <c r="B3530" s="296">
        <f t="shared" si="113"/>
        <v>175</v>
      </c>
      <c r="C3530" s="264" t="s">
        <v>8163</v>
      </c>
      <c r="D3530" s="46" t="s">
        <v>8164</v>
      </c>
      <c r="E3530" s="33" t="s">
        <v>1909</v>
      </c>
      <c r="F3530" s="33" t="s">
        <v>4633</v>
      </c>
      <c r="G3530" s="385"/>
      <c r="H3530" s="805"/>
      <c r="I3530" s="805"/>
      <c r="J3530" s="385"/>
      <c r="K3530" s="385" t="s">
        <v>8003</v>
      </c>
      <c r="L3530" s="387">
        <v>44593</v>
      </c>
      <c r="M3530" s="441"/>
      <c r="N3530" t="str">
        <f t="shared" si="114"/>
        <v/>
      </c>
    </row>
    <row r="3531" spans="1:14" ht="25.5" outlineLevel="2">
      <c r="A3531" s="384"/>
      <c r="B3531" s="296">
        <f t="shared" si="113"/>
        <v>175</v>
      </c>
      <c r="C3531" s="264" t="s">
        <v>8165</v>
      </c>
      <c r="D3531" s="46" t="s">
        <v>8166</v>
      </c>
      <c r="E3531" s="33" t="s">
        <v>1909</v>
      </c>
      <c r="F3531" s="33" t="s">
        <v>4633</v>
      </c>
      <c r="G3531" s="385"/>
      <c r="H3531" s="805"/>
      <c r="I3531" s="805"/>
      <c r="J3531" s="385"/>
      <c r="K3531" s="385" t="s">
        <v>8003</v>
      </c>
      <c r="L3531" s="387">
        <v>44593</v>
      </c>
      <c r="M3531" s="441"/>
      <c r="N3531" t="str">
        <f t="shared" si="114"/>
        <v/>
      </c>
    </row>
    <row r="3532" spans="1:14" ht="25.5" outlineLevel="2">
      <c r="A3532" s="384"/>
      <c r="B3532" s="296">
        <f t="shared" si="113"/>
        <v>175</v>
      </c>
      <c r="C3532" s="264" t="s">
        <v>8167</v>
      </c>
      <c r="D3532" s="46" t="s">
        <v>8168</v>
      </c>
      <c r="E3532" s="33" t="s">
        <v>1909</v>
      </c>
      <c r="F3532" s="33" t="s">
        <v>4633</v>
      </c>
      <c r="G3532" s="385"/>
      <c r="H3532" s="805"/>
      <c r="I3532" s="805"/>
      <c r="J3532" s="385"/>
      <c r="K3532" s="385" t="s">
        <v>8003</v>
      </c>
      <c r="L3532" s="387">
        <v>44593</v>
      </c>
      <c r="M3532" s="441"/>
      <c r="N3532" t="str">
        <f t="shared" si="114"/>
        <v/>
      </c>
    </row>
    <row r="3533" spans="1:14" ht="25.5" outlineLevel="2">
      <c r="A3533" s="384"/>
      <c r="B3533" s="296">
        <f t="shared" si="113"/>
        <v>175</v>
      </c>
      <c r="C3533" s="264" t="s">
        <v>8169</v>
      </c>
      <c r="D3533" s="46" t="s">
        <v>8170</v>
      </c>
      <c r="E3533" s="33" t="s">
        <v>1909</v>
      </c>
      <c r="F3533" s="33" t="s">
        <v>4633</v>
      </c>
      <c r="G3533" s="385"/>
      <c r="H3533" s="805"/>
      <c r="I3533" s="805"/>
      <c r="J3533" s="385"/>
      <c r="K3533" s="385" t="s">
        <v>8003</v>
      </c>
      <c r="L3533" s="387">
        <v>44593</v>
      </c>
      <c r="M3533" s="441"/>
      <c r="N3533" t="str">
        <f t="shared" si="114"/>
        <v/>
      </c>
    </row>
    <row r="3534" spans="1:14" ht="25.5" outlineLevel="2">
      <c r="A3534" s="384"/>
      <c r="B3534" s="296">
        <f t="shared" si="113"/>
        <v>175</v>
      </c>
      <c r="C3534" s="264" t="s">
        <v>8171</v>
      </c>
      <c r="D3534" s="46" t="s">
        <v>8172</v>
      </c>
      <c r="E3534" s="33" t="s">
        <v>1909</v>
      </c>
      <c r="F3534" s="33" t="s">
        <v>4633</v>
      </c>
      <c r="G3534" s="385"/>
      <c r="H3534" s="805"/>
      <c r="I3534" s="805"/>
      <c r="J3534" s="385"/>
      <c r="K3534" s="385" t="s">
        <v>8003</v>
      </c>
      <c r="L3534" s="387">
        <v>44593</v>
      </c>
      <c r="M3534" s="441"/>
      <c r="N3534" t="str">
        <f t="shared" si="114"/>
        <v/>
      </c>
    </row>
    <row r="3535" spans="1:14" ht="38.25" outlineLevel="2">
      <c r="A3535" s="384"/>
      <c r="B3535" s="296">
        <f t="shared" si="113"/>
        <v>175</v>
      </c>
      <c r="C3535" s="264" t="s">
        <v>8173</v>
      </c>
      <c r="D3535" s="46" t="s">
        <v>8174</v>
      </c>
      <c r="E3535" s="33" t="s">
        <v>1909</v>
      </c>
      <c r="F3535" s="33" t="s">
        <v>4633</v>
      </c>
      <c r="G3535" s="385"/>
      <c r="H3535" s="805"/>
      <c r="I3535" s="805"/>
      <c r="J3535" s="385"/>
      <c r="K3535" s="385" t="s">
        <v>8003</v>
      </c>
      <c r="L3535" s="387">
        <v>44593</v>
      </c>
      <c r="M3535" s="441"/>
      <c r="N3535" t="str">
        <f t="shared" si="114"/>
        <v/>
      </c>
    </row>
    <row r="3536" spans="1:14" ht="25.5" outlineLevel="2">
      <c r="A3536" s="384"/>
      <c r="B3536" s="296">
        <f t="shared" si="113"/>
        <v>175</v>
      </c>
      <c r="C3536" s="264" t="s">
        <v>8073</v>
      </c>
      <c r="D3536" s="46" t="s">
        <v>8175</v>
      </c>
      <c r="E3536" s="33" t="s">
        <v>1909</v>
      </c>
      <c r="F3536" s="33" t="s">
        <v>4633</v>
      </c>
      <c r="G3536" s="385"/>
      <c r="H3536" s="805"/>
      <c r="I3536" s="805"/>
      <c r="J3536" s="385"/>
      <c r="K3536" s="385" t="s">
        <v>8003</v>
      </c>
      <c r="L3536" s="387">
        <v>44593</v>
      </c>
      <c r="M3536" s="441"/>
      <c r="N3536" t="str">
        <f t="shared" si="114"/>
        <v/>
      </c>
    </row>
    <row r="3537" spans="1:14" ht="25.5" outlineLevel="2">
      <c r="A3537" s="384"/>
      <c r="B3537" s="296">
        <f t="shared" si="113"/>
        <v>175</v>
      </c>
      <c r="C3537" s="264" t="s">
        <v>8176</v>
      </c>
      <c r="D3537" s="46" t="s">
        <v>8177</v>
      </c>
      <c r="E3537" s="33" t="s">
        <v>1909</v>
      </c>
      <c r="F3537" s="33" t="s">
        <v>4633</v>
      </c>
      <c r="G3537" s="385"/>
      <c r="H3537" s="805"/>
      <c r="I3537" s="805"/>
      <c r="J3537" s="385"/>
      <c r="K3537" s="385" t="s">
        <v>8003</v>
      </c>
      <c r="L3537" s="387">
        <v>44593</v>
      </c>
      <c r="M3537" s="441"/>
      <c r="N3537" t="str">
        <f t="shared" si="114"/>
        <v/>
      </c>
    </row>
    <row r="3538" spans="1:14" ht="25.5" outlineLevel="2">
      <c r="A3538" s="384"/>
      <c r="B3538" s="296">
        <f t="shared" si="113"/>
        <v>175</v>
      </c>
      <c r="C3538" s="264" t="s">
        <v>8178</v>
      </c>
      <c r="D3538" s="46" t="s">
        <v>8179</v>
      </c>
      <c r="E3538" s="33" t="s">
        <v>1909</v>
      </c>
      <c r="F3538" s="33" t="s">
        <v>4633</v>
      </c>
      <c r="G3538" s="385"/>
      <c r="H3538" s="805"/>
      <c r="I3538" s="805"/>
      <c r="J3538" s="385"/>
      <c r="K3538" s="385" t="s">
        <v>8003</v>
      </c>
      <c r="L3538" s="387">
        <v>44593</v>
      </c>
      <c r="M3538" s="441"/>
      <c r="N3538" t="str">
        <f t="shared" si="114"/>
        <v/>
      </c>
    </row>
    <row r="3539" spans="1:14" ht="25.5" outlineLevel="2">
      <c r="A3539" s="384"/>
      <c r="B3539" s="296">
        <f t="shared" si="113"/>
        <v>175</v>
      </c>
      <c r="C3539" s="264" t="s">
        <v>8180</v>
      </c>
      <c r="D3539" s="46" t="s">
        <v>8181</v>
      </c>
      <c r="E3539" s="33" t="s">
        <v>1909</v>
      </c>
      <c r="F3539" s="33" t="s">
        <v>4633</v>
      </c>
      <c r="G3539" s="385"/>
      <c r="H3539" s="805"/>
      <c r="I3539" s="805"/>
      <c r="J3539" s="385"/>
      <c r="K3539" s="385" t="s">
        <v>8003</v>
      </c>
      <c r="L3539" s="387">
        <v>44593</v>
      </c>
      <c r="M3539" s="441"/>
      <c r="N3539" t="str">
        <f t="shared" si="114"/>
        <v/>
      </c>
    </row>
    <row r="3540" spans="1:14" ht="25.5" outlineLevel="2">
      <c r="A3540" s="384"/>
      <c r="B3540" s="296">
        <f t="shared" si="113"/>
        <v>175</v>
      </c>
      <c r="C3540" s="264" t="s">
        <v>8182</v>
      </c>
      <c r="D3540" s="46" t="s">
        <v>8183</v>
      </c>
      <c r="E3540" s="33" t="s">
        <v>1909</v>
      </c>
      <c r="F3540" s="33" t="s">
        <v>4633</v>
      </c>
      <c r="G3540" s="385"/>
      <c r="H3540" s="805"/>
      <c r="I3540" s="805"/>
      <c r="J3540" s="385"/>
      <c r="K3540" s="385" t="s">
        <v>8003</v>
      </c>
      <c r="L3540" s="387">
        <v>44593</v>
      </c>
      <c r="M3540" s="441"/>
      <c r="N3540" t="str">
        <f t="shared" si="114"/>
        <v/>
      </c>
    </row>
    <row r="3541" spans="1:14" ht="25.5" outlineLevel="2">
      <c r="A3541" s="384"/>
      <c r="B3541" s="296">
        <f t="shared" si="113"/>
        <v>175</v>
      </c>
      <c r="C3541" s="264" t="s">
        <v>8184</v>
      </c>
      <c r="D3541" s="46" t="s">
        <v>8185</v>
      </c>
      <c r="E3541" s="33" t="s">
        <v>1909</v>
      </c>
      <c r="F3541" s="33" t="s">
        <v>4633</v>
      </c>
      <c r="G3541" s="385"/>
      <c r="H3541" s="805"/>
      <c r="I3541" s="805"/>
      <c r="J3541" s="385"/>
      <c r="K3541" s="385" t="s">
        <v>8003</v>
      </c>
      <c r="L3541" s="387">
        <v>44593</v>
      </c>
      <c r="M3541" s="441"/>
      <c r="N3541" t="str">
        <f t="shared" si="114"/>
        <v/>
      </c>
    </row>
    <row r="3542" spans="1:14" ht="25.5" outlineLevel="2">
      <c r="A3542" s="384"/>
      <c r="B3542" s="296">
        <f t="shared" si="113"/>
        <v>175</v>
      </c>
      <c r="C3542" s="264" t="s">
        <v>12231</v>
      </c>
      <c r="D3542" s="46" t="s">
        <v>12232</v>
      </c>
      <c r="E3542" s="33" t="s">
        <v>1909</v>
      </c>
      <c r="F3542" s="33" t="s">
        <v>4633</v>
      </c>
      <c r="G3542" s="385"/>
      <c r="H3542" s="805"/>
      <c r="I3542" s="805"/>
      <c r="J3542" s="459"/>
      <c r="K3542" s="385" t="s">
        <v>8003</v>
      </c>
      <c r="L3542" s="387">
        <v>44593</v>
      </c>
      <c r="M3542" s="441"/>
      <c r="N3542" t="str">
        <f t="shared" si="114"/>
        <v/>
      </c>
    </row>
    <row r="3543" spans="1:14" s="156" customFormat="1" ht="30" customHeight="1" outlineLevel="2">
      <c r="A3543" s="390"/>
      <c r="B3543" s="296">
        <f t="shared" si="113"/>
        <v>175</v>
      </c>
      <c r="C3543" s="462" t="s">
        <v>10010</v>
      </c>
      <c r="D3543" s="463" t="s">
        <v>11662</v>
      </c>
      <c r="E3543" s="258" t="s">
        <v>1909</v>
      </c>
      <c r="F3543" s="385" t="s">
        <v>4633</v>
      </c>
      <c r="G3543" s="455"/>
      <c r="H3543" s="808"/>
      <c r="I3543" s="809"/>
      <c r="J3543" s="460"/>
      <c r="K3543" s="385" t="s">
        <v>8003</v>
      </c>
      <c r="L3543" s="461">
        <v>44774</v>
      </c>
      <c r="M3543" s="441"/>
      <c r="N3543" t="str">
        <f t="shared" si="114"/>
        <v/>
      </c>
    </row>
    <row r="3544" spans="1:14" ht="114.75" outlineLevel="1">
      <c r="A3544" s="384">
        <v>176</v>
      </c>
      <c r="B3544" s="296">
        <f t="shared" si="113"/>
        <v>176</v>
      </c>
      <c r="C3544" s="603" t="s">
        <v>14019</v>
      </c>
      <c r="D3544" s="39"/>
      <c r="E3544" s="33" t="s">
        <v>1145</v>
      </c>
      <c r="F3544" s="33" t="s">
        <v>4634</v>
      </c>
      <c r="G3544" s="64" t="s">
        <v>12842</v>
      </c>
      <c r="H3544" s="756"/>
      <c r="I3544" s="756"/>
      <c r="J3544" s="107" t="s">
        <v>1207</v>
      </c>
      <c r="K3544" s="107" t="s">
        <v>12844</v>
      </c>
      <c r="L3544" s="57">
        <v>39479</v>
      </c>
      <c r="M3544" s="57">
        <v>45505</v>
      </c>
      <c r="N3544" t="str">
        <f t="shared" si="114"/>
        <v/>
      </c>
    </row>
    <row r="3545" spans="1:14" ht="15.75" outlineLevel="1">
      <c r="A3545" s="266">
        <v>177</v>
      </c>
      <c r="B3545" s="296">
        <f t="shared" si="113"/>
        <v>177</v>
      </c>
      <c r="C3545" s="446" t="s">
        <v>8186</v>
      </c>
      <c r="D3545" s="70"/>
      <c r="E3545" s="33" t="s">
        <v>1145</v>
      </c>
      <c r="F3545" s="33" t="s">
        <v>4634</v>
      </c>
      <c r="G3545" s="33" t="s">
        <v>12843</v>
      </c>
      <c r="H3545" s="806">
        <v>44016</v>
      </c>
      <c r="I3545" s="764"/>
      <c r="J3545" s="33"/>
      <c r="K3545" s="33" t="s">
        <v>8188</v>
      </c>
      <c r="L3545" s="57"/>
      <c r="M3545" s="57">
        <v>45505</v>
      </c>
      <c r="N3545" t="str">
        <f t="shared" si="114"/>
        <v/>
      </c>
    </row>
    <row r="3546" spans="1:14" ht="38.25" outlineLevel="2">
      <c r="A3546" s="266"/>
      <c r="B3546" s="296">
        <f t="shared" si="113"/>
        <v>177</v>
      </c>
      <c r="C3546" s="264" t="s">
        <v>8189</v>
      </c>
      <c r="D3546" s="33" t="s">
        <v>1435</v>
      </c>
      <c r="E3546" s="33" t="s">
        <v>1145</v>
      </c>
      <c r="F3546" s="33" t="s">
        <v>4634</v>
      </c>
      <c r="G3546" s="33" t="s">
        <v>8190</v>
      </c>
      <c r="H3546" s="806" t="s">
        <v>8191</v>
      </c>
      <c r="I3546" s="810"/>
      <c r="J3546" s="33" t="s">
        <v>8192</v>
      </c>
      <c r="K3546" s="33" t="s">
        <v>12766</v>
      </c>
      <c r="L3546" s="115">
        <v>39479</v>
      </c>
      <c r="M3546" s="57">
        <v>45323</v>
      </c>
      <c r="N3546" t="str">
        <f t="shared" si="114"/>
        <v/>
      </c>
    </row>
    <row r="3547" spans="1:14" outlineLevel="2">
      <c r="A3547" s="266"/>
      <c r="B3547" s="296">
        <f t="shared" si="113"/>
        <v>177</v>
      </c>
      <c r="C3547" s="264" t="s">
        <v>6675</v>
      </c>
      <c r="D3547" s="33" t="s">
        <v>6628</v>
      </c>
      <c r="E3547" s="33" t="s">
        <v>1145</v>
      </c>
      <c r="F3547" s="33" t="s">
        <v>4634</v>
      </c>
      <c r="G3547" s="385" t="s">
        <v>8187</v>
      </c>
      <c r="H3547" s="811">
        <v>44016</v>
      </c>
      <c r="I3547" s="805"/>
      <c r="J3547" s="385" t="s">
        <v>8192</v>
      </c>
      <c r="K3547" s="385" t="s">
        <v>8193</v>
      </c>
      <c r="L3547" s="387">
        <v>43497</v>
      </c>
      <c r="M3547" s="57">
        <v>44593</v>
      </c>
      <c r="N3547" t="str">
        <f t="shared" si="114"/>
        <v/>
      </c>
    </row>
    <row r="3548" spans="1:14" outlineLevel="2">
      <c r="A3548" s="266"/>
      <c r="B3548" s="296">
        <f t="shared" si="113"/>
        <v>177</v>
      </c>
      <c r="C3548" s="264" t="s">
        <v>6676</v>
      </c>
      <c r="D3548" s="33" t="s">
        <v>6629</v>
      </c>
      <c r="E3548" s="33" t="s">
        <v>1145</v>
      </c>
      <c r="F3548" s="33" t="s">
        <v>4634</v>
      </c>
      <c r="G3548" s="385" t="s">
        <v>8187</v>
      </c>
      <c r="H3548" s="811">
        <v>44016</v>
      </c>
      <c r="I3548" s="805"/>
      <c r="J3548" s="385" t="s">
        <v>8192</v>
      </c>
      <c r="K3548" s="385" t="s">
        <v>8193</v>
      </c>
      <c r="L3548" s="387">
        <v>43497</v>
      </c>
      <c r="M3548" s="57">
        <v>44593</v>
      </c>
      <c r="N3548" t="str">
        <f t="shared" si="114"/>
        <v/>
      </c>
    </row>
    <row r="3549" spans="1:14" ht="25.5" outlineLevel="2">
      <c r="A3549" s="266"/>
      <c r="B3549" s="296">
        <f t="shared" si="113"/>
        <v>177</v>
      </c>
      <c r="C3549" s="264" t="s">
        <v>8194</v>
      </c>
      <c r="D3549" s="33" t="s">
        <v>6630</v>
      </c>
      <c r="E3549" s="33" t="s">
        <v>1145</v>
      </c>
      <c r="F3549" s="33" t="s">
        <v>4634</v>
      </c>
      <c r="G3549" s="385" t="s">
        <v>8187</v>
      </c>
      <c r="H3549" s="811">
        <v>44016</v>
      </c>
      <c r="I3549" s="805"/>
      <c r="J3549" s="385" t="s">
        <v>8192</v>
      </c>
      <c r="K3549" s="385" t="s">
        <v>8193</v>
      </c>
      <c r="L3549" s="387">
        <v>43497</v>
      </c>
      <c r="M3549" s="57">
        <v>44593</v>
      </c>
      <c r="N3549" t="str">
        <f t="shared" si="114"/>
        <v/>
      </c>
    </row>
    <row r="3550" spans="1:14" ht="25.5" outlineLevel="2">
      <c r="A3550" s="266"/>
      <c r="B3550" s="296">
        <f t="shared" si="113"/>
        <v>177</v>
      </c>
      <c r="C3550" s="264" t="s">
        <v>8195</v>
      </c>
      <c r="D3550" s="33" t="s">
        <v>6631</v>
      </c>
      <c r="E3550" s="33" t="s">
        <v>1145</v>
      </c>
      <c r="F3550" s="33" t="s">
        <v>4634</v>
      </c>
      <c r="G3550" s="385" t="s">
        <v>8187</v>
      </c>
      <c r="H3550" s="811">
        <v>44016</v>
      </c>
      <c r="I3550" s="805"/>
      <c r="J3550" s="385" t="s">
        <v>8192</v>
      </c>
      <c r="K3550" s="385" t="s">
        <v>8193</v>
      </c>
      <c r="L3550" s="387">
        <v>43497</v>
      </c>
      <c r="M3550" s="57">
        <v>44593</v>
      </c>
      <c r="N3550" t="str">
        <f t="shared" si="114"/>
        <v/>
      </c>
    </row>
    <row r="3551" spans="1:14" ht="25.5" outlineLevel="2">
      <c r="A3551" s="266"/>
      <c r="B3551" s="296">
        <f t="shared" si="113"/>
        <v>177</v>
      </c>
      <c r="C3551" s="264" t="s">
        <v>8196</v>
      </c>
      <c r="D3551" s="33" t="s">
        <v>6632</v>
      </c>
      <c r="E3551" s="33" t="s">
        <v>1145</v>
      </c>
      <c r="F3551" s="33" t="s">
        <v>4634</v>
      </c>
      <c r="G3551" s="385" t="s">
        <v>8187</v>
      </c>
      <c r="H3551" s="811">
        <v>44016</v>
      </c>
      <c r="I3551" s="805"/>
      <c r="J3551" s="385" t="s">
        <v>8192</v>
      </c>
      <c r="K3551" s="385" t="s">
        <v>8193</v>
      </c>
      <c r="L3551" s="387">
        <v>43497</v>
      </c>
      <c r="M3551" s="57">
        <v>44593</v>
      </c>
      <c r="N3551" t="str">
        <f t="shared" si="114"/>
        <v/>
      </c>
    </row>
    <row r="3552" spans="1:14" ht="25.5" outlineLevel="2">
      <c r="A3552" s="266"/>
      <c r="B3552" s="296">
        <f t="shared" si="113"/>
        <v>177</v>
      </c>
      <c r="C3552" s="264" t="s">
        <v>6677</v>
      </c>
      <c r="D3552" s="33" t="s">
        <v>6633</v>
      </c>
      <c r="E3552" s="33" t="s">
        <v>1145</v>
      </c>
      <c r="F3552" s="33" t="s">
        <v>4634</v>
      </c>
      <c r="G3552" s="385" t="s">
        <v>8187</v>
      </c>
      <c r="H3552" s="811">
        <v>44016</v>
      </c>
      <c r="I3552" s="805"/>
      <c r="J3552" s="385" t="s">
        <v>8192</v>
      </c>
      <c r="K3552" s="385" t="s">
        <v>8193</v>
      </c>
      <c r="L3552" s="387">
        <v>43497</v>
      </c>
      <c r="M3552" s="57">
        <v>44593</v>
      </c>
      <c r="N3552" t="str">
        <f t="shared" si="114"/>
        <v/>
      </c>
    </row>
    <row r="3553" spans="1:14" ht="25.5" outlineLevel="2">
      <c r="A3553" s="266"/>
      <c r="B3553" s="296">
        <f t="shared" si="113"/>
        <v>177</v>
      </c>
      <c r="C3553" s="264" t="s">
        <v>8197</v>
      </c>
      <c r="D3553" s="33" t="s">
        <v>6634</v>
      </c>
      <c r="E3553" s="33" t="s">
        <v>1145</v>
      </c>
      <c r="F3553" s="33" t="s">
        <v>4634</v>
      </c>
      <c r="G3553" s="385" t="s">
        <v>8187</v>
      </c>
      <c r="H3553" s="811">
        <v>44016</v>
      </c>
      <c r="I3553" s="805"/>
      <c r="J3553" s="385" t="s">
        <v>8192</v>
      </c>
      <c r="K3553" s="385" t="s">
        <v>8193</v>
      </c>
      <c r="L3553" s="387">
        <v>43497</v>
      </c>
      <c r="M3553" s="57">
        <v>44593</v>
      </c>
      <c r="N3553" t="str">
        <f t="shared" si="114"/>
        <v/>
      </c>
    </row>
    <row r="3554" spans="1:14" ht="25.5" outlineLevel="2">
      <c r="A3554" s="266"/>
      <c r="B3554" s="296">
        <f t="shared" si="113"/>
        <v>177</v>
      </c>
      <c r="C3554" s="264" t="s">
        <v>8198</v>
      </c>
      <c r="D3554" s="33" t="s">
        <v>6635</v>
      </c>
      <c r="E3554" s="33" t="s">
        <v>1145</v>
      </c>
      <c r="F3554" s="33" t="s">
        <v>4634</v>
      </c>
      <c r="G3554" s="385" t="s">
        <v>8187</v>
      </c>
      <c r="H3554" s="811">
        <v>44016</v>
      </c>
      <c r="I3554" s="805"/>
      <c r="J3554" s="385" t="s">
        <v>8192</v>
      </c>
      <c r="K3554" s="385" t="s">
        <v>8193</v>
      </c>
      <c r="L3554" s="387">
        <v>43497</v>
      </c>
      <c r="M3554" s="57">
        <v>44593</v>
      </c>
      <c r="N3554" t="str">
        <f t="shared" si="114"/>
        <v/>
      </c>
    </row>
    <row r="3555" spans="1:14" outlineLevel="2">
      <c r="A3555" s="266"/>
      <c r="B3555" s="296">
        <f t="shared" si="113"/>
        <v>177</v>
      </c>
      <c r="C3555" s="264" t="s">
        <v>8199</v>
      </c>
      <c r="D3555" s="33" t="s">
        <v>6636</v>
      </c>
      <c r="E3555" s="33" t="s">
        <v>1145</v>
      </c>
      <c r="F3555" s="33" t="s">
        <v>4634</v>
      </c>
      <c r="G3555" s="385" t="s">
        <v>8187</v>
      </c>
      <c r="H3555" s="811">
        <v>44016</v>
      </c>
      <c r="I3555" s="805"/>
      <c r="J3555" s="385" t="s">
        <v>8192</v>
      </c>
      <c r="K3555" s="385" t="s">
        <v>8193</v>
      </c>
      <c r="L3555" s="387">
        <v>43497</v>
      </c>
      <c r="M3555" s="57">
        <v>44593</v>
      </c>
      <c r="N3555" t="str">
        <f t="shared" si="114"/>
        <v/>
      </c>
    </row>
    <row r="3556" spans="1:14" outlineLevel="2">
      <c r="A3556" s="266"/>
      <c r="B3556" s="296">
        <f t="shared" si="113"/>
        <v>177</v>
      </c>
      <c r="C3556" s="264" t="s">
        <v>6678</v>
      </c>
      <c r="D3556" s="33" t="s">
        <v>6637</v>
      </c>
      <c r="E3556" s="33" t="s">
        <v>1145</v>
      </c>
      <c r="F3556" s="33" t="s">
        <v>4634</v>
      </c>
      <c r="G3556" s="385" t="s">
        <v>8187</v>
      </c>
      <c r="H3556" s="811">
        <v>44016</v>
      </c>
      <c r="I3556" s="805"/>
      <c r="J3556" s="385" t="s">
        <v>8192</v>
      </c>
      <c r="K3556" s="385" t="s">
        <v>8193</v>
      </c>
      <c r="L3556" s="387">
        <v>43497</v>
      </c>
      <c r="M3556" s="57">
        <v>44593</v>
      </c>
      <c r="N3556" t="str">
        <f t="shared" si="114"/>
        <v/>
      </c>
    </row>
    <row r="3557" spans="1:14" outlineLevel="2">
      <c r="A3557" s="266"/>
      <c r="B3557" s="296">
        <f t="shared" si="113"/>
        <v>177</v>
      </c>
      <c r="C3557" s="264" t="s">
        <v>8200</v>
      </c>
      <c r="D3557" s="33" t="s">
        <v>6638</v>
      </c>
      <c r="E3557" s="33" t="s">
        <v>1145</v>
      </c>
      <c r="F3557" s="33" t="s">
        <v>4634</v>
      </c>
      <c r="G3557" s="385" t="s">
        <v>8187</v>
      </c>
      <c r="H3557" s="811">
        <v>44016</v>
      </c>
      <c r="I3557" s="805"/>
      <c r="J3557" s="385" t="s">
        <v>8192</v>
      </c>
      <c r="K3557" s="385" t="s">
        <v>8193</v>
      </c>
      <c r="L3557" s="387">
        <v>43497</v>
      </c>
      <c r="M3557" s="57">
        <v>44593</v>
      </c>
      <c r="N3557" t="str">
        <f t="shared" si="114"/>
        <v/>
      </c>
    </row>
    <row r="3558" spans="1:14" outlineLevel="2">
      <c r="A3558" s="266"/>
      <c r="B3558" s="296">
        <f t="shared" si="113"/>
        <v>177</v>
      </c>
      <c r="C3558" s="264" t="s">
        <v>8201</v>
      </c>
      <c r="D3558" s="33" t="s">
        <v>6639</v>
      </c>
      <c r="E3558" s="33" t="s">
        <v>1145</v>
      </c>
      <c r="F3558" s="33" t="s">
        <v>4634</v>
      </c>
      <c r="G3558" s="385" t="s">
        <v>8187</v>
      </c>
      <c r="H3558" s="811">
        <v>44016</v>
      </c>
      <c r="I3558" s="805"/>
      <c r="J3558" s="385" t="s">
        <v>8192</v>
      </c>
      <c r="K3558" s="385" t="s">
        <v>8193</v>
      </c>
      <c r="L3558" s="387">
        <v>43497</v>
      </c>
      <c r="M3558" s="57">
        <v>44593</v>
      </c>
      <c r="N3558" t="str">
        <f t="shared" si="114"/>
        <v/>
      </c>
    </row>
    <row r="3559" spans="1:14" outlineLevel="2">
      <c r="A3559" s="266"/>
      <c r="B3559" s="296">
        <f t="shared" si="113"/>
        <v>177</v>
      </c>
      <c r="C3559" s="264" t="s">
        <v>6679</v>
      </c>
      <c r="D3559" s="33" t="s">
        <v>6640</v>
      </c>
      <c r="E3559" s="33" t="s">
        <v>1145</v>
      </c>
      <c r="F3559" s="33" t="s">
        <v>4634</v>
      </c>
      <c r="G3559" s="385" t="s">
        <v>8187</v>
      </c>
      <c r="H3559" s="811">
        <v>44016</v>
      </c>
      <c r="I3559" s="805"/>
      <c r="J3559" s="385" t="s">
        <v>8192</v>
      </c>
      <c r="K3559" s="385" t="s">
        <v>8193</v>
      </c>
      <c r="L3559" s="387">
        <v>43497</v>
      </c>
      <c r="M3559" s="57">
        <v>44593</v>
      </c>
      <c r="N3559" t="str">
        <f t="shared" si="114"/>
        <v/>
      </c>
    </row>
    <row r="3560" spans="1:14" outlineLevel="2">
      <c r="A3560" s="266"/>
      <c r="B3560" s="296">
        <f t="shared" si="113"/>
        <v>177</v>
      </c>
      <c r="C3560" s="264" t="s">
        <v>6680</v>
      </c>
      <c r="D3560" s="33" t="s">
        <v>6641</v>
      </c>
      <c r="E3560" s="33" t="s">
        <v>1145</v>
      </c>
      <c r="F3560" s="33" t="s">
        <v>4634</v>
      </c>
      <c r="G3560" s="385" t="s">
        <v>8187</v>
      </c>
      <c r="H3560" s="811">
        <v>44016</v>
      </c>
      <c r="I3560" s="805"/>
      <c r="J3560" s="385" t="s">
        <v>8192</v>
      </c>
      <c r="K3560" s="385" t="s">
        <v>8193</v>
      </c>
      <c r="L3560" s="387">
        <v>43497</v>
      </c>
      <c r="M3560" s="57">
        <v>44593</v>
      </c>
      <c r="N3560" t="str">
        <f t="shared" si="114"/>
        <v/>
      </c>
    </row>
    <row r="3561" spans="1:14" ht="25.5" outlineLevel="2">
      <c r="A3561" s="266"/>
      <c r="B3561" s="296">
        <f t="shared" si="113"/>
        <v>177</v>
      </c>
      <c r="C3561" s="264" t="s">
        <v>6681</v>
      </c>
      <c r="D3561" s="33" t="s">
        <v>6642</v>
      </c>
      <c r="E3561" s="33" t="s">
        <v>1145</v>
      </c>
      <c r="F3561" s="33" t="s">
        <v>4634</v>
      </c>
      <c r="G3561" s="385" t="s">
        <v>8187</v>
      </c>
      <c r="H3561" s="811">
        <v>44016</v>
      </c>
      <c r="I3561" s="805"/>
      <c r="J3561" s="385" t="s">
        <v>8192</v>
      </c>
      <c r="K3561" s="385" t="s">
        <v>8193</v>
      </c>
      <c r="L3561" s="387">
        <v>43497</v>
      </c>
      <c r="M3561" s="57">
        <v>44593</v>
      </c>
      <c r="N3561" t="str">
        <f t="shared" si="114"/>
        <v/>
      </c>
    </row>
    <row r="3562" spans="1:14" ht="25.5" outlineLevel="2">
      <c r="A3562" s="266"/>
      <c r="B3562" s="296">
        <f t="shared" si="113"/>
        <v>177</v>
      </c>
      <c r="C3562" s="264" t="s">
        <v>6682</v>
      </c>
      <c r="D3562" s="33" t="s">
        <v>6643</v>
      </c>
      <c r="E3562" s="33" t="s">
        <v>1145</v>
      </c>
      <c r="F3562" s="33" t="s">
        <v>4634</v>
      </c>
      <c r="G3562" s="385" t="s">
        <v>8187</v>
      </c>
      <c r="H3562" s="811">
        <v>44016</v>
      </c>
      <c r="I3562" s="805"/>
      <c r="J3562" s="385" t="s">
        <v>8192</v>
      </c>
      <c r="K3562" s="385" t="s">
        <v>8193</v>
      </c>
      <c r="L3562" s="387">
        <v>43497</v>
      </c>
      <c r="M3562" s="57">
        <v>44593</v>
      </c>
      <c r="N3562" t="str">
        <f t="shared" si="114"/>
        <v/>
      </c>
    </row>
    <row r="3563" spans="1:14" ht="25.5" outlineLevel="2">
      <c r="A3563" s="266"/>
      <c r="B3563" s="296">
        <f t="shared" si="113"/>
        <v>177</v>
      </c>
      <c r="C3563" s="264" t="s">
        <v>6683</v>
      </c>
      <c r="D3563" s="33" t="s">
        <v>6644</v>
      </c>
      <c r="E3563" s="33" t="s">
        <v>1145</v>
      </c>
      <c r="F3563" s="33" t="s">
        <v>4634</v>
      </c>
      <c r="G3563" s="385" t="s">
        <v>8187</v>
      </c>
      <c r="H3563" s="811">
        <v>44016</v>
      </c>
      <c r="I3563" s="805"/>
      <c r="J3563" s="385" t="s">
        <v>8192</v>
      </c>
      <c r="K3563" s="385" t="s">
        <v>8193</v>
      </c>
      <c r="L3563" s="387">
        <v>43497</v>
      </c>
      <c r="M3563" s="57">
        <v>44593</v>
      </c>
      <c r="N3563" t="str">
        <f t="shared" si="114"/>
        <v/>
      </c>
    </row>
    <row r="3564" spans="1:14" ht="25.5" outlineLevel="2">
      <c r="A3564" s="266"/>
      <c r="B3564" s="296">
        <f t="shared" si="113"/>
        <v>177</v>
      </c>
      <c r="C3564" s="264" t="s">
        <v>6684</v>
      </c>
      <c r="D3564" s="33" t="s">
        <v>6645</v>
      </c>
      <c r="E3564" s="33" t="s">
        <v>1145</v>
      </c>
      <c r="F3564" s="33" t="s">
        <v>4634</v>
      </c>
      <c r="G3564" s="385" t="s">
        <v>8187</v>
      </c>
      <c r="H3564" s="811">
        <v>44016</v>
      </c>
      <c r="I3564" s="805"/>
      <c r="J3564" s="385" t="s">
        <v>8192</v>
      </c>
      <c r="K3564" s="385" t="s">
        <v>8193</v>
      </c>
      <c r="L3564" s="387">
        <v>43497</v>
      </c>
      <c r="M3564" s="57">
        <v>44593</v>
      </c>
      <c r="N3564" t="str">
        <f t="shared" si="114"/>
        <v/>
      </c>
    </row>
    <row r="3565" spans="1:14" ht="25.5" outlineLevel="2">
      <c r="A3565" s="266"/>
      <c r="B3565" s="296">
        <f t="shared" si="113"/>
        <v>177</v>
      </c>
      <c r="C3565" s="264" t="s">
        <v>6685</v>
      </c>
      <c r="D3565" s="33" t="s">
        <v>6646</v>
      </c>
      <c r="E3565" s="33" t="s">
        <v>1145</v>
      </c>
      <c r="F3565" s="33" t="s">
        <v>4634</v>
      </c>
      <c r="G3565" s="385" t="s">
        <v>8187</v>
      </c>
      <c r="H3565" s="811">
        <v>44016</v>
      </c>
      <c r="I3565" s="805"/>
      <c r="J3565" s="385" t="s">
        <v>8192</v>
      </c>
      <c r="K3565" s="385" t="s">
        <v>8193</v>
      </c>
      <c r="L3565" s="387">
        <v>43497</v>
      </c>
      <c r="M3565" s="57">
        <v>44593</v>
      </c>
      <c r="N3565" t="str">
        <f t="shared" si="114"/>
        <v/>
      </c>
    </row>
    <row r="3566" spans="1:14" ht="25.5" outlineLevel="2">
      <c r="A3566" s="266"/>
      <c r="B3566" s="296">
        <f t="shared" si="113"/>
        <v>177</v>
      </c>
      <c r="C3566" s="264" t="s">
        <v>6686</v>
      </c>
      <c r="D3566" s="33" t="s">
        <v>6647</v>
      </c>
      <c r="E3566" s="33" t="s">
        <v>1145</v>
      </c>
      <c r="F3566" s="33" t="s">
        <v>4634</v>
      </c>
      <c r="G3566" s="385" t="s">
        <v>8187</v>
      </c>
      <c r="H3566" s="811">
        <v>44016</v>
      </c>
      <c r="I3566" s="805"/>
      <c r="J3566" s="385" t="s">
        <v>8192</v>
      </c>
      <c r="K3566" s="385" t="s">
        <v>8193</v>
      </c>
      <c r="L3566" s="387">
        <v>43497</v>
      </c>
      <c r="M3566" s="57">
        <v>44593</v>
      </c>
      <c r="N3566" t="str">
        <f t="shared" si="114"/>
        <v/>
      </c>
    </row>
    <row r="3567" spans="1:14" outlineLevel="2">
      <c r="A3567" s="266"/>
      <c r="B3567" s="296">
        <f t="shared" si="113"/>
        <v>177</v>
      </c>
      <c r="C3567" s="264" t="s">
        <v>6687</v>
      </c>
      <c r="D3567" s="33" t="s">
        <v>6648</v>
      </c>
      <c r="E3567" s="33" t="s">
        <v>1145</v>
      </c>
      <c r="F3567" s="33" t="s">
        <v>4634</v>
      </c>
      <c r="G3567" s="385" t="s">
        <v>8187</v>
      </c>
      <c r="H3567" s="811">
        <v>44016</v>
      </c>
      <c r="I3567" s="805"/>
      <c r="J3567" s="385" t="s">
        <v>8192</v>
      </c>
      <c r="K3567" s="385" t="s">
        <v>8193</v>
      </c>
      <c r="L3567" s="387">
        <v>43497</v>
      </c>
      <c r="M3567" s="57">
        <v>44593</v>
      </c>
      <c r="N3567" t="str">
        <f t="shared" si="114"/>
        <v/>
      </c>
    </row>
    <row r="3568" spans="1:14" outlineLevel="2">
      <c r="A3568" s="266"/>
      <c r="B3568" s="296">
        <f t="shared" si="113"/>
        <v>177</v>
      </c>
      <c r="C3568" s="264" t="s">
        <v>6688</v>
      </c>
      <c r="D3568" s="33" t="s">
        <v>6649</v>
      </c>
      <c r="E3568" s="33" t="s">
        <v>1145</v>
      </c>
      <c r="F3568" s="33" t="s">
        <v>4634</v>
      </c>
      <c r="G3568" s="385" t="s">
        <v>8187</v>
      </c>
      <c r="H3568" s="811">
        <v>44016</v>
      </c>
      <c r="I3568" s="805"/>
      <c r="J3568" s="385" t="s">
        <v>8192</v>
      </c>
      <c r="K3568" s="385" t="s">
        <v>8193</v>
      </c>
      <c r="L3568" s="387">
        <v>43497</v>
      </c>
      <c r="M3568" s="57">
        <v>44593</v>
      </c>
      <c r="N3568" t="str">
        <f t="shared" si="114"/>
        <v/>
      </c>
    </row>
    <row r="3569" spans="1:14" ht="25.5" outlineLevel="2">
      <c r="A3569" s="266"/>
      <c r="B3569" s="296">
        <f t="shared" si="113"/>
        <v>177</v>
      </c>
      <c r="C3569" s="264" t="s">
        <v>6689</v>
      </c>
      <c r="D3569" s="33" t="s">
        <v>6650</v>
      </c>
      <c r="E3569" s="33" t="s">
        <v>1145</v>
      </c>
      <c r="F3569" s="33" t="s">
        <v>4634</v>
      </c>
      <c r="G3569" s="385" t="s">
        <v>8187</v>
      </c>
      <c r="H3569" s="811">
        <v>44016</v>
      </c>
      <c r="I3569" s="805"/>
      <c r="J3569" s="385" t="s">
        <v>8192</v>
      </c>
      <c r="K3569" s="385" t="s">
        <v>8193</v>
      </c>
      <c r="L3569" s="387">
        <v>43497</v>
      </c>
      <c r="M3569" s="57">
        <v>44593</v>
      </c>
      <c r="N3569" t="str">
        <f t="shared" si="114"/>
        <v/>
      </c>
    </row>
    <row r="3570" spans="1:14" ht="25.5" outlineLevel="2">
      <c r="A3570" s="266"/>
      <c r="B3570" s="296">
        <f t="shared" si="113"/>
        <v>177</v>
      </c>
      <c r="C3570" s="264" t="s">
        <v>6690</v>
      </c>
      <c r="D3570" s="33" t="s">
        <v>6651</v>
      </c>
      <c r="E3570" s="33" t="s">
        <v>1145</v>
      </c>
      <c r="F3570" s="33" t="s">
        <v>4634</v>
      </c>
      <c r="G3570" s="385" t="s">
        <v>8187</v>
      </c>
      <c r="H3570" s="811">
        <v>44016</v>
      </c>
      <c r="I3570" s="805"/>
      <c r="J3570" s="385" t="s">
        <v>8192</v>
      </c>
      <c r="K3570" s="385" t="s">
        <v>8193</v>
      </c>
      <c r="L3570" s="387">
        <v>43497</v>
      </c>
      <c r="M3570" s="57">
        <v>44593</v>
      </c>
      <c r="N3570" t="str">
        <f t="shared" si="114"/>
        <v/>
      </c>
    </row>
    <row r="3571" spans="1:14" ht="25.5" outlineLevel="2">
      <c r="A3571" s="266"/>
      <c r="B3571" s="296">
        <f t="shared" ref="B3571:B3634" si="115">IF(A3571&gt;0,A3571,B3570)</f>
        <v>177</v>
      </c>
      <c r="C3571" s="264" t="s">
        <v>6691</v>
      </c>
      <c r="D3571" s="33" t="s">
        <v>6652</v>
      </c>
      <c r="E3571" s="33" t="s">
        <v>1145</v>
      </c>
      <c r="F3571" s="33" t="s">
        <v>4634</v>
      </c>
      <c r="G3571" s="385" t="s">
        <v>8187</v>
      </c>
      <c r="H3571" s="811">
        <v>44016</v>
      </c>
      <c r="I3571" s="805"/>
      <c r="J3571" s="385" t="s">
        <v>8192</v>
      </c>
      <c r="K3571" s="385" t="s">
        <v>8193</v>
      </c>
      <c r="L3571" s="387">
        <v>43497</v>
      </c>
      <c r="M3571" s="57">
        <v>44593</v>
      </c>
      <c r="N3571" t="str">
        <f t="shared" si="114"/>
        <v/>
      </c>
    </row>
    <row r="3572" spans="1:14" ht="25.5" outlineLevel="2">
      <c r="A3572" s="266"/>
      <c r="B3572" s="296">
        <f t="shared" si="115"/>
        <v>177</v>
      </c>
      <c r="C3572" s="264" t="s">
        <v>6692</v>
      </c>
      <c r="D3572" s="33" t="s">
        <v>6653</v>
      </c>
      <c r="E3572" s="33" t="s">
        <v>1145</v>
      </c>
      <c r="F3572" s="33" t="s">
        <v>4634</v>
      </c>
      <c r="G3572" s="385" t="s">
        <v>8187</v>
      </c>
      <c r="H3572" s="811">
        <v>44016</v>
      </c>
      <c r="I3572" s="805"/>
      <c r="J3572" s="385" t="s">
        <v>8192</v>
      </c>
      <c r="K3572" s="385" t="s">
        <v>8193</v>
      </c>
      <c r="L3572" s="387">
        <v>43497</v>
      </c>
      <c r="M3572" s="57">
        <v>44593</v>
      </c>
      <c r="N3572" t="str">
        <f t="shared" si="114"/>
        <v/>
      </c>
    </row>
    <row r="3573" spans="1:14" ht="25.5" outlineLevel="2">
      <c r="A3573" s="266"/>
      <c r="B3573" s="296">
        <f t="shared" si="115"/>
        <v>177</v>
      </c>
      <c r="C3573" s="264" t="s">
        <v>6693</v>
      </c>
      <c r="D3573" s="33" t="s">
        <v>6654</v>
      </c>
      <c r="E3573" s="33" t="s">
        <v>1145</v>
      </c>
      <c r="F3573" s="33" t="s">
        <v>4634</v>
      </c>
      <c r="G3573" s="385" t="s">
        <v>8187</v>
      </c>
      <c r="H3573" s="811">
        <v>44016</v>
      </c>
      <c r="I3573" s="805"/>
      <c r="J3573" s="385" t="s">
        <v>8192</v>
      </c>
      <c r="K3573" s="385" t="s">
        <v>8193</v>
      </c>
      <c r="L3573" s="387">
        <v>43497</v>
      </c>
      <c r="M3573" s="57">
        <v>44593</v>
      </c>
      <c r="N3573" t="str">
        <f t="shared" si="114"/>
        <v/>
      </c>
    </row>
    <row r="3574" spans="1:14" ht="25.5" outlineLevel="2">
      <c r="A3574" s="266"/>
      <c r="B3574" s="296">
        <f t="shared" si="115"/>
        <v>177</v>
      </c>
      <c r="C3574" s="264" t="s">
        <v>6694</v>
      </c>
      <c r="D3574" s="33" t="s">
        <v>6655</v>
      </c>
      <c r="E3574" s="33" t="s">
        <v>1145</v>
      </c>
      <c r="F3574" s="33" t="s">
        <v>4634</v>
      </c>
      <c r="G3574" s="385" t="s">
        <v>8187</v>
      </c>
      <c r="H3574" s="811">
        <v>44016</v>
      </c>
      <c r="I3574" s="805"/>
      <c r="J3574" s="385" t="s">
        <v>8192</v>
      </c>
      <c r="K3574" s="385" t="s">
        <v>8193</v>
      </c>
      <c r="L3574" s="387">
        <v>43497</v>
      </c>
      <c r="M3574" s="57">
        <v>44593</v>
      </c>
      <c r="N3574" t="str">
        <f t="shared" si="114"/>
        <v/>
      </c>
    </row>
    <row r="3575" spans="1:14" ht="25.5" outlineLevel="2">
      <c r="A3575" s="266"/>
      <c r="B3575" s="296">
        <f t="shared" si="115"/>
        <v>177</v>
      </c>
      <c r="C3575" s="264" t="s">
        <v>6695</v>
      </c>
      <c r="D3575" s="33" t="s">
        <v>6656</v>
      </c>
      <c r="E3575" s="33" t="s">
        <v>1145</v>
      </c>
      <c r="F3575" s="33" t="s">
        <v>4634</v>
      </c>
      <c r="G3575" s="385" t="s">
        <v>8187</v>
      </c>
      <c r="H3575" s="811">
        <v>44016</v>
      </c>
      <c r="I3575" s="805"/>
      <c r="J3575" s="385" t="s">
        <v>8192</v>
      </c>
      <c r="K3575" s="385" t="s">
        <v>8193</v>
      </c>
      <c r="L3575" s="387">
        <v>43497</v>
      </c>
      <c r="M3575" s="57">
        <v>44593</v>
      </c>
      <c r="N3575" t="str">
        <f t="shared" si="114"/>
        <v/>
      </c>
    </row>
    <row r="3576" spans="1:14" ht="25.5" outlineLevel="2">
      <c r="A3576" s="266"/>
      <c r="B3576" s="296">
        <f t="shared" si="115"/>
        <v>177</v>
      </c>
      <c r="C3576" s="264" t="s">
        <v>6696</v>
      </c>
      <c r="D3576" s="33" t="s">
        <v>6657</v>
      </c>
      <c r="E3576" s="33" t="s">
        <v>1145</v>
      </c>
      <c r="F3576" s="33" t="s">
        <v>4634</v>
      </c>
      <c r="G3576" s="385" t="s">
        <v>8187</v>
      </c>
      <c r="H3576" s="811">
        <v>44016</v>
      </c>
      <c r="I3576" s="805"/>
      <c r="J3576" s="385" t="s">
        <v>8192</v>
      </c>
      <c r="K3576" s="385" t="s">
        <v>8193</v>
      </c>
      <c r="L3576" s="387">
        <v>43497</v>
      </c>
      <c r="M3576" s="57">
        <v>44593</v>
      </c>
      <c r="N3576" t="str">
        <f t="shared" si="114"/>
        <v/>
      </c>
    </row>
    <row r="3577" spans="1:14" ht="25.5" outlineLevel="2">
      <c r="A3577" s="266"/>
      <c r="B3577" s="296">
        <f t="shared" si="115"/>
        <v>177</v>
      </c>
      <c r="C3577" s="264" t="s">
        <v>6697</v>
      </c>
      <c r="D3577" s="33" t="s">
        <v>6658</v>
      </c>
      <c r="E3577" s="33" t="s">
        <v>1145</v>
      </c>
      <c r="F3577" s="33" t="s">
        <v>4634</v>
      </c>
      <c r="G3577" s="385" t="s">
        <v>8187</v>
      </c>
      <c r="H3577" s="811">
        <v>44016</v>
      </c>
      <c r="I3577" s="805"/>
      <c r="J3577" s="385" t="s">
        <v>8192</v>
      </c>
      <c r="K3577" s="385" t="s">
        <v>8193</v>
      </c>
      <c r="L3577" s="387">
        <v>43497</v>
      </c>
      <c r="M3577" s="57">
        <v>44593</v>
      </c>
      <c r="N3577" t="str">
        <f t="shared" si="114"/>
        <v/>
      </c>
    </row>
    <row r="3578" spans="1:14" ht="25.5" outlineLevel="2">
      <c r="A3578" s="266"/>
      <c r="B3578" s="296">
        <f t="shared" si="115"/>
        <v>177</v>
      </c>
      <c r="C3578" s="264" t="s">
        <v>6698</v>
      </c>
      <c r="D3578" s="33" t="s">
        <v>6659</v>
      </c>
      <c r="E3578" s="33" t="s">
        <v>1145</v>
      </c>
      <c r="F3578" s="33" t="s">
        <v>4634</v>
      </c>
      <c r="G3578" s="385" t="s">
        <v>8187</v>
      </c>
      <c r="H3578" s="811">
        <v>44016</v>
      </c>
      <c r="I3578" s="805"/>
      <c r="J3578" s="385" t="s">
        <v>8192</v>
      </c>
      <c r="K3578" s="385" t="s">
        <v>8193</v>
      </c>
      <c r="L3578" s="387">
        <v>43497</v>
      </c>
      <c r="M3578" s="57">
        <v>44593</v>
      </c>
      <c r="N3578" t="str">
        <f t="shared" si="114"/>
        <v/>
      </c>
    </row>
    <row r="3579" spans="1:14" ht="25.5" outlineLevel="2">
      <c r="A3579" s="266"/>
      <c r="B3579" s="296">
        <f t="shared" si="115"/>
        <v>177</v>
      </c>
      <c r="C3579" s="264" t="s">
        <v>6699</v>
      </c>
      <c r="D3579" s="33" t="s">
        <v>6660</v>
      </c>
      <c r="E3579" s="33" t="s">
        <v>1145</v>
      </c>
      <c r="F3579" s="33" t="s">
        <v>4634</v>
      </c>
      <c r="G3579" s="385" t="s">
        <v>8187</v>
      </c>
      <c r="H3579" s="811">
        <v>44016</v>
      </c>
      <c r="I3579" s="805"/>
      <c r="J3579" s="385" t="s">
        <v>8192</v>
      </c>
      <c r="K3579" s="385" t="s">
        <v>8193</v>
      </c>
      <c r="L3579" s="387">
        <v>43497</v>
      </c>
      <c r="M3579" s="57">
        <v>44593</v>
      </c>
      <c r="N3579" t="str">
        <f t="shared" si="114"/>
        <v/>
      </c>
    </row>
    <row r="3580" spans="1:14" ht="25.5" outlineLevel="2">
      <c r="A3580" s="266"/>
      <c r="B3580" s="296">
        <f t="shared" si="115"/>
        <v>177</v>
      </c>
      <c r="C3580" s="264" t="s">
        <v>6700</v>
      </c>
      <c r="D3580" s="33" t="s">
        <v>6661</v>
      </c>
      <c r="E3580" s="33" t="s">
        <v>1145</v>
      </c>
      <c r="F3580" s="33" t="s">
        <v>4634</v>
      </c>
      <c r="G3580" s="385" t="s">
        <v>8187</v>
      </c>
      <c r="H3580" s="811">
        <v>44016</v>
      </c>
      <c r="I3580" s="805"/>
      <c r="J3580" s="385" t="s">
        <v>8192</v>
      </c>
      <c r="K3580" s="385" t="s">
        <v>8193</v>
      </c>
      <c r="L3580" s="387">
        <v>43497</v>
      </c>
      <c r="M3580" s="57">
        <v>44593</v>
      </c>
      <c r="N3580" t="str">
        <f t="shared" si="114"/>
        <v/>
      </c>
    </row>
    <row r="3581" spans="1:14" ht="25.5" outlineLevel="2">
      <c r="A3581" s="266"/>
      <c r="B3581" s="296">
        <f t="shared" si="115"/>
        <v>177</v>
      </c>
      <c r="C3581" s="264" t="s">
        <v>6701</v>
      </c>
      <c r="D3581" s="33" t="s">
        <v>6662</v>
      </c>
      <c r="E3581" s="33" t="s">
        <v>1145</v>
      </c>
      <c r="F3581" s="33" t="s">
        <v>4634</v>
      </c>
      <c r="G3581" s="385" t="s">
        <v>8187</v>
      </c>
      <c r="H3581" s="811">
        <v>44016</v>
      </c>
      <c r="I3581" s="805"/>
      <c r="J3581" s="385" t="s">
        <v>8192</v>
      </c>
      <c r="K3581" s="385" t="s">
        <v>8193</v>
      </c>
      <c r="L3581" s="387">
        <v>43497</v>
      </c>
      <c r="M3581" s="57">
        <v>44593</v>
      </c>
      <c r="N3581" t="str">
        <f t="shared" si="114"/>
        <v/>
      </c>
    </row>
    <row r="3582" spans="1:14" ht="25.5" outlineLevel="2">
      <c r="A3582" s="266"/>
      <c r="B3582" s="296">
        <f t="shared" si="115"/>
        <v>177</v>
      </c>
      <c r="C3582" s="264" t="s">
        <v>6702</v>
      </c>
      <c r="D3582" s="33" t="s">
        <v>6663</v>
      </c>
      <c r="E3582" s="33" t="s">
        <v>1145</v>
      </c>
      <c r="F3582" s="33" t="s">
        <v>4634</v>
      </c>
      <c r="G3582" s="385" t="s">
        <v>8187</v>
      </c>
      <c r="H3582" s="811">
        <v>44016</v>
      </c>
      <c r="I3582" s="805"/>
      <c r="J3582" s="385" t="s">
        <v>8192</v>
      </c>
      <c r="K3582" s="385" t="s">
        <v>8193</v>
      </c>
      <c r="L3582" s="387">
        <v>43497</v>
      </c>
      <c r="M3582" s="57">
        <v>44593</v>
      </c>
      <c r="N3582" t="str">
        <f t="shared" si="114"/>
        <v/>
      </c>
    </row>
    <row r="3583" spans="1:14" ht="25.5" outlineLevel="2">
      <c r="A3583" s="266"/>
      <c r="B3583" s="296">
        <f t="shared" si="115"/>
        <v>177</v>
      </c>
      <c r="C3583" s="264" t="s">
        <v>6703</v>
      </c>
      <c r="D3583" s="33" t="s">
        <v>6664</v>
      </c>
      <c r="E3583" s="33" t="s">
        <v>1145</v>
      </c>
      <c r="F3583" s="33" t="s">
        <v>4634</v>
      </c>
      <c r="G3583" s="385" t="s">
        <v>8187</v>
      </c>
      <c r="H3583" s="811">
        <v>44016</v>
      </c>
      <c r="I3583" s="805"/>
      <c r="J3583" s="385" t="s">
        <v>8192</v>
      </c>
      <c r="K3583" s="385" t="s">
        <v>8193</v>
      </c>
      <c r="L3583" s="387">
        <v>43497</v>
      </c>
      <c r="M3583" s="57">
        <v>44593</v>
      </c>
      <c r="N3583" t="str">
        <f t="shared" si="114"/>
        <v/>
      </c>
    </row>
    <row r="3584" spans="1:14" ht="25.5" outlineLevel="2">
      <c r="A3584" s="266"/>
      <c r="B3584" s="296">
        <f t="shared" si="115"/>
        <v>177</v>
      </c>
      <c r="C3584" s="264" t="s">
        <v>6704</v>
      </c>
      <c r="D3584" s="33" t="s">
        <v>6665</v>
      </c>
      <c r="E3584" s="33" t="s">
        <v>1145</v>
      </c>
      <c r="F3584" s="33" t="s">
        <v>4634</v>
      </c>
      <c r="G3584" s="385" t="s">
        <v>8187</v>
      </c>
      <c r="H3584" s="811">
        <v>44016</v>
      </c>
      <c r="I3584" s="805"/>
      <c r="J3584" s="385" t="s">
        <v>8192</v>
      </c>
      <c r="K3584" s="385" t="s">
        <v>8193</v>
      </c>
      <c r="L3584" s="387">
        <v>43497</v>
      </c>
      <c r="M3584" s="57">
        <v>44593</v>
      </c>
      <c r="N3584" t="str">
        <f t="shared" si="114"/>
        <v/>
      </c>
    </row>
    <row r="3585" spans="1:14" outlineLevel="2">
      <c r="A3585" s="266"/>
      <c r="B3585" s="296">
        <f t="shared" si="115"/>
        <v>177</v>
      </c>
      <c r="C3585" s="264" t="s">
        <v>6705</v>
      </c>
      <c r="D3585" s="33" t="s">
        <v>6666</v>
      </c>
      <c r="E3585" s="33" t="s">
        <v>1145</v>
      </c>
      <c r="F3585" s="33" t="s">
        <v>4634</v>
      </c>
      <c r="G3585" s="385" t="s">
        <v>8187</v>
      </c>
      <c r="H3585" s="811">
        <v>44016</v>
      </c>
      <c r="I3585" s="805"/>
      <c r="J3585" s="385" t="s">
        <v>8192</v>
      </c>
      <c r="K3585" s="385" t="s">
        <v>8193</v>
      </c>
      <c r="L3585" s="387">
        <v>43497</v>
      </c>
      <c r="M3585" s="57">
        <v>44593</v>
      </c>
      <c r="N3585" t="str">
        <f t="shared" si="114"/>
        <v/>
      </c>
    </row>
    <row r="3586" spans="1:14" ht="25.5" outlineLevel="2">
      <c r="A3586" s="266"/>
      <c r="B3586" s="296">
        <f t="shared" si="115"/>
        <v>177</v>
      </c>
      <c r="C3586" s="264" t="s">
        <v>6706</v>
      </c>
      <c r="D3586" s="33" t="s">
        <v>6667</v>
      </c>
      <c r="E3586" s="33" t="s">
        <v>1145</v>
      </c>
      <c r="F3586" s="33" t="s">
        <v>4634</v>
      </c>
      <c r="G3586" s="385" t="s">
        <v>8187</v>
      </c>
      <c r="H3586" s="811">
        <v>44016</v>
      </c>
      <c r="I3586" s="805"/>
      <c r="J3586" s="385" t="s">
        <v>8192</v>
      </c>
      <c r="K3586" s="385" t="s">
        <v>8193</v>
      </c>
      <c r="L3586" s="387">
        <v>43497</v>
      </c>
      <c r="M3586" s="57">
        <v>44593</v>
      </c>
      <c r="N3586" t="str">
        <f t="shared" si="114"/>
        <v/>
      </c>
    </row>
    <row r="3587" spans="1:14" ht="25.5" outlineLevel="2">
      <c r="A3587" s="266"/>
      <c r="B3587" s="296">
        <f t="shared" si="115"/>
        <v>177</v>
      </c>
      <c r="C3587" s="264" t="s">
        <v>6707</v>
      </c>
      <c r="D3587" s="33" t="s">
        <v>6668</v>
      </c>
      <c r="E3587" s="33" t="s">
        <v>1145</v>
      </c>
      <c r="F3587" s="33" t="s">
        <v>4634</v>
      </c>
      <c r="G3587" s="385" t="s">
        <v>8187</v>
      </c>
      <c r="H3587" s="811">
        <v>44016</v>
      </c>
      <c r="I3587" s="805"/>
      <c r="J3587" s="385" t="s">
        <v>8192</v>
      </c>
      <c r="K3587" s="385" t="s">
        <v>8193</v>
      </c>
      <c r="L3587" s="387">
        <v>43497</v>
      </c>
      <c r="M3587" s="57">
        <v>44593</v>
      </c>
      <c r="N3587" t="str">
        <f t="shared" ref="N3587:N3650" si="116">IF(D3587="NA","",IF(COUNTIF($D$3:$D$8511,D3587)&gt;1,"DUPLICATE",""))</f>
        <v/>
      </c>
    </row>
    <row r="3588" spans="1:14" ht="25.5" outlineLevel="2">
      <c r="A3588" s="266"/>
      <c r="B3588" s="296">
        <f t="shared" si="115"/>
        <v>177</v>
      </c>
      <c r="C3588" s="264" t="s">
        <v>8202</v>
      </c>
      <c r="D3588" s="33" t="s">
        <v>6669</v>
      </c>
      <c r="E3588" s="33" t="s">
        <v>1145</v>
      </c>
      <c r="F3588" s="33" t="s">
        <v>4634</v>
      </c>
      <c r="G3588" s="385" t="s">
        <v>8187</v>
      </c>
      <c r="H3588" s="811">
        <v>44016</v>
      </c>
      <c r="I3588" s="805"/>
      <c r="J3588" s="385" t="s">
        <v>8192</v>
      </c>
      <c r="K3588" s="385" t="s">
        <v>8193</v>
      </c>
      <c r="L3588" s="387">
        <v>43497</v>
      </c>
      <c r="M3588" s="57">
        <v>44593</v>
      </c>
      <c r="N3588" t="str">
        <f t="shared" si="116"/>
        <v/>
      </c>
    </row>
    <row r="3589" spans="1:14" ht="38.25" outlineLevel="2">
      <c r="A3589" s="266"/>
      <c r="B3589" s="296">
        <f t="shared" si="115"/>
        <v>177</v>
      </c>
      <c r="C3589" s="264" t="s">
        <v>8203</v>
      </c>
      <c r="D3589" s="33" t="s">
        <v>1436</v>
      </c>
      <c r="E3589" s="33" t="s">
        <v>1145</v>
      </c>
      <c r="F3589" s="33" t="s">
        <v>4634</v>
      </c>
      <c r="G3589" s="33" t="s">
        <v>8190</v>
      </c>
      <c r="H3589" s="806" t="s">
        <v>8191</v>
      </c>
      <c r="I3589" s="812"/>
      <c r="J3589" s="385" t="s">
        <v>8192</v>
      </c>
      <c r="K3589" s="33" t="s">
        <v>12767</v>
      </c>
      <c r="L3589" s="115">
        <v>39479</v>
      </c>
      <c r="M3589" s="57">
        <v>44593</v>
      </c>
      <c r="N3589" t="str">
        <f t="shared" si="116"/>
        <v/>
      </c>
    </row>
    <row r="3590" spans="1:14" ht="38.25" outlineLevel="2">
      <c r="A3590" s="266"/>
      <c r="B3590" s="296">
        <f t="shared" si="115"/>
        <v>177</v>
      </c>
      <c r="C3590" s="264" t="s">
        <v>8204</v>
      </c>
      <c r="D3590" s="33" t="s">
        <v>114</v>
      </c>
      <c r="E3590" s="33" t="s">
        <v>1145</v>
      </c>
      <c r="F3590" s="33" t="s">
        <v>4634</v>
      </c>
      <c r="G3590" s="33" t="s">
        <v>8190</v>
      </c>
      <c r="H3590" s="806" t="s">
        <v>8191</v>
      </c>
      <c r="I3590" s="812"/>
      <c r="J3590" s="385" t="s">
        <v>8192</v>
      </c>
      <c r="K3590" s="33" t="s">
        <v>12767</v>
      </c>
      <c r="L3590" s="115">
        <v>39479</v>
      </c>
      <c r="M3590" s="57">
        <v>44593</v>
      </c>
      <c r="N3590" t="str">
        <f t="shared" si="116"/>
        <v/>
      </c>
    </row>
    <row r="3591" spans="1:14" s="428" customFormat="1" ht="38.25" outlineLevel="2">
      <c r="A3591" s="266"/>
      <c r="B3591" s="296">
        <f t="shared" si="115"/>
        <v>177</v>
      </c>
      <c r="C3591" s="264" t="s">
        <v>8205</v>
      </c>
      <c r="D3591" s="33" t="s">
        <v>1437</v>
      </c>
      <c r="E3591" s="33" t="s">
        <v>1145</v>
      </c>
      <c r="F3591" s="33" t="s">
        <v>4634</v>
      </c>
      <c r="G3591" s="33" t="s">
        <v>8190</v>
      </c>
      <c r="H3591" s="806" t="s">
        <v>8191</v>
      </c>
      <c r="I3591" s="812"/>
      <c r="J3591" s="385" t="s">
        <v>8192</v>
      </c>
      <c r="K3591" s="33" t="s">
        <v>12767</v>
      </c>
      <c r="L3591" s="115">
        <v>39479</v>
      </c>
      <c r="M3591" s="57">
        <v>44593</v>
      </c>
      <c r="N3591" t="str">
        <f t="shared" si="116"/>
        <v/>
      </c>
    </row>
    <row r="3592" spans="1:14" s="428" customFormat="1" ht="38.25" outlineLevel="2">
      <c r="A3592" s="266"/>
      <c r="B3592" s="296">
        <f t="shared" si="115"/>
        <v>177</v>
      </c>
      <c r="C3592" s="264" t="s">
        <v>8206</v>
      </c>
      <c r="D3592" s="33" t="s">
        <v>1438</v>
      </c>
      <c r="E3592" s="33" t="s">
        <v>1145</v>
      </c>
      <c r="F3592" s="33" t="s">
        <v>4634</v>
      </c>
      <c r="G3592" s="33" t="s">
        <v>8190</v>
      </c>
      <c r="H3592" s="806" t="s">
        <v>8191</v>
      </c>
      <c r="I3592" s="812"/>
      <c r="J3592" s="385" t="s">
        <v>8192</v>
      </c>
      <c r="K3592" s="33" t="s">
        <v>12767</v>
      </c>
      <c r="L3592" s="115">
        <v>39479</v>
      </c>
      <c r="M3592" s="57">
        <v>44593</v>
      </c>
      <c r="N3592" t="str">
        <f t="shared" si="116"/>
        <v/>
      </c>
    </row>
    <row r="3593" spans="1:14" s="428" customFormat="1" ht="25.5" outlineLevel="2">
      <c r="A3593" s="266"/>
      <c r="B3593" s="296">
        <f t="shared" si="115"/>
        <v>177</v>
      </c>
      <c r="C3593" s="264" t="s">
        <v>6708</v>
      </c>
      <c r="D3593" s="33" t="s">
        <v>6670</v>
      </c>
      <c r="E3593" s="33" t="s">
        <v>1145</v>
      </c>
      <c r="F3593" s="33" t="s">
        <v>4634</v>
      </c>
      <c r="G3593" s="385" t="s">
        <v>8187</v>
      </c>
      <c r="H3593" s="811">
        <v>44016</v>
      </c>
      <c r="I3593" s="805"/>
      <c r="J3593" s="385" t="s">
        <v>8192</v>
      </c>
      <c r="K3593" s="385" t="s">
        <v>8193</v>
      </c>
      <c r="L3593" s="387">
        <v>43497</v>
      </c>
      <c r="M3593" s="57">
        <v>44593</v>
      </c>
      <c r="N3593" t="str">
        <f t="shared" si="116"/>
        <v/>
      </c>
    </row>
    <row r="3594" spans="1:14" s="428" customFormat="1" ht="25.5" outlineLevel="2">
      <c r="A3594" s="266"/>
      <c r="B3594" s="296">
        <f t="shared" si="115"/>
        <v>177</v>
      </c>
      <c r="C3594" s="264" t="s">
        <v>8207</v>
      </c>
      <c r="D3594" s="33" t="s">
        <v>6671</v>
      </c>
      <c r="E3594" s="33" t="s">
        <v>1145</v>
      </c>
      <c r="F3594" s="33" t="s">
        <v>4634</v>
      </c>
      <c r="G3594" s="385" t="s">
        <v>8187</v>
      </c>
      <c r="H3594" s="811">
        <v>44016</v>
      </c>
      <c r="I3594" s="805"/>
      <c r="J3594" s="385" t="s">
        <v>8192</v>
      </c>
      <c r="K3594" s="385" t="s">
        <v>8193</v>
      </c>
      <c r="L3594" s="387">
        <v>43497</v>
      </c>
      <c r="M3594" s="57">
        <v>44593</v>
      </c>
      <c r="N3594" t="str">
        <f t="shared" si="116"/>
        <v/>
      </c>
    </row>
    <row r="3595" spans="1:14" s="428" customFormat="1" ht="25.5" outlineLevel="2">
      <c r="A3595" s="266"/>
      <c r="B3595" s="296">
        <f t="shared" si="115"/>
        <v>177</v>
      </c>
      <c r="C3595" s="264" t="s">
        <v>8208</v>
      </c>
      <c r="D3595" s="33" t="s">
        <v>6672</v>
      </c>
      <c r="E3595" s="33" t="s">
        <v>1145</v>
      </c>
      <c r="F3595" s="33" t="s">
        <v>4634</v>
      </c>
      <c r="G3595" s="385" t="s">
        <v>8187</v>
      </c>
      <c r="H3595" s="811">
        <v>44016</v>
      </c>
      <c r="I3595" s="805"/>
      <c r="J3595" s="385" t="s">
        <v>8192</v>
      </c>
      <c r="K3595" s="385" t="s">
        <v>8193</v>
      </c>
      <c r="L3595" s="387">
        <v>43497</v>
      </c>
      <c r="M3595" s="57">
        <v>44593</v>
      </c>
      <c r="N3595" t="str">
        <f t="shared" si="116"/>
        <v/>
      </c>
    </row>
    <row r="3596" spans="1:14" s="428" customFormat="1" ht="25.5" outlineLevel="2">
      <c r="A3596" s="266"/>
      <c r="B3596" s="296">
        <f t="shared" si="115"/>
        <v>177</v>
      </c>
      <c r="C3596" s="264" t="s">
        <v>6709</v>
      </c>
      <c r="D3596" s="33" t="s">
        <v>6673</v>
      </c>
      <c r="E3596" s="33" t="s">
        <v>1145</v>
      </c>
      <c r="F3596" s="33" t="s">
        <v>4634</v>
      </c>
      <c r="G3596" s="385" t="s">
        <v>8187</v>
      </c>
      <c r="H3596" s="811">
        <v>44016</v>
      </c>
      <c r="I3596" s="805"/>
      <c r="J3596" s="385" t="s">
        <v>8192</v>
      </c>
      <c r="K3596" s="385" t="s">
        <v>8193</v>
      </c>
      <c r="L3596" s="387">
        <v>43497</v>
      </c>
      <c r="M3596" s="57">
        <v>44593</v>
      </c>
      <c r="N3596" t="str">
        <f t="shared" si="116"/>
        <v/>
      </c>
    </row>
    <row r="3597" spans="1:14" s="428" customFormat="1" ht="25.5" outlineLevel="2">
      <c r="A3597" s="266"/>
      <c r="B3597" s="296">
        <f t="shared" si="115"/>
        <v>177</v>
      </c>
      <c r="C3597" s="264" t="s">
        <v>8209</v>
      </c>
      <c r="D3597" s="33" t="s">
        <v>6674</v>
      </c>
      <c r="E3597" s="33" t="s">
        <v>1145</v>
      </c>
      <c r="F3597" s="33" t="s">
        <v>4634</v>
      </c>
      <c r="G3597" s="385" t="s">
        <v>8187</v>
      </c>
      <c r="H3597" s="811">
        <v>44016</v>
      </c>
      <c r="I3597" s="805"/>
      <c r="J3597" s="385" t="s">
        <v>8192</v>
      </c>
      <c r="K3597" s="385" t="s">
        <v>8193</v>
      </c>
      <c r="L3597" s="387">
        <v>43497</v>
      </c>
      <c r="M3597" s="57">
        <v>44593</v>
      </c>
      <c r="N3597" t="str">
        <f t="shared" si="116"/>
        <v/>
      </c>
    </row>
    <row r="3598" spans="1:14" s="428" customFormat="1" ht="25.5" outlineLevel="2">
      <c r="A3598" s="266"/>
      <c r="B3598" s="296">
        <f t="shared" si="115"/>
        <v>177</v>
      </c>
      <c r="C3598" s="264" t="s">
        <v>6746</v>
      </c>
      <c r="D3598" s="33" t="s">
        <v>6710</v>
      </c>
      <c r="E3598" s="33" t="s">
        <v>1145</v>
      </c>
      <c r="F3598" s="33" t="s">
        <v>4634</v>
      </c>
      <c r="G3598" s="385" t="s">
        <v>8187</v>
      </c>
      <c r="H3598" s="811">
        <v>44016</v>
      </c>
      <c r="I3598" s="805"/>
      <c r="J3598" s="385" t="s">
        <v>8192</v>
      </c>
      <c r="K3598" s="385" t="s">
        <v>8193</v>
      </c>
      <c r="L3598" s="387">
        <v>43497</v>
      </c>
      <c r="M3598" s="57">
        <v>44593</v>
      </c>
      <c r="N3598" t="str">
        <f t="shared" si="116"/>
        <v/>
      </c>
    </row>
    <row r="3599" spans="1:14" s="428" customFormat="1" ht="25.5" outlineLevel="2">
      <c r="A3599" s="266"/>
      <c r="B3599" s="296">
        <f t="shared" si="115"/>
        <v>177</v>
      </c>
      <c r="C3599" s="264" t="s">
        <v>8210</v>
      </c>
      <c r="D3599" s="33" t="s">
        <v>6711</v>
      </c>
      <c r="E3599" s="33" t="s">
        <v>1145</v>
      </c>
      <c r="F3599" s="33" t="s">
        <v>4634</v>
      </c>
      <c r="G3599" s="385" t="s">
        <v>8187</v>
      </c>
      <c r="H3599" s="811">
        <v>44016</v>
      </c>
      <c r="I3599" s="805"/>
      <c r="J3599" s="385" t="s">
        <v>8192</v>
      </c>
      <c r="K3599" s="385" t="s">
        <v>8193</v>
      </c>
      <c r="L3599" s="387">
        <v>43497</v>
      </c>
      <c r="M3599" s="57">
        <v>44593</v>
      </c>
      <c r="N3599" t="str">
        <f t="shared" si="116"/>
        <v/>
      </c>
    </row>
    <row r="3600" spans="1:14" s="428" customFormat="1" ht="25.5" outlineLevel="2">
      <c r="A3600" s="266"/>
      <c r="B3600" s="296">
        <f t="shared" si="115"/>
        <v>177</v>
      </c>
      <c r="C3600" s="264" t="s">
        <v>8211</v>
      </c>
      <c r="D3600" s="33" t="s">
        <v>6712</v>
      </c>
      <c r="E3600" s="33" t="s">
        <v>1145</v>
      </c>
      <c r="F3600" s="33" t="s">
        <v>4634</v>
      </c>
      <c r="G3600" s="385" t="s">
        <v>8187</v>
      </c>
      <c r="H3600" s="811">
        <v>44016</v>
      </c>
      <c r="I3600" s="805"/>
      <c r="J3600" s="385" t="s">
        <v>8192</v>
      </c>
      <c r="K3600" s="385" t="s">
        <v>8193</v>
      </c>
      <c r="L3600" s="387">
        <v>43497</v>
      </c>
      <c r="M3600" s="57">
        <v>44593</v>
      </c>
      <c r="N3600" t="str">
        <f t="shared" si="116"/>
        <v/>
      </c>
    </row>
    <row r="3601" spans="1:14" s="428" customFormat="1" ht="25.5" outlineLevel="2">
      <c r="A3601" s="266"/>
      <c r="B3601" s="296">
        <f t="shared" si="115"/>
        <v>177</v>
      </c>
      <c r="C3601" s="264" t="s">
        <v>8212</v>
      </c>
      <c r="D3601" s="33" t="s">
        <v>6713</v>
      </c>
      <c r="E3601" s="33" t="s">
        <v>1145</v>
      </c>
      <c r="F3601" s="33" t="s">
        <v>4634</v>
      </c>
      <c r="G3601" s="385" t="s">
        <v>8187</v>
      </c>
      <c r="H3601" s="811">
        <v>44016</v>
      </c>
      <c r="I3601" s="805"/>
      <c r="J3601" s="385" t="s">
        <v>8192</v>
      </c>
      <c r="K3601" s="385" t="s">
        <v>8193</v>
      </c>
      <c r="L3601" s="387">
        <v>43497</v>
      </c>
      <c r="M3601" s="57">
        <v>44593</v>
      </c>
      <c r="N3601" t="str">
        <f t="shared" si="116"/>
        <v/>
      </c>
    </row>
    <row r="3602" spans="1:14" ht="25.5" outlineLevel="2">
      <c r="A3602" s="384"/>
      <c r="B3602" s="296">
        <f t="shared" si="115"/>
        <v>177</v>
      </c>
      <c r="C3602" s="264" t="s">
        <v>8213</v>
      </c>
      <c r="D3602" s="33" t="s">
        <v>6714</v>
      </c>
      <c r="E3602" s="33" t="s">
        <v>1145</v>
      </c>
      <c r="F3602" s="33" t="s">
        <v>4634</v>
      </c>
      <c r="G3602" s="385" t="s">
        <v>8187</v>
      </c>
      <c r="H3602" s="811">
        <v>44016</v>
      </c>
      <c r="I3602" s="805"/>
      <c r="J3602" s="385" t="s">
        <v>8192</v>
      </c>
      <c r="K3602" s="385" t="s">
        <v>8193</v>
      </c>
      <c r="L3602" s="387">
        <v>43497</v>
      </c>
      <c r="M3602" s="57">
        <v>44593</v>
      </c>
      <c r="N3602" t="str">
        <f t="shared" si="116"/>
        <v/>
      </c>
    </row>
    <row r="3603" spans="1:14" ht="15.75" outlineLevel="1">
      <c r="A3603" s="266">
        <v>178</v>
      </c>
      <c r="B3603" s="296">
        <f t="shared" si="115"/>
        <v>178</v>
      </c>
      <c r="C3603" s="448" t="s">
        <v>8214</v>
      </c>
      <c r="D3603" s="70"/>
      <c r="E3603" s="33" t="s">
        <v>1145</v>
      </c>
      <c r="F3603" s="33" t="s">
        <v>4634</v>
      </c>
      <c r="G3603" s="385" t="s">
        <v>8187</v>
      </c>
      <c r="H3603" s="811">
        <v>44016</v>
      </c>
      <c r="I3603" s="805"/>
      <c r="J3603" s="385"/>
      <c r="K3603" s="385" t="s">
        <v>8215</v>
      </c>
      <c r="L3603" s="387"/>
      <c r="M3603" s="57"/>
      <c r="N3603" t="str">
        <f t="shared" si="116"/>
        <v/>
      </c>
    </row>
    <row r="3604" spans="1:14" outlineLevel="2">
      <c r="A3604" s="266"/>
      <c r="B3604" s="296">
        <f t="shared" si="115"/>
        <v>178</v>
      </c>
      <c r="C3604" s="264" t="s">
        <v>8216</v>
      </c>
      <c r="D3604" s="33" t="s">
        <v>7482</v>
      </c>
      <c r="E3604" s="33" t="s">
        <v>1145</v>
      </c>
      <c r="F3604" s="33" t="s">
        <v>4634</v>
      </c>
      <c r="G3604" s="385" t="s">
        <v>8187</v>
      </c>
      <c r="H3604" s="811">
        <v>44016</v>
      </c>
      <c r="I3604" s="805"/>
      <c r="J3604" s="385" t="s">
        <v>8192</v>
      </c>
      <c r="K3604" s="385" t="s">
        <v>8215</v>
      </c>
      <c r="L3604" s="387">
        <v>43497</v>
      </c>
      <c r="M3604" s="57">
        <v>44593</v>
      </c>
      <c r="N3604" t="str">
        <f t="shared" si="116"/>
        <v>DUPLICATE</v>
      </c>
    </row>
    <row r="3605" spans="1:14" outlineLevel="2">
      <c r="A3605" s="266"/>
      <c r="B3605" s="296">
        <f t="shared" si="115"/>
        <v>178</v>
      </c>
      <c r="C3605" s="264" t="s">
        <v>8217</v>
      </c>
      <c r="D3605" s="33" t="s">
        <v>7497</v>
      </c>
      <c r="E3605" s="33" t="s">
        <v>1145</v>
      </c>
      <c r="F3605" s="33" t="s">
        <v>4634</v>
      </c>
      <c r="G3605" s="385" t="s">
        <v>8187</v>
      </c>
      <c r="H3605" s="811">
        <v>44016</v>
      </c>
      <c r="I3605" s="805"/>
      <c r="J3605" s="385" t="s">
        <v>8192</v>
      </c>
      <c r="K3605" s="385" t="s">
        <v>8215</v>
      </c>
      <c r="L3605" s="387">
        <v>43497</v>
      </c>
      <c r="M3605" s="57">
        <v>44593</v>
      </c>
      <c r="N3605" t="str">
        <f t="shared" si="116"/>
        <v>DUPLICATE</v>
      </c>
    </row>
    <row r="3606" spans="1:14" outlineLevel="2">
      <c r="A3606" s="583"/>
      <c r="B3606" s="296">
        <f t="shared" si="115"/>
        <v>178</v>
      </c>
      <c r="C3606" s="264" t="s">
        <v>8218</v>
      </c>
      <c r="D3606" s="33" t="s">
        <v>7485</v>
      </c>
      <c r="E3606" s="33" t="s">
        <v>1145</v>
      </c>
      <c r="F3606" s="33" t="s">
        <v>4634</v>
      </c>
      <c r="G3606" s="385" t="s">
        <v>8187</v>
      </c>
      <c r="H3606" s="811">
        <v>44016</v>
      </c>
      <c r="I3606" s="805"/>
      <c r="J3606" s="385" t="s">
        <v>8192</v>
      </c>
      <c r="K3606" s="385" t="s">
        <v>8215</v>
      </c>
      <c r="L3606" s="387">
        <v>43497</v>
      </c>
      <c r="M3606" s="57">
        <v>44593</v>
      </c>
      <c r="N3606" t="str">
        <f t="shared" si="116"/>
        <v>DUPLICATE</v>
      </c>
    </row>
    <row r="3607" spans="1:14" ht="25.5" outlineLevel="2">
      <c r="A3607" s="583"/>
      <c r="B3607" s="296">
        <f t="shared" si="115"/>
        <v>178</v>
      </c>
      <c r="C3607" s="264" t="s">
        <v>8219</v>
      </c>
      <c r="D3607" s="46" t="s">
        <v>6123</v>
      </c>
      <c r="E3607" s="33" t="s">
        <v>1145</v>
      </c>
      <c r="F3607" s="33" t="s">
        <v>4634</v>
      </c>
      <c r="G3607" s="385" t="s">
        <v>8187</v>
      </c>
      <c r="H3607" s="811">
        <v>44016</v>
      </c>
      <c r="I3607" s="805"/>
      <c r="J3607" s="385" t="s">
        <v>8192</v>
      </c>
      <c r="K3607" s="385" t="s">
        <v>8215</v>
      </c>
      <c r="L3607" s="387">
        <v>42401</v>
      </c>
      <c r="M3607" s="57">
        <v>44593</v>
      </c>
      <c r="N3607" t="str">
        <f t="shared" si="116"/>
        <v/>
      </c>
    </row>
    <row r="3608" spans="1:14" ht="25.5" outlineLevel="2">
      <c r="A3608" s="583"/>
      <c r="B3608" s="296">
        <f t="shared" si="115"/>
        <v>178</v>
      </c>
      <c r="C3608" s="264" t="s">
        <v>8220</v>
      </c>
      <c r="D3608" s="46" t="s">
        <v>6124</v>
      </c>
      <c r="E3608" s="33" t="s">
        <v>1145</v>
      </c>
      <c r="F3608" s="33" t="s">
        <v>4634</v>
      </c>
      <c r="G3608" s="385" t="s">
        <v>8187</v>
      </c>
      <c r="H3608" s="811">
        <v>44016</v>
      </c>
      <c r="I3608" s="805"/>
      <c r="J3608" s="385" t="s">
        <v>8192</v>
      </c>
      <c r="K3608" s="385" t="s">
        <v>8215</v>
      </c>
      <c r="L3608" s="387">
        <v>42401</v>
      </c>
      <c r="M3608" s="57">
        <v>44593</v>
      </c>
      <c r="N3608" t="str">
        <f t="shared" si="116"/>
        <v/>
      </c>
    </row>
    <row r="3609" spans="1:14" ht="25.5" outlineLevel="2">
      <c r="A3609" s="266"/>
      <c r="B3609" s="296">
        <f t="shared" si="115"/>
        <v>178</v>
      </c>
      <c r="C3609" s="264" t="s">
        <v>7334</v>
      </c>
      <c r="D3609" s="46" t="s">
        <v>7335</v>
      </c>
      <c r="E3609" s="33" t="s">
        <v>1145</v>
      </c>
      <c r="F3609" s="33" t="s">
        <v>4634</v>
      </c>
      <c r="G3609" s="385" t="s">
        <v>8187</v>
      </c>
      <c r="H3609" s="811">
        <v>44016</v>
      </c>
      <c r="I3609" s="805"/>
      <c r="J3609" s="385" t="s">
        <v>8192</v>
      </c>
      <c r="K3609" s="385" t="s">
        <v>8215</v>
      </c>
      <c r="L3609" s="387">
        <v>44228</v>
      </c>
      <c r="M3609" s="57">
        <v>44593</v>
      </c>
      <c r="N3609" t="str">
        <f t="shared" si="116"/>
        <v/>
      </c>
    </row>
    <row r="3610" spans="1:14" outlineLevel="2">
      <c r="A3610" s="266"/>
      <c r="B3610" s="296">
        <f t="shared" si="115"/>
        <v>178</v>
      </c>
      <c r="C3610" s="264" t="s">
        <v>8221</v>
      </c>
      <c r="D3610" s="33" t="s">
        <v>7508</v>
      </c>
      <c r="E3610" s="33" t="s">
        <v>1145</v>
      </c>
      <c r="F3610" s="33" t="s">
        <v>4634</v>
      </c>
      <c r="G3610" s="385" t="s">
        <v>8187</v>
      </c>
      <c r="H3610" s="811">
        <v>44016</v>
      </c>
      <c r="I3610" s="805"/>
      <c r="J3610" s="385" t="s">
        <v>8192</v>
      </c>
      <c r="K3610" s="385" t="s">
        <v>8215</v>
      </c>
      <c r="L3610" s="387">
        <v>43497</v>
      </c>
      <c r="M3610" s="57">
        <v>44593</v>
      </c>
      <c r="N3610" t="str">
        <f t="shared" si="116"/>
        <v>DUPLICATE</v>
      </c>
    </row>
    <row r="3611" spans="1:14" ht="25.5" outlineLevel="2">
      <c r="A3611" s="266"/>
      <c r="B3611" s="296">
        <f t="shared" si="115"/>
        <v>178</v>
      </c>
      <c r="C3611" s="264" t="s">
        <v>7509</v>
      </c>
      <c r="D3611" s="33" t="s">
        <v>7510</v>
      </c>
      <c r="E3611" s="33" t="s">
        <v>1145</v>
      </c>
      <c r="F3611" s="33" t="s">
        <v>4634</v>
      </c>
      <c r="G3611" s="385" t="s">
        <v>8187</v>
      </c>
      <c r="H3611" s="811">
        <v>44016</v>
      </c>
      <c r="I3611" s="805"/>
      <c r="J3611" s="385" t="s">
        <v>8192</v>
      </c>
      <c r="K3611" s="385" t="s">
        <v>8215</v>
      </c>
      <c r="L3611" s="387">
        <v>43497</v>
      </c>
      <c r="M3611" s="57">
        <v>44593</v>
      </c>
      <c r="N3611" t="str">
        <f t="shared" si="116"/>
        <v>DUPLICATE</v>
      </c>
    </row>
    <row r="3612" spans="1:14" outlineLevel="2">
      <c r="A3612" s="266"/>
      <c r="B3612" s="296">
        <f t="shared" si="115"/>
        <v>178</v>
      </c>
      <c r="C3612" s="264" t="s">
        <v>8222</v>
      </c>
      <c r="D3612" s="33" t="s">
        <v>7765</v>
      </c>
      <c r="E3612" s="33" t="s">
        <v>1145</v>
      </c>
      <c r="F3612" s="33" t="s">
        <v>4634</v>
      </c>
      <c r="G3612" s="385" t="s">
        <v>8187</v>
      </c>
      <c r="H3612" s="811">
        <v>44016</v>
      </c>
      <c r="I3612" s="805"/>
      <c r="J3612" s="385" t="s">
        <v>8192</v>
      </c>
      <c r="K3612" s="385" t="s">
        <v>8215</v>
      </c>
      <c r="L3612" s="387">
        <v>44228</v>
      </c>
      <c r="M3612" s="57">
        <v>44593</v>
      </c>
      <c r="N3612" t="str">
        <f t="shared" si="116"/>
        <v/>
      </c>
    </row>
    <row r="3613" spans="1:14" outlineLevel="2">
      <c r="A3613" s="583"/>
      <c r="B3613" s="296">
        <f t="shared" si="115"/>
        <v>178</v>
      </c>
      <c r="C3613" s="264" t="s">
        <v>8223</v>
      </c>
      <c r="D3613" s="33" t="s">
        <v>7899</v>
      </c>
      <c r="E3613" s="33" t="s">
        <v>1145</v>
      </c>
      <c r="F3613" s="33" t="s">
        <v>4634</v>
      </c>
      <c r="G3613" s="385" t="s">
        <v>8187</v>
      </c>
      <c r="H3613" s="811">
        <v>44016</v>
      </c>
      <c r="I3613" s="805"/>
      <c r="J3613" s="385" t="s">
        <v>8192</v>
      </c>
      <c r="K3613" s="385" t="s">
        <v>8215</v>
      </c>
      <c r="L3613" s="387">
        <v>44228</v>
      </c>
      <c r="M3613" s="57">
        <v>44593</v>
      </c>
      <c r="N3613" t="str">
        <f t="shared" si="116"/>
        <v/>
      </c>
    </row>
    <row r="3614" spans="1:14" ht="38.25" outlineLevel="2">
      <c r="A3614" s="266"/>
      <c r="B3614" s="296">
        <f t="shared" si="115"/>
        <v>178</v>
      </c>
      <c r="C3614" s="449" t="s">
        <v>8224</v>
      </c>
      <c r="D3614" s="46" t="s">
        <v>6122</v>
      </c>
      <c r="E3614" s="33" t="s">
        <v>1145</v>
      </c>
      <c r="F3614" s="33" t="s">
        <v>4634</v>
      </c>
      <c r="G3614" s="33" t="s">
        <v>8190</v>
      </c>
      <c r="H3614" s="806" t="s">
        <v>8191</v>
      </c>
      <c r="I3614" s="812"/>
      <c r="J3614" s="385" t="s">
        <v>8192</v>
      </c>
      <c r="K3614" s="33" t="s">
        <v>12768</v>
      </c>
      <c r="L3614" s="387">
        <v>42401</v>
      </c>
      <c r="M3614" s="57">
        <v>44593</v>
      </c>
      <c r="N3614" t="str">
        <f t="shared" si="116"/>
        <v/>
      </c>
    </row>
    <row r="3615" spans="1:14" ht="38.25" outlineLevel="2">
      <c r="A3615" s="266"/>
      <c r="B3615" s="296">
        <f t="shared" si="115"/>
        <v>178</v>
      </c>
      <c r="C3615" s="264" t="s">
        <v>6753</v>
      </c>
      <c r="D3615" s="33" t="s">
        <v>583</v>
      </c>
      <c r="E3615" s="33" t="s">
        <v>1145</v>
      </c>
      <c r="F3615" s="33" t="s">
        <v>4634</v>
      </c>
      <c r="G3615" s="33" t="s">
        <v>8190</v>
      </c>
      <c r="H3615" s="806" t="s">
        <v>8191</v>
      </c>
      <c r="I3615" s="812"/>
      <c r="J3615" s="385" t="s">
        <v>8192</v>
      </c>
      <c r="K3615" s="33" t="s">
        <v>12768</v>
      </c>
      <c r="L3615" s="387">
        <v>43497</v>
      </c>
      <c r="M3615" s="57">
        <v>44593</v>
      </c>
      <c r="N3615" t="str">
        <f t="shared" si="116"/>
        <v/>
      </c>
    </row>
    <row r="3616" spans="1:14" ht="25.5" outlineLevel="2">
      <c r="A3616" s="266"/>
      <c r="B3616" s="296">
        <f t="shared" si="115"/>
        <v>178</v>
      </c>
      <c r="C3616" s="264" t="s">
        <v>8225</v>
      </c>
      <c r="D3616" s="33" t="s">
        <v>6738</v>
      </c>
      <c r="E3616" s="33" t="s">
        <v>1145</v>
      </c>
      <c r="F3616" s="33" t="s">
        <v>4634</v>
      </c>
      <c r="G3616" s="385" t="s">
        <v>8187</v>
      </c>
      <c r="H3616" s="811">
        <v>44016</v>
      </c>
      <c r="I3616" s="805"/>
      <c r="J3616" s="385" t="s">
        <v>8192</v>
      </c>
      <c r="K3616" s="385" t="s">
        <v>8215</v>
      </c>
      <c r="L3616" s="387">
        <v>43497</v>
      </c>
      <c r="M3616" s="57">
        <v>44593</v>
      </c>
      <c r="N3616" t="str">
        <f t="shared" si="116"/>
        <v>DUPLICATE</v>
      </c>
    </row>
    <row r="3617" spans="1:14" ht="25.5" outlineLevel="2">
      <c r="A3617" s="266"/>
      <c r="B3617" s="296">
        <f t="shared" si="115"/>
        <v>178</v>
      </c>
      <c r="C3617" s="264" t="s">
        <v>8226</v>
      </c>
      <c r="D3617" s="33" t="s">
        <v>6739</v>
      </c>
      <c r="E3617" s="33" t="s">
        <v>1145</v>
      </c>
      <c r="F3617" s="33" t="s">
        <v>4634</v>
      </c>
      <c r="G3617" s="385" t="s">
        <v>8187</v>
      </c>
      <c r="H3617" s="811">
        <v>44016</v>
      </c>
      <c r="I3617" s="805"/>
      <c r="J3617" s="385" t="s">
        <v>8192</v>
      </c>
      <c r="K3617" s="385" t="s">
        <v>8215</v>
      </c>
      <c r="L3617" s="387">
        <v>43497</v>
      </c>
      <c r="M3617" s="57">
        <v>44593</v>
      </c>
      <c r="N3617" t="str">
        <f t="shared" si="116"/>
        <v>DUPLICATE</v>
      </c>
    </row>
    <row r="3618" spans="1:14" ht="38.25" outlineLevel="2">
      <c r="A3618" s="266"/>
      <c r="B3618" s="296">
        <f t="shared" si="115"/>
        <v>178</v>
      </c>
      <c r="C3618" s="264" t="s">
        <v>8227</v>
      </c>
      <c r="D3618" s="33" t="s">
        <v>6740</v>
      </c>
      <c r="E3618" s="33" t="s">
        <v>1145</v>
      </c>
      <c r="F3618" s="33" t="s">
        <v>4634</v>
      </c>
      <c r="G3618" s="385" t="s">
        <v>8187</v>
      </c>
      <c r="H3618" s="811">
        <v>44016</v>
      </c>
      <c r="I3618" s="805"/>
      <c r="J3618" s="385" t="s">
        <v>8192</v>
      </c>
      <c r="K3618" s="385" t="s">
        <v>8215</v>
      </c>
      <c r="L3618" s="387">
        <v>43497</v>
      </c>
      <c r="M3618" s="57">
        <v>44593</v>
      </c>
      <c r="N3618" t="str">
        <f t="shared" si="116"/>
        <v>DUPLICATE</v>
      </c>
    </row>
    <row r="3619" spans="1:14" ht="38.25" outlineLevel="2">
      <c r="A3619" s="266"/>
      <c r="B3619" s="296">
        <f t="shared" si="115"/>
        <v>178</v>
      </c>
      <c r="C3619" s="264" t="s">
        <v>8228</v>
      </c>
      <c r="D3619" s="33" t="s">
        <v>6741</v>
      </c>
      <c r="E3619" s="33" t="s">
        <v>1145</v>
      </c>
      <c r="F3619" s="33" t="s">
        <v>4634</v>
      </c>
      <c r="G3619" s="385" t="s">
        <v>8187</v>
      </c>
      <c r="H3619" s="811">
        <v>44016</v>
      </c>
      <c r="I3619" s="805"/>
      <c r="J3619" s="385" t="s">
        <v>8192</v>
      </c>
      <c r="K3619" s="385" t="s">
        <v>8215</v>
      </c>
      <c r="L3619" s="387">
        <v>43497</v>
      </c>
      <c r="M3619" s="57">
        <v>44593</v>
      </c>
      <c r="N3619" t="str">
        <f t="shared" si="116"/>
        <v>DUPLICATE</v>
      </c>
    </row>
    <row r="3620" spans="1:14" ht="38.25" outlineLevel="2">
      <c r="A3620" s="266"/>
      <c r="B3620" s="296">
        <f t="shared" si="115"/>
        <v>178</v>
      </c>
      <c r="C3620" s="264" t="s">
        <v>6754</v>
      </c>
      <c r="D3620" s="33" t="s">
        <v>6742</v>
      </c>
      <c r="E3620" s="33" t="s">
        <v>1145</v>
      </c>
      <c r="F3620" s="33" t="s">
        <v>4634</v>
      </c>
      <c r="G3620" s="385" t="s">
        <v>8187</v>
      </c>
      <c r="H3620" s="811">
        <v>44016</v>
      </c>
      <c r="I3620" s="805"/>
      <c r="J3620" s="385" t="s">
        <v>8192</v>
      </c>
      <c r="K3620" s="385" t="s">
        <v>8215</v>
      </c>
      <c r="L3620" s="387">
        <v>43497</v>
      </c>
      <c r="M3620" s="57">
        <v>44593</v>
      </c>
      <c r="N3620" t="str">
        <f t="shared" si="116"/>
        <v>DUPLICATE</v>
      </c>
    </row>
    <row r="3621" spans="1:14" ht="25.5" outlineLevel="2">
      <c r="A3621" s="266"/>
      <c r="B3621" s="296">
        <f t="shared" si="115"/>
        <v>178</v>
      </c>
      <c r="C3621" s="264" t="s">
        <v>6755</v>
      </c>
      <c r="D3621" s="33" t="s">
        <v>6743</v>
      </c>
      <c r="E3621" s="33" t="s">
        <v>1145</v>
      </c>
      <c r="F3621" s="33" t="s">
        <v>4634</v>
      </c>
      <c r="G3621" s="385" t="s">
        <v>8187</v>
      </c>
      <c r="H3621" s="811">
        <v>44016</v>
      </c>
      <c r="I3621" s="805"/>
      <c r="J3621" s="385" t="s">
        <v>8192</v>
      </c>
      <c r="K3621" s="385" t="s">
        <v>8215</v>
      </c>
      <c r="L3621" s="387">
        <v>43497</v>
      </c>
      <c r="M3621" s="57">
        <v>44593</v>
      </c>
      <c r="N3621" t="str">
        <f t="shared" si="116"/>
        <v>DUPLICATE</v>
      </c>
    </row>
    <row r="3622" spans="1:14" outlineLevel="2">
      <c r="A3622" s="266"/>
      <c r="B3622" s="296">
        <f t="shared" si="115"/>
        <v>178</v>
      </c>
      <c r="C3622" s="264" t="s">
        <v>8229</v>
      </c>
      <c r="D3622" s="33" t="s">
        <v>6744</v>
      </c>
      <c r="E3622" s="33" t="s">
        <v>1145</v>
      </c>
      <c r="F3622" s="33" t="s">
        <v>4634</v>
      </c>
      <c r="G3622" s="385" t="s">
        <v>8187</v>
      </c>
      <c r="H3622" s="811">
        <v>44016</v>
      </c>
      <c r="I3622" s="805"/>
      <c r="J3622" s="385" t="s">
        <v>8192</v>
      </c>
      <c r="K3622" s="385" t="s">
        <v>8215</v>
      </c>
      <c r="L3622" s="387">
        <v>43497</v>
      </c>
      <c r="M3622" s="57">
        <v>44593</v>
      </c>
      <c r="N3622" t="str">
        <f t="shared" si="116"/>
        <v>DUPLICATE</v>
      </c>
    </row>
    <row r="3623" spans="1:14" ht="25.5" outlineLevel="2">
      <c r="A3623" s="266"/>
      <c r="B3623" s="296">
        <f t="shared" si="115"/>
        <v>178</v>
      </c>
      <c r="C3623" s="264" t="s">
        <v>8230</v>
      </c>
      <c r="D3623" s="33" t="s">
        <v>6745</v>
      </c>
      <c r="E3623" s="33" t="s">
        <v>1145</v>
      </c>
      <c r="F3623" s="33" t="s">
        <v>4634</v>
      </c>
      <c r="G3623" s="385" t="s">
        <v>8187</v>
      </c>
      <c r="H3623" s="811">
        <v>44016</v>
      </c>
      <c r="I3623" s="805"/>
      <c r="J3623" s="385" t="s">
        <v>8192</v>
      </c>
      <c r="K3623" s="385" t="s">
        <v>8215</v>
      </c>
      <c r="L3623" s="387">
        <v>43497</v>
      </c>
      <c r="M3623" s="57">
        <v>44593</v>
      </c>
      <c r="N3623" t="str">
        <f t="shared" si="116"/>
        <v>DUPLICATE</v>
      </c>
    </row>
    <row r="3624" spans="1:14" ht="25.5" outlineLevel="2">
      <c r="A3624" s="266"/>
      <c r="B3624" s="296">
        <f t="shared" si="115"/>
        <v>178</v>
      </c>
      <c r="C3624" s="264" t="s">
        <v>8231</v>
      </c>
      <c r="D3624" s="33" t="s">
        <v>6756</v>
      </c>
      <c r="E3624" s="33" t="s">
        <v>1145</v>
      </c>
      <c r="F3624" s="33" t="s">
        <v>4634</v>
      </c>
      <c r="G3624" s="385" t="s">
        <v>8187</v>
      </c>
      <c r="H3624" s="811">
        <v>44016</v>
      </c>
      <c r="I3624" s="805"/>
      <c r="J3624" s="385" t="s">
        <v>8192</v>
      </c>
      <c r="K3624" s="385" t="s">
        <v>8215</v>
      </c>
      <c r="L3624" s="387">
        <v>43497</v>
      </c>
      <c r="M3624" s="57">
        <v>44593</v>
      </c>
      <c r="N3624" t="str">
        <f t="shared" si="116"/>
        <v>DUPLICATE</v>
      </c>
    </row>
    <row r="3625" spans="1:14" ht="38.25" outlineLevel="2">
      <c r="A3625" s="266"/>
      <c r="B3625" s="296">
        <f t="shared" si="115"/>
        <v>178</v>
      </c>
      <c r="C3625" s="264" t="s">
        <v>8232</v>
      </c>
      <c r="D3625" s="33" t="s">
        <v>6757</v>
      </c>
      <c r="E3625" s="33" t="s">
        <v>1145</v>
      </c>
      <c r="F3625" s="33" t="s">
        <v>4634</v>
      </c>
      <c r="G3625" s="385" t="s">
        <v>8187</v>
      </c>
      <c r="H3625" s="811">
        <v>44016</v>
      </c>
      <c r="I3625" s="805"/>
      <c r="J3625" s="385" t="s">
        <v>8192</v>
      </c>
      <c r="K3625" s="385" t="s">
        <v>8215</v>
      </c>
      <c r="L3625" s="387">
        <v>43497</v>
      </c>
      <c r="M3625" s="57">
        <v>44593</v>
      </c>
      <c r="N3625" t="str">
        <f t="shared" si="116"/>
        <v>DUPLICATE</v>
      </c>
    </row>
    <row r="3626" spans="1:14" ht="25.5" outlineLevel="2">
      <c r="A3626" s="266"/>
      <c r="B3626" s="296">
        <f t="shared" si="115"/>
        <v>178</v>
      </c>
      <c r="C3626" s="264" t="s">
        <v>6767</v>
      </c>
      <c r="D3626" s="33" t="s">
        <v>6758</v>
      </c>
      <c r="E3626" s="33" t="s">
        <v>1145</v>
      </c>
      <c r="F3626" s="33" t="s">
        <v>4634</v>
      </c>
      <c r="G3626" s="385" t="s">
        <v>8187</v>
      </c>
      <c r="H3626" s="811">
        <v>44016</v>
      </c>
      <c r="I3626" s="805"/>
      <c r="J3626" s="385" t="s">
        <v>8192</v>
      </c>
      <c r="K3626" s="385" t="s">
        <v>8215</v>
      </c>
      <c r="L3626" s="387">
        <v>43497</v>
      </c>
      <c r="M3626" s="57">
        <v>44593</v>
      </c>
      <c r="N3626" t="str">
        <f t="shared" si="116"/>
        <v/>
      </c>
    </row>
    <row r="3627" spans="1:14" outlineLevel="2">
      <c r="A3627" s="266"/>
      <c r="B3627" s="296">
        <f t="shared" si="115"/>
        <v>178</v>
      </c>
      <c r="C3627" s="264" t="s">
        <v>8233</v>
      </c>
      <c r="D3627" s="33" t="s">
        <v>6759</v>
      </c>
      <c r="E3627" s="33" t="s">
        <v>1145</v>
      </c>
      <c r="F3627" s="33" t="s">
        <v>4634</v>
      </c>
      <c r="G3627" s="385" t="s">
        <v>8187</v>
      </c>
      <c r="H3627" s="811">
        <v>44016</v>
      </c>
      <c r="I3627" s="805"/>
      <c r="J3627" s="385" t="s">
        <v>8192</v>
      </c>
      <c r="K3627" s="385" t="s">
        <v>8215</v>
      </c>
      <c r="L3627" s="387">
        <v>43497</v>
      </c>
      <c r="M3627" s="57">
        <v>44593</v>
      </c>
      <c r="N3627" t="str">
        <f t="shared" si="116"/>
        <v>DUPLICATE</v>
      </c>
    </row>
    <row r="3628" spans="1:14" ht="38.25" outlineLevel="2">
      <c r="A3628" s="266"/>
      <c r="B3628" s="296">
        <f t="shared" si="115"/>
        <v>178</v>
      </c>
      <c r="C3628" s="264" t="s">
        <v>6747</v>
      </c>
      <c r="D3628" s="33" t="s">
        <v>2212</v>
      </c>
      <c r="E3628" s="33" t="s">
        <v>1145</v>
      </c>
      <c r="F3628" s="33" t="s">
        <v>4634</v>
      </c>
      <c r="G3628" s="33" t="s">
        <v>8190</v>
      </c>
      <c r="H3628" s="806" t="s">
        <v>8191</v>
      </c>
      <c r="I3628" s="812"/>
      <c r="J3628" s="385" t="s">
        <v>8192</v>
      </c>
      <c r="K3628" s="33" t="s">
        <v>12768</v>
      </c>
      <c r="L3628" s="387">
        <v>43497</v>
      </c>
      <c r="M3628" s="57">
        <v>44593</v>
      </c>
      <c r="N3628" t="str">
        <f t="shared" si="116"/>
        <v/>
      </c>
    </row>
    <row r="3629" spans="1:14" ht="38.25" outlineLevel="2">
      <c r="A3629" s="266"/>
      <c r="B3629" s="296">
        <f t="shared" si="115"/>
        <v>178</v>
      </c>
      <c r="C3629" s="264" t="s">
        <v>8234</v>
      </c>
      <c r="D3629" s="33" t="s">
        <v>5118</v>
      </c>
      <c r="E3629" s="33" t="s">
        <v>1145</v>
      </c>
      <c r="F3629" s="33" t="s">
        <v>4634</v>
      </c>
      <c r="G3629" s="33" t="s">
        <v>8190</v>
      </c>
      <c r="H3629" s="806" t="s">
        <v>8191</v>
      </c>
      <c r="I3629" s="812"/>
      <c r="J3629" s="385" t="s">
        <v>8192</v>
      </c>
      <c r="K3629" s="33" t="s">
        <v>12768</v>
      </c>
      <c r="L3629" s="387">
        <v>43497</v>
      </c>
      <c r="M3629" s="57">
        <v>44593</v>
      </c>
      <c r="N3629" t="str">
        <f t="shared" si="116"/>
        <v>DUPLICATE</v>
      </c>
    </row>
    <row r="3630" spans="1:14" ht="38.25" outlineLevel="2">
      <c r="A3630" s="266"/>
      <c r="B3630" s="296">
        <f t="shared" si="115"/>
        <v>178</v>
      </c>
      <c r="C3630" s="264" t="s">
        <v>8235</v>
      </c>
      <c r="D3630" s="33" t="s">
        <v>6715</v>
      </c>
      <c r="E3630" s="33" t="s">
        <v>1145</v>
      </c>
      <c r="F3630" s="33" t="s">
        <v>4634</v>
      </c>
      <c r="G3630" s="33" t="s">
        <v>8190</v>
      </c>
      <c r="H3630" s="806" t="s">
        <v>8191</v>
      </c>
      <c r="I3630" s="812"/>
      <c r="J3630" s="385" t="s">
        <v>8192</v>
      </c>
      <c r="K3630" s="33" t="s">
        <v>12768</v>
      </c>
      <c r="L3630" s="387">
        <v>43497</v>
      </c>
      <c r="M3630" s="57">
        <v>44593</v>
      </c>
      <c r="N3630" t="str">
        <f t="shared" si="116"/>
        <v>DUPLICATE</v>
      </c>
    </row>
    <row r="3631" spans="1:14" ht="38.25" outlineLevel="2">
      <c r="A3631" s="266"/>
      <c r="B3631" s="296">
        <f t="shared" si="115"/>
        <v>178</v>
      </c>
      <c r="C3631" s="264" t="s">
        <v>8236</v>
      </c>
      <c r="D3631" s="33" t="s">
        <v>6716</v>
      </c>
      <c r="E3631" s="33" t="s">
        <v>1145</v>
      </c>
      <c r="F3631" s="33" t="s">
        <v>4634</v>
      </c>
      <c r="G3631" s="33" t="s">
        <v>8190</v>
      </c>
      <c r="H3631" s="806" t="s">
        <v>8191</v>
      </c>
      <c r="I3631" s="812"/>
      <c r="J3631" s="385" t="s">
        <v>8192</v>
      </c>
      <c r="K3631" s="33" t="s">
        <v>12768</v>
      </c>
      <c r="L3631" s="387">
        <v>43497</v>
      </c>
      <c r="M3631" s="57">
        <v>44593</v>
      </c>
      <c r="N3631" t="str">
        <f t="shared" si="116"/>
        <v>DUPLICATE</v>
      </c>
    </row>
    <row r="3632" spans="1:14" ht="25.5" outlineLevel="2">
      <c r="A3632" s="266"/>
      <c r="B3632" s="296">
        <f t="shared" si="115"/>
        <v>178</v>
      </c>
      <c r="C3632" s="264" t="s">
        <v>8237</v>
      </c>
      <c r="D3632" s="33" t="s">
        <v>6717</v>
      </c>
      <c r="E3632" s="33" t="s">
        <v>1145</v>
      </c>
      <c r="F3632" s="33" t="s">
        <v>4634</v>
      </c>
      <c r="G3632" s="385" t="s">
        <v>8187</v>
      </c>
      <c r="H3632" s="811">
        <v>44016</v>
      </c>
      <c r="I3632" s="805"/>
      <c r="J3632" s="385" t="s">
        <v>8192</v>
      </c>
      <c r="K3632" s="385" t="s">
        <v>8215</v>
      </c>
      <c r="L3632" s="387">
        <v>43497</v>
      </c>
      <c r="M3632" s="57">
        <v>44593</v>
      </c>
      <c r="N3632" t="str">
        <f t="shared" si="116"/>
        <v>DUPLICATE</v>
      </c>
    </row>
    <row r="3633" spans="1:14" outlineLevel="2">
      <c r="A3633" s="266"/>
      <c r="B3633" s="296">
        <f t="shared" si="115"/>
        <v>178</v>
      </c>
      <c r="C3633" s="264" t="s">
        <v>6749</v>
      </c>
      <c r="D3633" s="33" t="s">
        <v>6718</v>
      </c>
      <c r="E3633" s="33" t="s">
        <v>1145</v>
      </c>
      <c r="F3633" s="33" t="s">
        <v>4634</v>
      </c>
      <c r="G3633" s="385" t="s">
        <v>8187</v>
      </c>
      <c r="H3633" s="811">
        <v>44016</v>
      </c>
      <c r="I3633" s="805"/>
      <c r="J3633" s="385" t="s">
        <v>8192</v>
      </c>
      <c r="K3633" s="385" t="s">
        <v>8215</v>
      </c>
      <c r="L3633" s="387">
        <v>43497</v>
      </c>
      <c r="M3633" s="57">
        <v>44593</v>
      </c>
      <c r="N3633" t="str">
        <f t="shared" si="116"/>
        <v>DUPLICATE</v>
      </c>
    </row>
    <row r="3634" spans="1:14" outlineLevel="2">
      <c r="A3634" s="583"/>
      <c r="B3634" s="296">
        <f t="shared" si="115"/>
        <v>178</v>
      </c>
      <c r="C3634" s="264" t="s">
        <v>6750</v>
      </c>
      <c r="D3634" s="33" t="s">
        <v>6719</v>
      </c>
      <c r="E3634" s="33" t="s">
        <v>1145</v>
      </c>
      <c r="F3634" s="33" t="s">
        <v>4634</v>
      </c>
      <c r="G3634" s="385" t="s">
        <v>8187</v>
      </c>
      <c r="H3634" s="811">
        <v>44016</v>
      </c>
      <c r="I3634" s="805"/>
      <c r="J3634" s="385" t="s">
        <v>8192</v>
      </c>
      <c r="K3634" s="385" t="s">
        <v>8215</v>
      </c>
      <c r="L3634" s="387">
        <v>43497</v>
      </c>
      <c r="M3634" s="57">
        <v>44593</v>
      </c>
      <c r="N3634" t="str">
        <f t="shared" si="116"/>
        <v>DUPLICATE</v>
      </c>
    </row>
    <row r="3635" spans="1:14" outlineLevel="2">
      <c r="A3635" s="583"/>
      <c r="B3635" s="296">
        <f t="shared" ref="B3635:B3698" si="117">IF(A3635&gt;0,A3635,B3634)</f>
        <v>178</v>
      </c>
      <c r="C3635" s="264" t="s">
        <v>8238</v>
      </c>
      <c r="D3635" s="46" t="s">
        <v>4593</v>
      </c>
      <c r="E3635" s="33" t="s">
        <v>1145</v>
      </c>
      <c r="F3635" s="33" t="s">
        <v>4634</v>
      </c>
      <c r="G3635" s="385" t="s">
        <v>8187</v>
      </c>
      <c r="H3635" s="811">
        <v>44016</v>
      </c>
      <c r="I3635" s="805"/>
      <c r="J3635" s="385" t="s">
        <v>8192</v>
      </c>
      <c r="K3635" s="385" t="s">
        <v>8215</v>
      </c>
      <c r="L3635" s="387">
        <v>43497</v>
      </c>
      <c r="M3635" s="57">
        <v>44593</v>
      </c>
      <c r="N3635" t="str">
        <f t="shared" si="116"/>
        <v/>
      </c>
    </row>
    <row r="3636" spans="1:14" ht="25.5" outlineLevel="2">
      <c r="A3636" s="266"/>
      <c r="B3636" s="296">
        <f t="shared" si="117"/>
        <v>178</v>
      </c>
      <c r="C3636" s="264" t="s">
        <v>8239</v>
      </c>
      <c r="D3636" s="46" t="s">
        <v>6760</v>
      </c>
      <c r="E3636" s="33" t="s">
        <v>1145</v>
      </c>
      <c r="F3636" s="33" t="s">
        <v>4634</v>
      </c>
      <c r="G3636" s="385" t="s">
        <v>8187</v>
      </c>
      <c r="H3636" s="811">
        <v>44016</v>
      </c>
      <c r="I3636" s="805"/>
      <c r="J3636" s="385" t="s">
        <v>8192</v>
      </c>
      <c r="K3636" s="385" t="s">
        <v>8215</v>
      </c>
      <c r="L3636" s="387">
        <v>43497</v>
      </c>
      <c r="M3636" s="57">
        <v>44593</v>
      </c>
      <c r="N3636" t="str">
        <f t="shared" si="116"/>
        <v/>
      </c>
    </row>
    <row r="3637" spans="1:14" ht="38.25" outlineLevel="2">
      <c r="A3637" s="266"/>
      <c r="B3637" s="296">
        <f t="shared" si="117"/>
        <v>178</v>
      </c>
      <c r="C3637" s="264" t="s">
        <v>8240</v>
      </c>
      <c r="D3637" s="33" t="s">
        <v>6720</v>
      </c>
      <c r="E3637" s="33" t="s">
        <v>1145</v>
      </c>
      <c r="F3637" s="33" t="s">
        <v>4634</v>
      </c>
      <c r="G3637" s="33" t="s">
        <v>8190</v>
      </c>
      <c r="H3637" s="806" t="s">
        <v>8191</v>
      </c>
      <c r="I3637" s="805"/>
      <c r="J3637" s="385" t="s">
        <v>8192</v>
      </c>
      <c r="K3637" s="33" t="s">
        <v>12768</v>
      </c>
      <c r="L3637" s="387">
        <v>43497</v>
      </c>
      <c r="M3637" s="57">
        <v>44593</v>
      </c>
      <c r="N3637" t="str">
        <f t="shared" si="116"/>
        <v>DUPLICATE</v>
      </c>
    </row>
    <row r="3638" spans="1:14" ht="38.25" outlineLevel="2">
      <c r="A3638" s="266"/>
      <c r="B3638" s="296">
        <f t="shared" si="117"/>
        <v>178</v>
      </c>
      <c r="C3638" s="264" t="s">
        <v>8241</v>
      </c>
      <c r="D3638" s="33" t="s">
        <v>6721</v>
      </c>
      <c r="E3638" s="33" t="s">
        <v>1145</v>
      </c>
      <c r="F3638" s="33" t="s">
        <v>4634</v>
      </c>
      <c r="G3638" s="33" t="s">
        <v>8190</v>
      </c>
      <c r="H3638" s="806" t="s">
        <v>8191</v>
      </c>
      <c r="I3638" s="812"/>
      <c r="J3638" s="385" t="s">
        <v>8192</v>
      </c>
      <c r="K3638" s="33" t="s">
        <v>12768</v>
      </c>
      <c r="L3638" s="387">
        <v>43497</v>
      </c>
      <c r="M3638" s="57">
        <v>44593</v>
      </c>
      <c r="N3638" t="str">
        <f t="shared" si="116"/>
        <v>DUPLICATE</v>
      </c>
    </row>
    <row r="3639" spans="1:14" ht="38.25" outlineLevel="2">
      <c r="A3639" s="266"/>
      <c r="B3639" s="296">
        <f t="shared" si="117"/>
        <v>178</v>
      </c>
      <c r="C3639" s="264" t="s">
        <v>8242</v>
      </c>
      <c r="D3639" s="33" t="s">
        <v>585</v>
      </c>
      <c r="E3639" s="33" t="s">
        <v>1145</v>
      </c>
      <c r="F3639" s="33" t="s">
        <v>4634</v>
      </c>
      <c r="G3639" s="33" t="s">
        <v>8190</v>
      </c>
      <c r="H3639" s="806" t="s">
        <v>8191</v>
      </c>
      <c r="I3639" s="812"/>
      <c r="J3639" s="385" t="s">
        <v>8192</v>
      </c>
      <c r="K3639" s="33" t="s">
        <v>12768</v>
      </c>
      <c r="L3639" s="387">
        <v>43497</v>
      </c>
      <c r="M3639" s="57">
        <v>44593</v>
      </c>
      <c r="N3639" t="str">
        <f t="shared" si="116"/>
        <v>DUPLICATE</v>
      </c>
    </row>
    <row r="3640" spans="1:14" ht="38.25" outlineLevel="2">
      <c r="A3640" s="266"/>
      <c r="B3640" s="296">
        <f t="shared" si="117"/>
        <v>178</v>
      </c>
      <c r="C3640" s="264" t="s">
        <v>6751</v>
      </c>
      <c r="D3640" s="33" t="s">
        <v>4591</v>
      </c>
      <c r="E3640" s="33" t="s">
        <v>1145</v>
      </c>
      <c r="F3640" s="33" t="s">
        <v>4634</v>
      </c>
      <c r="G3640" s="33" t="s">
        <v>8190</v>
      </c>
      <c r="H3640" s="806" t="s">
        <v>8191</v>
      </c>
      <c r="I3640" s="812"/>
      <c r="J3640" s="385" t="s">
        <v>8192</v>
      </c>
      <c r="K3640" s="33" t="s">
        <v>12768</v>
      </c>
      <c r="L3640" s="387">
        <v>43497</v>
      </c>
      <c r="M3640" s="57">
        <v>44593</v>
      </c>
      <c r="N3640" t="str">
        <f t="shared" si="116"/>
        <v/>
      </c>
    </row>
    <row r="3641" spans="1:14" ht="25.5" outlineLevel="2">
      <c r="A3641" s="266"/>
      <c r="B3641" s="296">
        <f t="shared" si="117"/>
        <v>178</v>
      </c>
      <c r="C3641" s="264" t="s">
        <v>7238</v>
      </c>
      <c r="D3641" s="33" t="s">
        <v>7239</v>
      </c>
      <c r="E3641" s="33" t="s">
        <v>1145</v>
      </c>
      <c r="F3641" s="33" t="s">
        <v>4634</v>
      </c>
      <c r="G3641" s="385" t="s">
        <v>8187</v>
      </c>
      <c r="H3641" s="811">
        <v>44016</v>
      </c>
      <c r="I3641" s="805"/>
      <c r="J3641" s="385" t="s">
        <v>8192</v>
      </c>
      <c r="K3641" s="385" t="s">
        <v>8215</v>
      </c>
      <c r="L3641" s="387">
        <v>44228</v>
      </c>
      <c r="M3641" s="57">
        <v>44593</v>
      </c>
      <c r="N3641" t="str">
        <f t="shared" si="116"/>
        <v/>
      </c>
    </row>
    <row r="3642" spans="1:14" ht="25.5" outlineLevel="2">
      <c r="A3642" s="266"/>
      <c r="B3642" s="296">
        <f t="shared" si="117"/>
        <v>178</v>
      </c>
      <c r="C3642" s="264" t="s">
        <v>7174</v>
      </c>
      <c r="D3642" s="33" t="s">
        <v>7175</v>
      </c>
      <c r="E3642" s="33" t="s">
        <v>1145</v>
      </c>
      <c r="F3642" s="33" t="s">
        <v>4634</v>
      </c>
      <c r="G3642" s="385" t="s">
        <v>8187</v>
      </c>
      <c r="H3642" s="811">
        <v>44016</v>
      </c>
      <c r="I3642" s="805"/>
      <c r="J3642" s="385" t="s">
        <v>8192</v>
      </c>
      <c r="K3642" s="385" t="s">
        <v>8215</v>
      </c>
      <c r="L3642" s="387">
        <v>44228</v>
      </c>
      <c r="M3642" s="57">
        <v>44593</v>
      </c>
      <c r="N3642" t="str">
        <f t="shared" si="116"/>
        <v/>
      </c>
    </row>
    <row r="3643" spans="1:14" outlineLevel="2">
      <c r="A3643" s="266"/>
      <c r="B3643" s="296">
        <f t="shared" si="117"/>
        <v>178</v>
      </c>
      <c r="C3643" s="264" t="s">
        <v>7221</v>
      </c>
      <c r="D3643" s="33" t="s">
        <v>7222</v>
      </c>
      <c r="E3643" s="33" t="s">
        <v>1145</v>
      </c>
      <c r="F3643" s="33" t="s">
        <v>4634</v>
      </c>
      <c r="G3643" s="385" t="s">
        <v>8187</v>
      </c>
      <c r="H3643" s="811">
        <v>44016</v>
      </c>
      <c r="I3643" s="805"/>
      <c r="J3643" s="385" t="s">
        <v>8192</v>
      </c>
      <c r="K3643" s="385" t="s">
        <v>8215</v>
      </c>
      <c r="L3643" s="387">
        <v>44228</v>
      </c>
      <c r="M3643" s="57">
        <v>44593</v>
      </c>
      <c r="N3643" t="str">
        <f t="shared" si="116"/>
        <v/>
      </c>
    </row>
    <row r="3644" spans="1:14" outlineLevel="2">
      <c r="A3644" s="266"/>
      <c r="B3644" s="296">
        <f t="shared" si="117"/>
        <v>178</v>
      </c>
      <c r="C3644" s="264" t="s">
        <v>7157</v>
      </c>
      <c r="D3644" s="33" t="s">
        <v>7158</v>
      </c>
      <c r="E3644" s="33" t="s">
        <v>1145</v>
      </c>
      <c r="F3644" s="33" t="s">
        <v>4634</v>
      </c>
      <c r="G3644" s="385" t="s">
        <v>8187</v>
      </c>
      <c r="H3644" s="811">
        <v>44016</v>
      </c>
      <c r="I3644" s="805"/>
      <c r="J3644" s="385" t="s">
        <v>8192</v>
      </c>
      <c r="K3644" s="385" t="s">
        <v>8215</v>
      </c>
      <c r="L3644" s="387">
        <v>44228</v>
      </c>
      <c r="M3644" s="57">
        <v>44593</v>
      </c>
      <c r="N3644" t="str">
        <f t="shared" si="116"/>
        <v/>
      </c>
    </row>
    <row r="3645" spans="1:14" ht="25.5" outlineLevel="2">
      <c r="A3645" s="266"/>
      <c r="B3645" s="296">
        <f t="shared" si="117"/>
        <v>178</v>
      </c>
      <c r="C3645" s="264" t="s">
        <v>7472</v>
      </c>
      <c r="D3645" s="33" t="s">
        <v>7473</v>
      </c>
      <c r="E3645" s="33" t="s">
        <v>1145</v>
      </c>
      <c r="F3645" s="33" t="s">
        <v>4634</v>
      </c>
      <c r="G3645" s="385" t="s">
        <v>8187</v>
      </c>
      <c r="H3645" s="811">
        <v>44016</v>
      </c>
      <c r="I3645" s="805"/>
      <c r="J3645" s="385" t="s">
        <v>8192</v>
      </c>
      <c r="K3645" s="385" t="s">
        <v>8215</v>
      </c>
      <c r="L3645" s="387">
        <v>43497</v>
      </c>
      <c r="M3645" s="57">
        <v>44593</v>
      </c>
      <c r="N3645" t="str">
        <f t="shared" si="116"/>
        <v>DUPLICATE</v>
      </c>
    </row>
    <row r="3646" spans="1:14" ht="38.25" outlineLevel="2">
      <c r="A3646" s="266"/>
      <c r="B3646" s="296">
        <f t="shared" si="117"/>
        <v>178</v>
      </c>
      <c r="C3646" s="264" t="s">
        <v>8243</v>
      </c>
      <c r="D3646" s="33" t="s">
        <v>7642</v>
      </c>
      <c r="E3646" s="33" t="s">
        <v>1145</v>
      </c>
      <c r="F3646" s="33" t="s">
        <v>4634</v>
      </c>
      <c r="G3646" s="385" t="s">
        <v>8187</v>
      </c>
      <c r="H3646" s="811">
        <v>44016</v>
      </c>
      <c r="I3646" s="805"/>
      <c r="J3646" s="385" t="s">
        <v>8192</v>
      </c>
      <c r="K3646" s="385" t="s">
        <v>8215</v>
      </c>
      <c r="L3646" s="387">
        <v>43497</v>
      </c>
      <c r="M3646" s="57">
        <v>44593</v>
      </c>
      <c r="N3646" t="str">
        <f t="shared" si="116"/>
        <v>DUPLICATE</v>
      </c>
    </row>
    <row r="3647" spans="1:14" ht="38.25" outlineLevel="2">
      <c r="A3647" s="266"/>
      <c r="B3647" s="296">
        <f t="shared" si="117"/>
        <v>178</v>
      </c>
      <c r="C3647" s="264" t="s">
        <v>8244</v>
      </c>
      <c r="D3647" s="33" t="s">
        <v>7643</v>
      </c>
      <c r="E3647" s="33" t="s">
        <v>1145</v>
      </c>
      <c r="F3647" s="33" t="s">
        <v>4634</v>
      </c>
      <c r="G3647" s="385" t="s">
        <v>8187</v>
      </c>
      <c r="H3647" s="811">
        <v>44016</v>
      </c>
      <c r="I3647" s="805"/>
      <c r="J3647" s="385" t="s">
        <v>8192</v>
      </c>
      <c r="K3647" s="385" t="s">
        <v>8215</v>
      </c>
      <c r="L3647" s="387">
        <v>44228</v>
      </c>
      <c r="M3647" s="57">
        <v>44593</v>
      </c>
      <c r="N3647" t="str">
        <f t="shared" si="116"/>
        <v/>
      </c>
    </row>
    <row r="3648" spans="1:14" ht="25.5" outlineLevel="2">
      <c r="A3648" s="266"/>
      <c r="B3648" s="296">
        <f t="shared" si="117"/>
        <v>178</v>
      </c>
      <c r="C3648" s="264" t="s">
        <v>7648</v>
      </c>
      <c r="D3648" s="33" t="s">
        <v>7649</v>
      </c>
      <c r="E3648" s="33" t="s">
        <v>1145</v>
      </c>
      <c r="F3648" s="33" t="s">
        <v>4634</v>
      </c>
      <c r="G3648" s="385" t="s">
        <v>8187</v>
      </c>
      <c r="H3648" s="811">
        <v>44016</v>
      </c>
      <c r="I3648" s="805"/>
      <c r="J3648" s="385" t="s">
        <v>8192</v>
      </c>
      <c r="K3648" s="385" t="s">
        <v>8215</v>
      </c>
      <c r="L3648" s="387">
        <v>43497</v>
      </c>
      <c r="M3648" s="57">
        <v>44593</v>
      </c>
      <c r="N3648" t="str">
        <f t="shared" si="116"/>
        <v>DUPLICATE</v>
      </c>
    </row>
    <row r="3649" spans="1:14" ht="25.5" outlineLevel="2">
      <c r="A3649" s="266"/>
      <c r="B3649" s="296">
        <f t="shared" si="117"/>
        <v>178</v>
      </c>
      <c r="C3649" s="264" t="s">
        <v>8245</v>
      </c>
      <c r="D3649" s="33" t="s">
        <v>7650</v>
      </c>
      <c r="E3649" s="33" t="s">
        <v>1145</v>
      </c>
      <c r="F3649" s="33" t="s">
        <v>4634</v>
      </c>
      <c r="G3649" s="385" t="s">
        <v>8187</v>
      </c>
      <c r="H3649" s="811">
        <v>44016</v>
      </c>
      <c r="I3649" s="805"/>
      <c r="J3649" s="385" t="s">
        <v>8192</v>
      </c>
      <c r="K3649" s="385" t="s">
        <v>8215</v>
      </c>
      <c r="L3649" s="387">
        <v>43497</v>
      </c>
      <c r="M3649" s="57">
        <v>44593</v>
      </c>
      <c r="N3649" t="str">
        <f t="shared" si="116"/>
        <v>DUPLICATE</v>
      </c>
    </row>
    <row r="3650" spans="1:14" ht="38.25" outlineLevel="2">
      <c r="A3650" s="266"/>
      <c r="B3650" s="296">
        <f t="shared" si="117"/>
        <v>178</v>
      </c>
      <c r="C3650" s="264" t="s">
        <v>8246</v>
      </c>
      <c r="D3650" s="33" t="s">
        <v>7651</v>
      </c>
      <c r="E3650" s="33" t="s">
        <v>1145</v>
      </c>
      <c r="F3650" s="33" t="s">
        <v>4634</v>
      </c>
      <c r="G3650" s="385" t="s">
        <v>8187</v>
      </c>
      <c r="H3650" s="811">
        <v>44016</v>
      </c>
      <c r="I3650" s="805"/>
      <c r="J3650" s="385" t="s">
        <v>8192</v>
      </c>
      <c r="K3650" s="385" t="s">
        <v>8215</v>
      </c>
      <c r="L3650" s="387">
        <v>43497</v>
      </c>
      <c r="M3650" s="57">
        <v>44593</v>
      </c>
      <c r="N3650" t="str">
        <f t="shared" si="116"/>
        <v>DUPLICATE</v>
      </c>
    </row>
    <row r="3651" spans="1:14" ht="51" outlineLevel="2">
      <c r="A3651" s="266"/>
      <c r="B3651" s="296">
        <f t="shared" si="117"/>
        <v>178</v>
      </c>
      <c r="C3651" s="264" t="s">
        <v>8247</v>
      </c>
      <c r="D3651" s="33" t="s">
        <v>7652</v>
      </c>
      <c r="E3651" s="33" t="s">
        <v>1145</v>
      </c>
      <c r="F3651" s="33" t="s">
        <v>4634</v>
      </c>
      <c r="G3651" s="385" t="s">
        <v>8187</v>
      </c>
      <c r="H3651" s="811">
        <v>44016</v>
      </c>
      <c r="I3651" s="805"/>
      <c r="J3651" s="385" t="s">
        <v>8192</v>
      </c>
      <c r="K3651" s="385" t="s">
        <v>8215</v>
      </c>
      <c r="L3651" s="387">
        <v>43497</v>
      </c>
      <c r="M3651" s="57">
        <v>44593</v>
      </c>
      <c r="N3651" t="str">
        <f t="shared" ref="N3651:N3714" si="118">IF(D3651="NA","",IF(COUNTIF($D$3:$D$8511,D3651)&gt;1,"DUPLICATE",""))</f>
        <v>DUPLICATE</v>
      </c>
    </row>
    <row r="3652" spans="1:14" ht="38.25" outlineLevel="2">
      <c r="A3652" s="266"/>
      <c r="B3652" s="296">
        <f t="shared" si="117"/>
        <v>178</v>
      </c>
      <c r="C3652" s="264" t="s">
        <v>8248</v>
      </c>
      <c r="D3652" s="33" t="s">
        <v>7653</v>
      </c>
      <c r="E3652" s="33" t="s">
        <v>1145</v>
      </c>
      <c r="F3652" s="33" t="s">
        <v>4634</v>
      </c>
      <c r="G3652" s="385" t="s">
        <v>8187</v>
      </c>
      <c r="H3652" s="811">
        <v>44016</v>
      </c>
      <c r="I3652" s="805"/>
      <c r="J3652" s="385" t="s">
        <v>8192</v>
      </c>
      <c r="K3652" s="385" t="s">
        <v>8215</v>
      </c>
      <c r="L3652" s="387">
        <v>43497</v>
      </c>
      <c r="M3652" s="57">
        <v>44593</v>
      </c>
      <c r="N3652" t="str">
        <f t="shared" si="118"/>
        <v>DUPLICATE</v>
      </c>
    </row>
    <row r="3653" spans="1:14" ht="51" outlineLevel="2">
      <c r="A3653" s="266"/>
      <c r="B3653" s="296">
        <f t="shared" si="117"/>
        <v>178</v>
      </c>
      <c r="C3653" s="264" t="s">
        <v>8249</v>
      </c>
      <c r="D3653" s="33" t="s">
        <v>7654</v>
      </c>
      <c r="E3653" s="33" t="s">
        <v>1145</v>
      </c>
      <c r="F3653" s="33" t="s">
        <v>4634</v>
      </c>
      <c r="G3653" s="385" t="s">
        <v>8187</v>
      </c>
      <c r="H3653" s="811">
        <v>44016</v>
      </c>
      <c r="I3653" s="805"/>
      <c r="J3653" s="385" t="s">
        <v>8192</v>
      </c>
      <c r="K3653" s="385" t="s">
        <v>8215</v>
      </c>
      <c r="L3653" s="387">
        <v>43497</v>
      </c>
      <c r="M3653" s="57">
        <v>44593</v>
      </c>
      <c r="N3653" t="str">
        <f t="shared" si="118"/>
        <v>DUPLICATE</v>
      </c>
    </row>
    <row r="3654" spans="1:14" ht="51" outlineLevel="2">
      <c r="A3654" s="266"/>
      <c r="B3654" s="296">
        <f t="shared" si="117"/>
        <v>178</v>
      </c>
      <c r="C3654" s="264" t="s">
        <v>8250</v>
      </c>
      <c r="D3654" s="33" t="s">
        <v>7655</v>
      </c>
      <c r="E3654" s="33" t="s">
        <v>1145</v>
      </c>
      <c r="F3654" s="33" t="s">
        <v>4634</v>
      </c>
      <c r="G3654" s="385" t="s">
        <v>8187</v>
      </c>
      <c r="H3654" s="811">
        <v>44016</v>
      </c>
      <c r="I3654" s="805"/>
      <c r="J3654" s="385" t="s">
        <v>8192</v>
      </c>
      <c r="K3654" s="385" t="s">
        <v>8215</v>
      </c>
      <c r="L3654" s="387">
        <v>44228</v>
      </c>
      <c r="M3654" s="57">
        <v>44593</v>
      </c>
      <c r="N3654" t="str">
        <f t="shared" si="118"/>
        <v/>
      </c>
    </row>
    <row r="3655" spans="1:14" outlineLevel="2">
      <c r="A3655" s="266"/>
      <c r="B3655" s="296">
        <f t="shared" si="117"/>
        <v>178</v>
      </c>
      <c r="C3655" s="264" t="s">
        <v>8251</v>
      </c>
      <c r="D3655" s="33" t="s">
        <v>7220</v>
      </c>
      <c r="E3655" s="33" t="s">
        <v>1145</v>
      </c>
      <c r="F3655" s="33" t="s">
        <v>4634</v>
      </c>
      <c r="G3655" s="385" t="s">
        <v>8187</v>
      </c>
      <c r="H3655" s="811">
        <v>44016</v>
      </c>
      <c r="I3655" s="805"/>
      <c r="J3655" s="385" t="s">
        <v>8192</v>
      </c>
      <c r="K3655" s="385" t="s">
        <v>8215</v>
      </c>
      <c r="L3655" s="387">
        <v>44228</v>
      </c>
      <c r="M3655" s="57">
        <v>44593</v>
      </c>
      <c r="N3655" t="str">
        <f t="shared" si="118"/>
        <v/>
      </c>
    </row>
    <row r="3656" spans="1:14" outlineLevel="2">
      <c r="A3656" s="583"/>
      <c r="B3656" s="296">
        <f t="shared" si="117"/>
        <v>178</v>
      </c>
      <c r="C3656" s="264" t="s">
        <v>8252</v>
      </c>
      <c r="D3656" s="33" t="s">
        <v>7313</v>
      </c>
      <c r="E3656" s="33" t="s">
        <v>1145</v>
      </c>
      <c r="F3656" s="33" t="s">
        <v>4634</v>
      </c>
      <c r="G3656" s="385" t="s">
        <v>8187</v>
      </c>
      <c r="H3656" s="811">
        <v>44016</v>
      </c>
      <c r="I3656" s="805"/>
      <c r="J3656" s="385" t="s">
        <v>8192</v>
      </c>
      <c r="K3656" s="385" t="s">
        <v>8215</v>
      </c>
      <c r="L3656" s="387">
        <v>44228</v>
      </c>
      <c r="M3656" s="57">
        <v>44593</v>
      </c>
      <c r="N3656" t="str">
        <f t="shared" si="118"/>
        <v/>
      </c>
    </row>
    <row r="3657" spans="1:14" ht="25.5" outlineLevel="2">
      <c r="A3657" s="266"/>
      <c r="B3657" s="296">
        <f t="shared" si="117"/>
        <v>178</v>
      </c>
      <c r="C3657" s="264" t="s">
        <v>8253</v>
      </c>
      <c r="D3657" s="46" t="s">
        <v>7233</v>
      </c>
      <c r="E3657" s="33" t="s">
        <v>1145</v>
      </c>
      <c r="F3657" s="33" t="s">
        <v>4634</v>
      </c>
      <c r="G3657" s="385" t="s">
        <v>8187</v>
      </c>
      <c r="H3657" s="811">
        <v>44016</v>
      </c>
      <c r="I3657" s="805"/>
      <c r="J3657" s="385" t="s">
        <v>8192</v>
      </c>
      <c r="K3657" s="385" t="s">
        <v>8215</v>
      </c>
      <c r="L3657" s="387">
        <v>44228</v>
      </c>
      <c r="M3657" s="57">
        <v>44593</v>
      </c>
      <c r="N3657" t="str">
        <f t="shared" si="118"/>
        <v/>
      </c>
    </row>
    <row r="3658" spans="1:14" ht="25.5" outlineLevel="2">
      <c r="A3658" s="266"/>
      <c r="B3658" s="296">
        <f t="shared" si="117"/>
        <v>178</v>
      </c>
      <c r="C3658" s="264" t="s">
        <v>7240</v>
      </c>
      <c r="D3658" s="33" t="s">
        <v>7241</v>
      </c>
      <c r="E3658" s="33" t="s">
        <v>1145</v>
      </c>
      <c r="F3658" s="33" t="s">
        <v>4634</v>
      </c>
      <c r="G3658" s="385" t="s">
        <v>8187</v>
      </c>
      <c r="H3658" s="811">
        <v>44016</v>
      </c>
      <c r="I3658" s="805"/>
      <c r="J3658" s="385" t="s">
        <v>8192</v>
      </c>
      <c r="K3658" s="385" t="s">
        <v>8215</v>
      </c>
      <c r="L3658" s="387">
        <v>44228</v>
      </c>
      <c r="M3658" s="57">
        <v>44593</v>
      </c>
      <c r="N3658" t="str">
        <f t="shared" si="118"/>
        <v/>
      </c>
    </row>
    <row r="3659" spans="1:14" ht="25.5" outlineLevel="2">
      <c r="A3659" s="266"/>
      <c r="B3659" s="296">
        <f t="shared" si="117"/>
        <v>178</v>
      </c>
      <c r="C3659" s="264" t="s">
        <v>7318</v>
      </c>
      <c r="D3659" s="33" t="s">
        <v>7319</v>
      </c>
      <c r="E3659" s="33" t="s">
        <v>1145</v>
      </c>
      <c r="F3659" s="33" t="s">
        <v>4634</v>
      </c>
      <c r="G3659" s="385" t="s">
        <v>8187</v>
      </c>
      <c r="H3659" s="811">
        <v>44016</v>
      </c>
      <c r="I3659" s="805"/>
      <c r="J3659" s="385" t="s">
        <v>8192</v>
      </c>
      <c r="K3659" s="385" t="s">
        <v>8215</v>
      </c>
      <c r="L3659" s="387">
        <v>43497</v>
      </c>
      <c r="M3659" s="57">
        <v>44593</v>
      </c>
      <c r="N3659" t="str">
        <f t="shared" si="118"/>
        <v>DUPLICATE</v>
      </c>
    </row>
    <row r="3660" spans="1:14" ht="38.25" outlineLevel="2">
      <c r="A3660" s="266"/>
      <c r="B3660" s="296">
        <f t="shared" si="117"/>
        <v>178</v>
      </c>
      <c r="C3660" s="264" t="s">
        <v>8254</v>
      </c>
      <c r="D3660" s="33" t="s">
        <v>6722</v>
      </c>
      <c r="E3660" s="33" t="s">
        <v>1145</v>
      </c>
      <c r="F3660" s="33" t="s">
        <v>4634</v>
      </c>
      <c r="G3660" s="385" t="s">
        <v>8187</v>
      </c>
      <c r="H3660" s="811">
        <v>44016</v>
      </c>
      <c r="I3660" s="805"/>
      <c r="J3660" s="385" t="s">
        <v>8192</v>
      </c>
      <c r="K3660" s="385" t="s">
        <v>8215</v>
      </c>
      <c r="L3660" s="387">
        <v>43497</v>
      </c>
      <c r="M3660" s="57">
        <v>44593</v>
      </c>
      <c r="N3660" t="str">
        <f t="shared" si="118"/>
        <v/>
      </c>
    </row>
    <row r="3661" spans="1:14" ht="38.25" outlineLevel="2">
      <c r="A3661" s="266"/>
      <c r="B3661" s="296">
        <f t="shared" si="117"/>
        <v>178</v>
      </c>
      <c r="C3661" s="264" t="s">
        <v>8255</v>
      </c>
      <c r="D3661" s="33" t="s">
        <v>6723</v>
      </c>
      <c r="E3661" s="33" t="s">
        <v>1145</v>
      </c>
      <c r="F3661" s="33" t="s">
        <v>4634</v>
      </c>
      <c r="G3661" s="385" t="s">
        <v>8187</v>
      </c>
      <c r="H3661" s="811">
        <v>44016</v>
      </c>
      <c r="I3661" s="805"/>
      <c r="J3661" s="385" t="s">
        <v>8192</v>
      </c>
      <c r="K3661" s="385" t="s">
        <v>8215</v>
      </c>
      <c r="L3661" s="387">
        <v>43497</v>
      </c>
      <c r="M3661" s="57">
        <v>44593</v>
      </c>
      <c r="N3661" t="str">
        <f t="shared" si="118"/>
        <v>DUPLICATE</v>
      </c>
    </row>
    <row r="3662" spans="1:14" ht="38.25" outlineLevel="2">
      <c r="A3662" s="266"/>
      <c r="B3662" s="296">
        <f t="shared" si="117"/>
        <v>178</v>
      </c>
      <c r="C3662" s="264" t="s">
        <v>8256</v>
      </c>
      <c r="D3662" s="33" t="s">
        <v>6724</v>
      </c>
      <c r="E3662" s="33" t="s">
        <v>1145</v>
      </c>
      <c r="F3662" s="33" t="s">
        <v>4634</v>
      </c>
      <c r="G3662" s="385" t="s">
        <v>8187</v>
      </c>
      <c r="H3662" s="811">
        <v>44016</v>
      </c>
      <c r="I3662" s="805"/>
      <c r="J3662" s="385" t="s">
        <v>8192</v>
      </c>
      <c r="K3662" s="385" t="s">
        <v>8215</v>
      </c>
      <c r="L3662" s="387">
        <v>43497</v>
      </c>
      <c r="M3662" s="57">
        <v>44593</v>
      </c>
      <c r="N3662" t="str">
        <f t="shared" si="118"/>
        <v>DUPLICATE</v>
      </c>
    </row>
    <row r="3663" spans="1:14" ht="38.25" outlineLevel="2">
      <c r="A3663" s="266"/>
      <c r="B3663" s="296">
        <f t="shared" si="117"/>
        <v>178</v>
      </c>
      <c r="C3663" s="264" t="s">
        <v>8257</v>
      </c>
      <c r="D3663" s="33" t="s">
        <v>6725</v>
      </c>
      <c r="E3663" s="33" t="s">
        <v>1145</v>
      </c>
      <c r="F3663" s="33" t="s">
        <v>4634</v>
      </c>
      <c r="G3663" s="385" t="s">
        <v>8187</v>
      </c>
      <c r="H3663" s="811">
        <v>44016</v>
      </c>
      <c r="I3663" s="805"/>
      <c r="J3663" s="385" t="s">
        <v>8192</v>
      </c>
      <c r="K3663" s="385" t="s">
        <v>8215</v>
      </c>
      <c r="L3663" s="387">
        <v>43497</v>
      </c>
      <c r="M3663" s="57">
        <v>44593</v>
      </c>
      <c r="N3663" t="str">
        <f t="shared" si="118"/>
        <v>DUPLICATE</v>
      </c>
    </row>
    <row r="3664" spans="1:14" ht="38.25" outlineLevel="2">
      <c r="A3664" s="266"/>
      <c r="B3664" s="296">
        <f t="shared" si="117"/>
        <v>178</v>
      </c>
      <c r="C3664" s="264" t="s">
        <v>8258</v>
      </c>
      <c r="D3664" s="33" t="s">
        <v>6726</v>
      </c>
      <c r="E3664" s="33" t="s">
        <v>1145</v>
      </c>
      <c r="F3664" s="33" t="s">
        <v>4634</v>
      </c>
      <c r="G3664" s="385" t="s">
        <v>8187</v>
      </c>
      <c r="H3664" s="811">
        <v>44016</v>
      </c>
      <c r="I3664" s="805"/>
      <c r="J3664" s="385" t="s">
        <v>8192</v>
      </c>
      <c r="K3664" s="385" t="s">
        <v>8215</v>
      </c>
      <c r="L3664" s="387">
        <v>43497</v>
      </c>
      <c r="M3664" s="57">
        <v>44593</v>
      </c>
      <c r="N3664" t="str">
        <f t="shared" si="118"/>
        <v>DUPLICATE</v>
      </c>
    </row>
    <row r="3665" spans="1:14" ht="38.25" outlineLevel="2">
      <c r="A3665" s="266"/>
      <c r="B3665" s="296">
        <f t="shared" si="117"/>
        <v>178</v>
      </c>
      <c r="C3665" s="264" t="s">
        <v>8259</v>
      </c>
      <c r="D3665" s="33" t="s">
        <v>6727</v>
      </c>
      <c r="E3665" s="33" t="s">
        <v>1145</v>
      </c>
      <c r="F3665" s="33" t="s">
        <v>4634</v>
      </c>
      <c r="G3665" s="385" t="s">
        <v>8187</v>
      </c>
      <c r="H3665" s="811">
        <v>44016</v>
      </c>
      <c r="I3665" s="805"/>
      <c r="J3665" s="385" t="s">
        <v>8192</v>
      </c>
      <c r="K3665" s="385" t="s">
        <v>8215</v>
      </c>
      <c r="L3665" s="387">
        <v>43497</v>
      </c>
      <c r="M3665" s="57">
        <v>44593</v>
      </c>
      <c r="N3665" t="str">
        <f t="shared" si="118"/>
        <v>DUPLICATE</v>
      </c>
    </row>
    <row r="3666" spans="1:14" ht="38.25" outlineLevel="2">
      <c r="A3666" s="266"/>
      <c r="B3666" s="296">
        <f t="shared" si="117"/>
        <v>178</v>
      </c>
      <c r="C3666" s="264" t="s">
        <v>8260</v>
      </c>
      <c r="D3666" s="33" t="s">
        <v>6728</v>
      </c>
      <c r="E3666" s="33" t="s">
        <v>1145</v>
      </c>
      <c r="F3666" s="33" t="s">
        <v>4634</v>
      </c>
      <c r="G3666" s="385" t="s">
        <v>8187</v>
      </c>
      <c r="H3666" s="811">
        <v>44016</v>
      </c>
      <c r="I3666" s="805"/>
      <c r="J3666" s="385" t="s">
        <v>8192</v>
      </c>
      <c r="K3666" s="385" t="s">
        <v>8215</v>
      </c>
      <c r="L3666" s="387">
        <v>43497</v>
      </c>
      <c r="M3666" s="57">
        <v>44593</v>
      </c>
      <c r="N3666" t="str">
        <f t="shared" si="118"/>
        <v>DUPLICATE</v>
      </c>
    </row>
    <row r="3667" spans="1:14" ht="38.25" outlineLevel="2">
      <c r="A3667" s="266"/>
      <c r="B3667" s="296">
        <f t="shared" si="117"/>
        <v>178</v>
      </c>
      <c r="C3667" s="264" t="s">
        <v>8261</v>
      </c>
      <c r="D3667" s="33" t="s">
        <v>6729</v>
      </c>
      <c r="E3667" s="33" t="s">
        <v>1145</v>
      </c>
      <c r="F3667" s="33" t="s">
        <v>4634</v>
      </c>
      <c r="G3667" s="33" t="s">
        <v>8190</v>
      </c>
      <c r="H3667" s="806" t="s">
        <v>8191</v>
      </c>
      <c r="I3667" s="812"/>
      <c r="J3667" s="385" t="s">
        <v>8192</v>
      </c>
      <c r="K3667" s="33" t="s">
        <v>12768</v>
      </c>
      <c r="L3667" s="387">
        <v>43497</v>
      </c>
      <c r="M3667" s="57">
        <v>44593</v>
      </c>
      <c r="N3667" t="str">
        <f t="shared" si="118"/>
        <v>DUPLICATE</v>
      </c>
    </row>
    <row r="3668" spans="1:14" outlineLevel="2">
      <c r="A3668" s="266"/>
      <c r="B3668" s="296">
        <f t="shared" si="117"/>
        <v>178</v>
      </c>
      <c r="C3668" s="264" t="s">
        <v>8262</v>
      </c>
      <c r="D3668" s="33" t="s">
        <v>6730</v>
      </c>
      <c r="E3668" s="33" t="s">
        <v>1145</v>
      </c>
      <c r="F3668" s="33" t="s">
        <v>4634</v>
      </c>
      <c r="G3668" s="385" t="s">
        <v>8187</v>
      </c>
      <c r="H3668" s="811">
        <v>44016</v>
      </c>
      <c r="I3668" s="805"/>
      <c r="J3668" s="385" t="s">
        <v>8192</v>
      </c>
      <c r="K3668" s="33" t="s">
        <v>8215</v>
      </c>
      <c r="L3668" s="387">
        <v>43497</v>
      </c>
      <c r="M3668" s="57">
        <v>44593</v>
      </c>
      <c r="N3668" t="str">
        <f t="shared" si="118"/>
        <v>DUPLICATE</v>
      </c>
    </row>
    <row r="3669" spans="1:14" ht="38.25" outlineLevel="2">
      <c r="A3669" s="266"/>
      <c r="B3669" s="296">
        <f t="shared" si="117"/>
        <v>178</v>
      </c>
      <c r="C3669" s="264" t="s">
        <v>8263</v>
      </c>
      <c r="D3669" s="33" t="s">
        <v>6731</v>
      </c>
      <c r="E3669" s="33" t="s">
        <v>1145</v>
      </c>
      <c r="F3669" s="33" t="s">
        <v>4634</v>
      </c>
      <c r="G3669" s="33" t="s">
        <v>8190</v>
      </c>
      <c r="H3669" s="806" t="s">
        <v>8191</v>
      </c>
      <c r="I3669" s="812"/>
      <c r="J3669" s="385" t="s">
        <v>8192</v>
      </c>
      <c r="K3669" s="33" t="s">
        <v>12768</v>
      </c>
      <c r="L3669" s="387">
        <v>43497</v>
      </c>
      <c r="M3669" s="57">
        <v>44593</v>
      </c>
      <c r="N3669" t="str">
        <f t="shared" si="118"/>
        <v/>
      </c>
    </row>
    <row r="3670" spans="1:14" outlineLevel="2">
      <c r="A3670" s="266"/>
      <c r="B3670" s="296">
        <f t="shared" si="117"/>
        <v>178</v>
      </c>
      <c r="C3670" s="264" t="s">
        <v>8264</v>
      </c>
      <c r="D3670" s="33" t="s">
        <v>6732</v>
      </c>
      <c r="E3670" s="33" t="s">
        <v>1145</v>
      </c>
      <c r="F3670" s="33" t="s">
        <v>4634</v>
      </c>
      <c r="G3670" s="385" t="s">
        <v>8187</v>
      </c>
      <c r="H3670" s="811">
        <v>44016</v>
      </c>
      <c r="I3670" s="805"/>
      <c r="J3670" s="385" t="s">
        <v>8192</v>
      </c>
      <c r="K3670" s="385" t="s">
        <v>8215</v>
      </c>
      <c r="L3670" s="387">
        <v>43497</v>
      </c>
      <c r="M3670" s="57">
        <v>44593</v>
      </c>
      <c r="N3670" t="str">
        <f t="shared" si="118"/>
        <v/>
      </c>
    </row>
    <row r="3671" spans="1:14" outlineLevel="2">
      <c r="A3671" s="266"/>
      <c r="B3671" s="296">
        <f t="shared" si="117"/>
        <v>178</v>
      </c>
      <c r="C3671" s="264" t="s">
        <v>8628</v>
      </c>
      <c r="D3671" s="33" t="s">
        <v>6733</v>
      </c>
      <c r="E3671" s="33" t="s">
        <v>1145</v>
      </c>
      <c r="F3671" s="33" t="s">
        <v>4634</v>
      </c>
      <c r="G3671" s="33" t="s">
        <v>8187</v>
      </c>
      <c r="H3671" s="806">
        <v>44016</v>
      </c>
      <c r="I3671" s="764"/>
      <c r="J3671" s="33" t="s">
        <v>8192</v>
      </c>
      <c r="K3671" s="33" t="s">
        <v>8215</v>
      </c>
      <c r="L3671" s="57">
        <v>43497</v>
      </c>
      <c r="M3671" s="57">
        <v>44958</v>
      </c>
      <c r="N3671" t="str">
        <f t="shared" si="118"/>
        <v>DUPLICATE</v>
      </c>
    </row>
    <row r="3672" spans="1:14" ht="38.25" outlineLevel="2">
      <c r="A3672" s="266"/>
      <c r="B3672" s="296">
        <f t="shared" si="117"/>
        <v>178</v>
      </c>
      <c r="C3672" s="264" t="s">
        <v>6752</v>
      </c>
      <c r="D3672" s="33" t="s">
        <v>6734</v>
      </c>
      <c r="E3672" s="33" t="s">
        <v>1145</v>
      </c>
      <c r="F3672" s="33" t="s">
        <v>4634</v>
      </c>
      <c r="G3672" s="385" t="s">
        <v>8187</v>
      </c>
      <c r="H3672" s="811">
        <v>44016</v>
      </c>
      <c r="I3672" s="805"/>
      <c r="J3672" s="385" t="s">
        <v>8192</v>
      </c>
      <c r="K3672" s="385" t="s">
        <v>8215</v>
      </c>
      <c r="L3672" s="387">
        <v>43497</v>
      </c>
      <c r="M3672" s="57">
        <v>44593</v>
      </c>
      <c r="N3672" t="str">
        <f t="shared" si="118"/>
        <v/>
      </c>
    </row>
    <row r="3673" spans="1:14" ht="38.25" outlineLevel="2">
      <c r="A3673" s="266"/>
      <c r="B3673" s="296">
        <f t="shared" si="117"/>
        <v>178</v>
      </c>
      <c r="C3673" s="264" t="s">
        <v>8265</v>
      </c>
      <c r="D3673" s="33" t="s">
        <v>6735</v>
      </c>
      <c r="E3673" s="33" t="s">
        <v>1145</v>
      </c>
      <c r="F3673" s="33" t="s">
        <v>4634</v>
      </c>
      <c r="G3673" s="385" t="s">
        <v>8187</v>
      </c>
      <c r="H3673" s="811">
        <v>44016</v>
      </c>
      <c r="I3673" s="805"/>
      <c r="J3673" s="385" t="s">
        <v>8192</v>
      </c>
      <c r="K3673" s="385" t="s">
        <v>8215</v>
      </c>
      <c r="L3673" s="387">
        <v>43497</v>
      </c>
      <c r="M3673" s="57">
        <v>44593</v>
      </c>
      <c r="N3673" t="str">
        <f t="shared" si="118"/>
        <v/>
      </c>
    </row>
    <row r="3674" spans="1:14" ht="38.25" outlineLevel="2">
      <c r="A3674" s="266"/>
      <c r="B3674" s="296">
        <f t="shared" si="117"/>
        <v>178</v>
      </c>
      <c r="C3674" s="264" t="s">
        <v>8266</v>
      </c>
      <c r="D3674" s="33" t="s">
        <v>6736</v>
      </c>
      <c r="E3674" s="33" t="s">
        <v>1145</v>
      </c>
      <c r="F3674" s="33" t="s">
        <v>4634</v>
      </c>
      <c r="G3674" s="385" t="s">
        <v>8187</v>
      </c>
      <c r="H3674" s="811">
        <v>44016</v>
      </c>
      <c r="I3674" s="805"/>
      <c r="J3674" s="385" t="s">
        <v>8192</v>
      </c>
      <c r="K3674" s="385" t="s">
        <v>8215</v>
      </c>
      <c r="L3674" s="387">
        <v>43497</v>
      </c>
      <c r="M3674" s="57">
        <v>44593</v>
      </c>
      <c r="N3674" t="str">
        <f t="shared" si="118"/>
        <v/>
      </c>
    </row>
    <row r="3675" spans="1:14" ht="38.25" outlineLevel="2">
      <c r="A3675" s="266"/>
      <c r="B3675" s="296">
        <f t="shared" si="117"/>
        <v>178</v>
      </c>
      <c r="C3675" s="264" t="s">
        <v>8267</v>
      </c>
      <c r="D3675" s="33" t="s">
        <v>6737</v>
      </c>
      <c r="E3675" s="33" t="s">
        <v>1145</v>
      </c>
      <c r="F3675" s="33" t="s">
        <v>4634</v>
      </c>
      <c r="G3675" s="385" t="s">
        <v>8187</v>
      </c>
      <c r="H3675" s="811">
        <v>44016</v>
      </c>
      <c r="I3675" s="805"/>
      <c r="J3675" s="385" t="s">
        <v>8192</v>
      </c>
      <c r="K3675" s="385" t="s">
        <v>8215</v>
      </c>
      <c r="L3675" s="387">
        <v>43497</v>
      </c>
      <c r="M3675" s="57">
        <v>44593</v>
      </c>
      <c r="N3675" t="str">
        <f t="shared" si="118"/>
        <v/>
      </c>
    </row>
    <row r="3676" spans="1:14" ht="38.25" outlineLevel="2">
      <c r="A3676" s="266"/>
      <c r="B3676" s="296">
        <f t="shared" si="117"/>
        <v>178</v>
      </c>
      <c r="C3676" s="264" t="s">
        <v>12211</v>
      </c>
      <c r="D3676" s="33" t="s">
        <v>7520</v>
      </c>
      <c r="E3676" s="33" t="s">
        <v>1145</v>
      </c>
      <c r="F3676" s="33" t="s">
        <v>4634</v>
      </c>
      <c r="G3676" s="385" t="s">
        <v>8187</v>
      </c>
      <c r="H3676" s="811">
        <v>44016</v>
      </c>
      <c r="I3676" s="805"/>
      <c r="J3676" s="385" t="s">
        <v>8192</v>
      </c>
      <c r="K3676" s="385" t="s">
        <v>8215</v>
      </c>
      <c r="L3676" s="387">
        <v>43497</v>
      </c>
      <c r="M3676" s="57">
        <v>44593</v>
      </c>
      <c r="N3676" t="str">
        <f t="shared" si="118"/>
        <v>DUPLICATE</v>
      </c>
    </row>
    <row r="3677" spans="1:14" ht="38.25" outlineLevel="2">
      <c r="A3677" s="266"/>
      <c r="B3677" s="296">
        <f t="shared" si="117"/>
        <v>178</v>
      </c>
      <c r="C3677" s="264" t="s">
        <v>12212</v>
      </c>
      <c r="D3677" s="33" t="s">
        <v>7521</v>
      </c>
      <c r="E3677" s="33" t="s">
        <v>1145</v>
      </c>
      <c r="F3677" s="33" t="s">
        <v>4634</v>
      </c>
      <c r="G3677" s="385" t="s">
        <v>8187</v>
      </c>
      <c r="H3677" s="811">
        <v>44016</v>
      </c>
      <c r="I3677" s="805"/>
      <c r="J3677" s="385" t="s">
        <v>8192</v>
      </c>
      <c r="K3677" s="385" t="s">
        <v>8215</v>
      </c>
      <c r="L3677" s="387">
        <v>43497</v>
      </c>
      <c r="M3677" s="57">
        <v>44593</v>
      </c>
      <c r="N3677" t="str">
        <f t="shared" si="118"/>
        <v>DUPLICATE</v>
      </c>
    </row>
    <row r="3678" spans="1:14" ht="38.25" outlineLevel="2">
      <c r="A3678" s="266"/>
      <c r="B3678" s="296">
        <f t="shared" si="117"/>
        <v>178</v>
      </c>
      <c r="C3678" s="264" t="s">
        <v>7538</v>
      </c>
      <c r="D3678" s="33" t="s">
        <v>7539</v>
      </c>
      <c r="E3678" s="33" t="s">
        <v>1145</v>
      </c>
      <c r="F3678" s="33" t="s">
        <v>4634</v>
      </c>
      <c r="G3678" s="385" t="s">
        <v>8187</v>
      </c>
      <c r="H3678" s="811">
        <v>44016</v>
      </c>
      <c r="I3678" s="805"/>
      <c r="J3678" s="385" t="s">
        <v>8192</v>
      </c>
      <c r="K3678" s="385" t="s">
        <v>8215</v>
      </c>
      <c r="L3678" s="387">
        <v>43497</v>
      </c>
      <c r="M3678" s="57">
        <v>44593</v>
      </c>
      <c r="N3678" t="str">
        <f t="shared" si="118"/>
        <v>DUPLICATE</v>
      </c>
    </row>
    <row r="3679" spans="1:14" ht="38.25" outlineLevel="2">
      <c r="A3679" s="266"/>
      <c r="B3679" s="296">
        <f t="shared" si="117"/>
        <v>178</v>
      </c>
      <c r="C3679" s="264" t="s">
        <v>7532</v>
      </c>
      <c r="D3679" s="33" t="s">
        <v>7533</v>
      </c>
      <c r="E3679" s="33" t="s">
        <v>1145</v>
      </c>
      <c r="F3679" s="33" t="s">
        <v>4634</v>
      </c>
      <c r="G3679" s="385" t="s">
        <v>8187</v>
      </c>
      <c r="H3679" s="811">
        <v>44016</v>
      </c>
      <c r="I3679" s="805"/>
      <c r="J3679" s="385" t="s">
        <v>8192</v>
      </c>
      <c r="K3679" s="385" t="s">
        <v>8215</v>
      </c>
      <c r="L3679" s="387">
        <v>43497</v>
      </c>
      <c r="M3679" s="57">
        <v>44593</v>
      </c>
      <c r="N3679" t="str">
        <f t="shared" si="118"/>
        <v>DUPLICATE</v>
      </c>
    </row>
    <row r="3680" spans="1:14" ht="25.5" outlineLevel="2">
      <c r="A3680" s="266"/>
      <c r="B3680" s="296">
        <f t="shared" si="117"/>
        <v>178</v>
      </c>
      <c r="C3680" s="264" t="s">
        <v>7534</v>
      </c>
      <c r="D3680" s="33" t="s">
        <v>7535</v>
      </c>
      <c r="E3680" s="33" t="s">
        <v>1145</v>
      </c>
      <c r="F3680" s="33" t="s">
        <v>4634</v>
      </c>
      <c r="G3680" s="385" t="s">
        <v>8187</v>
      </c>
      <c r="H3680" s="811">
        <v>44016</v>
      </c>
      <c r="I3680" s="805"/>
      <c r="J3680" s="385" t="s">
        <v>8192</v>
      </c>
      <c r="K3680" s="385" t="s">
        <v>8215</v>
      </c>
      <c r="L3680" s="387">
        <v>43497</v>
      </c>
      <c r="M3680" s="57">
        <v>44593</v>
      </c>
      <c r="N3680" t="str">
        <f t="shared" si="118"/>
        <v>DUPLICATE</v>
      </c>
    </row>
    <row r="3681" spans="1:14" ht="38.25" outlineLevel="2">
      <c r="A3681" s="583"/>
      <c r="B3681" s="296">
        <f t="shared" si="117"/>
        <v>178</v>
      </c>
      <c r="C3681" s="264" t="s">
        <v>7536</v>
      </c>
      <c r="D3681" s="33" t="s">
        <v>7537</v>
      </c>
      <c r="E3681" s="33" t="s">
        <v>1145</v>
      </c>
      <c r="F3681" s="33" t="s">
        <v>4634</v>
      </c>
      <c r="G3681" s="385" t="s">
        <v>8187</v>
      </c>
      <c r="H3681" s="811">
        <v>44016</v>
      </c>
      <c r="I3681" s="805"/>
      <c r="J3681" s="385" t="s">
        <v>8192</v>
      </c>
      <c r="K3681" s="385" t="s">
        <v>8215</v>
      </c>
      <c r="L3681" s="387">
        <v>43497</v>
      </c>
      <c r="M3681" s="57">
        <v>44593</v>
      </c>
      <c r="N3681" t="str">
        <f t="shared" si="118"/>
        <v>DUPLICATE</v>
      </c>
    </row>
    <row r="3682" spans="1:14" outlineLevel="2">
      <c r="A3682" s="583"/>
      <c r="B3682" s="296">
        <f t="shared" si="117"/>
        <v>178</v>
      </c>
      <c r="C3682" s="264" t="s">
        <v>8268</v>
      </c>
      <c r="D3682" s="46" t="s">
        <v>7912</v>
      </c>
      <c r="E3682" s="33" t="s">
        <v>1145</v>
      </c>
      <c r="F3682" s="33" t="s">
        <v>4634</v>
      </c>
      <c r="G3682" s="385" t="s">
        <v>8187</v>
      </c>
      <c r="H3682" s="811">
        <v>44016</v>
      </c>
      <c r="I3682" s="805"/>
      <c r="J3682" s="385" t="s">
        <v>8192</v>
      </c>
      <c r="K3682" s="385" t="s">
        <v>8215</v>
      </c>
      <c r="L3682" s="387">
        <v>44228</v>
      </c>
      <c r="M3682" s="57">
        <v>44593</v>
      </c>
      <c r="N3682" t="str">
        <f t="shared" si="118"/>
        <v/>
      </c>
    </row>
    <row r="3683" spans="1:14" ht="38.25" outlineLevel="2">
      <c r="A3683" s="583"/>
      <c r="B3683" s="296">
        <f t="shared" si="117"/>
        <v>178</v>
      </c>
      <c r="C3683" s="264" t="s">
        <v>12213</v>
      </c>
      <c r="D3683" s="46" t="s">
        <v>7913</v>
      </c>
      <c r="E3683" s="33" t="s">
        <v>1145</v>
      </c>
      <c r="F3683" s="33" t="s">
        <v>4634</v>
      </c>
      <c r="G3683" s="385" t="s">
        <v>8187</v>
      </c>
      <c r="H3683" s="811">
        <v>44016</v>
      </c>
      <c r="I3683" s="805"/>
      <c r="J3683" s="385" t="s">
        <v>8192</v>
      </c>
      <c r="K3683" s="385" t="s">
        <v>8215</v>
      </c>
      <c r="L3683" s="387">
        <v>44228</v>
      </c>
      <c r="M3683" s="57">
        <v>44593</v>
      </c>
      <c r="N3683" t="str">
        <f t="shared" si="118"/>
        <v/>
      </c>
    </row>
    <row r="3684" spans="1:14" outlineLevel="2">
      <c r="A3684" s="583"/>
      <c r="B3684" s="296">
        <f t="shared" si="117"/>
        <v>178</v>
      </c>
      <c r="C3684" s="264" t="s">
        <v>8269</v>
      </c>
      <c r="D3684" s="46" t="s">
        <v>7077</v>
      </c>
      <c r="E3684" s="33" t="s">
        <v>1145</v>
      </c>
      <c r="F3684" s="33" t="s">
        <v>4634</v>
      </c>
      <c r="G3684" s="385" t="s">
        <v>8187</v>
      </c>
      <c r="H3684" s="811">
        <v>44016</v>
      </c>
      <c r="I3684" s="805"/>
      <c r="J3684" s="385" t="s">
        <v>8192</v>
      </c>
      <c r="K3684" s="385" t="s">
        <v>8215</v>
      </c>
      <c r="L3684" s="387">
        <v>44228</v>
      </c>
      <c r="M3684" s="57">
        <v>44593</v>
      </c>
      <c r="N3684" t="str">
        <f t="shared" si="118"/>
        <v/>
      </c>
    </row>
    <row r="3685" spans="1:14" outlineLevel="2">
      <c r="A3685" s="583"/>
      <c r="B3685" s="296">
        <f t="shared" si="117"/>
        <v>178</v>
      </c>
      <c r="C3685" s="264" t="s">
        <v>8270</v>
      </c>
      <c r="D3685" s="46" t="s">
        <v>7090</v>
      </c>
      <c r="E3685" s="33" t="s">
        <v>1145</v>
      </c>
      <c r="F3685" s="33" t="s">
        <v>4634</v>
      </c>
      <c r="G3685" s="385" t="s">
        <v>8187</v>
      </c>
      <c r="H3685" s="811">
        <v>44016</v>
      </c>
      <c r="I3685" s="805"/>
      <c r="J3685" s="385" t="s">
        <v>8192</v>
      </c>
      <c r="K3685" s="385" t="s">
        <v>8215</v>
      </c>
      <c r="L3685" s="387">
        <v>44228</v>
      </c>
      <c r="M3685" s="57">
        <v>44593</v>
      </c>
      <c r="N3685" t="str">
        <f t="shared" si="118"/>
        <v/>
      </c>
    </row>
    <row r="3686" spans="1:14" outlineLevel="2">
      <c r="A3686" s="583"/>
      <c r="B3686" s="296">
        <f t="shared" si="117"/>
        <v>178</v>
      </c>
      <c r="C3686" s="264" t="s">
        <v>8271</v>
      </c>
      <c r="D3686" s="46" t="s">
        <v>7159</v>
      </c>
      <c r="E3686" s="33" t="s">
        <v>1145</v>
      </c>
      <c r="F3686" s="33" t="s">
        <v>4634</v>
      </c>
      <c r="G3686" s="385" t="s">
        <v>8187</v>
      </c>
      <c r="H3686" s="811">
        <v>44016</v>
      </c>
      <c r="I3686" s="805"/>
      <c r="J3686" s="385" t="s">
        <v>8192</v>
      </c>
      <c r="K3686" s="385" t="s">
        <v>8215</v>
      </c>
      <c r="L3686" s="387">
        <v>44228</v>
      </c>
      <c r="M3686" s="57">
        <v>44593</v>
      </c>
      <c r="N3686" t="str">
        <f t="shared" si="118"/>
        <v/>
      </c>
    </row>
    <row r="3687" spans="1:14" outlineLevel="2">
      <c r="A3687" s="583"/>
      <c r="B3687" s="296">
        <f t="shared" si="117"/>
        <v>178</v>
      </c>
      <c r="C3687" s="264" t="s">
        <v>8272</v>
      </c>
      <c r="D3687" s="46" t="s">
        <v>6766</v>
      </c>
      <c r="E3687" s="33" t="s">
        <v>1145</v>
      </c>
      <c r="F3687" s="33" t="s">
        <v>4634</v>
      </c>
      <c r="G3687" s="385" t="s">
        <v>8187</v>
      </c>
      <c r="H3687" s="811">
        <v>44016</v>
      </c>
      <c r="I3687" s="805"/>
      <c r="J3687" s="385" t="s">
        <v>8192</v>
      </c>
      <c r="K3687" s="385" t="s">
        <v>8215</v>
      </c>
      <c r="L3687" s="387">
        <v>43497</v>
      </c>
      <c r="M3687" s="57">
        <v>44593</v>
      </c>
      <c r="N3687" t="str">
        <f t="shared" si="118"/>
        <v/>
      </c>
    </row>
    <row r="3688" spans="1:14" outlineLevel="2">
      <c r="A3688" s="266"/>
      <c r="B3688" s="296">
        <f t="shared" si="117"/>
        <v>178</v>
      </c>
      <c r="C3688" s="264" t="s">
        <v>8273</v>
      </c>
      <c r="D3688" s="46" t="s">
        <v>6765</v>
      </c>
      <c r="E3688" s="33" t="s">
        <v>1145</v>
      </c>
      <c r="F3688" s="33" t="s">
        <v>4634</v>
      </c>
      <c r="G3688" s="385" t="s">
        <v>8187</v>
      </c>
      <c r="H3688" s="811">
        <v>44016</v>
      </c>
      <c r="I3688" s="805"/>
      <c r="J3688" s="385" t="s">
        <v>8192</v>
      </c>
      <c r="K3688" s="385" t="s">
        <v>8215</v>
      </c>
      <c r="L3688" s="387">
        <v>43497</v>
      </c>
      <c r="M3688" s="57">
        <v>44593</v>
      </c>
      <c r="N3688" t="str">
        <f t="shared" si="118"/>
        <v/>
      </c>
    </row>
    <row r="3689" spans="1:14" ht="14.25" outlineLevel="2">
      <c r="A3689" s="266"/>
      <c r="B3689" s="296">
        <f t="shared" si="117"/>
        <v>178</v>
      </c>
      <c r="C3689" s="264" t="s">
        <v>8982</v>
      </c>
      <c r="D3689" s="33" t="s">
        <v>7690</v>
      </c>
      <c r="E3689" s="33" t="s">
        <v>1145</v>
      </c>
      <c r="F3689" s="33" t="s">
        <v>4634</v>
      </c>
      <c r="G3689" s="385" t="s">
        <v>8187</v>
      </c>
      <c r="H3689" s="811">
        <v>44016</v>
      </c>
      <c r="I3689" s="805"/>
      <c r="J3689" s="385" t="s">
        <v>8192</v>
      </c>
      <c r="K3689" s="385" t="s">
        <v>8215</v>
      </c>
      <c r="L3689" s="387">
        <v>44228</v>
      </c>
      <c r="M3689" s="57">
        <v>44593</v>
      </c>
      <c r="N3689" t="str">
        <f t="shared" si="118"/>
        <v/>
      </c>
    </row>
    <row r="3690" spans="1:14" ht="14.25" outlineLevel="2">
      <c r="A3690" s="266"/>
      <c r="B3690" s="296">
        <f t="shared" si="117"/>
        <v>178</v>
      </c>
      <c r="C3690" s="264" t="s">
        <v>8983</v>
      </c>
      <c r="D3690" s="33" t="s">
        <v>7526</v>
      </c>
      <c r="E3690" s="33" t="s">
        <v>1145</v>
      </c>
      <c r="F3690" s="33" t="s">
        <v>4634</v>
      </c>
      <c r="G3690" s="385" t="s">
        <v>8187</v>
      </c>
      <c r="H3690" s="811">
        <v>44016</v>
      </c>
      <c r="I3690" s="805"/>
      <c r="J3690" s="385" t="s">
        <v>8192</v>
      </c>
      <c r="K3690" s="385" t="s">
        <v>8215</v>
      </c>
      <c r="L3690" s="387">
        <v>44228</v>
      </c>
      <c r="M3690" s="57">
        <v>44593</v>
      </c>
      <c r="N3690" t="str">
        <f t="shared" si="118"/>
        <v/>
      </c>
    </row>
    <row r="3691" spans="1:14" ht="27" outlineLevel="2">
      <c r="A3691" s="266"/>
      <c r="B3691" s="296">
        <f t="shared" si="117"/>
        <v>178</v>
      </c>
      <c r="C3691" s="264" t="s">
        <v>8984</v>
      </c>
      <c r="D3691" s="33" t="s">
        <v>7736</v>
      </c>
      <c r="E3691" s="33" t="s">
        <v>1145</v>
      </c>
      <c r="F3691" s="33" t="s">
        <v>4634</v>
      </c>
      <c r="G3691" s="385" t="s">
        <v>8187</v>
      </c>
      <c r="H3691" s="811">
        <v>44016</v>
      </c>
      <c r="I3691" s="805"/>
      <c r="J3691" s="385" t="s">
        <v>8192</v>
      </c>
      <c r="K3691" s="385" t="s">
        <v>8215</v>
      </c>
      <c r="L3691" s="387">
        <v>44228</v>
      </c>
      <c r="M3691" s="57">
        <v>44593</v>
      </c>
      <c r="N3691" t="str">
        <f t="shared" si="118"/>
        <v/>
      </c>
    </row>
    <row r="3692" spans="1:14" ht="27" outlineLevel="2">
      <c r="A3692" s="266"/>
      <c r="B3692" s="296">
        <f t="shared" si="117"/>
        <v>178</v>
      </c>
      <c r="C3692" s="264" t="s">
        <v>8985</v>
      </c>
      <c r="D3692" s="33" t="s">
        <v>7746</v>
      </c>
      <c r="E3692" s="33" t="s">
        <v>1145</v>
      </c>
      <c r="F3692" s="33" t="s">
        <v>4634</v>
      </c>
      <c r="G3692" s="385" t="s">
        <v>8187</v>
      </c>
      <c r="H3692" s="811">
        <v>44016</v>
      </c>
      <c r="I3692" s="805"/>
      <c r="J3692" s="385" t="s">
        <v>8192</v>
      </c>
      <c r="K3692" s="385" t="s">
        <v>8215</v>
      </c>
      <c r="L3692" s="387">
        <v>44228</v>
      </c>
      <c r="M3692" s="57">
        <v>44593</v>
      </c>
      <c r="N3692" t="str">
        <f t="shared" si="118"/>
        <v/>
      </c>
    </row>
    <row r="3693" spans="1:14" ht="27" outlineLevel="2">
      <c r="A3693" s="266"/>
      <c r="B3693" s="296">
        <f t="shared" si="117"/>
        <v>178</v>
      </c>
      <c r="C3693" s="264" t="s">
        <v>8986</v>
      </c>
      <c r="D3693" s="33" t="s">
        <v>8274</v>
      </c>
      <c r="E3693" s="33" t="s">
        <v>1145</v>
      </c>
      <c r="F3693" s="33" t="s">
        <v>4634</v>
      </c>
      <c r="G3693" s="385" t="s">
        <v>8187</v>
      </c>
      <c r="H3693" s="811">
        <v>44016</v>
      </c>
      <c r="I3693" s="805"/>
      <c r="J3693" s="385" t="s">
        <v>8192</v>
      </c>
      <c r="K3693" s="385" t="s">
        <v>8215</v>
      </c>
      <c r="L3693" s="387">
        <v>44228</v>
      </c>
      <c r="M3693" s="57">
        <v>44593</v>
      </c>
      <c r="N3693" t="str">
        <f t="shared" si="118"/>
        <v/>
      </c>
    </row>
    <row r="3694" spans="1:14" ht="25.5" outlineLevel="2">
      <c r="A3694" s="266"/>
      <c r="B3694" s="296">
        <f t="shared" si="117"/>
        <v>178</v>
      </c>
      <c r="C3694" s="264" t="s">
        <v>8275</v>
      </c>
      <c r="D3694" s="33" t="s">
        <v>7749</v>
      </c>
      <c r="E3694" s="33" t="s">
        <v>1145</v>
      </c>
      <c r="F3694" s="33" t="s">
        <v>4634</v>
      </c>
      <c r="G3694" s="385" t="s">
        <v>8187</v>
      </c>
      <c r="H3694" s="811">
        <v>44016</v>
      </c>
      <c r="I3694" s="805"/>
      <c r="J3694" s="385" t="s">
        <v>8192</v>
      </c>
      <c r="K3694" s="385" t="s">
        <v>8215</v>
      </c>
      <c r="L3694" s="387">
        <v>44228</v>
      </c>
      <c r="M3694" s="57">
        <v>44593</v>
      </c>
      <c r="N3694" t="str">
        <f t="shared" si="118"/>
        <v/>
      </c>
    </row>
    <row r="3695" spans="1:14" ht="25.5" outlineLevel="2">
      <c r="A3695" s="266"/>
      <c r="B3695" s="296">
        <f t="shared" si="117"/>
        <v>178</v>
      </c>
      <c r="C3695" s="264" t="s">
        <v>8276</v>
      </c>
      <c r="D3695" s="33" t="s">
        <v>7750</v>
      </c>
      <c r="E3695" s="33" t="s">
        <v>1145</v>
      </c>
      <c r="F3695" s="33" t="s">
        <v>4634</v>
      </c>
      <c r="G3695" s="385" t="s">
        <v>8187</v>
      </c>
      <c r="H3695" s="811">
        <v>44016</v>
      </c>
      <c r="I3695" s="805"/>
      <c r="J3695" s="385" t="s">
        <v>8192</v>
      </c>
      <c r="K3695" s="385" t="s">
        <v>8215</v>
      </c>
      <c r="L3695" s="387">
        <v>44228</v>
      </c>
      <c r="M3695" s="57">
        <v>44593</v>
      </c>
      <c r="N3695" t="str">
        <f t="shared" si="118"/>
        <v/>
      </c>
    </row>
    <row r="3696" spans="1:14" ht="25.5" outlineLevel="2">
      <c r="A3696" s="583"/>
      <c r="B3696" s="296">
        <f t="shared" si="117"/>
        <v>178</v>
      </c>
      <c r="C3696" s="264" t="s">
        <v>8277</v>
      </c>
      <c r="D3696" s="33" t="s">
        <v>7725</v>
      </c>
      <c r="E3696" s="33" t="s">
        <v>1145</v>
      </c>
      <c r="F3696" s="33" t="s">
        <v>4634</v>
      </c>
      <c r="G3696" s="385" t="s">
        <v>8187</v>
      </c>
      <c r="H3696" s="811">
        <v>44016</v>
      </c>
      <c r="I3696" s="805"/>
      <c r="J3696" s="385" t="s">
        <v>8192</v>
      </c>
      <c r="K3696" s="385" t="s">
        <v>8215</v>
      </c>
      <c r="L3696" s="387">
        <v>44228</v>
      </c>
      <c r="M3696" s="57">
        <v>44593</v>
      </c>
      <c r="N3696" t="str">
        <f t="shared" si="118"/>
        <v/>
      </c>
    </row>
    <row r="3697" spans="1:14" ht="38.25" outlineLevel="2">
      <c r="A3697" s="583"/>
      <c r="B3697" s="296">
        <f t="shared" si="117"/>
        <v>178</v>
      </c>
      <c r="C3697" s="264" t="s">
        <v>8278</v>
      </c>
      <c r="D3697" s="46" t="s">
        <v>7282</v>
      </c>
      <c r="E3697" s="33" t="s">
        <v>1145</v>
      </c>
      <c r="F3697" s="33" t="s">
        <v>4634</v>
      </c>
      <c r="G3697" s="385" t="s">
        <v>8187</v>
      </c>
      <c r="H3697" s="811">
        <v>44016</v>
      </c>
      <c r="I3697" s="805"/>
      <c r="J3697" s="385" t="s">
        <v>8192</v>
      </c>
      <c r="K3697" s="385" t="s">
        <v>8215</v>
      </c>
      <c r="L3697" s="387">
        <v>44228</v>
      </c>
      <c r="M3697" s="57">
        <v>44593</v>
      </c>
      <c r="N3697" t="str">
        <f t="shared" si="118"/>
        <v/>
      </c>
    </row>
    <row r="3698" spans="1:14" ht="38.25" outlineLevel="2">
      <c r="A3698" s="266"/>
      <c r="B3698" s="296">
        <f t="shared" si="117"/>
        <v>178</v>
      </c>
      <c r="C3698" s="264" t="s">
        <v>8279</v>
      </c>
      <c r="D3698" s="46" t="s">
        <v>7515</v>
      </c>
      <c r="E3698" s="33" t="s">
        <v>1145</v>
      </c>
      <c r="F3698" s="33" t="s">
        <v>4634</v>
      </c>
      <c r="G3698" s="385" t="s">
        <v>8187</v>
      </c>
      <c r="H3698" s="811">
        <v>44016</v>
      </c>
      <c r="I3698" s="805"/>
      <c r="J3698" s="385" t="s">
        <v>8192</v>
      </c>
      <c r="K3698" s="385" t="s">
        <v>8215</v>
      </c>
      <c r="L3698" s="387">
        <v>43497</v>
      </c>
      <c r="M3698" s="57">
        <v>44593</v>
      </c>
      <c r="N3698" t="str">
        <f t="shared" si="118"/>
        <v>DUPLICATE</v>
      </c>
    </row>
    <row r="3699" spans="1:14" ht="102" outlineLevel="2">
      <c r="A3699" s="266"/>
      <c r="B3699" s="296">
        <f t="shared" ref="B3699:B3761" si="119">IF(A3699&gt;0,A3699,B3698)</f>
        <v>178</v>
      </c>
      <c r="C3699" s="264" t="s">
        <v>8280</v>
      </c>
      <c r="D3699" s="33" t="s">
        <v>7561</v>
      </c>
      <c r="E3699" s="33" t="s">
        <v>1145</v>
      </c>
      <c r="F3699" s="33" t="s">
        <v>4634</v>
      </c>
      <c r="G3699" s="385" t="s">
        <v>8187</v>
      </c>
      <c r="H3699" s="811">
        <v>44016</v>
      </c>
      <c r="I3699" s="805"/>
      <c r="J3699" s="385" t="s">
        <v>8192</v>
      </c>
      <c r="K3699" s="385" t="s">
        <v>8215</v>
      </c>
      <c r="L3699" s="387">
        <v>43497</v>
      </c>
      <c r="M3699" s="57">
        <v>44593</v>
      </c>
      <c r="N3699" t="str">
        <f t="shared" si="118"/>
        <v>DUPLICATE</v>
      </c>
    </row>
    <row r="3700" spans="1:14" ht="38.25" outlineLevel="2">
      <c r="A3700" s="266"/>
      <c r="B3700" s="296">
        <f t="shared" si="119"/>
        <v>178</v>
      </c>
      <c r="C3700" s="264" t="s">
        <v>12214</v>
      </c>
      <c r="D3700" s="33" t="s">
        <v>7573</v>
      </c>
      <c r="E3700" s="33" t="s">
        <v>1145</v>
      </c>
      <c r="F3700" s="33" t="s">
        <v>4634</v>
      </c>
      <c r="G3700" s="385" t="s">
        <v>8187</v>
      </c>
      <c r="H3700" s="811">
        <v>44016</v>
      </c>
      <c r="I3700" s="805"/>
      <c r="J3700" s="385" t="s">
        <v>8192</v>
      </c>
      <c r="K3700" s="385" t="s">
        <v>8215</v>
      </c>
      <c r="L3700" s="387">
        <v>43497</v>
      </c>
      <c r="M3700" s="57">
        <v>44593</v>
      </c>
      <c r="N3700" t="str">
        <f t="shared" si="118"/>
        <v>DUPLICATE</v>
      </c>
    </row>
    <row r="3701" spans="1:14" ht="25.5" outlineLevel="2">
      <c r="A3701" s="266"/>
      <c r="B3701" s="296">
        <f t="shared" si="119"/>
        <v>178</v>
      </c>
      <c r="C3701" s="264" t="s">
        <v>12215</v>
      </c>
      <c r="D3701" s="33" t="s">
        <v>7580</v>
      </c>
      <c r="E3701" s="33" t="s">
        <v>1145</v>
      </c>
      <c r="F3701" s="33" t="s">
        <v>4634</v>
      </c>
      <c r="G3701" s="385" t="s">
        <v>8187</v>
      </c>
      <c r="H3701" s="811">
        <v>44016</v>
      </c>
      <c r="I3701" s="805"/>
      <c r="J3701" s="385" t="s">
        <v>8192</v>
      </c>
      <c r="K3701" s="385" t="s">
        <v>8215</v>
      </c>
      <c r="L3701" s="387">
        <v>43497</v>
      </c>
      <c r="M3701" s="57">
        <v>44593</v>
      </c>
      <c r="N3701" t="str">
        <f t="shared" si="118"/>
        <v>DUPLICATE</v>
      </c>
    </row>
    <row r="3702" spans="1:14" ht="153" outlineLevel="2">
      <c r="A3702" s="583"/>
      <c r="B3702" s="296">
        <f t="shared" si="119"/>
        <v>178</v>
      </c>
      <c r="C3702" s="264" t="s">
        <v>8281</v>
      </c>
      <c r="D3702" s="33" t="s">
        <v>7570</v>
      </c>
      <c r="E3702" s="33" t="s">
        <v>1145</v>
      </c>
      <c r="F3702" s="33" t="s">
        <v>4634</v>
      </c>
      <c r="G3702" s="385" t="s">
        <v>8187</v>
      </c>
      <c r="H3702" s="811">
        <v>44016</v>
      </c>
      <c r="I3702" s="805"/>
      <c r="J3702" s="385" t="s">
        <v>8192</v>
      </c>
      <c r="K3702" s="385" t="s">
        <v>8215</v>
      </c>
      <c r="L3702" s="387">
        <v>44228</v>
      </c>
      <c r="M3702" s="57">
        <v>44593</v>
      </c>
      <c r="N3702" t="str">
        <f t="shared" si="118"/>
        <v/>
      </c>
    </row>
    <row r="3703" spans="1:14" outlineLevel="2">
      <c r="A3703" s="266"/>
      <c r="B3703" s="296">
        <f t="shared" si="119"/>
        <v>178</v>
      </c>
      <c r="C3703" s="449" t="s">
        <v>8282</v>
      </c>
      <c r="D3703" s="46" t="s">
        <v>7914</v>
      </c>
      <c r="E3703" s="33" t="s">
        <v>1145</v>
      </c>
      <c r="F3703" s="33" t="s">
        <v>4634</v>
      </c>
      <c r="G3703" s="385" t="s">
        <v>8187</v>
      </c>
      <c r="H3703" s="811">
        <v>44016</v>
      </c>
      <c r="I3703" s="805"/>
      <c r="J3703" s="385" t="s">
        <v>8192</v>
      </c>
      <c r="K3703" s="385" t="s">
        <v>8215</v>
      </c>
      <c r="L3703" s="387">
        <v>44228</v>
      </c>
      <c r="M3703" s="57">
        <v>44593</v>
      </c>
      <c r="N3703" t="str">
        <f t="shared" si="118"/>
        <v/>
      </c>
    </row>
    <row r="3704" spans="1:14" ht="102" outlineLevel="2">
      <c r="A3704" s="266"/>
      <c r="B3704" s="296">
        <f t="shared" si="119"/>
        <v>178</v>
      </c>
      <c r="C3704" s="264" t="s">
        <v>8283</v>
      </c>
      <c r="D3704" s="33" t="s">
        <v>7554</v>
      </c>
      <c r="E3704" s="33" t="s">
        <v>1145</v>
      </c>
      <c r="F3704" s="33" t="s">
        <v>4634</v>
      </c>
      <c r="G3704" s="385" t="s">
        <v>8187</v>
      </c>
      <c r="H3704" s="811">
        <v>44016</v>
      </c>
      <c r="I3704" s="805"/>
      <c r="J3704" s="385" t="s">
        <v>8192</v>
      </c>
      <c r="K3704" s="385" t="s">
        <v>8215</v>
      </c>
      <c r="L3704" s="387">
        <v>43497</v>
      </c>
      <c r="M3704" s="57">
        <v>44593</v>
      </c>
      <c r="N3704" t="str">
        <f t="shared" si="118"/>
        <v>DUPLICATE</v>
      </c>
    </row>
    <row r="3705" spans="1:14" ht="25.5" outlineLevel="2">
      <c r="A3705" s="266"/>
      <c r="B3705" s="296">
        <f t="shared" si="119"/>
        <v>178</v>
      </c>
      <c r="C3705" s="264" t="s">
        <v>7305</v>
      </c>
      <c r="D3705" s="33" t="s">
        <v>7306</v>
      </c>
      <c r="E3705" s="33" t="s">
        <v>1145</v>
      </c>
      <c r="F3705" s="33" t="s">
        <v>4634</v>
      </c>
      <c r="G3705" s="385" t="s">
        <v>8187</v>
      </c>
      <c r="H3705" s="811">
        <v>44016</v>
      </c>
      <c r="I3705" s="805"/>
      <c r="J3705" s="385" t="s">
        <v>8192</v>
      </c>
      <c r="K3705" s="385" t="s">
        <v>8215</v>
      </c>
      <c r="L3705" s="387">
        <v>44228</v>
      </c>
      <c r="M3705" s="57">
        <v>44593</v>
      </c>
      <c r="N3705" t="str">
        <f t="shared" si="118"/>
        <v/>
      </c>
    </row>
    <row r="3706" spans="1:14" outlineLevel="2">
      <c r="A3706" s="266"/>
      <c r="B3706" s="296">
        <f t="shared" si="119"/>
        <v>178</v>
      </c>
      <c r="C3706" s="264" t="s">
        <v>7494</v>
      </c>
      <c r="D3706" s="33" t="s">
        <v>7495</v>
      </c>
      <c r="E3706" s="33" t="s">
        <v>1145</v>
      </c>
      <c r="F3706" s="33" t="s">
        <v>4634</v>
      </c>
      <c r="G3706" s="385" t="s">
        <v>8187</v>
      </c>
      <c r="H3706" s="811">
        <v>44016</v>
      </c>
      <c r="I3706" s="805"/>
      <c r="J3706" s="385" t="s">
        <v>8192</v>
      </c>
      <c r="K3706" s="385" t="s">
        <v>8215</v>
      </c>
      <c r="L3706" s="387">
        <v>43497</v>
      </c>
      <c r="M3706" s="57">
        <v>44593</v>
      </c>
      <c r="N3706" t="str">
        <f t="shared" si="118"/>
        <v>DUPLICATE</v>
      </c>
    </row>
    <row r="3707" spans="1:14" ht="38.25" outlineLevel="2">
      <c r="A3707" s="266"/>
      <c r="B3707" s="296">
        <f t="shared" si="119"/>
        <v>178</v>
      </c>
      <c r="C3707" s="264" t="s">
        <v>8284</v>
      </c>
      <c r="D3707" s="33" t="s">
        <v>7487</v>
      </c>
      <c r="E3707" s="33" t="s">
        <v>1145</v>
      </c>
      <c r="F3707" s="33" t="s">
        <v>4634</v>
      </c>
      <c r="G3707" s="385" t="s">
        <v>8187</v>
      </c>
      <c r="H3707" s="811">
        <v>44016</v>
      </c>
      <c r="I3707" s="805"/>
      <c r="J3707" s="385" t="s">
        <v>8192</v>
      </c>
      <c r="K3707" s="385" t="s">
        <v>8215</v>
      </c>
      <c r="L3707" s="387">
        <v>43497</v>
      </c>
      <c r="M3707" s="57">
        <v>44593</v>
      </c>
      <c r="N3707" t="str">
        <f t="shared" si="118"/>
        <v>DUPLICATE</v>
      </c>
    </row>
    <row r="3708" spans="1:14" outlineLevel="2">
      <c r="A3708" s="266"/>
      <c r="B3708" s="296">
        <f t="shared" si="119"/>
        <v>178</v>
      </c>
      <c r="C3708" s="264" t="s">
        <v>8285</v>
      </c>
      <c r="D3708" s="33" t="s">
        <v>7489</v>
      </c>
      <c r="E3708" s="33" t="s">
        <v>1145</v>
      </c>
      <c r="F3708" s="33" t="s">
        <v>4634</v>
      </c>
      <c r="G3708" s="385" t="s">
        <v>8187</v>
      </c>
      <c r="H3708" s="811">
        <v>44016</v>
      </c>
      <c r="I3708" s="805"/>
      <c r="J3708" s="385" t="s">
        <v>8192</v>
      </c>
      <c r="K3708" s="385" t="s">
        <v>8215</v>
      </c>
      <c r="L3708" s="387">
        <v>43497</v>
      </c>
      <c r="M3708" s="57">
        <v>44593</v>
      </c>
      <c r="N3708" t="str">
        <f t="shared" si="118"/>
        <v>DUPLICATE</v>
      </c>
    </row>
    <row r="3709" spans="1:14" ht="38.25" outlineLevel="2">
      <c r="A3709" s="583"/>
      <c r="B3709" s="296">
        <f t="shared" si="119"/>
        <v>178</v>
      </c>
      <c r="C3709" s="264" t="s">
        <v>8286</v>
      </c>
      <c r="D3709" s="33" t="s">
        <v>7500</v>
      </c>
      <c r="E3709" s="33" t="s">
        <v>1145</v>
      </c>
      <c r="F3709" s="33" t="s">
        <v>4634</v>
      </c>
      <c r="G3709" s="385" t="s">
        <v>8187</v>
      </c>
      <c r="H3709" s="811">
        <v>44016</v>
      </c>
      <c r="I3709" s="805"/>
      <c r="J3709" s="385" t="s">
        <v>8192</v>
      </c>
      <c r="K3709" s="385" t="s">
        <v>8215</v>
      </c>
      <c r="L3709" s="387">
        <v>43497</v>
      </c>
      <c r="M3709" s="57">
        <v>44593</v>
      </c>
      <c r="N3709" t="str">
        <f t="shared" si="118"/>
        <v>DUPLICATE</v>
      </c>
    </row>
    <row r="3710" spans="1:14" ht="25.5" outlineLevel="2">
      <c r="A3710" s="583"/>
      <c r="B3710" s="296">
        <f t="shared" si="119"/>
        <v>178</v>
      </c>
      <c r="C3710" s="264" t="s">
        <v>7389</v>
      </c>
      <c r="D3710" s="46" t="s">
        <v>7390</v>
      </c>
      <c r="E3710" s="33" t="s">
        <v>1145</v>
      </c>
      <c r="F3710" s="33" t="s">
        <v>4634</v>
      </c>
      <c r="G3710" s="385" t="s">
        <v>8187</v>
      </c>
      <c r="H3710" s="811">
        <v>44016</v>
      </c>
      <c r="I3710" s="805"/>
      <c r="J3710" s="385" t="s">
        <v>8192</v>
      </c>
      <c r="K3710" s="385" t="s">
        <v>8215</v>
      </c>
      <c r="L3710" s="387">
        <v>44228</v>
      </c>
      <c r="M3710" s="57">
        <v>44593</v>
      </c>
      <c r="N3710" t="str">
        <f t="shared" si="118"/>
        <v/>
      </c>
    </row>
    <row r="3711" spans="1:14" ht="25.5" outlineLevel="2">
      <c r="A3711" s="583"/>
      <c r="B3711" s="296">
        <f t="shared" si="119"/>
        <v>178</v>
      </c>
      <c r="C3711" s="264" t="s">
        <v>12216</v>
      </c>
      <c r="D3711" s="46" t="s">
        <v>7423</v>
      </c>
      <c r="E3711" s="33" t="s">
        <v>1145</v>
      </c>
      <c r="F3711" s="33" t="s">
        <v>4634</v>
      </c>
      <c r="G3711" s="385" t="s">
        <v>8187</v>
      </c>
      <c r="H3711" s="811">
        <v>44016</v>
      </c>
      <c r="I3711" s="805"/>
      <c r="J3711" s="385" t="s">
        <v>8192</v>
      </c>
      <c r="K3711" s="385" t="s">
        <v>8215</v>
      </c>
      <c r="L3711" s="387">
        <v>44228</v>
      </c>
      <c r="M3711" s="57">
        <v>44593</v>
      </c>
      <c r="N3711" t="str">
        <f t="shared" si="118"/>
        <v/>
      </c>
    </row>
    <row r="3712" spans="1:14" ht="38.25" outlineLevel="2">
      <c r="A3712" s="583"/>
      <c r="B3712" s="296">
        <f t="shared" si="119"/>
        <v>178</v>
      </c>
      <c r="C3712" s="264" t="s">
        <v>7428</v>
      </c>
      <c r="D3712" s="46" t="s">
        <v>7429</v>
      </c>
      <c r="E3712" s="33" t="s">
        <v>1145</v>
      </c>
      <c r="F3712" s="33" t="s">
        <v>4634</v>
      </c>
      <c r="G3712" s="385" t="s">
        <v>8187</v>
      </c>
      <c r="H3712" s="811">
        <v>44016</v>
      </c>
      <c r="I3712" s="805"/>
      <c r="J3712" s="385" t="s">
        <v>8192</v>
      </c>
      <c r="K3712" s="385" t="s">
        <v>8215</v>
      </c>
      <c r="L3712" s="387">
        <v>44228</v>
      </c>
      <c r="M3712" s="57">
        <v>44593</v>
      </c>
      <c r="N3712" t="str">
        <f t="shared" si="118"/>
        <v/>
      </c>
    </row>
    <row r="3713" spans="1:17" ht="25.5" outlineLevel="2">
      <c r="A3713" s="583"/>
      <c r="B3713" s="296">
        <f t="shared" si="119"/>
        <v>178</v>
      </c>
      <c r="C3713" s="264" t="s">
        <v>7407</v>
      </c>
      <c r="D3713" s="46" t="s">
        <v>7408</v>
      </c>
      <c r="E3713" s="33" t="s">
        <v>1145</v>
      </c>
      <c r="F3713" s="33" t="s">
        <v>4634</v>
      </c>
      <c r="G3713" s="385" t="s">
        <v>8187</v>
      </c>
      <c r="H3713" s="811">
        <v>44016</v>
      </c>
      <c r="I3713" s="805"/>
      <c r="J3713" s="385" t="s">
        <v>8192</v>
      </c>
      <c r="K3713" s="385" t="s">
        <v>8215</v>
      </c>
      <c r="L3713" s="387">
        <v>44228</v>
      </c>
      <c r="M3713" s="57">
        <v>44593</v>
      </c>
      <c r="N3713" t="str">
        <f t="shared" si="118"/>
        <v/>
      </c>
    </row>
    <row r="3714" spans="1:17" ht="25.5" outlineLevel="2">
      <c r="A3714" s="583"/>
      <c r="B3714" s="296">
        <f t="shared" si="119"/>
        <v>178</v>
      </c>
      <c r="C3714" s="264" t="s">
        <v>7446</v>
      </c>
      <c r="D3714" s="46" t="s">
        <v>7447</v>
      </c>
      <c r="E3714" s="33" t="s">
        <v>1145</v>
      </c>
      <c r="F3714" s="33" t="s">
        <v>4634</v>
      </c>
      <c r="G3714" s="385" t="s">
        <v>8187</v>
      </c>
      <c r="H3714" s="811">
        <v>44016</v>
      </c>
      <c r="I3714" s="805"/>
      <c r="J3714" s="385" t="s">
        <v>8192</v>
      </c>
      <c r="K3714" s="385" t="s">
        <v>8215</v>
      </c>
      <c r="L3714" s="387">
        <v>44228</v>
      </c>
      <c r="M3714" s="57">
        <v>44593</v>
      </c>
      <c r="N3714" t="str">
        <f t="shared" si="118"/>
        <v/>
      </c>
    </row>
    <row r="3715" spans="1:17" ht="25.5" outlineLevel="2">
      <c r="A3715" s="583"/>
      <c r="B3715" s="296">
        <f t="shared" si="119"/>
        <v>178</v>
      </c>
      <c r="C3715" s="264" t="s">
        <v>8287</v>
      </c>
      <c r="D3715" s="46" t="s">
        <v>7480</v>
      </c>
      <c r="E3715" s="33" t="s">
        <v>1145</v>
      </c>
      <c r="F3715" s="33" t="s">
        <v>4634</v>
      </c>
      <c r="G3715" s="385" t="s">
        <v>8187</v>
      </c>
      <c r="H3715" s="811">
        <v>44016</v>
      </c>
      <c r="I3715" s="805"/>
      <c r="J3715" s="385" t="s">
        <v>8192</v>
      </c>
      <c r="K3715" s="385" t="s">
        <v>8215</v>
      </c>
      <c r="L3715" s="387">
        <v>44228</v>
      </c>
      <c r="M3715" s="57">
        <v>44593</v>
      </c>
      <c r="N3715" t="str">
        <f t="shared" ref="N3715:N3778" si="120">IF(D3715="NA","",IF(COUNTIF($D$3:$D$8511,D3715)&gt;1,"DUPLICATE",""))</f>
        <v/>
      </c>
    </row>
    <row r="3716" spans="1:17" ht="25.5" outlineLevel="2">
      <c r="A3716" s="583"/>
      <c r="B3716" s="296">
        <f t="shared" si="119"/>
        <v>178</v>
      </c>
      <c r="C3716" s="264" t="s">
        <v>7348</v>
      </c>
      <c r="D3716" s="46" t="s">
        <v>7349</v>
      </c>
      <c r="E3716" s="33" t="s">
        <v>1145</v>
      </c>
      <c r="F3716" s="33" t="s">
        <v>4634</v>
      </c>
      <c r="G3716" s="385" t="s">
        <v>8187</v>
      </c>
      <c r="H3716" s="811">
        <v>44016</v>
      </c>
      <c r="I3716" s="805"/>
      <c r="J3716" s="385" t="s">
        <v>8192</v>
      </c>
      <c r="K3716" s="385" t="s">
        <v>8215</v>
      </c>
      <c r="L3716" s="387">
        <v>44228</v>
      </c>
      <c r="M3716" s="57">
        <v>44593</v>
      </c>
      <c r="N3716" t="str">
        <f t="shared" si="120"/>
        <v/>
      </c>
    </row>
    <row r="3717" spans="1:17" ht="25.5" outlineLevel="2">
      <c r="A3717" s="583"/>
      <c r="B3717" s="296">
        <f t="shared" si="119"/>
        <v>178</v>
      </c>
      <c r="C3717" s="264" t="s">
        <v>8288</v>
      </c>
      <c r="D3717" s="46" t="s">
        <v>7486</v>
      </c>
      <c r="E3717" s="33" t="s">
        <v>1145</v>
      </c>
      <c r="F3717" s="33" t="s">
        <v>4634</v>
      </c>
      <c r="G3717" s="385" t="s">
        <v>8187</v>
      </c>
      <c r="H3717" s="811">
        <v>44016</v>
      </c>
      <c r="I3717" s="805"/>
      <c r="J3717" s="385" t="s">
        <v>8192</v>
      </c>
      <c r="K3717" s="385" t="s">
        <v>8215</v>
      </c>
      <c r="L3717" s="387">
        <v>44228</v>
      </c>
      <c r="M3717" s="57">
        <v>44593</v>
      </c>
      <c r="N3717" t="str">
        <f t="shared" si="120"/>
        <v/>
      </c>
    </row>
    <row r="3718" spans="1:17" ht="25.5" outlineLevel="2">
      <c r="A3718" s="583"/>
      <c r="B3718" s="296">
        <f t="shared" si="119"/>
        <v>178</v>
      </c>
      <c r="C3718" s="264" t="s">
        <v>8289</v>
      </c>
      <c r="D3718" s="46" t="s">
        <v>7771</v>
      </c>
      <c r="E3718" s="33" t="s">
        <v>1145</v>
      </c>
      <c r="F3718" s="33" t="s">
        <v>4634</v>
      </c>
      <c r="G3718" s="385" t="s">
        <v>8187</v>
      </c>
      <c r="H3718" s="811">
        <v>44016</v>
      </c>
      <c r="I3718" s="805"/>
      <c r="J3718" s="385" t="s">
        <v>8192</v>
      </c>
      <c r="K3718" s="385" t="s">
        <v>8215</v>
      </c>
      <c r="L3718" s="387">
        <v>44228</v>
      </c>
      <c r="M3718" s="57">
        <v>44593</v>
      </c>
      <c r="N3718" t="str">
        <f t="shared" si="120"/>
        <v/>
      </c>
    </row>
    <row r="3719" spans="1:17" ht="15.75" outlineLevel="1">
      <c r="A3719" s="551">
        <v>179</v>
      </c>
      <c r="B3719" s="296">
        <f>IF(A3719&gt;0,A3719,B3718)</f>
        <v>179</v>
      </c>
      <c r="C3719" s="450" t="s">
        <v>6761</v>
      </c>
      <c r="D3719" s="46"/>
      <c r="E3719" s="33" t="s">
        <v>1145</v>
      </c>
      <c r="F3719" s="33" t="s">
        <v>4634</v>
      </c>
      <c r="G3719" s="385" t="s">
        <v>8187</v>
      </c>
      <c r="H3719" s="811">
        <v>44016</v>
      </c>
      <c r="I3719" s="805"/>
      <c r="J3719" s="385"/>
      <c r="K3719" s="385" t="s">
        <v>8215</v>
      </c>
      <c r="L3719" s="387">
        <v>44228</v>
      </c>
      <c r="M3719" s="57">
        <v>44593</v>
      </c>
      <c r="N3719" t="str">
        <f t="shared" si="120"/>
        <v/>
      </c>
      <c r="Q3719" s="37"/>
    </row>
    <row r="3720" spans="1:17" outlineLevel="2">
      <c r="A3720" s="583"/>
      <c r="B3720" s="296">
        <f t="shared" si="119"/>
        <v>179</v>
      </c>
      <c r="C3720" s="264" t="s">
        <v>6977</v>
      </c>
      <c r="D3720" s="46" t="s">
        <v>6978</v>
      </c>
      <c r="E3720" s="33" t="s">
        <v>1145</v>
      </c>
      <c r="F3720" s="33" t="s">
        <v>4634</v>
      </c>
      <c r="G3720" s="385" t="s">
        <v>8187</v>
      </c>
      <c r="H3720" s="811">
        <v>44016</v>
      </c>
      <c r="I3720" s="805"/>
      <c r="J3720" s="385" t="s">
        <v>8192</v>
      </c>
      <c r="K3720" s="385" t="s">
        <v>8215</v>
      </c>
      <c r="L3720" s="387">
        <v>44228</v>
      </c>
      <c r="M3720" s="57">
        <v>44593</v>
      </c>
      <c r="N3720" t="str">
        <f t="shared" si="120"/>
        <v/>
      </c>
      <c r="Q3720" s="37"/>
    </row>
    <row r="3721" spans="1:17" outlineLevel="2">
      <c r="A3721" s="583"/>
      <c r="B3721" s="296">
        <f t="shared" si="119"/>
        <v>179</v>
      </c>
      <c r="C3721" s="264" t="s">
        <v>6979</v>
      </c>
      <c r="D3721" s="46" t="s">
        <v>6980</v>
      </c>
      <c r="E3721" s="33" t="s">
        <v>1145</v>
      </c>
      <c r="F3721" s="33" t="s">
        <v>4634</v>
      </c>
      <c r="G3721" s="385" t="s">
        <v>8187</v>
      </c>
      <c r="H3721" s="811">
        <v>44016</v>
      </c>
      <c r="I3721" s="805"/>
      <c r="J3721" s="385" t="s">
        <v>8192</v>
      </c>
      <c r="K3721" s="385" t="s">
        <v>8215</v>
      </c>
      <c r="L3721" s="387">
        <v>44228</v>
      </c>
      <c r="M3721" s="57">
        <v>44593</v>
      </c>
      <c r="N3721" t="str">
        <f t="shared" si="120"/>
        <v/>
      </c>
      <c r="Q3721" s="37"/>
    </row>
    <row r="3722" spans="1:17" outlineLevel="2">
      <c r="A3722" s="583"/>
      <c r="B3722" s="296">
        <f t="shared" si="119"/>
        <v>179</v>
      </c>
      <c r="C3722" s="264" t="s">
        <v>6981</v>
      </c>
      <c r="D3722" s="46" t="s">
        <v>6982</v>
      </c>
      <c r="E3722" s="33" t="s">
        <v>1145</v>
      </c>
      <c r="F3722" s="33" t="s">
        <v>4634</v>
      </c>
      <c r="G3722" s="385" t="s">
        <v>8187</v>
      </c>
      <c r="H3722" s="811">
        <v>44016</v>
      </c>
      <c r="I3722" s="805"/>
      <c r="J3722" s="385" t="s">
        <v>8192</v>
      </c>
      <c r="K3722" s="385" t="s">
        <v>8215</v>
      </c>
      <c r="L3722" s="387">
        <v>44228</v>
      </c>
      <c r="M3722" s="57">
        <v>44593</v>
      </c>
      <c r="N3722" t="str">
        <f t="shared" si="120"/>
        <v/>
      </c>
      <c r="Q3722" s="37"/>
    </row>
    <row r="3723" spans="1:17" outlineLevel="2">
      <c r="A3723" s="583"/>
      <c r="B3723" s="296">
        <f t="shared" si="119"/>
        <v>179</v>
      </c>
      <c r="C3723" s="264" t="s">
        <v>6983</v>
      </c>
      <c r="D3723" s="46" t="s">
        <v>6984</v>
      </c>
      <c r="E3723" s="33" t="s">
        <v>1145</v>
      </c>
      <c r="F3723" s="33" t="s">
        <v>4634</v>
      </c>
      <c r="G3723" s="385" t="s">
        <v>8187</v>
      </c>
      <c r="H3723" s="811">
        <v>44016</v>
      </c>
      <c r="I3723" s="805"/>
      <c r="J3723" s="385" t="s">
        <v>8192</v>
      </c>
      <c r="K3723" s="385" t="s">
        <v>8215</v>
      </c>
      <c r="L3723" s="387">
        <v>44228</v>
      </c>
      <c r="M3723" s="57">
        <v>44593</v>
      </c>
      <c r="N3723" t="str">
        <f t="shared" si="120"/>
        <v/>
      </c>
      <c r="Q3723" s="37"/>
    </row>
    <row r="3724" spans="1:17" outlineLevel="2">
      <c r="A3724" s="583"/>
      <c r="B3724" s="296">
        <f t="shared" si="119"/>
        <v>179</v>
      </c>
      <c r="C3724" s="264" t="s">
        <v>6987</v>
      </c>
      <c r="D3724" s="46" t="s">
        <v>6988</v>
      </c>
      <c r="E3724" s="33" t="s">
        <v>1145</v>
      </c>
      <c r="F3724" s="33" t="s">
        <v>4634</v>
      </c>
      <c r="G3724" s="385" t="s">
        <v>8187</v>
      </c>
      <c r="H3724" s="811">
        <v>44016</v>
      </c>
      <c r="I3724" s="805"/>
      <c r="J3724" s="385" t="s">
        <v>8192</v>
      </c>
      <c r="K3724" s="385" t="s">
        <v>8215</v>
      </c>
      <c r="L3724" s="387">
        <v>44228</v>
      </c>
      <c r="M3724" s="57">
        <v>44593</v>
      </c>
      <c r="N3724" t="str">
        <f t="shared" si="120"/>
        <v/>
      </c>
      <c r="Q3724" s="37"/>
    </row>
    <row r="3725" spans="1:17" outlineLevel="2">
      <c r="A3725" s="583"/>
      <c r="B3725" s="296">
        <f t="shared" si="119"/>
        <v>179</v>
      </c>
      <c r="C3725" s="264" t="s">
        <v>6989</v>
      </c>
      <c r="D3725" s="46" t="s">
        <v>6990</v>
      </c>
      <c r="E3725" s="33" t="s">
        <v>1145</v>
      </c>
      <c r="F3725" s="33" t="s">
        <v>4634</v>
      </c>
      <c r="G3725" s="385" t="s">
        <v>8187</v>
      </c>
      <c r="H3725" s="811">
        <v>44016</v>
      </c>
      <c r="I3725" s="805"/>
      <c r="J3725" s="385" t="s">
        <v>8192</v>
      </c>
      <c r="K3725" s="385" t="s">
        <v>8215</v>
      </c>
      <c r="L3725" s="387">
        <v>44228</v>
      </c>
      <c r="M3725" s="57">
        <v>44593</v>
      </c>
      <c r="N3725" t="str">
        <f t="shared" si="120"/>
        <v/>
      </c>
      <c r="Q3725" s="37"/>
    </row>
    <row r="3726" spans="1:17" outlineLevel="2">
      <c r="A3726" s="583"/>
      <c r="B3726" s="296">
        <f t="shared" si="119"/>
        <v>179</v>
      </c>
      <c r="C3726" s="264" t="s">
        <v>6995</v>
      </c>
      <c r="D3726" s="46" t="s">
        <v>6996</v>
      </c>
      <c r="E3726" s="33" t="s">
        <v>1145</v>
      </c>
      <c r="F3726" s="33" t="s">
        <v>4634</v>
      </c>
      <c r="G3726" s="385" t="s">
        <v>8187</v>
      </c>
      <c r="H3726" s="811">
        <v>44016</v>
      </c>
      <c r="I3726" s="805"/>
      <c r="J3726" s="385" t="s">
        <v>8192</v>
      </c>
      <c r="K3726" s="385" t="s">
        <v>8215</v>
      </c>
      <c r="L3726" s="387">
        <v>44228</v>
      </c>
      <c r="M3726" s="57">
        <v>44593</v>
      </c>
      <c r="N3726" t="str">
        <f t="shared" si="120"/>
        <v/>
      </c>
      <c r="Q3726" s="37"/>
    </row>
    <row r="3727" spans="1:17" outlineLevel="2">
      <c r="A3727" s="583"/>
      <c r="B3727" s="296">
        <f t="shared" si="119"/>
        <v>179</v>
      </c>
      <c r="C3727" s="264" t="s">
        <v>6999</v>
      </c>
      <c r="D3727" s="46" t="s">
        <v>7000</v>
      </c>
      <c r="E3727" s="33" t="s">
        <v>1145</v>
      </c>
      <c r="F3727" s="33" t="s">
        <v>4634</v>
      </c>
      <c r="G3727" s="385" t="s">
        <v>8187</v>
      </c>
      <c r="H3727" s="811">
        <v>44016</v>
      </c>
      <c r="I3727" s="805"/>
      <c r="J3727" s="385" t="s">
        <v>8192</v>
      </c>
      <c r="K3727" s="385" t="s">
        <v>8215</v>
      </c>
      <c r="L3727" s="387">
        <v>44228</v>
      </c>
      <c r="M3727" s="57">
        <v>44593</v>
      </c>
      <c r="N3727" t="str">
        <f t="shared" si="120"/>
        <v/>
      </c>
      <c r="Q3727" s="37"/>
    </row>
    <row r="3728" spans="1:17" outlineLevel="2">
      <c r="A3728" s="583"/>
      <c r="B3728" s="296">
        <f t="shared" si="119"/>
        <v>179</v>
      </c>
      <c r="C3728" s="264" t="s">
        <v>7003</v>
      </c>
      <c r="D3728" s="46" t="s">
        <v>7004</v>
      </c>
      <c r="E3728" s="33" t="s">
        <v>1145</v>
      </c>
      <c r="F3728" s="33" t="s">
        <v>4634</v>
      </c>
      <c r="G3728" s="385" t="s">
        <v>8187</v>
      </c>
      <c r="H3728" s="811">
        <v>44016</v>
      </c>
      <c r="I3728" s="805"/>
      <c r="J3728" s="385" t="s">
        <v>8192</v>
      </c>
      <c r="K3728" s="385" t="s">
        <v>8215</v>
      </c>
      <c r="L3728" s="387">
        <v>44228</v>
      </c>
      <c r="M3728" s="57">
        <v>44593</v>
      </c>
      <c r="N3728" t="str">
        <f t="shared" si="120"/>
        <v/>
      </c>
      <c r="Q3728" s="37"/>
    </row>
    <row r="3729" spans="1:17" outlineLevel="2">
      <c r="A3729" s="583"/>
      <c r="B3729" s="296">
        <f t="shared" si="119"/>
        <v>179</v>
      </c>
      <c r="C3729" s="264" t="s">
        <v>7009</v>
      </c>
      <c r="D3729" s="46" t="s">
        <v>7010</v>
      </c>
      <c r="E3729" s="33" t="s">
        <v>1145</v>
      </c>
      <c r="F3729" s="33" t="s">
        <v>4634</v>
      </c>
      <c r="G3729" s="385" t="s">
        <v>8187</v>
      </c>
      <c r="H3729" s="811">
        <v>44016</v>
      </c>
      <c r="I3729" s="805"/>
      <c r="J3729" s="385" t="s">
        <v>8192</v>
      </c>
      <c r="K3729" s="385" t="s">
        <v>8215</v>
      </c>
      <c r="L3729" s="387">
        <v>44228</v>
      </c>
      <c r="M3729" s="57">
        <v>44593</v>
      </c>
      <c r="N3729" t="str">
        <f t="shared" si="120"/>
        <v/>
      </c>
      <c r="Q3729" s="37"/>
    </row>
    <row r="3730" spans="1:17" outlineLevel="2">
      <c r="A3730" s="583"/>
      <c r="B3730" s="296">
        <f t="shared" si="119"/>
        <v>179</v>
      </c>
      <c r="C3730" s="264" t="s">
        <v>7015</v>
      </c>
      <c r="D3730" s="46" t="s">
        <v>7016</v>
      </c>
      <c r="E3730" s="33" t="s">
        <v>1145</v>
      </c>
      <c r="F3730" s="33" t="s">
        <v>4634</v>
      </c>
      <c r="G3730" s="385" t="s">
        <v>8187</v>
      </c>
      <c r="H3730" s="811">
        <v>44016</v>
      </c>
      <c r="I3730" s="805"/>
      <c r="J3730" s="385" t="s">
        <v>8192</v>
      </c>
      <c r="K3730" s="385" t="s">
        <v>8215</v>
      </c>
      <c r="L3730" s="387">
        <v>44228</v>
      </c>
      <c r="M3730" s="57">
        <v>44593</v>
      </c>
      <c r="N3730" t="str">
        <f t="shared" si="120"/>
        <v/>
      </c>
      <c r="Q3730" s="37"/>
    </row>
    <row r="3731" spans="1:17" ht="25.5" outlineLevel="2">
      <c r="A3731" s="583"/>
      <c r="B3731" s="296">
        <f t="shared" si="119"/>
        <v>179</v>
      </c>
      <c r="C3731" s="264" t="s">
        <v>7017</v>
      </c>
      <c r="D3731" s="46" t="s">
        <v>7018</v>
      </c>
      <c r="E3731" s="33" t="s">
        <v>1145</v>
      </c>
      <c r="F3731" s="33" t="s">
        <v>4634</v>
      </c>
      <c r="G3731" s="385" t="s">
        <v>8187</v>
      </c>
      <c r="H3731" s="811">
        <v>44016</v>
      </c>
      <c r="I3731" s="805"/>
      <c r="J3731" s="385" t="s">
        <v>8192</v>
      </c>
      <c r="K3731" s="385" t="s">
        <v>8215</v>
      </c>
      <c r="L3731" s="387">
        <v>44228</v>
      </c>
      <c r="M3731" s="57">
        <v>44593</v>
      </c>
      <c r="N3731" t="str">
        <f t="shared" si="120"/>
        <v/>
      </c>
      <c r="Q3731" s="37"/>
    </row>
    <row r="3732" spans="1:17" outlineLevel="2">
      <c r="A3732" s="583"/>
      <c r="B3732" s="296">
        <f t="shared" si="119"/>
        <v>179</v>
      </c>
      <c r="C3732" s="264" t="s">
        <v>7021</v>
      </c>
      <c r="D3732" s="46" t="s">
        <v>7022</v>
      </c>
      <c r="E3732" s="33" t="s">
        <v>1145</v>
      </c>
      <c r="F3732" s="33" t="s">
        <v>4634</v>
      </c>
      <c r="G3732" s="385" t="s">
        <v>8187</v>
      </c>
      <c r="H3732" s="811">
        <v>44016</v>
      </c>
      <c r="I3732" s="805"/>
      <c r="J3732" s="385" t="s">
        <v>8192</v>
      </c>
      <c r="K3732" s="385" t="s">
        <v>8215</v>
      </c>
      <c r="L3732" s="387">
        <v>44228</v>
      </c>
      <c r="M3732" s="57">
        <v>44593</v>
      </c>
      <c r="N3732" t="str">
        <f t="shared" si="120"/>
        <v/>
      </c>
      <c r="Q3732" s="37"/>
    </row>
    <row r="3733" spans="1:17" outlineLevel="2">
      <c r="A3733" s="583"/>
      <c r="B3733" s="296">
        <f t="shared" si="119"/>
        <v>179</v>
      </c>
      <c r="C3733" s="264" t="s">
        <v>7023</v>
      </c>
      <c r="D3733" s="46" t="s">
        <v>7024</v>
      </c>
      <c r="E3733" s="33" t="s">
        <v>1145</v>
      </c>
      <c r="F3733" s="33" t="s">
        <v>4634</v>
      </c>
      <c r="G3733" s="385" t="s">
        <v>8187</v>
      </c>
      <c r="H3733" s="811">
        <v>44016</v>
      </c>
      <c r="I3733" s="805"/>
      <c r="J3733" s="385" t="s">
        <v>8192</v>
      </c>
      <c r="K3733" s="385" t="s">
        <v>8215</v>
      </c>
      <c r="L3733" s="387">
        <v>44228</v>
      </c>
      <c r="M3733" s="57">
        <v>44593</v>
      </c>
      <c r="N3733" t="str">
        <f t="shared" si="120"/>
        <v/>
      </c>
      <c r="Q3733" s="37"/>
    </row>
    <row r="3734" spans="1:17" outlineLevel="2">
      <c r="A3734" s="583"/>
      <c r="B3734" s="296">
        <f t="shared" si="119"/>
        <v>179</v>
      </c>
      <c r="C3734" s="264" t="s">
        <v>7025</v>
      </c>
      <c r="D3734" s="46" t="s">
        <v>7026</v>
      </c>
      <c r="E3734" s="33" t="s">
        <v>1145</v>
      </c>
      <c r="F3734" s="33" t="s">
        <v>4634</v>
      </c>
      <c r="G3734" s="385" t="s">
        <v>8187</v>
      </c>
      <c r="H3734" s="811">
        <v>44016</v>
      </c>
      <c r="I3734" s="805"/>
      <c r="J3734" s="385" t="s">
        <v>8192</v>
      </c>
      <c r="K3734" s="385" t="s">
        <v>8215</v>
      </c>
      <c r="L3734" s="387">
        <v>44228</v>
      </c>
      <c r="M3734" s="57">
        <v>44593</v>
      </c>
      <c r="N3734" t="str">
        <f t="shared" si="120"/>
        <v/>
      </c>
      <c r="Q3734" s="37"/>
    </row>
    <row r="3735" spans="1:17" outlineLevel="2">
      <c r="A3735" s="583"/>
      <c r="B3735" s="296">
        <f t="shared" si="119"/>
        <v>179</v>
      </c>
      <c r="C3735" s="264" t="s">
        <v>7033</v>
      </c>
      <c r="D3735" s="46" t="s">
        <v>7034</v>
      </c>
      <c r="E3735" s="33" t="s">
        <v>1145</v>
      </c>
      <c r="F3735" s="33" t="s">
        <v>4634</v>
      </c>
      <c r="G3735" s="385" t="s">
        <v>8187</v>
      </c>
      <c r="H3735" s="811">
        <v>44016</v>
      </c>
      <c r="I3735" s="805"/>
      <c r="J3735" s="385" t="s">
        <v>8192</v>
      </c>
      <c r="K3735" s="385" t="s">
        <v>8215</v>
      </c>
      <c r="L3735" s="387">
        <v>44228</v>
      </c>
      <c r="M3735" s="57">
        <v>44593</v>
      </c>
      <c r="N3735" t="str">
        <f t="shared" si="120"/>
        <v/>
      </c>
      <c r="Q3735" s="37"/>
    </row>
    <row r="3736" spans="1:17" outlineLevel="2">
      <c r="A3736" s="583"/>
      <c r="B3736" s="296">
        <f t="shared" si="119"/>
        <v>179</v>
      </c>
      <c r="C3736" s="264" t="s">
        <v>7035</v>
      </c>
      <c r="D3736" s="46" t="s">
        <v>7036</v>
      </c>
      <c r="E3736" s="33" t="s">
        <v>1145</v>
      </c>
      <c r="F3736" s="33" t="s">
        <v>4634</v>
      </c>
      <c r="G3736" s="385" t="s">
        <v>8187</v>
      </c>
      <c r="H3736" s="811">
        <v>44016</v>
      </c>
      <c r="I3736" s="805"/>
      <c r="J3736" s="385" t="s">
        <v>8192</v>
      </c>
      <c r="K3736" s="385" t="s">
        <v>8215</v>
      </c>
      <c r="L3736" s="387">
        <v>44228</v>
      </c>
      <c r="M3736" s="57">
        <v>44593</v>
      </c>
      <c r="N3736" t="str">
        <f t="shared" si="120"/>
        <v/>
      </c>
      <c r="Q3736" s="37"/>
    </row>
    <row r="3737" spans="1:17" outlineLevel="2">
      <c r="A3737" s="583"/>
      <c r="B3737" s="296">
        <f t="shared" si="119"/>
        <v>179</v>
      </c>
      <c r="C3737" s="264" t="s">
        <v>7037</v>
      </c>
      <c r="D3737" s="46" t="s">
        <v>7038</v>
      </c>
      <c r="E3737" s="33" t="s">
        <v>1145</v>
      </c>
      <c r="F3737" s="33" t="s">
        <v>4634</v>
      </c>
      <c r="G3737" s="385" t="s">
        <v>8187</v>
      </c>
      <c r="H3737" s="811">
        <v>44016</v>
      </c>
      <c r="I3737" s="805"/>
      <c r="J3737" s="385" t="s">
        <v>8192</v>
      </c>
      <c r="K3737" s="385" t="s">
        <v>8215</v>
      </c>
      <c r="L3737" s="387">
        <v>44228</v>
      </c>
      <c r="M3737" s="57">
        <v>44593</v>
      </c>
      <c r="N3737" t="str">
        <f t="shared" si="120"/>
        <v/>
      </c>
      <c r="Q3737" s="37"/>
    </row>
    <row r="3738" spans="1:17" ht="25.5" outlineLevel="2">
      <c r="A3738" s="583"/>
      <c r="B3738" s="296">
        <f t="shared" si="119"/>
        <v>179</v>
      </c>
      <c r="C3738" s="264" t="s">
        <v>7041</v>
      </c>
      <c r="D3738" s="46" t="s">
        <v>7042</v>
      </c>
      <c r="E3738" s="33" t="s">
        <v>1145</v>
      </c>
      <c r="F3738" s="33" t="s">
        <v>4634</v>
      </c>
      <c r="G3738" s="385" t="s">
        <v>8187</v>
      </c>
      <c r="H3738" s="811">
        <v>44016</v>
      </c>
      <c r="I3738" s="805"/>
      <c r="J3738" s="385" t="s">
        <v>8192</v>
      </c>
      <c r="K3738" s="385" t="s">
        <v>8215</v>
      </c>
      <c r="L3738" s="387">
        <v>44228</v>
      </c>
      <c r="M3738" s="57">
        <v>44593</v>
      </c>
      <c r="N3738" t="str">
        <f t="shared" si="120"/>
        <v/>
      </c>
      <c r="Q3738" s="37"/>
    </row>
    <row r="3739" spans="1:17" outlineLevel="2">
      <c r="A3739" s="583"/>
      <c r="B3739" s="296">
        <f t="shared" si="119"/>
        <v>179</v>
      </c>
      <c r="C3739" s="264" t="s">
        <v>7053</v>
      </c>
      <c r="D3739" s="46" t="s">
        <v>7054</v>
      </c>
      <c r="E3739" s="33" t="s">
        <v>1145</v>
      </c>
      <c r="F3739" s="33" t="s">
        <v>4634</v>
      </c>
      <c r="G3739" s="385" t="s">
        <v>8187</v>
      </c>
      <c r="H3739" s="811">
        <v>44016</v>
      </c>
      <c r="I3739" s="805"/>
      <c r="J3739" s="385" t="s">
        <v>8192</v>
      </c>
      <c r="K3739" s="385" t="s">
        <v>8215</v>
      </c>
      <c r="L3739" s="387">
        <v>44228</v>
      </c>
      <c r="M3739" s="57">
        <v>44593</v>
      </c>
      <c r="N3739" t="str">
        <f t="shared" si="120"/>
        <v/>
      </c>
      <c r="Q3739" s="37"/>
    </row>
    <row r="3740" spans="1:17" outlineLevel="2">
      <c r="A3740" s="583"/>
      <c r="B3740" s="296">
        <f t="shared" si="119"/>
        <v>179</v>
      </c>
      <c r="C3740" s="264" t="s">
        <v>7057</v>
      </c>
      <c r="D3740" s="46" t="s">
        <v>7058</v>
      </c>
      <c r="E3740" s="33" t="s">
        <v>1145</v>
      </c>
      <c r="F3740" s="33" t="s">
        <v>4634</v>
      </c>
      <c r="G3740" s="385" t="s">
        <v>8187</v>
      </c>
      <c r="H3740" s="811">
        <v>44016</v>
      </c>
      <c r="I3740" s="805"/>
      <c r="J3740" s="385" t="s">
        <v>8192</v>
      </c>
      <c r="K3740" s="385" t="s">
        <v>8215</v>
      </c>
      <c r="L3740" s="387">
        <v>44228</v>
      </c>
      <c r="M3740" s="57">
        <v>44593</v>
      </c>
      <c r="N3740" t="str">
        <f t="shared" si="120"/>
        <v/>
      </c>
      <c r="Q3740" s="37"/>
    </row>
    <row r="3741" spans="1:17" ht="25.5" outlineLevel="2">
      <c r="A3741" s="583"/>
      <c r="B3741" s="296">
        <f t="shared" si="119"/>
        <v>179</v>
      </c>
      <c r="C3741" s="264" t="s">
        <v>7059</v>
      </c>
      <c r="D3741" s="46" t="s">
        <v>7060</v>
      </c>
      <c r="E3741" s="33" t="s">
        <v>1145</v>
      </c>
      <c r="F3741" s="33" t="s">
        <v>4634</v>
      </c>
      <c r="G3741" s="385" t="s">
        <v>8187</v>
      </c>
      <c r="H3741" s="811">
        <v>44016</v>
      </c>
      <c r="I3741" s="805"/>
      <c r="J3741" s="385" t="s">
        <v>8192</v>
      </c>
      <c r="K3741" s="385" t="s">
        <v>8215</v>
      </c>
      <c r="L3741" s="387">
        <v>44228</v>
      </c>
      <c r="M3741" s="57">
        <v>44593</v>
      </c>
      <c r="N3741" t="str">
        <f t="shared" si="120"/>
        <v/>
      </c>
      <c r="Q3741" s="37"/>
    </row>
    <row r="3742" spans="1:17" outlineLevel="2">
      <c r="A3742" s="583"/>
      <c r="B3742" s="296">
        <f t="shared" si="119"/>
        <v>179</v>
      </c>
      <c r="C3742" s="264" t="s">
        <v>7063</v>
      </c>
      <c r="D3742" s="46" t="s">
        <v>7064</v>
      </c>
      <c r="E3742" s="33" t="s">
        <v>1145</v>
      </c>
      <c r="F3742" s="33" t="s">
        <v>4634</v>
      </c>
      <c r="G3742" s="385" t="s">
        <v>8187</v>
      </c>
      <c r="H3742" s="811">
        <v>44016</v>
      </c>
      <c r="I3742" s="805"/>
      <c r="J3742" s="385" t="s">
        <v>8192</v>
      </c>
      <c r="K3742" s="385" t="s">
        <v>8215</v>
      </c>
      <c r="L3742" s="387">
        <v>44228</v>
      </c>
      <c r="M3742" s="57">
        <v>44593</v>
      </c>
      <c r="N3742" t="str">
        <f t="shared" si="120"/>
        <v/>
      </c>
      <c r="Q3742" s="37"/>
    </row>
    <row r="3743" spans="1:17" ht="25.5" outlineLevel="2">
      <c r="A3743" s="583"/>
      <c r="B3743" s="296">
        <f t="shared" si="119"/>
        <v>179</v>
      </c>
      <c r="C3743" s="264" t="s">
        <v>7067</v>
      </c>
      <c r="D3743" s="46" t="s">
        <v>7068</v>
      </c>
      <c r="E3743" s="33" t="s">
        <v>1145</v>
      </c>
      <c r="F3743" s="33" t="s">
        <v>4634</v>
      </c>
      <c r="G3743" s="385" t="s">
        <v>8187</v>
      </c>
      <c r="H3743" s="811">
        <v>44016</v>
      </c>
      <c r="I3743" s="805"/>
      <c r="J3743" s="385" t="s">
        <v>8192</v>
      </c>
      <c r="K3743" s="385" t="s">
        <v>8215</v>
      </c>
      <c r="L3743" s="387">
        <v>44228</v>
      </c>
      <c r="M3743" s="57">
        <v>44593</v>
      </c>
      <c r="N3743" t="str">
        <f t="shared" si="120"/>
        <v/>
      </c>
      <c r="Q3743" s="37"/>
    </row>
    <row r="3744" spans="1:17" outlineLevel="2">
      <c r="A3744" s="583"/>
      <c r="B3744" s="296">
        <f t="shared" si="119"/>
        <v>179</v>
      </c>
      <c r="C3744" s="264" t="s">
        <v>7075</v>
      </c>
      <c r="D3744" s="46" t="s">
        <v>7076</v>
      </c>
      <c r="E3744" s="33" t="s">
        <v>1145</v>
      </c>
      <c r="F3744" s="33" t="s">
        <v>4634</v>
      </c>
      <c r="G3744" s="385" t="s">
        <v>8187</v>
      </c>
      <c r="H3744" s="811">
        <v>44016</v>
      </c>
      <c r="I3744" s="805"/>
      <c r="J3744" s="385" t="s">
        <v>8192</v>
      </c>
      <c r="K3744" s="385" t="s">
        <v>8215</v>
      </c>
      <c r="L3744" s="387">
        <v>44228</v>
      </c>
      <c r="M3744" s="57">
        <v>44593</v>
      </c>
      <c r="N3744" t="str">
        <f t="shared" si="120"/>
        <v/>
      </c>
      <c r="Q3744" s="37"/>
    </row>
    <row r="3745" spans="1:17" outlineLevel="2">
      <c r="A3745" s="583"/>
      <c r="B3745" s="296">
        <f t="shared" si="119"/>
        <v>179</v>
      </c>
      <c r="C3745" s="264" t="s">
        <v>7082</v>
      </c>
      <c r="D3745" s="46" t="s">
        <v>7083</v>
      </c>
      <c r="E3745" s="33" t="s">
        <v>1145</v>
      </c>
      <c r="F3745" s="33" t="s">
        <v>4634</v>
      </c>
      <c r="G3745" s="385" t="s">
        <v>8187</v>
      </c>
      <c r="H3745" s="811">
        <v>44016</v>
      </c>
      <c r="I3745" s="805"/>
      <c r="J3745" s="385" t="s">
        <v>8192</v>
      </c>
      <c r="K3745" s="385" t="s">
        <v>8215</v>
      </c>
      <c r="L3745" s="387">
        <v>44228</v>
      </c>
      <c r="M3745" s="57">
        <v>44593</v>
      </c>
      <c r="N3745" t="str">
        <f t="shared" si="120"/>
        <v/>
      </c>
      <c r="Q3745" s="37"/>
    </row>
    <row r="3746" spans="1:17" outlineLevel="2">
      <c r="A3746" s="583"/>
      <c r="B3746" s="296">
        <f t="shared" si="119"/>
        <v>179</v>
      </c>
      <c r="C3746" s="264" t="s">
        <v>7086</v>
      </c>
      <c r="D3746" s="46" t="s">
        <v>7087</v>
      </c>
      <c r="E3746" s="33" t="s">
        <v>1145</v>
      </c>
      <c r="F3746" s="33" t="s">
        <v>4634</v>
      </c>
      <c r="G3746" s="385" t="s">
        <v>8187</v>
      </c>
      <c r="H3746" s="811">
        <v>44016</v>
      </c>
      <c r="I3746" s="805"/>
      <c r="J3746" s="385" t="s">
        <v>8192</v>
      </c>
      <c r="K3746" s="385" t="s">
        <v>8215</v>
      </c>
      <c r="L3746" s="387">
        <v>44228</v>
      </c>
      <c r="M3746" s="57">
        <v>44593</v>
      </c>
      <c r="N3746" t="str">
        <f t="shared" si="120"/>
        <v/>
      </c>
      <c r="Q3746" s="37"/>
    </row>
    <row r="3747" spans="1:17" outlineLevel="2">
      <c r="A3747" s="583"/>
      <c r="B3747" s="296">
        <f t="shared" si="119"/>
        <v>179</v>
      </c>
      <c r="C3747" s="264" t="s">
        <v>7088</v>
      </c>
      <c r="D3747" s="46" t="s">
        <v>7089</v>
      </c>
      <c r="E3747" s="33" t="s">
        <v>1145</v>
      </c>
      <c r="F3747" s="33" t="s">
        <v>4634</v>
      </c>
      <c r="G3747" s="385" t="s">
        <v>8187</v>
      </c>
      <c r="H3747" s="811">
        <v>44016</v>
      </c>
      <c r="I3747" s="805"/>
      <c r="J3747" s="385" t="s">
        <v>8192</v>
      </c>
      <c r="K3747" s="385" t="s">
        <v>8215</v>
      </c>
      <c r="L3747" s="387">
        <v>44228</v>
      </c>
      <c r="M3747" s="57">
        <v>44593</v>
      </c>
      <c r="N3747" t="str">
        <f t="shared" si="120"/>
        <v/>
      </c>
      <c r="Q3747" s="37"/>
    </row>
    <row r="3748" spans="1:17" outlineLevel="2">
      <c r="A3748" s="583"/>
      <c r="B3748" s="296">
        <f t="shared" si="119"/>
        <v>179</v>
      </c>
      <c r="C3748" s="264" t="s">
        <v>7099</v>
      </c>
      <c r="D3748" s="46" t="s">
        <v>7100</v>
      </c>
      <c r="E3748" s="33" t="s">
        <v>1145</v>
      </c>
      <c r="F3748" s="33" t="s">
        <v>4634</v>
      </c>
      <c r="G3748" s="385" t="s">
        <v>8187</v>
      </c>
      <c r="H3748" s="811">
        <v>44016</v>
      </c>
      <c r="I3748" s="805"/>
      <c r="J3748" s="385" t="s">
        <v>8192</v>
      </c>
      <c r="K3748" s="385" t="s">
        <v>8215</v>
      </c>
      <c r="L3748" s="387">
        <v>44228</v>
      </c>
      <c r="M3748" s="57">
        <v>44593</v>
      </c>
      <c r="N3748" t="str">
        <f t="shared" si="120"/>
        <v/>
      </c>
      <c r="Q3748" s="37"/>
    </row>
    <row r="3749" spans="1:17" outlineLevel="2">
      <c r="A3749" s="583"/>
      <c r="B3749" s="296">
        <f t="shared" si="119"/>
        <v>179</v>
      </c>
      <c r="C3749" s="264" t="s">
        <v>7103</v>
      </c>
      <c r="D3749" s="46" t="s">
        <v>7104</v>
      </c>
      <c r="E3749" s="33" t="s">
        <v>1145</v>
      </c>
      <c r="F3749" s="33" t="s">
        <v>4634</v>
      </c>
      <c r="G3749" s="385" t="s">
        <v>8187</v>
      </c>
      <c r="H3749" s="811">
        <v>44016</v>
      </c>
      <c r="I3749" s="805"/>
      <c r="J3749" s="385" t="s">
        <v>8192</v>
      </c>
      <c r="K3749" s="385" t="s">
        <v>8215</v>
      </c>
      <c r="L3749" s="387">
        <v>44228</v>
      </c>
      <c r="M3749" s="57">
        <v>44593</v>
      </c>
      <c r="N3749" t="str">
        <f t="shared" si="120"/>
        <v/>
      </c>
      <c r="Q3749" s="37"/>
    </row>
    <row r="3750" spans="1:17" outlineLevel="2">
      <c r="A3750" s="583"/>
      <c r="B3750" s="296">
        <f t="shared" si="119"/>
        <v>179</v>
      </c>
      <c r="C3750" s="264" t="s">
        <v>7105</v>
      </c>
      <c r="D3750" s="46" t="s">
        <v>7106</v>
      </c>
      <c r="E3750" s="33" t="s">
        <v>1145</v>
      </c>
      <c r="F3750" s="33" t="s">
        <v>4634</v>
      </c>
      <c r="G3750" s="385" t="s">
        <v>8187</v>
      </c>
      <c r="H3750" s="811">
        <v>44016</v>
      </c>
      <c r="I3750" s="805"/>
      <c r="J3750" s="385" t="s">
        <v>8192</v>
      </c>
      <c r="K3750" s="385" t="s">
        <v>8215</v>
      </c>
      <c r="L3750" s="387">
        <v>44228</v>
      </c>
      <c r="M3750" s="57">
        <v>44593</v>
      </c>
      <c r="N3750" t="str">
        <f t="shared" si="120"/>
        <v/>
      </c>
      <c r="Q3750" s="37"/>
    </row>
    <row r="3751" spans="1:17" outlineLevel="2">
      <c r="A3751" s="583"/>
      <c r="B3751" s="296">
        <f t="shared" si="119"/>
        <v>179</v>
      </c>
      <c r="C3751" s="264" t="s">
        <v>7113</v>
      </c>
      <c r="D3751" s="46" t="s">
        <v>7114</v>
      </c>
      <c r="E3751" s="33" t="s">
        <v>1145</v>
      </c>
      <c r="F3751" s="33" t="s">
        <v>4634</v>
      </c>
      <c r="G3751" s="385" t="s">
        <v>8187</v>
      </c>
      <c r="H3751" s="811">
        <v>44016</v>
      </c>
      <c r="I3751" s="805"/>
      <c r="J3751" s="385" t="s">
        <v>8192</v>
      </c>
      <c r="K3751" s="385" t="s">
        <v>8215</v>
      </c>
      <c r="L3751" s="387">
        <v>44228</v>
      </c>
      <c r="M3751" s="57">
        <v>44593</v>
      </c>
      <c r="N3751" t="str">
        <f t="shared" si="120"/>
        <v/>
      </c>
      <c r="Q3751" s="37"/>
    </row>
    <row r="3752" spans="1:17" outlineLevel="2">
      <c r="A3752" s="583"/>
      <c r="B3752" s="296">
        <f t="shared" si="119"/>
        <v>179</v>
      </c>
      <c r="C3752" s="264" t="s">
        <v>7127</v>
      </c>
      <c r="D3752" s="46" t="s">
        <v>7128</v>
      </c>
      <c r="E3752" s="33" t="s">
        <v>1145</v>
      </c>
      <c r="F3752" s="33" t="s">
        <v>4634</v>
      </c>
      <c r="G3752" s="385" t="s">
        <v>8187</v>
      </c>
      <c r="H3752" s="811">
        <v>44016</v>
      </c>
      <c r="I3752" s="805"/>
      <c r="J3752" s="385" t="s">
        <v>8192</v>
      </c>
      <c r="K3752" s="385" t="s">
        <v>8215</v>
      </c>
      <c r="L3752" s="387">
        <v>44228</v>
      </c>
      <c r="M3752" s="57">
        <v>44593</v>
      </c>
      <c r="N3752" t="str">
        <f t="shared" si="120"/>
        <v/>
      </c>
      <c r="Q3752" s="37"/>
    </row>
    <row r="3753" spans="1:17" outlineLevel="2">
      <c r="A3753" s="583"/>
      <c r="B3753" s="296">
        <f t="shared" si="119"/>
        <v>179</v>
      </c>
      <c r="C3753" s="264" t="s">
        <v>7129</v>
      </c>
      <c r="D3753" s="46" t="s">
        <v>7130</v>
      </c>
      <c r="E3753" s="33" t="s">
        <v>1145</v>
      </c>
      <c r="F3753" s="33" t="s">
        <v>4634</v>
      </c>
      <c r="G3753" s="385" t="s">
        <v>8187</v>
      </c>
      <c r="H3753" s="811">
        <v>44016</v>
      </c>
      <c r="I3753" s="805"/>
      <c r="J3753" s="385" t="s">
        <v>8192</v>
      </c>
      <c r="K3753" s="385" t="s">
        <v>8215</v>
      </c>
      <c r="L3753" s="387">
        <v>44228</v>
      </c>
      <c r="M3753" s="57">
        <v>44593</v>
      </c>
      <c r="N3753" t="str">
        <f t="shared" si="120"/>
        <v/>
      </c>
      <c r="Q3753" s="37"/>
    </row>
    <row r="3754" spans="1:17" ht="25.5" outlineLevel="2">
      <c r="A3754" s="583"/>
      <c r="B3754" s="296">
        <f t="shared" si="119"/>
        <v>179</v>
      </c>
      <c r="C3754" s="264" t="s">
        <v>7133</v>
      </c>
      <c r="D3754" s="46" t="s">
        <v>7134</v>
      </c>
      <c r="E3754" s="33" t="s">
        <v>1145</v>
      </c>
      <c r="F3754" s="33" t="s">
        <v>4634</v>
      </c>
      <c r="G3754" s="385" t="s">
        <v>8187</v>
      </c>
      <c r="H3754" s="811">
        <v>44016</v>
      </c>
      <c r="I3754" s="805"/>
      <c r="J3754" s="385" t="s">
        <v>8192</v>
      </c>
      <c r="K3754" s="385" t="s">
        <v>8215</v>
      </c>
      <c r="L3754" s="387">
        <v>44228</v>
      </c>
      <c r="M3754" s="57">
        <v>44593</v>
      </c>
      <c r="N3754" t="str">
        <f t="shared" si="120"/>
        <v/>
      </c>
      <c r="Q3754" s="37"/>
    </row>
    <row r="3755" spans="1:17" ht="25.5" outlineLevel="2">
      <c r="A3755" s="583"/>
      <c r="B3755" s="296">
        <f t="shared" si="119"/>
        <v>179</v>
      </c>
      <c r="C3755" s="264" t="s">
        <v>7139</v>
      </c>
      <c r="D3755" s="46" t="s">
        <v>7140</v>
      </c>
      <c r="E3755" s="33" t="s">
        <v>1145</v>
      </c>
      <c r="F3755" s="33" t="s">
        <v>4634</v>
      </c>
      <c r="G3755" s="385" t="s">
        <v>8187</v>
      </c>
      <c r="H3755" s="811">
        <v>44016</v>
      </c>
      <c r="I3755" s="805"/>
      <c r="J3755" s="385" t="s">
        <v>8192</v>
      </c>
      <c r="K3755" s="385" t="s">
        <v>8215</v>
      </c>
      <c r="L3755" s="387">
        <v>44228</v>
      </c>
      <c r="M3755" s="57">
        <v>44593</v>
      </c>
      <c r="N3755" t="str">
        <f t="shared" si="120"/>
        <v/>
      </c>
      <c r="Q3755" s="37"/>
    </row>
    <row r="3756" spans="1:17" ht="25.5" outlineLevel="2">
      <c r="A3756" s="583"/>
      <c r="B3756" s="296">
        <f t="shared" si="119"/>
        <v>179</v>
      </c>
      <c r="C3756" s="264" t="s">
        <v>7141</v>
      </c>
      <c r="D3756" s="46" t="s">
        <v>7142</v>
      </c>
      <c r="E3756" s="33" t="s">
        <v>1145</v>
      </c>
      <c r="F3756" s="33" t="s">
        <v>4634</v>
      </c>
      <c r="G3756" s="385" t="s">
        <v>8187</v>
      </c>
      <c r="H3756" s="811">
        <v>44016</v>
      </c>
      <c r="I3756" s="805"/>
      <c r="J3756" s="385" t="s">
        <v>8192</v>
      </c>
      <c r="K3756" s="385" t="s">
        <v>8215</v>
      </c>
      <c r="L3756" s="387">
        <v>44228</v>
      </c>
      <c r="M3756" s="57">
        <v>44593</v>
      </c>
      <c r="N3756" t="str">
        <f t="shared" si="120"/>
        <v/>
      </c>
      <c r="Q3756" s="37"/>
    </row>
    <row r="3757" spans="1:17" ht="25.5" outlineLevel="2">
      <c r="A3757" s="583"/>
      <c r="B3757" s="296">
        <f t="shared" si="119"/>
        <v>179</v>
      </c>
      <c r="C3757" s="264" t="s">
        <v>7143</v>
      </c>
      <c r="D3757" s="46" t="s">
        <v>7144</v>
      </c>
      <c r="E3757" s="33" t="s">
        <v>1145</v>
      </c>
      <c r="F3757" s="33" t="s">
        <v>4634</v>
      </c>
      <c r="G3757" s="385" t="s">
        <v>8187</v>
      </c>
      <c r="H3757" s="811">
        <v>44016</v>
      </c>
      <c r="I3757" s="805"/>
      <c r="J3757" s="385" t="s">
        <v>8192</v>
      </c>
      <c r="K3757" s="385" t="s">
        <v>8215</v>
      </c>
      <c r="L3757" s="387">
        <v>44228</v>
      </c>
      <c r="M3757" s="57">
        <v>44593</v>
      </c>
      <c r="N3757" t="str">
        <f t="shared" si="120"/>
        <v/>
      </c>
      <c r="Q3757" s="37"/>
    </row>
    <row r="3758" spans="1:17" ht="38.25" outlineLevel="2">
      <c r="A3758" s="583"/>
      <c r="B3758" s="296">
        <f t="shared" si="119"/>
        <v>179</v>
      </c>
      <c r="C3758" s="264" t="s">
        <v>7147</v>
      </c>
      <c r="D3758" s="46" t="s">
        <v>7148</v>
      </c>
      <c r="E3758" s="33" t="s">
        <v>1145</v>
      </c>
      <c r="F3758" s="33" t="s">
        <v>4634</v>
      </c>
      <c r="G3758" s="385" t="s">
        <v>8187</v>
      </c>
      <c r="H3758" s="811">
        <v>44016</v>
      </c>
      <c r="I3758" s="805"/>
      <c r="J3758" s="385" t="s">
        <v>8192</v>
      </c>
      <c r="K3758" s="385" t="s">
        <v>8215</v>
      </c>
      <c r="L3758" s="387">
        <v>44228</v>
      </c>
      <c r="M3758" s="57">
        <v>44593</v>
      </c>
      <c r="N3758" t="str">
        <f t="shared" si="120"/>
        <v/>
      </c>
      <c r="Q3758" s="37"/>
    </row>
    <row r="3759" spans="1:17" ht="25.5" outlineLevel="2">
      <c r="A3759" s="583"/>
      <c r="B3759" s="296">
        <f t="shared" si="119"/>
        <v>179</v>
      </c>
      <c r="C3759" s="264" t="s">
        <v>7166</v>
      </c>
      <c r="D3759" s="46" t="s">
        <v>7167</v>
      </c>
      <c r="E3759" s="33" t="s">
        <v>1145</v>
      </c>
      <c r="F3759" s="33" t="s">
        <v>4634</v>
      </c>
      <c r="G3759" s="385" t="s">
        <v>8187</v>
      </c>
      <c r="H3759" s="811">
        <v>44016</v>
      </c>
      <c r="I3759" s="805"/>
      <c r="J3759" s="385" t="s">
        <v>8192</v>
      </c>
      <c r="K3759" s="385" t="s">
        <v>8215</v>
      </c>
      <c r="L3759" s="387">
        <v>44228</v>
      </c>
      <c r="M3759" s="57">
        <v>44593</v>
      </c>
      <c r="N3759" t="str">
        <f t="shared" si="120"/>
        <v/>
      </c>
      <c r="Q3759" s="37"/>
    </row>
    <row r="3760" spans="1:17" outlineLevel="2">
      <c r="A3760" s="583"/>
      <c r="B3760" s="296">
        <f t="shared" si="119"/>
        <v>179</v>
      </c>
      <c r="C3760" s="264" t="s">
        <v>7190</v>
      </c>
      <c r="D3760" s="46" t="s">
        <v>7191</v>
      </c>
      <c r="E3760" s="33" t="s">
        <v>1145</v>
      </c>
      <c r="F3760" s="33" t="s">
        <v>4634</v>
      </c>
      <c r="G3760" s="385" t="s">
        <v>8187</v>
      </c>
      <c r="H3760" s="811">
        <v>44016</v>
      </c>
      <c r="I3760" s="805"/>
      <c r="J3760" s="385" t="s">
        <v>8192</v>
      </c>
      <c r="K3760" s="385" t="s">
        <v>8215</v>
      </c>
      <c r="L3760" s="387">
        <v>44228</v>
      </c>
      <c r="M3760" s="57">
        <v>44593</v>
      </c>
      <c r="N3760" t="str">
        <f t="shared" si="120"/>
        <v/>
      </c>
      <c r="Q3760" s="37"/>
    </row>
    <row r="3761" spans="1:17" ht="25.5" outlineLevel="2">
      <c r="A3761" s="583"/>
      <c r="B3761" s="296">
        <f t="shared" si="119"/>
        <v>179</v>
      </c>
      <c r="C3761" s="264" t="s">
        <v>7204</v>
      </c>
      <c r="D3761" s="46" t="s">
        <v>7205</v>
      </c>
      <c r="E3761" s="33" t="s">
        <v>1145</v>
      </c>
      <c r="F3761" s="33" t="s">
        <v>4634</v>
      </c>
      <c r="G3761" s="385" t="s">
        <v>8187</v>
      </c>
      <c r="H3761" s="811">
        <v>44016</v>
      </c>
      <c r="I3761" s="805"/>
      <c r="J3761" s="385" t="s">
        <v>8192</v>
      </c>
      <c r="K3761" s="385" t="s">
        <v>8215</v>
      </c>
      <c r="L3761" s="387">
        <v>44228</v>
      </c>
      <c r="M3761" s="57">
        <v>44593</v>
      </c>
      <c r="N3761" t="str">
        <f t="shared" si="120"/>
        <v/>
      </c>
      <c r="Q3761" s="37"/>
    </row>
    <row r="3762" spans="1:17" outlineLevel="2">
      <c r="A3762" s="583"/>
      <c r="B3762" s="296">
        <f t="shared" ref="B3762:B3825" si="121">IF(A3762&gt;0,A3762,B3761)</f>
        <v>179</v>
      </c>
      <c r="C3762" s="264" t="s">
        <v>7208</v>
      </c>
      <c r="D3762" s="46" t="s">
        <v>7209</v>
      </c>
      <c r="E3762" s="33" t="s">
        <v>1145</v>
      </c>
      <c r="F3762" s="33" t="s">
        <v>4634</v>
      </c>
      <c r="G3762" s="385" t="s">
        <v>8187</v>
      </c>
      <c r="H3762" s="811">
        <v>44016</v>
      </c>
      <c r="I3762" s="805"/>
      <c r="J3762" s="385" t="s">
        <v>8192</v>
      </c>
      <c r="K3762" s="385" t="s">
        <v>8215</v>
      </c>
      <c r="L3762" s="387">
        <v>44228</v>
      </c>
      <c r="M3762" s="57">
        <v>44593</v>
      </c>
      <c r="N3762" t="str">
        <f t="shared" si="120"/>
        <v/>
      </c>
      <c r="Q3762" s="37"/>
    </row>
    <row r="3763" spans="1:17" ht="25.5" outlineLevel="2">
      <c r="A3763" s="583"/>
      <c r="B3763" s="296">
        <f t="shared" si="121"/>
        <v>179</v>
      </c>
      <c r="C3763" s="264" t="s">
        <v>7218</v>
      </c>
      <c r="D3763" s="46" t="s">
        <v>7219</v>
      </c>
      <c r="E3763" s="33" t="s">
        <v>1145</v>
      </c>
      <c r="F3763" s="33" t="s">
        <v>4634</v>
      </c>
      <c r="G3763" s="385" t="s">
        <v>8187</v>
      </c>
      <c r="H3763" s="811">
        <v>44016</v>
      </c>
      <c r="I3763" s="805"/>
      <c r="J3763" s="385" t="s">
        <v>8192</v>
      </c>
      <c r="K3763" s="385" t="s">
        <v>8215</v>
      </c>
      <c r="L3763" s="387">
        <v>44228</v>
      </c>
      <c r="M3763" s="57">
        <v>44593</v>
      </c>
      <c r="N3763" t="str">
        <f t="shared" si="120"/>
        <v/>
      </c>
      <c r="Q3763" s="37"/>
    </row>
    <row r="3764" spans="1:17" ht="25.5" outlineLevel="2">
      <c r="A3764" s="583"/>
      <c r="B3764" s="296">
        <f t="shared" si="121"/>
        <v>179</v>
      </c>
      <c r="C3764" s="264" t="s">
        <v>7258</v>
      </c>
      <c r="D3764" s="46" t="s">
        <v>7259</v>
      </c>
      <c r="E3764" s="33" t="s">
        <v>1145</v>
      </c>
      <c r="F3764" s="33" t="s">
        <v>4634</v>
      </c>
      <c r="G3764" s="385" t="s">
        <v>8187</v>
      </c>
      <c r="H3764" s="811">
        <v>44016</v>
      </c>
      <c r="I3764" s="805"/>
      <c r="J3764" s="385" t="s">
        <v>8192</v>
      </c>
      <c r="K3764" s="385" t="s">
        <v>8215</v>
      </c>
      <c r="L3764" s="387">
        <v>44228</v>
      </c>
      <c r="M3764" s="57">
        <v>44593</v>
      </c>
      <c r="N3764" t="str">
        <f t="shared" si="120"/>
        <v/>
      </c>
      <c r="Q3764" s="37"/>
    </row>
    <row r="3765" spans="1:17" ht="25.5" outlineLevel="2">
      <c r="A3765" s="583"/>
      <c r="B3765" s="296">
        <f t="shared" si="121"/>
        <v>179</v>
      </c>
      <c r="C3765" s="264" t="s">
        <v>7264</v>
      </c>
      <c r="D3765" s="46" t="s">
        <v>7265</v>
      </c>
      <c r="E3765" s="33" t="s">
        <v>1145</v>
      </c>
      <c r="F3765" s="33" t="s">
        <v>4634</v>
      </c>
      <c r="G3765" s="385" t="s">
        <v>8187</v>
      </c>
      <c r="H3765" s="811">
        <v>44016</v>
      </c>
      <c r="I3765" s="805"/>
      <c r="J3765" s="385" t="s">
        <v>8192</v>
      </c>
      <c r="K3765" s="385" t="s">
        <v>8215</v>
      </c>
      <c r="L3765" s="387">
        <v>44228</v>
      </c>
      <c r="M3765" s="57">
        <v>44593</v>
      </c>
      <c r="N3765" t="str">
        <f t="shared" si="120"/>
        <v/>
      </c>
      <c r="Q3765" s="37"/>
    </row>
    <row r="3766" spans="1:17" ht="25.5" outlineLevel="2">
      <c r="A3766" s="583"/>
      <c r="B3766" s="296">
        <f t="shared" si="121"/>
        <v>179</v>
      </c>
      <c r="C3766" s="264" t="s">
        <v>7272</v>
      </c>
      <c r="D3766" s="46" t="s">
        <v>7273</v>
      </c>
      <c r="E3766" s="33" t="s">
        <v>1145</v>
      </c>
      <c r="F3766" s="33" t="s">
        <v>4634</v>
      </c>
      <c r="G3766" s="385" t="s">
        <v>8187</v>
      </c>
      <c r="H3766" s="811">
        <v>44016</v>
      </c>
      <c r="I3766" s="805"/>
      <c r="J3766" s="385" t="s">
        <v>8192</v>
      </c>
      <c r="K3766" s="385" t="s">
        <v>8215</v>
      </c>
      <c r="L3766" s="387">
        <v>44228</v>
      </c>
      <c r="M3766" s="57">
        <v>44593</v>
      </c>
      <c r="N3766" t="str">
        <f t="shared" si="120"/>
        <v/>
      </c>
      <c r="Q3766" s="37"/>
    </row>
    <row r="3767" spans="1:17" ht="25.5" outlineLevel="2">
      <c r="A3767" s="583"/>
      <c r="B3767" s="296">
        <f t="shared" si="121"/>
        <v>179</v>
      </c>
      <c r="C3767" s="264" t="s">
        <v>7274</v>
      </c>
      <c r="D3767" s="46" t="s">
        <v>7275</v>
      </c>
      <c r="E3767" s="33" t="s">
        <v>1145</v>
      </c>
      <c r="F3767" s="33" t="s">
        <v>4634</v>
      </c>
      <c r="G3767" s="385" t="s">
        <v>8187</v>
      </c>
      <c r="H3767" s="811">
        <v>44016</v>
      </c>
      <c r="I3767" s="805"/>
      <c r="J3767" s="385" t="s">
        <v>8192</v>
      </c>
      <c r="K3767" s="385" t="s">
        <v>8215</v>
      </c>
      <c r="L3767" s="387">
        <v>44228</v>
      </c>
      <c r="M3767" s="57">
        <v>44593</v>
      </c>
      <c r="N3767" t="str">
        <f t="shared" si="120"/>
        <v/>
      </c>
      <c r="Q3767" s="37"/>
    </row>
    <row r="3768" spans="1:17" ht="25.5" outlineLevel="2">
      <c r="A3768" s="583"/>
      <c r="B3768" s="296">
        <f t="shared" si="121"/>
        <v>179</v>
      </c>
      <c r="C3768" s="264" t="s">
        <v>7283</v>
      </c>
      <c r="D3768" s="46" t="s">
        <v>7284</v>
      </c>
      <c r="E3768" s="33" t="s">
        <v>1145</v>
      </c>
      <c r="F3768" s="33" t="s">
        <v>4634</v>
      </c>
      <c r="G3768" s="385" t="s">
        <v>8187</v>
      </c>
      <c r="H3768" s="811">
        <v>44016</v>
      </c>
      <c r="I3768" s="805"/>
      <c r="J3768" s="385" t="s">
        <v>8192</v>
      </c>
      <c r="K3768" s="385" t="s">
        <v>8215</v>
      </c>
      <c r="L3768" s="387">
        <v>44228</v>
      </c>
      <c r="M3768" s="57">
        <v>44593</v>
      </c>
      <c r="N3768" t="str">
        <f t="shared" si="120"/>
        <v/>
      </c>
      <c r="Q3768" s="37"/>
    </row>
    <row r="3769" spans="1:17" ht="25.5" outlineLevel="2">
      <c r="A3769" s="583"/>
      <c r="B3769" s="296">
        <f t="shared" si="121"/>
        <v>179</v>
      </c>
      <c r="C3769" s="264" t="s">
        <v>7293</v>
      </c>
      <c r="D3769" s="46" t="s">
        <v>7294</v>
      </c>
      <c r="E3769" s="33" t="s">
        <v>1145</v>
      </c>
      <c r="F3769" s="33" t="s">
        <v>4634</v>
      </c>
      <c r="G3769" s="385" t="s">
        <v>8187</v>
      </c>
      <c r="H3769" s="811">
        <v>44016</v>
      </c>
      <c r="I3769" s="805"/>
      <c r="J3769" s="385" t="s">
        <v>8192</v>
      </c>
      <c r="K3769" s="385" t="s">
        <v>8215</v>
      </c>
      <c r="L3769" s="387">
        <v>44228</v>
      </c>
      <c r="M3769" s="57">
        <v>44593</v>
      </c>
      <c r="N3769" t="str">
        <f t="shared" si="120"/>
        <v/>
      </c>
      <c r="Q3769" s="37"/>
    </row>
    <row r="3770" spans="1:17" ht="25.5" outlineLevel="2">
      <c r="A3770" s="583"/>
      <c r="B3770" s="296">
        <f t="shared" si="121"/>
        <v>179</v>
      </c>
      <c r="C3770" s="264" t="s">
        <v>7295</v>
      </c>
      <c r="D3770" s="46" t="s">
        <v>7296</v>
      </c>
      <c r="E3770" s="33" t="s">
        <v>1145</v>
      </c>
      <c r="F3770" s="33" t="s">
        <v>4634</v>
      </c>
      <c r="G3770" s="385" t="s">
        <v>8187</v>
      </c>
      <c r="H3770" s="811">
        <v>44016</v>
      </c>
      <c r="I3770" s="805"/>
      <c r="J3770" s="385" t="s">
        <v>8192</v>
      </c>
      <c r="K3770" s="385" t="s">
        <v>8215</v>
      </c>
      <c r="L3770" s="387">
        <v>44228</v>
      </c>
      <c r="M3770" s="57">
        <v>44593</v>
      </c>
      <c r="N3770" t="str">
        <f t="shared" si="120"/>
        <v/>
      </c>
      <c r="Q3770" s="37"/>
    </row>
    <row r="3771" spans="1:17" ht="38.25" outlineLevel="2">
      <c r="A3771" s="583"/>
      <c r="B3771" s="296">
        <f t="shared" si="121"/>
        <v>179</v>
      </c>
      <c r="C3771" s="264" t="s">
        <v>7297</v>
      </c>
      <c r="D3771" s="46" t="s">
        <v>7298</v>
      </c>
      <c r="E3771" s="33" t="s">
        <v>1145</v>
      </c>
      <c r="F3771" s="33" t="s">
        <v>4634</v>
      </c>
      <c r="G3771" s="385" t="s">
        <v>8187</v>
      </c>
      <c r="H3771" s="811">
        <v>44016</v>
      </c>
      <c r="I3771" s="805"/>
      <c r="J3771" s="385" t="s">
        <v>8192</v>
      </c>
      <c r="K3771" s="385" t="s">
        <v>8215</v>
      </c>
      <c r="L3771" s="387">
        <v>44228</v>
      </c>
      <c r="M3771" s="57">
        <v>44593</v>
      </c>
      <c r="N3771" t="str">
        <f t="shared" si="120"/>
        <v/>
      </c>
      <c r="Q3771" s="37"/>
    </row>
    <row r="3772" spans="1:17" ht="25.5" outlineLevel="2">
      <c r="A3772" s="583"/>
      <c r="B3772" s="296">
        <f t="shared" si="121"/>
        <v>179</v>
      </c>
      <c r="C3772" s="264" t="s">
        <v>7307</v>
      </c>
      <c r="D3772" s="46" t="s">
        <v>7308</v>
      </c>
      <c r="E3772" s="33" t="s">
        <v>1145</v>
      </c>
      <c r="F3772" s="33" t="s">
        <v>4634</v>
      </c>
      <c r="G3772" s="385" t="s">
        <v>8187</v>
      </c>
      <c r="H3772" s="811">
        <v>44016</v>
      </c>
      <c r="I3772" s="805"/>
      <c r="J3772" s="385" t="s">
        <v>8192</v>
      </c>
      <c r="K3772" s="385" t="s">
        <v>8215</v>
      </c>
      <c r="L3772" s="387">
        <v>44228</v>
      </c>
      <c r="M3772" s="57">
        <v>44593</v>
      </c>
      <c r="N3772" t="str">
        <f t="shared" si="120"/>
        <v/>
      </c>
      <c r="Q3772" s="37"/>
    </row>
    <row r="3773" spans="1:17" ht="25.5" outlineLevel="2">
      <c r="A3773" s="583"/>
      <c r="B3773" s="296">
        <f t="shared" si="121"/>
        <v>179</v>
      </c>
      <c r="C3773" s="264" t="s">
        <v>7311</v>
      </c>
      <c r="D3773" s="46" t="s">
        <v>7312</v>
      </c>
      <c r="E3773" s="33" t="s">
        <v>1145</v>
      </c>
      <c r="F3773" s="33" t="s">
        <v>4634</v>
      </c>
      <c r="G3773" s="385" t="s">
        <v>8187</v>
      </c>
      <c r="H3773" s="811">
        <v>44016</v>
      </c>
      <c r="I3773" s="805"/>
      <c r="J3773" s="385" t="s">
        <v>8192</v>
      </c>
      <c r="K3773" s="385" t="s">
        <v>8215</v>
      </c>
      <c r="L3773" s="387">
        <v>44228</v>
      </c>
      <c r="M3773" s="57">
        <v>44593</v>
      </c>
      <c r="N3773" t="str">
        <f t="shared" si="120"/>
        <v/>
      </c>
      <c r="Q3773" s="37"/>
    </row>
    <row r="3774" spans="1:17" ht="25.5" outlineLevel="2">
      <c r="A3774" s="583"/>
      <c r="B3774" s="296">
        <f t="shared" si="121"/>
        <v>179</v>
      </c>
      <c r="C3774" s="264" t="s">
        <v>7316</v>
      </c>
      <c r="D3774" s="46" t="s">
        <v>7317</v>
      </c>
      <c r="E3774" s="33" t="s">
        <v>1145</v>
      </c>
      <c r="F3774" s="33" t="s">
        <v>4634</v>
      </c>
      <c r="G3774" s="385" t="s">
        <v>8187</v>
      </c>
      <c r="H3774" s="811">
        <v>44016</v>
      </c>
      <c r="I3774" s="805"/>
      <c r="J3774" s="385" t="s">
        <v>8192</v>
      </c>
      <c r="K3774" s="385" t="s">
        <v>8215</v>
      </c>
      <c r="L3774" s="387">
        <v>44228</v>
      </c>
      <c r="M3774" s="57">
        <v>44593</v>
      </c>
      <c r="N3774" t="str">
        <f t="shared" si="120"/>
        <v/>
      </c>
      <c r="Q3774" s="37"/>
    </row>
    <row r="3775" spans="1:17" ht="25.5" outlineLevel="2">
      <c r="A3775" s="583"/>
      <c r="B3775" s="296">
        <f t="shared" si="121"/>
        <v>179</v>
      </c>
      <c r="C3775" s="264" t="s">
        <v>7320</v>
      </c>
      <c r="D3775" s="46" t="s">
        <v>7321</v>
      </c>
      <c r="E3775" s="33" t="s">
        <v>1145</v>
      </c>
      <c r="F3775" s="33" t="s">
        <v>4634</v>
      </c>
      <c r="G3775" s="385" t="s">
        <v>8187</v>
      </c>
      <c r="H3775" s="811">
        <v>44016</v>
      </c>
      <c r="I3775" s="805"/>
      <c r="J3775" s="385" t="s">
        <v>8192</v>
      </c>
      <c r="K3775" s="385" t="s">
        <v>8215</v>
      </c>
      <c r="L3775" s="387">
        <v>44228</v>
      </c>
      <c r="M3775" s="57">
        <v>44593</v>
      </c>
      <c r="N3775" t="str">
        <f t="shared" si="120"/>
        <v/>
      </c>
      <c r="Q3775" s="37"/>
    </row>
    <row r="3776" spans="1:17" ht="25.5" outlineLevel="2">
      <c r="A3776" s="583"/>
      <c r="B3776" s="296">
        <f t="shared" si="121"/>
        <v>179</v>
      </c>
      <c r="C3776" s="264" t="s">
        <v>7328</v>
      </c>
      <c r="D3776" s="46" t="s">
        <v>7329</v>
      </c>
      <c r="E3776" s="33" t="s">
        <v>1145</v>
      </c>
      <c r="F3776" s="33" t="s">
        <v>4634</v>
      </c>
      <c r="G3776" s="385" t="s">
        <v>8187</v>
      </c>
      <c r="H3776" s="811">
        <v>44016</v>
      </c>
      <c r="I3776" s="805"/>
      <c r="J3776" s="385" t="s">
        <v>8192</v>
      </c>
      <c r="K3776" s="385" t="s">
        <v>8215</v>
      </c>
      <c r="L3776" s="387">
        <v>44228</v>
      </c>
      <c r="M3776" s="57">
        <v>44593</v>
      </c>
      <c r="N3776" t="str">
        <f t="shared" si="120"/>
        <v/>
      </c>
      <c r="Q3776" s="37"/>
    </row>
    <row r="3777" spans="1:17" ht="25.5" outlineLevel="2">
      <c r="A3777" s="583"/>
      <c r="B3777" s="296">
        <f t="shared" si="121"/>
        <v>179</v>
      </c>
      <c r="C3777" s="264" t="s">
        <v>7330</v>
      </c>
      <c r="D3777" s="46" t="s">
        <v>7331</v>
      </c>
      <c r="E3777" s="33" t="s">
        <v>1145</v>
      </c>
      <c r="F3777" s="33" t="s">
        <v>4634</v>
      </c>
      <c r="G3777" s="385" t="s">
        <v>8187</v>
      </c>
      <c r="H3777" s="811">
        <v>44016</v>
      </c>
      <c r="I3777" s="805"/>
      <c r="J3777" s="385" t="s">
        <v>8192</v>
      </c>
      <c r="K3777" s="385" t="s">
        <v>8215</v>
      </c>
      <c r="L3777" s="387">
        <v>44228</v>
      </c>
      <c r="M3777" s="57">
        <v>44593</v>
      </c>
      <c r="N3777" t="str">
        <f t="shared" si="120"/>
        <v/>
      </c>
      <c r="Q3777" s="37"/>
    </row>
    <row r="3778" spans="1:17" outlineLevel="2">
      <c r="A3778" s="583"/>
      <c r="B3778" s="296">
        <f t="shared" si="121"/>
        <v>179</v>
      </c>
      <c r="C3778" s="264" t="s">
        <v>7338</v>
      </c>
      <c r="D3778" s="46" t="s">
        <v>7339</v>
      </c>
      <c r="E3778" s="33" t="s">
        <v>1145</v>
      </c>
      <c r="F3778" s="33" t="s">
        <v>4634</v>
      </c>
      <c r="G3778" s="385" t="s">
        <v>8187</v>
      </c>
      <c r="H3778" s="811">
        <v>44016</v>
      </c>
      <c r="I3778" s="805"/>
      <c r="J3778" s="385" t="s">
        <v>8192</v>
      </c>
      <c r="K3778" s="385" t="s">
        <v>8215</v>
      </c>
      <c r="L3778" s="387">
        <v>44228</v>
      </c>
      <c r="M3778" s="57">
        <v>44593</v>
      </c>
      <c r="N3778" t="str">
        <f t="shared" si="120"/>
        <v/>
      </c>
      <c r="Q3778" s="37"/>
    </row>
    <row r="3779" spans="1:17" ht="25.5" outlineLevel="2">
      <c r="A3779" s="583"/>
      <c r="B3779" s="296">
        <f t="shared" si="121"/>
        <v>179</v>
      </c>
      <c r="C3779" s="264" t="s">
        <v>7346</v>
      </c>
      <c r="D3779" s="46" t="s">
        <v>7347</v>
      </c>
      <c r="E3779" s="33" t="s">
        <v>1145</v>
      </c>
      <c r="F3779" s="33" t="s">
        <v>4634</v>
      </c>
      <c r="G3779" s="385" t="s">
        <v>8187</v>
      </c>
      <c r="H3779" s="811">
        <v>44016</v>
      </c>
      <c r="I3779" s="805"/>
      <c r="J3779" s="385" t="s">
        <v>8192</v>
      </c>
      <c r="K3779" s="385" t="s">
        <v>8215</v>
      </c>
      <c r="L3779" s="387">
        <v>44228</v>
      </c>
      <c r="M3779" s="57">
        <v>44593</v>
      </c>
      <c r="N3779" t="str">
        <f t="shared" ref="N3779:N3842" si="122">IF(D3779="NA","",IF(COUNTIF($D$3:$D$8511,D3779)&gt;1,"DUPLICATE",""))</f>
        <v/>
      </c>
      <c r="Q3779" s="37"/>
    </row>
    <row r="3780" spans="1:17" ht="25.5" outlineLevel="2">
      <c r="A3780" s="583"/>
      <c r="B3780" s="296">
        <f t="shared" si="121"/>
        <v>179</v>
      </c>
      <c r="C3780" s="264" t="s">
        <v>7358</v>
      </c>
      <c r="D3780" s="46" t="s">
        <v>7359</v>
      </c>
      <c r="E3780" s="33" t="s">
        <v>1145</v>
      </c>
      <c r="F3780" s="33" t="s">
        <v>4634</v>
      </c>
      <c r="G3780" s="385" t="s">
        <v>8187</v>
      </c>
      <c r="H3780" s="811">
        <v>44016</v>
      </c>
      <c r="I3780" s="805"/>
      <c r="J3780" s="385" t="s">
        <v>8192</v>
      </c>
      <c r="K3780" s="385" t="s">
        <v>8215</v>
      </c>
      <c r="L3780" s="387">
        <v>44228</v>
      </c>
      <c r="M3780" s="57">
        <v>44593</v>
      </c>
      <c r="N3780" t="str">
        <f t="shared" si="122"/>
        <v/>
      </c>
      <c r="Q3780" s="37"/>
    </row>
    <row r="3781" spans="1:17" ht="25.5" outlineLevel="2">
      <c r="A3781" s="583"/>
      <c r="B3781" s="296">
        <f t="shared" si="121"/>
        <v>179</v>
      </c>
      <c r="C3781" s="264" t="s">
        <v>7360</v>
      </c>
      <c r="D3781" s="46" t="s">
        <v>7361</v>
      </c>
      <c r="E3781" s="33" t="s">
        <v>1145</v>
      </c>
      <c r="F3781" s="33" t="s">
        <v>4634</v>
      </c>
      <c r="G3781" s="385" t="s">
        <v>8187</v>
      </c>
      <c r="H3781" s="811">
        <v>44016</v>
      </c>
      <c r="I3781" s="805"/>
      <c r="J3781" s="385" t="s">
        <v>8192</v>
      </c>
      <c r="K3781" s="385" t="s">
        <v>8215</v>
      </c>
      <c r="L3781" s="387">
        <v>44228</v>
      </c>
      <c r="M3781" s="57">
        <v>44593</v>
      </c>
      <c r="N3781" t="str">
        <f t="shared" si="122"/>
        <v/>
      </c>
      <c r="Q3781" s="37"/>
    </row>
    <row r="3782" spans="1:17" ht="25.5" outlineLevel="2">
      <c r="A3782" s="583"/>
      <c r="B3782" s="296">
        <f t="shared" si="121"/>
        <v>179</v>
      </c>
      <c r="C3782" s="264" t="s">
        <v>7364</v>
      </c>
      <c r="D3782" s="46" t="s">
        <v>7365</v>
      </c>
      <c r="E3782" s="33" t="s">
        <v>1145</v>
      </c>
      <c r="F3782" s="33" t="s">
        <v>4634</v>
      </c>
      <c r="G3782" s="385" t="s">
        <v>8187</v>
      </c>
      <c r="H3782" s="811">
        <v>44016</v>
      </c>
      <c r="I3782" s="805"/>
      <c r="J3782" s="385" t="s">
        <v>8192</v>
      </c>
      <c r="K3782" s="385" t="s">
        <v>8215</v>
      </c>
      <c r="L3782" s="387">
        <v>44228</v>
      </c>
      <c r="M3782" s="57">
        <v>44593</v>
      </c>
      <c r="N3782" t="str">
        <f t="shared" si="122"/>
        <v/>
      </c>
      <c r="Q3782" s="37"/>
    </row>
    <row r="3783" spans="1:17" ht="25.5" outlineLevel="2">
      <c r="A3783" s="583"/>
      <c r="B3783" s="296">
        <f t="shared" si="121"/>
        <v>179</v>
      </c>
      <c r="C3783" s="264" t="s">
        <v>7366</v>
      </c>
      <c r="D3783" s="46" t="s">
        <v>7367</v>
      </c>
      <c r="E3783" s="33" t="s">
        <v>1145</v>
      </c>
      <c r="F3783" s="33" t="s">
        <v>4634</v>
      </c>
      <c r="G3783" s="385" t="s">
        <v>8187</v>
      </c>
      <c r="H3783" s="811">
        <v>44016</v>
      </c>
      <c r="I3783" s="805"/>
      <c r="J3783" s="385" t="s">
        <v>8192</v>
      </c>
      <c r="K3783" s="385" t="s">
        <v>8215</v>
      </c>
      <c r="L3783" s="387">
        <v>44228</v>
      </c>
      <c r="M3783" s="57">
        <v>44593</v>
      </c>
      <c r="N3783" t="str">
        <f t="shared" si="122"/>
        <v/>
      </c>
      <c r="Q3783" s="37"/>
    </row>
    <row r="3784" spans="1:17" ht="25.5" outlineLevel="2">
      <c r="A3784" s="583"/>
      <c r="B3784" s="296">
        <f t="shared" si="121"/>
        <v>179</v>
      </c>
      <c r="C3784" s="264" t="s">
        <v>7371</v>
      </c>
      <c r="D3784" s="46" t="s">
        <v>7372</v>
      </c>
      <c r="E3784" s="33" t="s">
        <v>1145</v>
      </c>
      <c r="F3784" s="33" t="s">
        <v>4634</v>
      </c>
      <c r="G3784" s="385" t="s">
        <v>8187</v>
      </c>
      <c r="H3784" s="811">
        <v>44016</v>
      </c>
      <c r="I3784" s="805"/>
      <c r="J3784" s="385" t="s">
        <v>8192</v>
      </c>
      <c r="K3784" s="385" t="s">
        <v>8215</v>
      </c>
      <c r="L3784" s="387">
        <v>44228</v>
      </c>
      <c r="M3784" s="57">
        <v>44593</v>
      </c>
      <c r="N3784" t="str">
        <f t="shared" si="122"/>
        <v/>
      </c>
      <c r="Q3784" s="37"/>
    </row>
    <row r="3785" spans="1:17" ht="25.5" outlineLevel="2">
      <c r="A3785" s="583"/>
      <c r="B3785" s="296">
        <f t="shared" si="121"/>
        <v>179</v>
      </c>
      <c r="C3785" s="264" t="s">
        <v>7375</v>
      </c>
      <c r="D3785" s="46" t="s">
        <v>7376</v>
      </c>
      <c r="E3785" s="33" t="s">
        <v>1145</v>
      </c>
      <c r="F3785" s="33" t="s">
        <v>4634</v>
      </c>
      <c r="G3785" s="385" t="s">
        <v>8187</v>
      </c>
      <c r="H3785" s="811">
        <v>44016</v>
      </c>
      <c r="I3785" s="805"/>
      <c r="J3785" s="385" t="s">
        <v>8192</v>
      </c>
      <c r="K3785" s="385" t="s">
        <v>8215</v>
      </c>
      <c r="L3785" s="387">
        <v>44228</v>
      </c>
      <c r="M3785" s="57">
        <v>44593</v>
      </c>
      <c r="N3785" t="str">
        <f t="shared" si="122"/>
        <v/>
      </c>
      <c r="Q3785" s="37"/>
    </row>
    <row r="3786" spans="1:17" ht="25.5" outlineLevel="2">
      <c r="A3786" s="583"/>
      <c r="B3786" s="296">
        <f t="shared" si="121"/>
        <v>179</v>
      </c>
      <c r="C3786" s="264" t="s">
        <v>7377</v>
      </c>
      <c r="D3786" s="46" t="s">
        <v>7378</v>
      </c>
      <c r="E3786" s="33" t="s">
        <v>1145</v>
      </c>
      <c r="F3786" s="33" t="s">
        <v>4634</v>
      </c>
      <c r="G3786" s="385" t="s">
        <v>8187</v>
      </c>
      <c r="H3786" s="811">
        <v>44016</v>
      </c>
      <c r="I3786" s="805"/>
      <c r="J3786" s="385" t="s">
        <v>8192</v>
      </c>
      <c r="K3786" s="385" t="s">
        <v>8215</v>
      </c>
      <c r="L3786" s="387">
        <v>44228</v>
      </c>
      <c r="M3786" s="57">
        <v>44593</v>
      </c>
      <c r="N3786" t="str">
        <f t="shared" si="122"/>
        <v/>
      </c>
      <c r="Q3786" s="37"/>
    </row>
    <row r="3787" spans="1:17" ht="25.5" outlineLevel="2">
      <c r="A3787" s="583"/>
      <c r="B3787" s="296">
        <f t="shared" si="121"/>
        <v>179</v>
      </c>
      <c r="C3787" s="264" t="s">
        <v>7381</v>
      </c>
      <c r="D3787" s="46" t="s">
        <v>7382</v>
      </c>
      <c r="E3787" s="33" t="s">
        <v>1145</v>
      </c>
      <c r="F3787" s="33" t="s">
        <v>4634</v>
      </c>
      <c r="G3787" s="385" t="s">
        <v>8187</v>
      </c>
      <c r="H3787" s="811">
        <v>44016</v>
      </c>
      <c r="I3787" s="805"/>
      <c r="J3787" s="385" t="s">
        <v>8192</v>
      </c>
      <c r="K3787" s="385" t="s">
        <v>8215</v>
      </c>
      <c r="L3787" s="387">
        <v>44228</v>
      </c>
      <c r="M3787" s="57">
        <v>44593</v>
      </c>
      <c r="N3787" t="str">
        <f t="shared" si="122"/>
        <v/>
      </c>
      <c r="Q3787" s="37"/>
    </row>
    <row r="3788" spans="1:17" ht="25.5" outlineLevel="2">
      <c r="A3788" s="583"/>
      <c r="B3788" s="296">
        <f t="shared" si="121"/>
        <v>179</v>
      </c>
      <c r="C3788" s="264" t="s">
        <v>7387</v>
      </c>
      <c r="D3788" s="46" t="s">
        <v>7388</v>
      </c>
      <c r="E3788" s="33" t="s">
        <v>1145</v>
      </c>
      <c r="F3788" s="33" t="s">
        <v>4634</v>
      </c>
      <c r="G3788" s="385" t="s">
        <v>8187</v>
      </c>
      <c r="H3788" s="811">
        <v>44016</v>
      </c>
      <c r="I3788" s="805"/>
      <c r="J3788" s="385" t="s">
        <v>8192</v>
      </c>
      <c r="K3788" s="385" t="s">
        <v>8215</v>
      </c>
      <c r="L3788" s="387">
        <v>44228</v>
      </c>
      <c r="M3788" s="57">
        <v>44593</v>
      </c>
      <c r="N3788" t="str">
        <f t="shared" si="122"/>
        <v/>
      </c>
      <c r="Q3788" s="37"/>
    </row>
    <row r="3789" spans="1:17" ht="25.5" outlineLevel="2">
      <c r="A3789" s="583"/>
      <c r="B3789" s="296">
        <f t="shared" si="121"/>
        <v>179</v>
      </c>
      <c r="C3789" s="264" t="s">
        <v>7397</v>
      </c>
      <c r="D3789" s="46" t="s">
        <v>7398</v>
      </c>
      <c r="E3789" s="33" t="s">
        <v>1145</v>
      </c>
      <c r="F3789" s="33" t="s">
        <v>4634</v>
      </c>
      <c r="G3789" s="385" t="s">
        <v>8187</v>
      </c>
      <c r="H3789" s="811">
        <v>44016</v>
      </c>
      <c r="I3789" s="805"/>
      <c r="J3789" s="385" t="s">
        <v>8192</v>
      </c>
      <c r="K3789" s="385" t="s">
        <v>8215</v>
      </c>
      <c r="L3789" s="387">
        <v>44228</v>
      </c>
      <c r="M3789" s="57">
        <v>44593</v>
      </c>
      <c r="N3789" t="str">
        <f t="shared" si="122"/>
        <v/>
      </c>
      <c r="Q3789" s="37"/>
    </row>
    <row r="3790" spans="1:17" ht="38.25" outlineLevel="2">
      <c r="A3790" s="583"/>
      <c r="B3790" s="296">
        <f t="shared" si="121"/>
        <v>179</v>
      </c>
      <c r="C3790" s="264" t="s">
        <v>7399</v>
      </c>
      <c r="D3790" s="46" t="s">
        <v>7400</v>
      </c>
      <c r="E3790" s="33" t="s">
        <v>1145</v>
      </c>
      <c r="F3790" s="33" t="s">
        <v>4634</v>
      </c>
      <c r="G3790" s="385" t="s">
        <v>8187</v>
      </c>
      <c r="H3790" s="811">
        <v>44016</v>
      </c>
      <c r="I3790" s="805"/>
      <c r="J3790" s="385" t="s">
        <v>8192</v>
      </c>
      <c r="K3790" s="385" t="s">
        <v>8215</v>
      </c>
      <c r="L3790" s="387">
        <v>44228</v>
      </c>
      <c r="M3790" s="57">
        <v>44593</v>
      </c>
      <c r="N3790" t="str">
        <f t="shared" si="122"/>
        <v/>
      </c>
      <c r="Q3790" s="37"/>
    </row>
    <row r="3791" spans="1:17" ht="25.5" outlineLevel="2">
      <c r="A3791" s="583"/>
      <c r="B3791" s="296">
        <f t="shared" si="121"/>
        <v>179</v>
      </c>
      <c r="C3791" s="264" t="s">
        <v>7405</v>
      </c>
      <c r="D3791" s="46" t="s">
        <v>7406</v>
      </c>
      <c r="E3791" s="33" t="s">
        <v>1145</v>
      </c>
      <c r="F3791" s="33" t="s">
        <v>4634</v>
      </c>
      <c r="G3791" s="385" t="s">
        <v>8187</v>
      </c>
      <c r="H3791" s="811">
        <v>44016</v>
      </c>
      <c r="I3791" s="805"/>
      <c r="J3791" s="385" t="s">
        <v>8192</v>
      </c>
      <c r="K3791" s="385" t="s">
        <v>8215</v>
      </c>
      <c r="L3791" s="387">
        <v>44228</v>
      </c>
      <c r="M3791" s="57">
        <v>44593</v>
      </c>
      <c r="N3791" t="str">
        <f t="shared" si="122"/>
        <v/>
      </c>
      <c r="Q3791" s="37"/>
    </row>
    <row r="3792" spans="1:17" ht="25.5" outlineLevel="2">
      <c r="A3792" s="583"/>
      <c r="B3792" s="296">
        <f t="shared" si="121"/>
        <v>179</v>
      </c>
      <c r="C3792" s="264" t="s">
        <v>7409</v>
      </c>
      <c r="D3792" s="46" t="s">
        <v>7410</v>
      </c>
      <c r="E3792" s="33" t="s">
        <v>1145</v>
      </c>
      <c r="F3792" s="33" t="s">
        <v>4634</v>
      </c>
      <c r="G3792" s="385" t="s">
        <v>8187</v>
      </c>
      <c r="H3792" s="811">
        <v>44016</v>
      </c>
      <c r="I3792" s="805"/>
      <c r="J3792" s="385" t="s">
        <v>8192</v>
      </c>
      <c r="K3792" s="385" t="s">
        <v>8215</v>
      </c>
      <c r="L3792" s="387">
        <v>44228</v>
      </c>
      <c r="M3792" s="57">
        <v>44593</v>
      </c>
      <c r="N3792" t="str">
        <f t="shared" si="122"/>
        <v/>
      </c>
      <c r="Q3792" s="37"/>
    </row>
    <row r="3793" spans="1:17" ht="25.5" outlineLevel="2">
      <c r="A3793" s="583"/>
      <c r="B3793" s="296">
        <f t="shared" si="121"/>
        <v>179</v>
      </c>
      <c r="C3793" s="264" t="s">
        <v>7415</v>
      </c>
      <c r="D3793" s="46" t="s">
        <v>7416</v>
      </c>
      <c r="E3793" s="33" t="s">
        <v>1145</v>
      </c>
      <c r="F3793" s="33" t="s">
        <v>4634</v>
      </c>
      <c r="G3793" s="385" t="s">
        <v>8187</v>
      </c>
      <c r="H3793" s="811">
        <v>44016</v>
      </c>
      <c r="I3793" s="805"/>
      <c r="J3793" s="385" t="s">
        <v>8192</v>
      </c>
      <c r="K3793" s="385" t="s">
        <v>8215</v>
      </c>
      <c r="L3793" s="387">
        <v>44228</v>
      </c>
      <c r="M3793" s="57">
        <v>44593</v>
      </c>
      <c r="N3793" t="str">
        <f t="shared" si="122"/>
        <v/>
      </c>
      <c r="Q3793" s="37"/>
    </row>
    <row r="3794" spans="1:17" ht="25.5" outlineLevel="2">
      <c r="A3794" s="583"/>
      <c r="B3794" s="296">
        <f t="shared" si="121"/>
        <v>179</v>
      </c>
      <c r="C3794" s="264" t="s">
        <v>7421</v>
      </c>
      <c r="D3794" s="46" t="s">
        <v>7422</v>
      </c>
      <c r="E3794" s="33" t="s">
        <v>1145</v>
      </c>
      <c r="F3794" s="33" t="s">
        <v>4634</v>
      </c>
      <c r="G3794" s="385" t="s">
        <v>8187</v>
      </c>
      <c r="H3794" s="811">
        <v>44016</v>
      </c>
      <c r="I3794" s="805"/>
      <c r="J3794" s="385" t="s">
        <v>8192</v>
      </c>
      <c r="K3794" s="385" t="s">
        <v>8215</v>
      </c>
      <c r="L3794" s="387">
        <v>44228</v>
      </c>
      <c r="M3794" s="57">
        <v>44593</v>
      </c>
      <c r="N3794" t="str">
        <f t="shared" si="122"/>
        <v/>
      </c>
      <c r="Q3794" s="37"/>
    </row>
    <row r="3795" spans="1:17" ht="25.5" outlineLevel="2">
      <c r="A3795" s="583"/>
      <c r="B3795" s="296">
        <f t="shared" si="121"/>
        <v>179</v>
      </c>
      <c r="C3795" s="264" t="s">
        <v>7426</v>
      </c>
      <c r="D3795" s="46" t="s">
        <v>7427</v>
      </c>
      <c r="E3795" s="33" t="s">
        <v>1145</v>
      </c>
      <c r="F3795" s="33" t="s">
        <v>4634</v>
      </c>
      <c r="G3795" s="385" t="s">
        <v>8187</v>
      </c>
      <c r="H3795" s="811">
        <v>44016</v>
      </c>
      <c r="I3795" s="805"/>
      <c r="J3795" s="385" t="s">
        <v>8192</v>
      </c>
      <c r="K3795" s="385" t="s">
        <v>8215</v>
      </c>
      <c r="L3795" s="387">
        <v>44228</v>
      </c>
      <c r="M3795" s="57">
        <v>44593</v>
      </c>
      <c r="N3795" t="str">
        <f t="shared" si="122"/>
        <v/>
      </c>
      <c r="Q3795" s="37"/>
    </row>
    <row r="3796" spans="1:17" ht="25.5" outlineLevel="2">
      <c r="A3796" s="583"/>
      <c r="B3796" s="296">
        <f t="shared" si="121"/>
        <v>179</v>
      </c>
      <c r="C3796" s="264" t="s">
        <v>7430</v>
      </c>
      <c r="D3796" s="46" t="s">
        <v>7431</v>
      </c>
      <c r="E3796" s="33" t="s">
        <v>1145</v>
      </c>
      <c r="F3796" s="33" t="s">
        <v>4634</v>
      </c>
      <c r="G3796" s="385" t="s">
        <v>8187</v>
      </c>
      <c r="H3796" s="811">
        <v>44016</v>
      </c>
      <c r="I3796" s="805"/>
      <c r="J3796" s="385" t="s">
        <v>8192</v>
      </c>
      <c r="K3796" s="385" t="s">
        <v>8215</v>
      </c>
      <c r="L3796" s="387">
        <v>44228</v>
      </c>
      <c r="M3796" s="57">
        <v>44593</v>
      </c>
      <c r="N3796" t="str">
        <f t="shared" si="122"/>
        <v/>
      </c>
      <c r="Q3796" s="37"/>
    </row>
    <row r="3797" spans="1:17" ht="38.25" outlineLevel="2">
      <c r="A3797" s="583"/>
      <c r="B3797" s="296">
        <f t="shared" si="121"/>
        <v>179</v>
      </c>
      <c r="C3797" s="264" t="s">
        <v>7436</v>
      </c>
      <c r="D3797" s="46" t="s">
        <v>7437</v>
      </c>
      <c r="E3797" s="33" t="s">
        <v>1145</v>
      </c>
      <c r="F3797" s="33" t="s">
        <v>4634</v>
      </c>
      <c r="G3797" s="385" t="s">
        <v>8187</v>
      </c>
      <c r="H3797" s="811">
        <v>44016</v>
      </c>
      <c r="I3797" s="805"/>
      <c r="J3797" s="385" t="s">
        <v>8192</v>
      </c>
      <c r="K3797" s="385" t="s">
        <v>8215</v>
      </c>
      <c r="L3797" s="387">
        <v>44228</v>
      </c>
      <c r="M3797" s="57">
        <v>44593</v>
      </c>
      <c r="N3797" t="str">
        <f t="shared" si="122"/>
        <v/>
      </c>
      <c r="Q3797" s="37"/>
    </row>
    <row r="3798" spans="1:17" ht="25.5" outlineLevel="2">
      <c r="A3798" s="583"/>
      <c r="B3798" s="296">
        <f t="shared" si="121"/>
        <v>179</v>
      </c>
      <c r="C3798" s="264" t="s">
        <v>7438</v>
      </c>
      <c r="D3798" s="46" t="s">
        <v>7439</v>
      </c>
      <c r="E3798" s="33" t="s">
        <v>1145</v>
      </c>
      <c r="F3798" s="33" t="s">
        <v>4634</v>
      </c>
      <c r="G3798" s="385" t="s">
        <v>8187</v>
      </c>
      <c r="H3798" s="811">
        <v>44016</v>
      </c>
      <c r="I3798" s="805"/>
      <c r="J3798" s="385" t="s">
        <v>8192</v>
      </c>
      <c r="K3798" s="385" t="s">
        <v>8215</v>
      </c>
      <c r="L3798" s="387">
        <v>44228</v>
      </c>
      <c r="M3798" s="57">
        <v>44593</v>
      </c>
      <c r="N3798" t="str">
        <f t="shared" si="122"/>
        <v/>
      </c>
      <c r="Q3798" s="37"/>
    </row>
    <row r="3799" spans="1:17" ht="25.5" outlineLevel="2">
      <c r="A3799" s="583"/>
      <c r="B3799" s="296">
        <f t="shared" si="121"/>
        <v>179</v>
      </c>
      <c r="C3799" s="264" t="s">
        <v>7442</v>
      </c>
      <c r="D3799" s="46" t="s">
        <v>7443</v>
      </c>
      <c r="E3799" s="33" t="s">
        <v>1145</v>
      </c>
      <c r="F3799" s="33" t="s">
        <v>4634</v>
      </c>
      <c r="G3799" s="385" t="s">
        <v>8187</v>
      </c>
      <c r="H3799" s="811">
        <v>44016</v>
      </c>
      <c r="I3799" s="805"/>
      <c r="J3799" s="385" t="s">
        <v>8192</v>
      </c>
      <c r="K3799" s="385" t="s">
        <v>8215</v>
      </c>
      <c r="L3799" s="387">
        <v>44228</v>
      </c>
      <c r="M3799" s="57">
        <v>44593</v>
      </c>
      <c r="N3799" t="str">
        <f t="shared" si="122"/>
        <v/>
      </c>
      <c r="Q3799" s="37"/>
    </row>
    <row r="3800" spans="1:17" ht="38.25" outlineLevel="2">
      <c r="A3800" s="583"/>
      <c r="B3800" s="296">
        <f t="shared" si="121"/>
        <v>179</v>
      </c>
      <c r="C3800" s="264" t="s">
        <v>7490</v>
      </c>
      <c r="D3800" s="46" t="s">
        <v>7491</v>
      </c>
      <c r="E3800" s="33" t="s">
        <v>1145</v>
      </c>
      <c r="F3800" s="33" t="s">
        <v>4634</v>
      </c>
      <c r="G3800" s="385" t="s">
        <v>8187</v>
      </c>
      <c r="H3800" s="811">
        <v>44016</v>
      </c>
      <c r="I3800" s="805"/>
      <c r="J3800" s="385" t="s">
        <v>8192</v>
      </c>
      <c r="K3800" s="385" t="s">
        <v>8215</v>
      </c>
      <c r="L3800" s="387">
        <v>44228</v>
      </c>
      <c r="M3800" s="57">
        <v>44593</v>
      </c>
      <c r="N3800" t="str">
        <f t="shared" si="122"/>
        <v/>
      </c>
      <c r="Q3800" s="37"/>
    </row>
    <row r="3801" spans="1:17" ht="38.25" outlineLevel="2">
      <c r="A3801" s="583"/>
      <c r="B3801" s="296">
        <f t="shared" si="121"/>
        <v>179</v>
      </c>
      <c r="C3801" s="264" t="s">
        <v>7492</v>
      </c>
      <c r="D3801" s="46" t="s">
        <v>7493</v>
      </c>
      <c r="E3801" s="33" t="s">
        <v>1145</v>
      </c>
      <c r="F3801" s="33" t="s">
        <v>4634</v>
      </c>
      <c r="G3801" s="385" t="s">
        <v>8187</v>
      </c>
      <c r="H3801" s="811">
        <v>44016</v>
      </c>
      <c r="I3801" s="805"/>
      <c r="J3801" s="385" t="s">
        <v>8192</v>
      </c>
      <c r="K3801" s="385" t="s">
        <v>8215</v>
      </c>
      <c r="L3801" s="387">
        <v>44228</v>
      </c>
      <c r="M3801" s="57">
        <v>44593</v>
      </c>
      <c r="N3801" t="str">
        <f t="shared" si="122"/>
        <v/>
      </c>
      <c r="Q3801" s="37"/>
    </row>
    <row r="3802" spans="1:17" ht="25.5" outlineLevel="2">
      <c r="A3802" s="583"/>
      <c r="B3802" s="296">
        <f t="shared" si="121"/>
        <v>179</v>
      </c>
      <c r="C3802" s="264" t="s">
        <v>7498</v>
      </c>
      <c r="D3802" s="46" t="s">
        <v>7499</v>
      </c>
      <c r="E3802" s="33" t="s">
        <v>1145</v>
      </c>
      <c r="F3802" s="33" t="s">
        <v>4634</v>
      </c>
      <c r="G3802" s="385" t="s">
        <v>8187</v>
      </c>
      <c r="H3802" s="811">
        <v>44016</v>
      </c>
      <c r="I3802" s="805"/>
      <c r="J3802" s="385" t="s">
        <v>8192</v>
      </c>
      <c r="K3802" s="385" t="s">
        <v>8215</v>
      </c>
      <c r="L3802" s="387">
        <v>44228</v>
      </c>
      <c r="M3802" s="57">
        <v>44593</v>
      </c>
      <c r="N3802" t="str">
        <f t="shared" si="122"/>
        <v/>
      </c>
      <c r="Q3802" s="37"/>
    </row>
    <row r="3803" spans="1:17" ht="25.5" outlineLevel="2">
      <c r="A3803" s="583"/>
      <c r="B3803" s="296">
        <f t="shared" si="121"/>
        <v>179</v>
      </c>
      <c r="C3803" s="264" t="s">
        <v>7755</v>
      </c>
      <c r="D3803" s="46" t="s">
        <v>7756</v>
      </c>
      <c r="E3803" s="33" t="s">
        <v>1145</v>
      </c>
      <c r="F3803" s="33" t="s">
        <v>4634</v>
      </c>
      <c r="G3803" s="385" t="s">
        <v>8187</v>
      </c>
      <c r="H3803" s="811">
        <v>44016</v>
      </c>
      <c r="I3803" s="805"/>
      <c r="J3803" s="385" t="s">
        <v>8192</v>
      </c>
      <c r="K3803" s="385" t="s">
        <v>8215</v>
      </c>
      <c r="L3803" s="387">
        <v>44228</v>
      </c>
      <c r="M3803" s="57">
        <v>44593</v>
      </c>
      <c r="N3803" t="str">
        <f t="shared" si="122"/>
        <v/>
      </c>
      <c r="Q3803" s="37"/>
    </row>
    <row r="3804" spans="1:17" ht="38.25" outlineLevel="2">
      <c r="A3804" s="583"/>
      <c r="B3804" s="296">
        <f t="shared" si="121"/>
        <v>179</v>
      </c>
      <c r="C3804" s="264" t="s">
        <v>7757</v>
      </c>
      <c r="D3804" s="46" t="s">
        <v>7758</v>
      </c>
      <c r="E3804" s="33" t="s">
        <v>1145</v>
      </c>
      <c r="F3804" s="33" t="s">
        <v>4634</v>
      </c>
      <c r="G3804" s="385" t="s">
        <v>8187</v>
      </c>
      <c r="H3804" s="811">
        <v>44016</v>
      </c>
      <c r="I3804" s="805"/>
      <c r="J3804" s="385" t="s">
        <v>8192</v>
      </c>
      <c r="K3804" s="385" t="s">
        <v>8215</v>
      </c>
      <c r="L3804" s="387">
        <v>44228</v>
      </c>
      <c r="M3804" s="57">
        <v>44593</v>
      </c>
      <c r="N3804" t="str">
        <f t="shared" si="122"/>
        <v/>
      </c>
      <c r="Q3804" s="37"/>
    </row>
    <row r="3805" spans="1:17" ht="25.5" outlineLevel="2">
      <c r="A3805" s="583"/>
      <c r="B3805" s="296">
        <f t="shared" si="121"/>
        <v>179</v>
      </c>
      <c r="C3805" s="264" t="s">
        <v>7759</v>
      </c>
      <c r="D3805" s="46" t="s">
        <v>7760</v>
      </c>
      <c r="E3805" s="33" t="s">
        <v>1145</v>
      </c>
      <c r="F3805" s="33" t="s">
        <v>4634</v>
      </c>
      <c r="G3805" s="385" t="s">
        <v>8187</v>
      </c>
      <c r="H3805" s="811">
        <v>44016</v>
      </c>
      <c r="I3805" s="805"/>
      <c r="J3805" s="385" t="s">
        <v>8192</v>
      </c>
      <c r="K3805" s="385" t="s">
        <v>8215</v>
      </c>
      <c r="L3805" s="387">
        <v>44228</v>
      </c>
      <c r="M3805" s="57">
        <v>44593</v>
      </c>
      <c r="N3805" t="str">
        <f t="shared" si="122"/>
        <v/>
      </c>
      <c r="Q3805" s="37"/>
    </row>
    <row r="3806" spans="1:17" ht="25.5" outlineLevel="2">
      <c r="A3806" s="583"/>
      <c r="B3806" s="296">
        <f t="shared" si="121"/>
        <v>179</v>
      </c>
      <c r="C3806" s="264" t="s">
        <v>7761</v>
      </c>
      <c r="D3806" s="46" t="s">
        <v>7762</v>
      </c>
      <c r="E3806" s="33" t="s">
        <v>1145</v>
      </c>
      <c r="F3806" s="33" t="s">
        <v>4634</v>
      </c>
      <c r="G3806" s="385" t="s">
        <v>8187</v>
      </c>
      <c r="H3806" s="811">
        <v>44016</v>
      </c>
      <c r="I3806" s="805"/>
      <c r="J3806" s="385" t="s">
        <v>8192</v>
      </c>
      <c r="K3806" s="385" t="s">
        <v>8215</v>
      </c>
      <c r="L3806" s="387">
        <v>44228</v>
      </c>
      <c r="M3806" s="57">
        <v>44593</v>
      </c>
      <c r="N3806" t="str">
        <f t="shared" si="122"/>
        <v/>
      </c>
      <c r="Q3806" s="37"/>
    </row>
    <row r="3807" spans="1:17" ht="25.5" outlineLevel="2">
      <c r="A3807" s="583"/>
      <c r="B3807" s="296">
        <f t="shared" si="121"/>
        <v>179</v>
      </c>
      <c r="C3807" s="264" t="s">
        <v>7768</v>
      </c>
      <c r="D3807" s="46" t="s">
        <v>7769</v>
      </c>
      <c r="E3807" s="33" t="s">
        <v>1145</v>
      </c>
      <c r="F3807" s="33" t="s">
        <v>4634</v>
      </c>
      <c r="G3807" s="385" t="s">
        <v>8187</v>
      </c>
      <c r="H3807" s="811">
        <v>44016</v>
      </c>
      <c r="I3807" s="805"/>
      <c r="J3807" s="385" t="s">
        <v>8192</v>
      </c>
      <c r="K3807" s="385" t="s">
        <v>8215</v>
      </c>
      <c r="L3807" s="387">
        <v>44228</v>
      </c>
      <c r="M3807" s="57">
        <v>44593</v>
      </c>
      <c r="N3807" t="str">
        <f t="shared" si="122"/>
        <v/>
      </c>
      <c r="Q3807" s="37"/>
    </row>
    <row r="3808" spans="1:17" ht="25.5" outlineLevel="2">
      <c r="A3808" s="583"/>
      <c r="B3808" s="296">
        <f t="shared" si="121"/>
        <v>179</v>
      </c>
      <c r="C3808" s="264" t="s">
        <v>7774</v>
      </c>
      <c r="D3808" s="46" t="s">
        <v>7775</v>
      </c>
      <c r="E3808" s="33" t="s">
        <v>1145</v>
      </c>
      <c r="F3808" s="33" t="s">
        <v>4634</v>
      </c>
      <c r="G3808" s="385" t="s">
        <v>8187</v>
      </c>
      <c r="H3808" s="811">
        <v>44016</v>
      </c>
      <c r="I3808" s="805"/>
      <c r="J3808" s="385" t="s">
        <v>8192</v>
      </c>
      <c r="K3808" s="385" t="s">
        <v>8215</v>
      </c>
      <c r="L3808" s="387">
        <v>44228</v>
      </c>
      <c r="M3808" s="57">
        <v>44593</v>
      </c>
      <c r="N3808" t="str">
        <f t="shared" si="122"/>
        <v/>
      </c>
      <c r="Q3808" s="37"/>
    </row>
    <row r="3809" spans="1:17" ht="140.25" outlineLevel="2">
      <c r="A3809" s="583"/>
      <c r="B3809" s="296">
        <f t="shared" si="121"/>
        <v>179</v>
      </c>
      <c r="C3809" s="264" t="s">
        <v>7788</v>
      </c>
      <c r="D3809" s="46" t="s">
        <v>7789</v>
      </c>
      <c r="E3809" s="33" t="s">
        <v>1145</v>
      </c>
      <c r="F3809" s="33" t="s">
        <v>4634</v>
      </c>
      <c r="G3809" s="385" t="s">
        <v>8187</v>
      </c>
      <c r="H3809" s="811">
        <v>44016</v>
      </c>
      <c r="I3809" s="805"/>
      <c r="J3809" s="385" t="s">
        <v>8192</v>
      </c>
      <c r="K3809" s="385" t="s">
        <v>8215</v>
      </c>
      <c r="L3809" s="387">
        <v>44228</v>
      </c>
      <c r="M3809" s="57">
        <v>44593</v>
      </c>
      <c r="N3809" t="str">
        <f t="shared" si="122"/>
        <v/>
      </c>
      <c r="Q3809" s="37"/>
    </row>
    <row r="3810" spans="1:17" ht="178.5" outlineLevel="2">
      <c r="A3810" s="583"/>
      <c r="B3810" s="296">
        <f t="shared" si="121"/>
        <v>179</v>
      </c>
      <c r="C3810" s="264" t="s">
        <v>7790</v>
      </c>
      <c r="D3810" s="46" t="s">
        <v>7791</v>
      </c>
      <c r="E3810" s="33" t="s">
        <v>1145</v>
      </c>
      <c r="F3810" s="33" t="s">
        <v>4634</v>
      </c>
      <c r="G3810" s="385" t="s">
        <v>8187</v>
      </c>
      <c r="H3810" s="811">
        <v>44016</v>
      </c>
      <c r="I3810" s="805"/>
      <c r="J3810" s="385" t="s">
        <v>8192</v>
      </c>
      <c r="K3810" s="385" t="s">
        <v>8215</v>
      </c>
      <c r="L3810" s="387">
        <v>44228</v>
      </c>
      <c r="M3810" s="57">
        <v>44593</v>
      </c>
      <c r="N3810" t="str">
        <f t="shared" si="122"/>
        <v/>
      </c>
      <c r="Q3810" s="37"/>
    </row>
    <row r="3811" spans="1:17" ht="25.5" outlineLevel="2">
      <c r="A3811" s="583"/>
      <c r="B3811" s="296">
        <f t="shared" si="121"/>
        <v>179</v>
      </c>
      <c r="C3811" s="264" t="s">
        <v>7854</v>
      </c>
      <c r="D3811" s="46" t="s">
        <v>7855</v>
      </c>
      <c r="E3811" s="33" t="s">
        <v>1145</v>
      </c>
      <c r="F3811" s="33" t="s">
        <v>4634</v>
      </c>
      <c r="G3811" s="385" t="s">
        <v>8187</v>
      </c>
      <c r="H3811" s="811">
        <v>44016</v>
      </c>
      <c r="I3811" s="805"/>
      <c r="J3811" s="385" t="s">
        <v>8192</v>
      </c>
      <c r="K3811" s="385" t="s">
        <v>8215</v>
      </c>
      <c r="L3811" s="387">
        <v>44228</v>
      </c>
      <c r="M3811" s="57">
        <v>44593</v>
      </c>
      <c r="N3811" t="str">
        <f t="shared" si="122"/>
        <v/>
      </c>
      <c r="Q3811" s="37"/>
    </row>
    <row r="3812" spans="1:17" ht="51" outlineLevel="2">
      <c r="A3812" s="583"/>
      <c r="B3812" s="296">
        <f t="shared" si="121"/>
        <v>179</v>
      </c>
      <c r="C3812" s="264" t="s">
        <v>7890</v>
      </c>
      <c r="D3812" s="46" t="s">
        <v>7891</v>
      </c>
      <c r="E3812" s="33" t="s">
        <v>1145</v>
      </c>
      <c r="F3812" s="33" t="s">
        <v>4634</v>
      </c>
      <c r="G3812" s="385" t="s">
        <v>8187</v>
      </c>
      <c r="H3812" s="811">
        <v>44016</v>
      </c>
      <c r="I3812" s="805"/>
      <c r="J3812" s="385" t="s">
        <v>8192</v>
      </c>
      <c r="K3812" s="385" t="s">
        <v>8215</v>
      </c>
      <c r="L3812" s="387">
        <v>44228</v>
      </c>
      <c r="M3812" s="57">
        <v>44593</v>
      </c>
      <c r="N3812" t="str">
        <f t="shared" si="122"/>
        <v/>
      </c>
      <c r="Q3812" s="37"/>
    </row>
    <row r="3813" spans="1:17" ht="38.25" outlineLevel="2">
      <c r="A3813" s="583"/>
      <c r="B3813" s="296">
        <f t="shared" si="121"/>
        <v>179</v>
      </c>
      <c r="C3813" s="264" t="s">
        <v>6453</v>
      </c>
      <c r="D3813" s="33" t="s">
        <v>6454</v>
      </c>
      <c r="E3813" s="33" t="s">
        <v>1145</v>
      </c>
      <c r="F3813" s="33" t="s">
        <v>4634</v>
      </c>
      <c r="G3813" s="385" t="s">
        <v>8187</v>
      </c>
      <c r="H3813" s="811">
        <v>44016</v>
      </c>
      <c r="I3813" s="805"/>
      <c r="J3813" s="385" t="s">
        <v>8192</v>
      </c>
      <c r="K3813" s="385" t="s">
        <v>8215</v>
      </c>
      <c r="L3813" s="326">
        <v>43132</v>
      </c>
      <c r="M3813" s="57">
        <v>44593</v>
      </c>
      <c r="N3813" t="str">
        <f t="shared" si="122"/>
        <v/>
      </c>
      <c r="Q3813" s="37"/>
    </row>
    <row r="3814" spans="1:17" ht="51" outlineLevel="2">
      <c r="A3814" s="583"/>
      <c r="B3814" s="296">
        <f t="shared" si="121"/>
        <v>179</v>
      </c>
      <c r="C3814" s="264" t="s">
        <v>6460</v>
      </c>
      <c r="D3814" s="33" t="s">
        <v>6461</v>
      </c>
      <c r="E3814" s="33" t="s">
        <v>1145</v>
      </c>
      <c r="F3814" s="33" t="s">
        <v>4634</v>
      </c>
      <c r="G3814" s="385" t="s">
        <v>8187</v>
      </c>
      <c r="H3814" s="811">
        <v>44016</v>
      </c>
      <c r="I3814" s="805"/>
      <c r="J3814" s="385" t="s">
        <v>8192</v>
      </c>
      <c r="K3814" s="385" t="s">
        <v>8215</v>
      </c>
      <c r="L3814" s="326">
        <v>43132</v>
      </c>
      <c r="M3814" s="57">
        <v>44593</v>
      </c>
      <c r="N3814" t="str">
        <f t="shared" si="122"/>
        <v/>
      </c>
      <c r="Q3814" s="37"/>
    </row>
    <row r="3815" spans="1:17" ht="25.5" outlineLevel="2">
      <c r="A3815" s="583"/>
      <c r="B3815" s="296">
        <f t="shared" si="121"/>
        <v>179</v>
      </c>
      <c r="C3815" s="264" t="s">
        <v>6458</v>
      </c>
      <c r="D3815" s="33" t="s">
        <v>6456</v>
      </c>
      <c r="E3815" s="33" t="s">
        <v>1145</v>
      </c>
      <c r="F3815" s="33" t="s">
        <v>4634</v>
      </c>
      <c r="G3815" s="385" t="s">
        <v>8187</v>
      </c>
      <c r="H3815" s="811">
        <v>44016</v>
      </c>
      <c r="I3815" s="805"/>
      <c r="J3815" s="385" t="s">
        <v>8192</v>
      </c>
      <c r="K3815" s="385" t="s">
        <v>8215</v>
      </c>
      <c r="L3815" s="326">
        <v>43132</v>
      </c>
      <c r="M3815" s="57">
        <v>44593</v>
      </c>
      <c r="N3815" t="str">
        <f t="shared" si="122"/>
        <v/>
      </c>
      <c r="Q3815" s="37"/>
    </row>
    <row r="3816" spans="1:17" ht="51" outlineLevel="2">
      <c r="A3816" s="583"/>
      <c r="B3816" s="296">
        <f t="shared" si="121"/>
        <v>179</v>
      </c>
      <c r="C3816" s="264" t="s">
        <v>6457</v>
      </c>
      <c r="D3816" s="33" t="s">
        <v>6459</v>
      </c>
      <c r="E3816" s="33" t="s">
        <v>1145</v>
      </c>
      <c r="F3816" s="33" t="s">
        <v>4634</v>
      </c>
      <c r="G3816" s="385" t="s">
        <v>8187</v>
      </c>
      <c r="H3816" s="811">
        <v>44016</v>
      </c>
      <c r="I3816" s="805"/>
      <c r="J3816" s="385" t="s">
        <v>8192</v>
      </c>
      <c r="K3816" s="385" t="s">
        <v>8215</v>
      </c>
      <c r="L3816" s="326">
        <v>43132</v>
      </c>
      <c r="M3816" s="57">
        <v>44593</v>
      </c>
      <c r="N3816" t="str">
        <f t="shared" si="122"/>
        <v/>
      </c>
      <c r="Q3816" s="37"/>
    </row>
    <row r="3817" spans="1:17" ht="63.75" outlineLevel="2">
      <c r="A3817" s="583"/>
      <c r="B3817" s="296">
        <f t="shared" si="121"/>
        <v>179</v>
      </c>
      <c r="C3817" s="264" t="s">
        <v>6462</v>
      </c>
      <c r="D3817" s="33" t="s">
        <v>6463</v>
      </c>
      <c r="E3817" s="33" t="s">
        <v>1145</v>
      </c>
      <c r="F3817" s="33" t="s">
        <v>4634</v>
      </c>
      <c r="G3817" s="385" t="s">
        <v>8187</v>
      </c>
      <c r="H3817" s="811">
        <v>44016</v>
      </c>
      <c r="I3817" s="805"/>
      <c r="J3817" s="385" t="s">
        <v>8192</v>
      </c>
      <c r="K3817" s="385" t="s">
        <v>8215</v>
      </c>
      <c r="L3817" s="326">
        <v>43132</v>
      </c>
      <c r="M3817" s="57">
        <v>44593</v>
      </c>
      <c r="N3817" t="str">
        <f t="shared" si="122"/>
        <v/>
      </c>
      <c r="Q3817" s="37"/>
    </row>
    <row r="3818" spans="1:17" ht="51" outlineLevel="2">
      <c r="A3818" s="583"/>
      <c r="B3818" s="296">
        <f t="shared" si="121"/>
        <v>179</v>
      </c>
      <c r="C3818" s="264" t="s">
        <v>6464</v>
      </c>
      <c r="D3818" s="33" t="s">
        <v>6465</v>
      </c>
      <c r="E3818" s="33" t="s">
        <v>1145</v>
      </c>
      <c r="F3818" s="33" t="s">
        <v>4634</v>
      </c>
      <c r="G3818" s="385" t="s">
        <v>8187</v>
      </c>
      <c r="H3818" s="811">
        <v>44016</v>
      </c>
      <c r="I3818" s="805"/>
      <c r="J3818" s="385" t="s">
        <v>8192</v>
      </c>
      <c r="K3818" s="385" t="s">
        <v>8215</v>
      </c>
      <c r="L3818" s="326">
        <v>43132</v>
      </c>
      <c r="M3818" s="57">
        <v>44593</v>
      </c>
      <c r="N3818" t="str">
        <f t="shared" si="122"/>
        <v/>
      </c>
      <c r="Q3818" s="37"/>
    </row>
    <row r="3819" spans="1:17" ht="38.25" outlineLevel="2">
      <c r="A3819" s="583"/>
      <c r="B3819" s="296">
        <f t="shared" si="121"/>
        <v>179</v>
      </c>
      <c r="C3819" s="264" t="s">
        <v>6769</v>
      </c>
      <c r="D3819" s="46" t="s">
        <v>6762</v>
      </c>
      <c r="E3819" s="33" t="s">
        <v>1145</v>
      </c>
      <c r="F3819" s="33" t="s">
        <v>4634</v>
      </c>
      <c r="G3819" s="33" t="s">
        <v>8190</v>
      </c>
      <c r="H3819" s="806" t="s">
        <v>8191</v>
      </c>
      <c r="I3819" s="812"/>
      <c r="J3819" s="385" t="s">
        <v>8192</v>
      </c>
      <c r="K3819" s="33" t="s">
        <v>12768</v>
      </c>
      <c r="L3819" s="387">
        <v>43497</v>
      </c>
      <c r="M3819" s="57">
        <v>44593</v>
      </c>
      <c r="N3819" t="str">
        <f t="shared" si="122"/>
        <v/>
      </c>
      <c r="Q3819" s="37"/>
    </row>
    <row r="3820" spans="1:17" ht="25.5" outlineLevel="2">
      <c r="A3820" s="583"/>
      <c r="B3820" s="296">
        <f t="shared" si="121"/>
        <v>179</v>
      </c>
      <c r="C3820" s="264" t="s">
        <v>6770</v>
      </c>
      <c r="D3820" s="46" t="s">
        <v>6763</v>
      </c>
      <c r="E3820" s="33" t="s">
        <v>1145</v>
      </c>
      <c r="F3820" s="33" t="s">
        <v>4634</v>
      </c>
      <c r="G3820" s="385" t="s">
        <v>8187</v>
      </c>
      <c r="H3820" s="811">
        <v>44016</v>
      </c>
      <c r="I3820" s="805"/>
      <c r="J3820" s="385" t="s">
        <v>8192</v>
      </c>
      <c r="K3820" s="385" t="s">
        <v>8215</v>
      </c>
      <c r="L3820" s="387">
        <v>43497</v>
      </c>
      <c r="M3820" s="57">
        <v>44593</v>
      </c>
      <c r="N3820" t="str">
        <f t="shared" si="122"/>
        <v/>
      </c>
      <c r="Q3820" s="37"/>
    </row>
    <row r="3821" spans="1:17" ht="25.5" outlineLevel="2">
      <c r="A3821" s="583"/>
      <c r="B3821" s="296">
        <f t="shared" si="121"/>
        <v>179</v>
      </c>
      <c r="C3821" s="264" t="s">
        <v>6771</v>
      </c>
      <c r="D3821" s="46" t="s">
        <v>6764</v>
      </c>
      <c r="E3821" s="33" t="s">
        <v>1145</v>
      </c>
      <c r="F3821" s="33" t="s">
        <v>4634</v>
      </c>
      <c r="G3821" s="385" t="s">
        <v>8187</v>
      </c>
      <c r="H3821" s="811">
        <v>44016</v>
      </c>
      <c r="I3821" s="805"/>
      <c r="J3821" s="385" t="s">
        <v>8192</v>
      </c>
      <c r="K3821" s="385" t="s">
        <v>8215</v>
      </c>
      <c r="L3821" s="387">
        <v>43497</v>
      </c>
      <c r="M3821" s="57">
        <v>44593</v>
      </c>
      <c r="N3821" t="str">
        <f t="shared" si="122"/>
        <v/>
      </c>
      <c r="Q3821" s="37"/>
    </row>
    <row r="3822" spans="1:17" outlineLevel="2">
      <c r="A3822" s="583"/>
      <c r="B3822" s="296">
        <f t="shared" si="121"/>
        <v>179</v>
      </c>
      <c r="C3822" s="264" t="s">
        <v>8628</v>
      </c>
      <c r="D3822" s="46" t="s">
        <v>6733</v>
      </c>
      <c r="E3822" s="33" t="s">
        <v>1145</v>
      </c>
      <c r="F3822" s="33" t="s">
        <v>4634</v>
      </c>
      <c r="G3822" s="33" t="s">
        <v>8187</v>
      </c>
      <c r="H3822" s="806">
        <v>44016</v>
      </c>
      <c r="I3822" s="764"/>
      <c r="J3822" s="33" t="s">
        <v>8192</v>
      </c>
      <c r="K3822" s="33" t="s">
        <v>8215</v>
      </c>
      <c r="L3822" s="57">
        <v>43497</v>
      </c>
      <c r="M3822" s="57">
        <v>44958</v>
      </c>
      <c r="N3822" t="str">
        <f t="shared" si="122"/>
        <v>DUPLICATE</v>
      </c>
      <c r="Q3822" s="37"/>
    </row>
    <row r="3823" spans="1:17" outlineLevel="2">
      <c r="A3823" s="583"/>
      <c r="B3823" s="296">
        <f t="shared" si="121"/>
        <v>179</v>
      </c>
      <c r="C3823" s="264" t="s">
        <v>6985</v>
      </c>
      <c r="D3823" s="46" t="s">
        <v>6986</v>
      </c>
      <c r="E3823" s="33" t="s">
        <v>1145</v>
      </c>
      <c r="F3823" s="33" t="s">
        <v>4634</v>
      </c>
      <c r="G3823" s="385" t="s">
        <v>8187</v>
      </c>
      <c r="H3823" s="811">
        <v>44016</v>
      </c>
      <c r="I3823" s="805"/>
      <c r="J3823" s="385" t="s">
        <v>8192</v>
      </c>
      <c r="K3823" s="385" t="s">
        <v>8215</v>
      </c>
      <c r="L3823" s="387">
        <v>44228</v>
      </c>
      <c r="M3823" s="57">
        <v>44593</v>
      </c>
      <c r="N3823" t="str">
        <f t="shared" si="122"/>
        <v/>
      </c>
      <c r="Q3823" s="37"/>
    </row>
    <row r="3824" spans="1:17" ht="25.5" outlineLevel="2">
      <c r="A3824" s="583"/>
      <c r="B3824" s="296">
        <f t="shared" si="121"/>
        <v>179</v>
      </c>
      <c r="C3824" s="264" t="s">
        <v>6991</v>
      </c>
      <c r="D3824" s="46" t="s">
        <v>6992</v>
      </c>
      <c r="E3824" s="33" t="s">
        <v>1145</v>
      </c>
      <c r="F3824" s="33" t="s">
        <v>4634</v>
      </c>
      <c r="G3824" s="385" t="s">
        <v>8187</v>
      </c>
      <c r="H3824" s="811">
        <v>44016</v>
      </c>
      <c r="I3824" s="805"/>
      <c r="J3824" s="385" t="s">
        <v>8192</v>
      </c>
      <c r="K3824" s="385" t="s">
        <v>8215</v>
      </c>
      <c r="L3824" s="387">
        <v>44228</v>
      </c>
      <c r="M3824" s="57">
        <v>44593</v>
      </c>
      <c r="N3824" t="str">
        <f t="shared" si="122"/>
        <v/>
      </c>
      <c r="Q3824" s="37"/>
    </row>
    <row r="3825" spans="1:17" outlineLevel="2">
      <c r="A3825" s="583"/>
      <c r="B3825" s="296">
        <f t="shared" si="121"/>
        <v>179</v>
      </c>
      <c r="C3825" s="264" t="s">
        <v>6993</v>
      </c>
      <c r="D3825" s="46" t="s">
        <v>6994</v>
      </c>
      <c r="E3825" s="33" t="s">
        <v>1145</v>
      </c>
      <c r="F3825" s="33" t="s">
        <v>4634</v>
      </c>
      <c r="G3825" s="385" t="s">
        <v>8187</v>
      </c>
      <c r="H3825" s="811">
        <v>44016</v>
      </c>
      <c r="I3825" s="805"/>
      <c r="J3825" s="385" t="s">
        <v>8192</v>
      </c>
      <c r="K3825" s="385" t="s">
        <v>8215</v>
      </c>
      <c r="L3825" s="387">
        <v>44228</v>
      </c>
      <c r="M3825" s="57">
        <v>44593</v>
      </c>
      <c r="N3825" t="str">
        <f t="shared" si="122"/>
        <v/>
      </c>
      <c r="Q3825" s="37"/>
    </row>
    <row r="3826" spans="1:17" outlineLevel="2">
      <c r="A3826" s="583"/>
      <c r="B3826" s="296">
        <f t="shared" ref="B3826:B3889" si="123">IF(A3826&gt;0,A3826,B3825)</f>
        <v>179</v>
      </c>
      <c r="C3826" s="264" t="s">
        <v>6997</v>
      </c>
      <c r="D3826" s="46" t="s">
        <v>6998</v>
      </c>
      <c r="E3826" s="33" t="s">
        <v>1145</v>
      </c>
      <c r="F3826" s="33" t="s">
        <v>4634</v>
      </c>
      <c r="G3826" s="385" t="s">
        <v>8187</v>
      </c>
      <c r="H3826" s="811">
        <v>44016</v>
      </c>
      <c r="I3826" s="805"/>
      <c r="J3826" s="385" t="s">
        <v>8192</v>
      </c>
      <c r="K3826" s="385" t="s">
        <v>8215</v>
      </c>
      <c r="L3826" s="387">
        <v>44228</v>
      </c>
      <c r="M3826" s="57">
        <v>44593</v>
      </c>
      <c r="N3826" t="str">
        <f t="shared" si="122"/>
        <v/>
      </c>
      <c r="Q3826" s="37"/>
    </row>
    <row r="3827" spans="1:17" ht="25.5" outlineLevel="2">
      <c r="A3827" s="583"/>
      <c r="B3827" s="296">
        <f t="shared" si="123"/>
        <v>179</v>
      </c>
      <c r="C3827" s="264" t="s">
        <v>7001</v>
      </c>
      <c r="D3827" s="46" t="s">
        <v>7002</v>
      </c>
      <c r="E3827" s="33" t="s">
        <v>1145</v>
      </c>
      <c r="F3827" s="33" t="s">
        <v>4634</v>
      </c>
      <c r="G3827" s="385" t="s">
        <v>8187</v>
      </c>
      <c r="H3827" s="811">
        <v>44016</v>
      </c>
      <c r="I3827" s="805"/>
      <c r="J3827" s="385" t="s">
        <v>8192</v>
      </c>
      <c r="K3827" s="385" t="s">
        <v>8215</v>
      </c>
      <c r="L3827" s="387">
        <v>44228</v>
      </c>
      <c r="M3827" s="57">
        <v>44593</v>
      </c>
      <c r="N3827" t="str">
        <f t="shared" si="122"/>
        <v/>
      </c>
      <c r="Q3827" s="37"/>
    </row>
    <row r="3828" spans="1:17" ht="25.5" outlineLevel="2">
      <c r="A3828" s="583"/>
      <c r="B3828" s="296">
        <f t="shared" si="123"/>
        <v>179</v>
      </c>
      <c r="C3828" s="264" t="s">
        <v>7005</v>
      </c>
      <c r="D3828" s="46" t="s">
        <v>7006</v>
      </c>
      <c r="E3828" s="33" t="s">
        <v>1145</v>
      </c>
      <c r="F3828" s="33" t="s">
        <v>4634</v>
      </c>
      <c r="G3828" s="385" t="s">
        <v>8187</v>
      </c>
      <c r="H3828" s="811">
        <v>44016</v>
      </c>
      <c r="I3828" s="805"/>
      <c r="J3828" s="385" t="s">
        <v>8192</v>
      </c>
      <c r="K3828" s="385" t="s">
        <v>8215</v>
      </c>
      <c r="L3828" s="387">
        <v>44228</v>
      </c>
      <c r="M3828" s="57">
        <v>44593</v>
      </c>
      <c r="N3828" t="str">
        <f t="shared" si="122"/>
        <v/>
      </c>
      <c r="Q3828" s="37"/>
    </row>
    <row r="3829" spans="1:17" ht="25.5" outlineLevel="2">
      <c r="A3829" s="583"/>
      <c r="B3829" s="296">
        <f t="shared" si="123"/>
        <v>179</v>
      </c>
      <c r="C3829" s="264" t="s">
        <v>7007</v>
      </c>
      <c r="D3829" s="46" t="s">
        <v>7008</v>
      </c>
      <c r="E3829" s="33" t="s">
        <v>1145</v>
      </c>
      <c r="F3829" s="33" t="s">
        <v>4634</v>
      </c>
      <c r="G3829" s="385" t="s">
        <v>8187</v>
      </c>
      <c r="H3829" s="811">
        <v>44016</v>
      </c>
      <c r="I3829" s="805"/>
      <c r="J3829" s="385" t="s">
        <v>8192</v>
      </c>
      <c r="K3829" s="385" t="s">
        <v>8215</v>
      </c>
      <c r="L3829" s="387">
        <v>44228</v>
      </c>
      <c r="M3829" s="57">
        <v>44593</v>
      </c>
      <c r="N3829" t="str">
        <f t="shared" si="122"/>
        <v/>
      </c>
      <c r="Q3829" s="37"/>
    </row>
    <row r="3830" spans="1:17" ht="25.5" outlineLevel="2">
      <c r="A3830" s="583"/>
      <c r="B3830" s="296">
        <f t="shared" si="123"/>
        <v>179</v>
      </c>
      <c r="C3830" s="264" t="s">
        <v>7011</v>
      </c>
      <c r="D3830" s="46" t="s">
        <v>7012</v>
      </c>
      <c r="E3830" s="33" t="s">
        <v>1145</v>
      </c>
      <c r="F3830" s="33" t="s">
        <v>4634</v>
      </c>
      <c r="G3830" s="385" t="s">
        <v>8187</v>
      </c>
      <c r="H3830" s="811">
        <v>44016</v>
      </c>
      <c r="I3830" s="805"/>
      <c r="J3830" s="385" t="s">
        <v>8192</v>
      </c>
      <c r="K3830" s="385" t="s">
        <v>8215</v>
      </c>
      <c r="L3830" s="387">
        <v>44228</v>
      </c>
      <c r="M3830" s="57">
        <v>44593</v>
      </c>
      <c r="N3830" t="str">
        <f t="shared" si="122"/>
        <v/>
      </c>
      <c r="Q3830" s="37"/>
    </row>
    <row r="3831" spans="1:17" ht="25.5" outlineLevel="2">
      <c r="A3831" s="583"/>
      <c r="B3831" s="296">
        <f t="shared" si="123"/>
        <v>179</v>
      </c>
      <c r="C3831" s="264" t="s">
        <v>7013</v>
      </c>
      <c r="D3831" s="46" t="s">
        <v>7014</v>
      </c>
      <c r="E3831" s="33" t="s">
        <v>1145</v>
      </c>
      <c r="F3831" s="33" t="s">
        <v>4634</v>
      </c>
      <c r="G3831" s="385" t="s">
        <v>8187</v>
      </c>
      <c r="H3831" s="811">
        <v>44016</v>
      </c>
      <c r="I3831" s="805"/>
      <c r="J3831" s="385" t="s">
        <v>8192</v>
      </c>
      <c r="K3831" s="385" t="s">
        <v>8215</v>
      </c>
      <c r="L3831" s="387">
        <v>44228</v>
      </c>
      <c r="M3831" s="57">
        <v>44593</v>
      </c>
      <c r="N3831" t="str">
        <f t="shared" si="122"/>
        <v/>
      </c>
      <c r="Q3831" s="37"/>
    </row>
    <row r="3832" spans="1:17" ht="25.5" outlineLevel="2">
      <c r="A3832" s="583"/>
      <c r="B3832" s="296">
        <f t="shared" si="123"/>
        <v>179</v>
      </c>
      <c r="C3832" s="264" t="s">
        <v>7019</v>
      </c>
      <c r="D3832" s="46" t="s">
        <v>7020</v>
      </c>
      <c r="E3832" s="33" t="s">
        <v>1145</v>
      </c>
      <c r="F3832" s="33" t="s">
        <v>4634</v>
      </c>
      <c r="G3832" s="385" t="s">
        <v>8187</v>
      </c>
      <c r="H3832" s="811">
        <v>44016</v>
      </c>
      <c r="I3832" s="805"/>
      <c r="J3832" s="385" t="s">
        <v>8192</v>
      </c>
      <c r="K3832" s="385" t="s">
        <v>8215</v>
      </c>
      <c r="L3832" s="387">
        <v>44228</v>
      </c>
      <c r="M3832" s="57">
        <v>44593</v>
      </c>
      <c r="N3832" t="str">
        <f t="shared" si="122"/>
        <v/>
      </c>
      <c r="Q3832" s="37"/>
    </row>
    <row r="3833" spans="1:17" ht="38.25" outlineLevel="2">
      <c r="A3833" s="583"/>
      <c r="B3833" s="296">
        <f t="shared" si="123"/>
        <v>179</v>
      </c>
      <c r="C3833" s="264" t="s">
        <v>7027</v>
      </c>
      <c r="D3833" s="46" t="s">
        <v>7028</v>
      </c>
      <c r="E3833" s="33" t="s">
        <v>1145</v>
      </c>
      <c r="F3833" s="33" t="s">
        <v>4634</v>
      </c>
      <c r="G3833" s="385" t="s">
        <v>8187</v>
      </c>
      <c r="H3833" s="811">
        <v>44016</v>
      </c>
      <c r="I3833" s="805"/>
      <c r="J3833" s="385" t="s">
        <v>8192</v>
      </c>
      <c r="K3833" s="385" t="s">
        <v>8215</v>
      </c>
      <c r="L3833" s="387">
        <v>44228</v>
      </c>
      <c r="M3833" s="57">
        <v>44593</v>
      </c>
      <c r="N3833" t="str">
        <f t="shared" si="122"/>
        <v/>
      </c>
      <c r="Q3833" s="37"/>
    </row>
    <row r="3834" spans="1:17" ht="25.5" outlineLevel="2">
      <c r="A3834" s="583"/>
      <c r="B3834" s="296">
        <f t="shared" si="123"/>
        <v>179</v>
      </c>
      <c r="C3834" s="264" t="s">
        <v>7029</v>
      </c>
      <c r="D3834" s="46" t="s">
        <v>7030</v>
      </c>
      <c r="E3834" s="33" t="s">
        <v>1145</v>
      </c>
      <c r="F3834" s="33" t="s">
        <v>4634</v>
      </c>
      <c r="G3834" s="385" t="s">
        <v>8187</v>
      </c>
      <c r="H3834" s="811">
        <v>44016</v>
      </c>
      <c r="I3834" s="805"/>
      <c r="J3834" s="385" t="s">
        <v>8192</v>
      </c>
      <c r="K3834" s="385" t="s">
        <v>8215</v>
      </c>
      <c r="L3834" s="387">
        <v>44228</v>
      </c>
      <c r="M3834" s="57">
        <v>44593</v>
      </c>
      <c r="N3834" t="str">
        <f t="shared" si="122"/>
        <v/>
      </c>
      <c r="Q3834" s="37"/>
    </row>
    <row r="3835" spans="1:17" ht="25.5" outlineLevel="2">
      <c r="A3835" s="583"/>
      <c r="B3835" s="296">
        <f t="shared" si="123"/>
        <v>179</v>
      </c>
      <c r="C3835" s="264" t="s">
        <v>7031</v>
      </c>
      <c r="D3835" s="46" t="s">
        <v>7032</v>
      </c>
      <c r="E3835" s="33" t="s">
        <v>1145</v>
      </c>
      <c r="F3835" s="33" t="s">
        <v>4634</v>
      </c>
      <c r="G3835" s="385" t="s">
        <v>8187</v>
      </c>
      <c r="H3835" s="811">
        <v>44016</v>
      </c>
      <c r="I3835" s="805"/>
      <c r="J3835" s="385" t="s">
        <v>8192</v>
      </c>
      <c r="K3835" s="385" t="s">
        <v>8215</v>
      </c>
      <c r="L3835" s="387">
        <v>44228</v>
      </c>
      <c r="M3835" s="57">
        <v>44593</v>
      </c>
      <c r="N3835" t="str">
        <f t="shared" si="122"/>
        <v/>
      </c>
      <c r="Q3835" s="37"/>
    </row>
    <row r="3836" spans="1:17" ht="25.5" outlineLevel="2">
      <c r="A3836" s="583"/>
      <c r="B3836" s="296">
        <f t="shared" si="123"/>
        <v>179</v>
      </c>
      <c r="C3836" s="264" t="s">
        <v>7039</v>
      </c>
      <c r="D3836" s="46" t="s">
        <v>7040</v>
      </c>
      <c r="E3836" s="33" t="s">
        <v>1145</v>
      </c>
      <c r="F3836" s="33" t="s">
        <v>4634</v>
      </c>
      <c r="G3836" s="385" t="s">
        <v>8187</v>
      </c>
      <c r="H3836" s="811">
        <v>44016</v>
      </c>
      <c r="I3836" s="805"/>
      <c r="J3836" s="385" t="s">
        <v>8192</v>
      </c>
      <c r="K3836" s="385" t="s">
        <v>8215</v>
      </c>
      <c r="L3836" s="387">
        <v>44228</v>
      </c>
      <c r="M3836" s="57">
        <v>44593</v>
      </c>
      <c r="N3836" t="str">
        <f t="shared" si="122"/>
        <v/>
      </c>
      <c r="Q3836" s="37"/>
    </row>
    <row r="3837" spans="1:17" ht="25.5" outlineLevel="2">
      <c r="A3837" s="583"/>
      <c r="B3837" s="296">
        <f t="shared" si="123"/>
        <v>179</v>
      </c>
      <c r="C3837" s="264" t="s">
        <v>7043</v>
      </c>
      <c r="D3837" s="46" t="s">
        <v>7044</v>
      </c>
      <c r="E3837" s="33" t="s">
        <v>1145</v>
      </c>
      <c r="F3837" s="33" t="s">
        <v>4634</v>
      </c>
      <c r="G3837" s="385" t="s">
        <v>8187</v>
      </c>
      <c r="H3837" s="811">
        <v>44016</v>
      </c>
      <c r="I3837" s="805"/>
      <c r="J3837" s="385" t="s">
        <v>8192</v>
      </c>
      <c r="K3837" s="385" t="s">
        <v>8215</v>
      </c>
      <c r="L3837" s="387">
        <v>44228</v>
      </c>
      <c r="M3837" s="57">
        <v>44593</v>
      </c>
      <c r="N3837" t="str">
        <f t="shared" si="122"/>
        <v/>
      </c>
      <c r="Q3837" s="37"/>
    </row>
    <row r="3838" spans="1:17" outlineLevel="2">
      <c r="A3838" s="583"/>
      <c r="B3838" s="296">
        <f t="shared" si="123"/>
        <v>179</v>
      </c>
      <c r="C3838" s="264" t="s">
        <v>7045</v>
      </c>
      <c r="D3838" s="46" t="s">
        <v>7046</v>
      </c>
      <c r="E3838" s="33" t="s">
        <v>1145</v>
      </c>
      <c r="F3838" s="33" t="s">
        <v>4634</v>
      </c>
      <c r="G3838" s="385" t="s">
        <v>8187</v>
      </c>
      <c r="H3838" s="811">
        <v>44016</v>
      </c>
      <c r="I3838" s="805"/>
      <c r="J3838" s="385" t="s">
        <v>8192</v>
      </c>
      <c r="K3838" s="385" t="s">
        <v>8215</v>
      </c>
      <c r="L3838" s="387">
        <v>44228</v>
      </c>
      <c r="M3838" s="57">
        <v>44593</v>
      </c>
      <c r="N3838" t="str">
        <f t="shared" si="122"/>
        <v/>
      </c>
      <c r="Q3838" s="37"/>
    </row>
    <row r="3839" spans="1:17" ht="38.25" outlineLevel="2">
      <c r="A3839" s="583"/>
      <c r="B3839" s="296">
        <f t="shared" si="123"/>
        <v>179</v>
      </c>
      <c r="C3839" s="264" t="s">
        <v>7047</v>
      </c>
      <c r="D3839" s="46" t="s">
        <v>7048</v>
      </c>
      <c r="E3839" s="33" t="s">
        <v>1145</v>
      </c>
      <c r="F3839" s="33" t="s">
        <v>4634</v>
      </c>
      <c r="G3839" s="385" t="s">
        <v>8187</v>
      </c>
      <c r="H3839" s="811">
        <v>44016</v>
      </c>
      <c r="I3839" s="805"/>
      <c r="J3839" s="385" t="s">
        <v>8192</v>
      </c>
      <c r="K3839" s="385" t="s">
        <v>8215</v>
      </c>
      <c r="L3839" s="387">
        <v>44228</v>
      </c>
      <c r="M3839" s="57">
        <v>44593</v>
      </c>
      <c r="N3839" t="str">
        <f t="shared" si="122"/>
        <v/>
      </c>
      <c r="Q3839" s="37"/>
    </row>
    <row r="3840" spans="1:17" ht="25.5" outlineLevel="2">
      <c r="A3840" s="583"/>
      <c r="B3840" s="296">
        <f t="shared" si="123"/>
        <v>179</v>
      </c>
      <c r="C3840" s="264" t="s">
        <v>7049</v>
      </c>
      <c r="D3840" s="46" t="s">
        <v>7050</v>
      </c>
      <c r="E3840" s="33" t="s">
        <v>1145</v>
      </c>
      <c r="F3840" s="33" t="s">
        <v>4634</v>
      </c>
      <c r="G3840" s="385" t="s">
        <v>8187</v>
      </c>
      <c r="H3840" s="811">
        <v>44016</v>
      </c>
      <c r="I3840" s="805"/>
      <c r="J3840" s="385" t="s">
        <v>8192</v>
      </c>
      <c r="K3840" s="385" t="s">
        <v>8215</v>
      </c>
      <c r="L3840" s="387">
        <v>44228</v>
      </c>
      <c r="M3840" s="57">
        <v>44593</v>
      </c>
      <c r="N3840" t="str">
        <f t="shared" si="122"/>
        <v/>
      </c>
      <c r="Q3840" s="37"/>
    </row>
    <row r="3841" spans="1:17" outlineLevel="2">
      <c r="A3841" s="583"/>
      <c r="B3841" s="296">
        <f t="shared" si="123"/>
        <v>179</v>
      </c>
      <c r="C3841" s="264" t="s">
        <v>7051</v>
      </c>
      <c r="D3841" s="46" t="s">
        <v>7052</v>
      </c>
      <c r="E3841" s="33" t="s">
        <v>1145</v>
      </c>
      <c r="F3841" s="33" t="s">
        <v>4634</v>
      </c>
      <c r="G3841" s="385" t="s">
        <v>8187</v>
      </c>
      <c r="H3841" s="811">
        <v>44016</v>
      </c>
      <c r="I3841" s="805"/>
      <c r="J3841" s="385" t="s">
        <v>8192</v>
      </c>
      <c r="K3841" s="385" t="s">
        <v>8215</v>
      </c>
      <c r="L3841" s="387">
        <v>44228</v>
      </c>
      <c r="M3841" s="57">
        <v>44593</v>
      </c>
      <c r="N3841" t="str">
        <f t="shared" si="122"/>
        <v/>
      </c>
      <c r="Q3841" s="37"/>
    </row>
    <row r="3842" spans="1:17" outlineLevel="2">
      <c r="A3842" s="583"/>
      <c r="B3842" s="296">
        <f t="shared" si="123"/>
        <v>179</v>
      </c>
      <c r="C3842" s="264" t="s">
        <v>7055</v>
      </c>
      <c r="D3842" s="46" t="s">
        <v>7056</v>
      </c>
      <c r="E3842" s="33" t="s">
        <v>1145</v>
      </c>
      <c r="F3842" s="33" t="s">
        <v>4634</v>
      </c>
      <c r="G3842" s="385" t="s">
        <v>8187</v>
      </c>
      <c r="H3842" s="811">
        <v>44016</v>
      </c>
      <c r="I3842" s="805"/>
      <c r="J3842" s="385" t="s">
        <v>8192</v>
      </c>
      <c r="K3842" s="385" t="s">
        <v>8215</v>
      </c>
      <c r="L3842" s="387">
        <v>44228</v>
      </c>
      <c r="M3842" s="57">
        <v>44593</v>
      </c>
      <c r="N3842" t="str">
        <f t="shared" si="122"/>
        <v/>
      </c>
      <c r="Q3842" s="37"/>
    </row>
    <row r="3843" spans="1:17" ht="25.5" outlineLevel="2">
      <c r="A3843" s="583"/>
      <c r="B3843" s="296">
        <f t="shared" si="123"/>
        <v>179</v>
      </c>
      <c r="C3843" s="264" t="s">
        <v>7061</v>
      </c>
      <c r="D3843" s="46" t="s">
        <v>7062</v>
      </c>
      <c r="E3843" s="33" t="s">
        <v>1145</v>
      </c>
      <c r="F3843" s="33" t="s">
        <v>4634</v>
      </c>
      <c r="G3843" s="385" t="s">
        <v>8187</v>
      </c>
      <c r="H3843" s="811">
        <v>44016</v>
      </c>
      <c r="I3843" s="805"/>
      <c r="J3843" s="385" t="s">
        <v>8192</v>
      </c>
      <c r="K3843" s="385" t="s">
        <v>8215</v>
      </c>
      <c r="L3843" s="387">
        <v>44228</v>
      </c>
      <c r="M3843" s="57">
        <v>44593</v>
      </c>
      <c r="N3843" t="str">
        <f t="shared" ref="N3843:N3906" si="124">IF(D3843="NA","",IF(COUNTIF($D$3:$D$8511,D3843)&gt;1,"DUPLICATE",""))</f>
        <v/>
      </c>
      <c r="Q3843" s="37"/>
    </row>
    <row r="3844" spans="1:17" ht="25.5" outlineLevel="2">
      <c r="A3844" s="583"/>
      <c r="B3844" s="296">
        <f t="shared" si="123"/>
        <v>179</v>
      </c>
      <c r="C3844" s="264" t="s">
        <v>7065</v>
      </c>
      <c r="D3844" s="46" t="s">
        <v>7066</v>
      </c>
      <c r="E3844" s="33" t="s">
        <v>1145</v>
      </c>
      <c r="F3844" s="33" t="s">
        <v>4634</v>
      </c>
      <c r="G3844" s="385" t="s">
        <v>8187</v>
      </c>
      <c r="H3844" s="811">
        <v>44016</v>
      </c>
      <c r="I3844" s="805"/>
      <c r="J3844" s="385" t="s">
        <v>8192</v>
      </c>
      <c r="K3844" s="385" t="s">
        <v>8215</v>
      </c>
      <c r="L3844" s="387">
        <v>44228</v>
      </c>
      <c r="M3844" s="57">
        <v>44593</v>
      </c>
      <c r="N3844" t="str">
        <f t="shared" si="124"/>
        <v/>
      </c>
      <c r="Q3844" s="37"/>
    </row>
    <row r="3845" spans="1:17" ht="25.5" outlineLevel="2">
      <c r="A3845" s="583"/>
      <c r="B3845" s="296">
        <f t="shared" si="123"/>
        <v>179</v>
      </c>
      <c r="C3845" s="264" t="s">
        <v>7069</v>
      </c>
      <c r="D3845" s="46" t="s">
        <v>7070</v>
      </c>
      <c r="E3845" s="33" t="s">
        <v>1145</v>
      </c>
      <c r="F3845" s="33" t="s">
        <v>4634</v>
      </c>
      <c r="G3845" s="385" t="s">
        <v>8187</v>
      </c>
      <c r="H3845" s="811">
        <v>44016</v>
      </c>
      <c r="I3845" s="805"/>
      <c r="J3845" s="385" t="s">
        <v>8192</v>
      </c>
      <c r="K3845" s="385" t="s">
        <v>8215</v>
      </c>
      <c r="L3845" s="387">
        <v>44228</v>
      </c>
      <c r="M3845" s="57">
        <v>44593</v>
      </c>
      <c r="N3845" t="str">
        <f t="shared" si="124"/>
        <v/>
      </c>
      <c r="Q3845" s="37"/>
    </row>
    <row r="3846" spans="1:17" ht="25.5" outlineLevel="2">
      <c r="A3846" s="583"/>
      <c r="B3846" s="296">
        <f t="shared" si="123"/>
        <v>179</v>
      </c>
      <c r="C3846" s="264" t="s">
        <v>7071</v>
      </c>
      <c r="D3846" s="46" t="s">
        <v>7072</v>
      </c>
      <c r="E3846" s="33" t="s">
        <v>1145</v>
      </c>
      <c r="F3846" s="33" t="s">
        <v>4634</v>
      </c>
      <c r="G3846" s="385" t="s">
        <v>8187</v>
      </c>
      <c r="H3846" s="811">
        <v>44016</v>
      </c>
      <c r="I3846" s="805"/>
      <c r="J3846" s="385" t="s">
        <v>8192</v>
      </c>
      <c r="K3846" s="385" t="s">
        <v>8215</v>
      </c>
      <c r="L3846" s="387">
        <v>44228</v>
      </c>
      <c r="M3846" s="57">
        <v>44593</v>
      </c>
      <c r="N3846" t="str">
        <f t="shared" si="124"/>
        <v/>
      </c>
      <c r="Q3846" s="37"/>
    </row>
    <row r="3847" spans="1:17" outlineLevel="2">
      <c r="A3847" s="583"/>
      <c r="B3847" s="296">
        <f t="shared" si="123"/>
        <v>179</v>
      </c>
      <c r="C3847" s="264" t="s">
        <v>7073</v>
      </c>
      <c r="D3847" s="46" t="s">
        <v>7074</v>
      </c>
      <c r="E3847" s="33" t="s">
        <v>1145</v>
      </c>
      <c r="F3847" s="33" t="s">
        <v>4634</v>
      </c>
      <c r="G3847" s="385" t="s">
        <v>8187</v>
      </c>
      <c r="H3847" s="811">
        <v>44016</v>
      </c>
      <c r="I3847" s="805"/>
      <c r="J3847" s="385" t="s">
        <v>8192</v>
      </c>
      <c r="K3847" s="385" t="s">
        <v>8215</v>
      </c>
      <c r="L3847" s="387">
        <v>44228</v>
      </c>
      <c r="M3847" s="57">
        <v>44593</v>
      </c>
      <c r="N3847" t="str">
        <f t="shared" si="124"/>
        <v/>
      </c>
      <c r="Q3847" s="37"/>
    </row>
    <row r="3848" spans="1:17" ht="25.5" outlineLevel="2">
      <c r="A3848" s="583"/>
      <c r="B3848" s="296">
        <f t="shared" si="123"/>
        <v>179</v>
      </c>
      <c r="C3848" s="264" t="s">
        <v>7078</v>
      </c>
      <c r="D3848" s="46" t="s">
        <v>7079</v>
      </c>
      <c r="E3848" s="33" t="s">
        <v>1145</v>
      </c>
      <c r="F3848" s="33" t="s">
        <v>4634</v>
      </c>
      <c r="G3848" s="385" t="s">
        <v>8187</v>
      </c>
      <c r="H3848" s="811">
        <v>44016</v>
      </c>
      <c r="I3848" s="805"/>
      <c r="J3848" s="385" t="s">
        <v>8192</v>
      </c>
      <c r="K3848" s="385" t="s">
        <v>8215</v>
      </c>
      <c r="L3848" s="387">
        <v>44228</v>
      </c>
      <c r="M3848" s="57">
        <v>44593</v>
      </c>
      <c r="N3848" t="str">
        <f t="shared" si="124"/>
        <v/>
      </c>
      <c r="Q3848" s="37"/>
    </row>
    <row r="3849" spans="1:17" ht="25.5" outlineLevel="2">
      <c r="A3849" s="583"/>
      <c r="B3849" s="296">
        <f t="shared" si="123"/>
        <v>179</v>
      </c>
      <c r="C3849" s="264" t="s">
        <v>7080</v>
      </c>
      <c r="D3849" s="46" t="s">
        <v>7081</v>
      </c>
      <c r="E3849" s="33" t="s">
        <v>1145</v>
      </c>
      <c r="F3849" s="33" t="s">
        <v>4634</v>
      </c>
      <c r="G3849" s="385" t="s">
        <v>8187</v>
      </c>
      <c r="H3849" s="811">
        <v>44016</v>
      </c>
      <c r="I3849" s="805"/>
      <c r="J3849" s="385" t="s">
        <v>8192</v>
      </c>
      <c r="K3849" s="385" t="s">
        <v>8215</v>
      </c>
      <c r="L3849" s="387">
        <v>44228</v>
      </c>
      <c r="M3849" s="57">
        <v>44593</v>
      </c>
      <c r="N3849" t="str">
        <f t="shared" si="124"/>
        <v/>
      </c>
      <c r="Q3849" s="37"/>
    </row>
    <row r="3850" spans="1:17" ht="25.5" outlineLevel="2">
      <c r="A3850" s="583"/>
      <c r="B3850" s="296">
        <f t="shared" si="123"/>
        <v>179</v>
      </c>
      <c r="C3850" s="264" t="s">
        <v>7084</v>
      </c>
      <c r="D3850" s="46" t="s">
        <v>7085</v>
      </c>
      <c r="E3850" s="33" t="s">
        <v>1145</v>
      </c>
      <c r="F3850" s="33" t="s">
        <v>4634</v>
      </c>
      <c r="G3850" s="385" t="s">
        <v>8187</v>
      </c>
      <c r="H3850" s="811">
        <v>44016</v>
      </c>
      <c r="I3850" s="805"/>
      <c r="J3850" s="385" t="s">
        <v>8192</v>
      </c>
      <c r="K3850" s="385" t="s">
        <v>8215</v>
      </c>
      <c r="L3850" s="387">
        <v>44228</v>
      </c>
      <c r="M3850" s="57">
        <v>44593</v>
      </c>
      <c r="N3850" t="str">
        <f t="shared" si="124"/>
        <v/>
      </c>
      <c r="Q3850" s="37"/>
    </row>
    <row r="3851" spans="1:17" outlineLevel="2">
      <c r="A3851" s="583"/>
      <c r="B3851" s="296">
        <f t="shared" si="123"/>
        <v>179</v>
      </c>
      <c r="C3851" s="264" t="s">
        <v>7091</v>
      </c>
      <c r="D3851" s="46" t="s">
        <v>7092</v>
      </c>
      <c r="E3851" s="33" t="s">
        <v>1145</v>
      </c>
      <c r="F3851" s="33" t="s">
        <v>4634</v>
      </c>
      <c r="G3851" s="385" t="s">
        <v>8187</v>
      </c>
      <c r="H3851" s="811">
        <v>44016</v>
      </c>
      <c r="I3851" s="805"/>
      <c r="J3851" s="385" t="s">
        <v>8192</v>
      </c>
      <c r="K3851" s="385" t="s">
        <v>8215</v>
      </c>
      <c r="L3851" s="387">
        <v>44228</v>
      </c>
      <c r="M3851" s="57">
        <v>44593</v>
      </c>
      <c r="N3851" t="str">
        <f t="shared" si="124"/>
        <v/>
      </c>
      <c r="Q3851" s="37"/>
    </row>
    <row r="3852" spans="1:17" ht="25.5" outlineLevel="2">
      <c r="A3852" s="583"/>
      <c r="B3852" s="296">
        <f t="shared" si="123"/>
        <v>179</v>
      </c>
      <c r="C3852" s="264" t="s">
        <v>7093</v>
      </c>
      <c r="D3852" s="46" t="s">
        <v>7094</v>
      </c>
      <c r="E3852" s="33" t="s">
        <v>1145</v>
      </c>
      <c r="F3852" s="33" t="s">
        <v>4634</v>
      </c>
      <c r="G3852" s="385" t="s">
        <v>8187</v>
      </c>
      <c r="H3852" s="811">
        <v>44016</v>
      </c>
      <c r="I3852" s="805"/>
      <c r="J3852" s="385" t="s">
        <v>8192</v>
      </c>
      <c r="K3852" s="385" t="s">
        <v>8215</v>
      </c>
      <c r="L3852" s="387">
        <v>44228</v>
      </c>
      <c r="M3852" s="57">
        <v>44593</v>
      </c>
      <c r="N3852" t="str">
        <f t="shared" si="124"/>
        <v/>
      </c>
      <c r="Q3852" s="37"/>
    </row>
    <row r="3853" spans="1:17" ht="25.5" outlineLevel="2">
      <c r="A3853" s="583"/>
      <c r="B3853" s="296">
        <f t="shared" si="123"/>
        <v>179</v>
      </c>
      <c r="C3853" s="264" t="s">
        <v>7095</v>
      </c>
      <c r="D3853" s="46" t="s">
        <v>7096</v>
      </c>
      <c r="E3853" s="33" t="s">
        <v>1145</v>
      </c>
      <c r="F3853" s="33" t="s">
        <v>4634</v>
      </c>
      <c r="G3853" s="385" t="s">
        <v>8187</v>
      </c>
      <c r="H3853" s="811">
        <v>44016</v>
      </c>
      <c r="I3853" s="805"/>
      <c r="J3853" s="385" t="s">
        <v>8192</v>
      </c>
      <c r="K3853" s="385" t="s">
        <v>8215</v>
      </c>
      <c r="L3853" s="387">
        <v>44228</v>
      </c>
      <c r="M3853" s="57">
        <v>44593</v>
      </c>
      <c r="N3853" t="str">
        <f t="shared" si="124"/>
        <v/>
      </c>
      <c r="Q3853" s="37"/>
    </row>
    <row r="3854" spans="1:17" ht="25.5" outlineLevel="2">
      <c r="A3854" s="583"/>
      <c r="B3854" s="296">
        <f t="shared" si="123"/>
        <v>179</v>
      </c>
      <c r="C3854" s="264" t="s">
        <v>7097</v>
      </c>
      <c r="D3854" s="46" t="s">
        <v>7098</v>
      </c>
      <c r="E3854" s="33" t="s">
        <v>1145</v>
      </c>
      <c r="F3854" s="33" t="s">
        <v>4634</v>
      </c>
      <c r="G3854" s="385" t="s">
        <v>8187</v>
      </c>
      <c r="H3854" s="811">
        <v>44016</v>
      </c>
      <c r="I3854" s="805"/>
      <c r="J3854" s="385" t="s">
        <v>8192</v>
      </c>
      <c r="K3854" s="385" t="s">
        <v>8215</v>
      </c>
      <c r="L3854" s="387">
        <v>44228</v>
      </c>
      <c r="M3854" s="57">
        <v>44593</v>
      </c>
      <c r="N3854" t="str">
        <f t="shared" si="124"/>
        <v/>
      </c>
      <c r="Q3854" s="37"/>
    </row>
    <row r="3855" spans="1:17" ht="25.5" outlineLevel="2">
      <c r="A3855" s="583"/>
      <c r="B3855" s="296">
        <f t="shared" si="123"/>
        <v>179</v>
      </c>
      <c r="C3855" s="264" t="s">
        <v>7101</v>
      </c>
      <c r="D3855" s="46" t="s">
        <v>7102</v>
      </c>
      <c r="E3855" s="33" t="s">
        <v>1145</v>
      </c>
      <c r="F3855" s="33" t="s">
        <v>4634</v>
      </c>
      <c r="G3855" s="385" t="s">
        <v>8187</v>
      </c>
      <c r="H3855" s="811">
        <v>44016</v>
      </c>
      <c r="I3855" s="805"/>
      <c r="J3855" s="385" t="s">
        <v>8192</v>
      </c>
      <c r="K3855" s="385" t="s">
        <v>8215</v>
      </c>
      <c r="L3855" s="387">
        <v>44228</v>
      </c>
      <c r="M3855" s="57">
        <v>44593</v>
      </c>
      <c r="N3855" t="str">
        <f t="shared" si="124"/>
        <v/>
      </c>
      <c r="Q3855" s="37"/>
    </row>
    <row r="3856" spans="1:17" ht="25.5" outlineLevel="2">
      <c r="A3856" s="583"/>
      <c r="B3856" s="296">
        <f t="shared" si="123"/>
        <v>179</v>
      </c>
      <c r="C3856" s="264" t="s">
        <v>7107</v>
      </c>
      <c r="D3856" s="46" t="s">
        <v>7108</v>
      </c>
      <c r="E3856" s="33" t="s">
        <v>1145</v>
      </c>
      <c r="F3856" s="33" t="s">
        <v>4634</v>
      </c>
      <c r="G3856" s="385" t="s">
        <v>8187</v>
      </c>
      <c r="H3856" s="811">
        <v>44016</v>
      </c>
      <c r="I3856" s="805"/>
      <c r="J3856" s="385" t="s">
        <v>8192</v>
      </c>
      <c r="K3856" s="385" t="s">
        <v>8215</v>
      </c>
      <c r="L3856" s="387">
        <v>44228</v>
      </c>
      <c r="M3856" s="57">
        <v>44593</v>
      </c>
      <c r="N3856" t="str">
        <f t="shared" si="124"/>
        <v/>
      </c>
      <c r="Q3856" s="37"/>
    </row>
    <row r="3857" spans="1:17" ht="25.5" outlineLevel="2">
      <c r="A3857" s="583"/>
      <c r="B3857" s="296">
        <f t="shared" si="123"/>
        <v>179</v>
      </c>
      <c r="C3857" s="264" t="s">
        <v>7109</v>
      </c>
      <c r="D3857" s="46" t="s">
        <v>7110</v>
      </c>
      <c r="E3857" s="33" t="s">
        <v>1145</v>
      </c>
      <c r="F3857" s="33" t="s">
        <v>4634</v>
      </c>
      <c r="G3857" s="385" t="s">
        <v>8187</v>
      </c>
      <c r="H3857" s="811">
        <v>44016</v>
      </c>
      <c r="I3857" s="805"/>
      <c r="J3857" s="385" t="s">
        <v>8192</v>
      </c>
      <c r="K3857" s="385" t="s">
        <v>8215</v>
      </c>
      <c r="L3857" s="387">
        <v>44228</v>
      </c>
      <c r="M3857" s="57">
        <v>44593</v>
      </c>
      <c r="N3857" t="str">
        <f t="shared" si="124"/>
        <v/>
      </c>
      <c r="Q3857" s="37"/>
    </row>
    <row r="3858" spans="1:17" ht="25.5" outlineLevel="2">
      <c r="A3858" s="583"/>
      <c r="B3858" s="296">
        <f t="shared" si="123"/>
        <v>179</v>
      </c>
      <c r="C3858" s="264" t="s">
        <v>7111</v>
      </c>
      <c r="D3858" s="46" t="s">
        <v>7112</v>
      </c>
      <c r="E3858" s="33" t="s">
        <v>1145</v>
      </c>
      <c r="F3858" s="33" t="s">
        <v>4634</v>
      </c>
      <c r="G3858" s="385" t="s">
        <v>8187</v>
      </c>
      <c r="H3858" s="811">
        <v>44016</v>
      </c>
      <c r="I3858" s="805"/>
      <c r="J3858" s="385" t="s">
        <v>8192</v>
      </c>
      <c r="K3858" s="385" t="s">
        <v>8215</v>
      </c>
      <c r="L3858" s="387">
        <v>44228</v>
      </c>
      <c r="M3858" s="57">
        <v>44593</v>
      </c>
      <c r="N3858" t="str">
        <f t="shared" si="124"/>
        <v/>
      </c>
      <c r="Q3858" s="37"/>
    </row>
    <row r="3859" spans="1:17" ht="25.5" outlineLevel="2">
      <c r="A3859" s="583"/>
      <c r="B3859" s="296">
        <f t="shared" si="123"/>
        <v>179</v>
      </c>
      <c r="C3859" s="264" t="s">
        <v>7115</v>
      </c>
      <c r="D3859" s="46" t="s">
        <v>7116</v>
      </c>
      <c r="E3859" s="33" t="s">
        <v>1145</v>
      </c>
      <c r="F3859" s="33" t="s">
        <v>4634</v>
      </c>
      <c r="G3859" s="385" t="s">
        <v>8187</v>
      </c>
      <c r="H3859" s="811">
        <v>44016</v>
      </c>
      <c r="I3859" s="805"/>
      <c r="J3859" s="385" t="s">
        <v>8192</v>
      </c>
      <c r="K3859" s="385" t="s">
        <v>8215</v>
      </c>
      <c r="L3859" s="387">
        <v>44228</v>
      </c>
      <c r="M3859" s="57">
        <v>44593</v>
      </c>
      <c r="N3859" t="str">
        <f t="shared" si="124"/>
        <v/>
      </c>
      <c r="Q3859" s="37"/>
    </row>
    <row r="3860" spans="1:17" ht="25.5" outlineLevel="2">
      <c r="A3860" s="583"/>
      <c r="B3860" s="296">
        <f t="shared" si="123"/>
        <v>179</v>
      </c>
      <c r="C3860" s="264" t="s">
        <v>7117</v>
      </c>
      <c r="D3860" s="46" t="s">
        <v>7118</v>
      </c>
      <c r="E3860" s="33" t="s">
        <v>1145</v>
      </c>
      <c r="F3860" s="33" t="s">
        <v>4634</v>
      </c>
      <c r="G3860" s="385" t="s">
        <v>8187</v>
      </c>
      <c r="H3860" s="811">
        <v>44016</v>
      </c>
      <c r="I3860" s="805"/>
      <c r="J3860" s="385" t="s">
        <v>8192</v>
      </c>
      <c r="K3860" s="385" t="s">
        <v>8215</v>
      </c>
      <c r="L3860" s="387">
        <v>44228</v>
      </c>
      <c r="M3860" s="57">
        <v>44593</v>
      </c>
      <c r="N3860" t="str">
        <f t="shared" si="124"/>
        <v/>
      </c>
      <c r="Q3860" s="37"/>
    </row>
    <row r="3861" spans="1:17" ht="38.25" outlineLevel="2">
      <c r="A3861" s="583"/>
      <c r="B3861" s="296">
        <f t="shared" si="123"/>
        <v>179</v>
      </c>
      <c r="C3861" s="264" t="s">
        <v>7119</v>
      </c>
      <c r="D3861" s="46" t="s">
        <v>7120</v>
      </c>
      <c r="E3861" s="33" t="s">
        <v>1145</v>
      </c>
      <c r="F3861" s="33" t="s">
        <v>4634</v>
      </c>
      <c r="G3861" s="385" t="s">
        <v>8187</v>
      </c>
      <c r="H3861" s="811">
        <v>44016</v>
      </c>
      <c r="I3861" s="805"/>
      <c r="J3861" s="385" t="s">
        <v>8192</v>
      </c>
      <c r="K3861" s="385" t="s">
        <v>8215</v>
      </c>
      <c r="L3861" s="387">
        <v>44228</v>
      </c>
      <c r="M3861" s="57">
        <v>44593</v>
      </c>
      <c r="N3861" t="str">
        <f t="shared" si="124"/>
        <v/>
      </c>
      <c r="Q3861" s="37"/>
    </row>
    <row r="3862" spans="1:17" ht="25.5" outlineLevel="2">
      <c r="A3862" s="583"/>
      <c r="B3862" s="296">
        <f t="shared" si="123"/>
        <v>179</v>
      </c>
      <c r="C3862" s="264" t="s">
        <v>7121</v>
      </c>
      <c r="D3862" s="46" t="s">
        <v>7122</v>
      </c>
      <c r="E3862" s="33" t="s">
        <v>1145</v>
      </c>
      <c r="F3862" s="33" t="s">
        <v>4634</v>
      </c>
      <c r="G3862" s="385" t="s">
        <v>8187</v>
      </c>
      <c r="H3862" s="811">
        <v>44016</v>
      </c>
      <c r="I3862" s="805"/>
      <c r="J3862" s="385" t="s">
        <v>8192</v>
      </c>
      <c r="K3862" s="385" t="s">
        <v>8215</v>
      </c>
      <c r="L3862" s="387">
        <v>44228</v>
      </c>
      <c r="M3862" s="57">
        <v>44593</v>
      </c>
      <c r="N3862" t="str">
        <f t="shared" si="124"/>
        <v/>
      </c>
      <c r="Q3862" s="37"/>
    </row>
    <row r="3863" spans="1:17" ht="25.5" outlineLevel="2">
      <c r="A3863" s="583"/>
      <c r="B3863" s="296">
        <f t="shared" si="123"/>
        <v>179</v>
      </c>
      <c r="C3863" s="264" t="s">
        <v>7123</v>
      </c>
      <c r="D3863" s="46" t="s">
        <v>7124</v>
      </c>
      <c r="E3863" s="33" t="s">
        <v>1145</v>
      </c>
      <c r="F3863" s="33" t="s">
        <v>4634</v>
      </c>
      <c r="G3863" s="385" t="s">
        <v>8187</v>
      </c>
      <c r="H3863" s="811">
        <v>44016</v>
      </c>
      <c r="I3863" s="805"/>
      <c r="J3863" s="385" t="s">
        <v>8192</v>
      </c>
      <c r="K3863" s="385" t="s">
        <v>8215</v>
      </c>
      <c r="L3863" s="387">
        <v>44228</v>
      </c>
      <c r="M3863" s="57">
        <v>44593</v>
      </c>
      <c r="N3863" t="str">
        <f t="shared" si="124"/>
        <v/>
      </c>
      <c r="Q3863" s="37"/>
    </row>
    <row r="3864" spans="1:17" ht="25.5" outlineLevel="2">
      <c r="A3864" s="583"/>
      <c r="B3864" s="296">
        <f t="shared" si="123"/>
        <v>179</v>
      </c>
      <c r="C3864" s="264" t="s">
        <v>7125</v>
      </c>
      <c r="D3864" s="46" t="s">
        <v>7126</v>
      </c>
      <c r="E3864" s="33" t="s">
        <v>1145</v>
      </c>
      <c r="F3864" s="33" t="s">
        <v>4634</v>
      </c>
      <c r="G3864" s="385" t="s">
        <v>8187</v>
      </c>
      <c r="H3864" s="811">
        <v>44016</v>
      </c>
      <c r="I3864" s="805"/>
      <c r="J3864" s="385" t="s">
        <v>8192</v>
      </c>
      <c r="K3864" s="385" t="s">
        <v>8215</v>
      </c>
      <c r="L3864" s="387">
        <v>44228</v>
      </c>
      <c r="M3864" s="57">
        <v>44593</v>
      </c>
      <c r="N3864" t="str">
        <f t="shared" si="124"/>
        <v/>
      </c>
      <c r="Q3864" s="37"/>
    </row>
    <row r="3865" spans="1:17" ht="25.5" outlineLevel="2">
      <c r="A3865" s="583"/>
      <c r="B3865" s="296">
        <f t="shared" si="123"/>
        <v>179</v>
      </c>
      <c r="C3865" s="264" t="s">
        <v>7131</v>
      </c>
      <c r="D3865" s="46" t="s">
        <v>7132</v>
      </c>
      <c r="E3865" s="33" t="s">
        <v>1145</v>
      </c>
      <c r="F3865" s="33" t="s">
        <v>4634</v>
      </c>
      <c r="G3865" s="385" t="s">
        <v>8187</v>
      </c>
      <c r="H3865" s="811">
        <v>44016</v>
      </c>
      <c r="I3865" s="805"/>
      <c r="J3865" s="385" t="s">
        <v>8192</v>
      </c>
      <c r="K3865" s="385" t="s">
        <v>8215</v>
      </c>
      <c r="L3865" s="387">
        <v>44228</v>
      </c>
      <c r="M3865" s="57">
        <v>44593</v>
      </c>
      <c r="N3865" t="str">
        <f t="shared" si="124"/>
        <v/>
      </c>
      <c r="Q3865" s="37"/>
    </row>
    <row r="3866" spans="1:17" ht="38.25" outlineLevel="2">
      <c r="A3866" s="583"/>
      <c r="B3866" s="296">
        <f t="shared" si="123"/>
        <v>179</v>
      </c>
      <c r="C3866" s="264" t="s">
        <v>7135</v>
      </c>
      <c r="D3866" s="46" t="s">
        <v>7136</v>
      </c>
      <c r="E3866" s="33" t="s">
        <v>1145</v>
      </c>
      <c r="F3866" s="33" t="s">
        <v>4634</v>
      </c>
      <c r="G3866" s="385" t="s">
        <v>8187</v>
      </c>
      <c r="H3866" s="811">
        <v>44016</v>
      </c>
      <c r="I3866" s="805"/>
      <c r="J3866" s="385" t="s">
        <v>8192</v>
      </c>
      <c r="K3866" s="385" t="s">
        <v>8215</v>
      </c>
      <c r="L3866" s="387">
        <v>44228</v>
      </c>
      <c r="M3866" s="57">
        <v>44593</v>
      </c>
      <c r="N3866" t="str">
        <f t="shared" si="124"/>
        <v/>
      </c>
      <c r="Q3866" s="37"/>
    </row>
    <row r="3867" spans="1:17" ht="25.5" outlineLevel="2">
      <c r="A3867" s="583"/>
      <c r="B3867" s="296">
        <f t="shared" si="123"/>
        <v>179</v>
      </c>
      <c r="C3867" s="264" t="s">
        <v>7137</v>
      </c>
      <c r="D3867" s="46" t="s">
        <v>7138</v>
      </c>
      <c r="E3867" s="33" t="s">
        <v>1145</v>
      </c>
      <c r="F3867" s="33" t="s">
        <v>4634</v>
      </c>
      <c r="G3867" s="385" t="s">
        <v>8187</v>
      </c>
      <c r="H3867" s="811">
        <v>44016</v>
      </c>
      <c r="I3867" s="805"/>
      <c r="J3867" s="385" t="s">
        <v>8192</v>
      </c>
      <c r="K3867" s="385" t="s">
        <v>8215</v>
      </c>
      <c r="L3867" s="387">
        <v>44228</v>
      </c>
      <c r="M3867" s="57">
        <v>44593</v>
      </c>
      <c r="N3867" t="str">
        <f t="shared" si="124"/>
        <v/>
      </c>
      <c r="Q3867" s="37"/>
    </row>
    <row r="3868" spans="1:17" ht="38.25" outlineLevel="2">
      <c r="A3868" s="583"/>
      <c r="B3868" s="296">
        <f t="shared" si="123"/>
        <v>179</v>
      </c>
      <c r="C3868" s="264" t="s">
        <v>7145</v>
      </c>
      <c r="D3868" s="46" t="s">
        <v>7146</v>
      </c>
      <c r="E3868" s="33" t="s">
        <v>1145</v>
      </c>
      <c r="F3868" s="33" t="s">
        <v>4634</v>
      </c>
      <c r="G3868" s="385" t="s">
        <v>8187</v>
      </c>
      <c r="H3868" s="811">
        <v>44016</v>
      </c>
      <c r="I3868" s="805"/>
      <c r="J3868" s="385" t="s">
        <v>8192</v>
      </c>
      <c r="K3868" s="385" t="s">
        <v>8215</v>
      </c>
      <c r="L3868" s="387">
        <v>44228</v>
      </c>
      <c r="M3868" s="57">
        <v>44593</v>
      </c>
      <c r="N3868" t="str">
        <f t="shared" si="124"/>
        <v/>
      </c>
      <c r="Q3868" s="37"/>
    </row>
    <row r="3869" spans="1:17" ht="25.5" outlineLevel="2">
      <c r="A3869" s="583"/>
      <c r="B3869" s="296">
        <f t="shared" si="123"/>
        <v>179</v>
      </c>
      <c r="C3869" s="264" t="s">
        <v>7149</v>
      </c>
      <c r="D3869" s="46" t="s">
        <v>7150</v>
      </c>
      <c r="E3869" s="33" t="s">
        <v>1145</v>
      </c>
      <c r="F3869" s="33" t="s">
        <v>4634</v>
      </c>
      <c r="G3869" s="385" t="s">
        <v>8187</v>
      </c>
      <c r="H3869" s="811">
        <v>44016</v>
      </c>
      <c r="I3869" s="805"/>
      <c r="J3869" s="385" t="s">
        <v>8192</v>
      </c>
      <c r="K3869" s="385" t="s">
        <v>8215</v>
      </c>
      <c r="L3869" s="387">
        <v>44228</v>
      </c>
      <c r="M3869" s="57">
        <v>44593</v>
      </c>
      <c r="N3869" t="str">
        <f t="shared" si="124"/>
        <v/>
      </c>
      <c r="Q3869" s="37"/>
    </row>
    <row r="3870" spans="1:17" ht="38.25" outlineLevel="2">
      <c r="A3870" s="583"/>
      <c r="B3870" s="296">
        <f t="shared" si="123"/>
        <v>179</v>
      </c>
      <c r="C3870" s="264" t="s">
        <v>7151</v>
      </c>
      <c r="D3870" s="46" t="s">
        <v>7152</v>
      </c>
      <c r="E3870" s="33" t="s">
        <v>1145</v>
      </c>
      <c r="F3870" s="33" t="s">
        <v>4634</v>
      </c>
      <c r="G3870" s="385" t="s">
        <v>8187</v>
      </c>
      <c r="H3870" s="811">
        <v>44016</v>
      </c>
      <c r="I3870" s="805"/>
      <c r="J3870" s="385" t="s">
        <v>8192</v>
      </c>
      <c r="K3870" s="385" t="s">
        <v>8215</v>
      </c>
      <c r="L3870" s="387">
        <v>44228</v>
      </c>
      <c r="M3870" s="57">
        <v>44593</v>
      </c>
      <c r="N3870" t="str">
        <f t="shared" si="124"/>
        <v/>
      </c>
      <c r="Q3870" s="37"/>
    </row>
    <row r="3871" spans="1:17" ht="38.25" outlineLevel="2">
      <c r="A3871" s="583"/>
      <c r="B3871" s="296">
        <f t="shared" si="123"/>
        <v>179</v>
      </c>
      <c r="C3871" s="264" t="s">
        <v>7153</v>
      </c>
      <c r="D3871" s="46" t="s">
        <v>7154</v>
      </c>
      <c r="E3871" s="33" t="s">
        <v>1145</v>
      </c>
      <c r="F3871" s="33" t="s">
        <v>4634</v>
      </c>
      <c r="G3871" s="385" t="s">
        <v>8187</v>
      </c>
      <c r="H3871" s="811">
        <v>44016</v>
      </c>
      <c r="I3871" s="805"/>
      <c r="J3871" s="385" t="s">
        <v>8192</v>
      </c>
      <c r="K3871" s="385" t="s">
        <v>8215</v>
      </c>
      <c r="L3871" s="387">
        <v>44228</v>
      </c>
      <c r="M3871" s="57">
        <v>44593</v>
      </c>
      <c r="N3871" t="str">
        <f t="shared" si="124"/>
        <v/>
      </c>
      <c r="Q3871" s="37"/>
    </row>
    <row r="3872" spans="1:17" ht="38.25" outlineLevel="2">
      <c r="A3872" s="583"/>
      <c r="B3872" s="296">
        <f t="shared" si="123"/>
        <v>179</v>
      </c>
      <c r="C3872" s="264" t="s">
        <v>7155</v>
      </c>
      <c r="D3872" s="46" t="s">
        <v>7156</v>
      </c>
      <c r="E3872" s="33" t="s">
        <v>1145</v>
      </c>
      <c r="F3872" s="33" t="s">
        <v>4634</v>
      </c>
      <c r="G3872" s="385" t="s">
        <v>8187</v>
      </c>
      <c r="H3872" s="811">
        <v>44016</v>
      </c>
      <c r="I3872" s="805"/>
      <c r="J3872" s="385" t="s">
        <v>8192</v>
      </c>
      <c r="K3872" s="385" t="s">
        <v>8215</v>
      </c>
      <c r="L3872" s="387">
        <v>44228</v>
      </c>
      <c r="M3872" s="57">
        <v>44593</v>
      </c>
      <c r="N3872" t="str">
        <f t="shared" si="124"/>
        <v/>
      </c>
      <c r="Q3872" s="37"/>
    </row>
    <row r="3873" spans="1:17" ht="25.5" outlineLevel="2">
      <c r="A3873" s="583"/>
      <c r="B3873" s="296">
        <f t="shared" si="123"/>
        <v>179</v>
      </c>
      <c r="C3873" s="264" t="s">
        <v>7160</v>
      </c>
      <c r="D3873" s="46" t="s">
        <v>7161</v>
      </c>
      <c r="E3873" s="33" t="s">
        <v>1145</v>
      </c>
      <c r="F3873" s="33" t="s">
        <v>4634</v>
      </c>
      <c r="G3873" s="385" t="s">
        <v>8187</v>
      </c>
      <c r="H3873" s="811">
        <v>44016</v>
      </c>
      <c r="I3873" s="805"/>
      <c r="J3873" s="385" t="s">
        <v>8192</v>
      </c>
      <c r="K3873" s="385" t="s">
        <v>8215</v>
      </c>
      <c r="L3873" s="387">
        <v>44228</v>
      </c>
      <c r="M3873" s="57">
        <v>44593</v>
      </c>
      <c r="N3873" t="str">
        <f t="shared" si="124"/>
        <v/>
      </c>
      <c r="Q3873" s="37"/>
    </row>
    <row r="3874" spans="1:17" ht="25.5" outlineLevel="2">
      <c r="A3874" s="583"/>
      <c r="B3874" s="296">
        <f t="shared" si="123"/>
        <v>179</v>
      </c>
      <c r="C3874" s="264" t="s">
        <v>7162</v>
      </c>
      <c r="D3874" s="46" t="s">
        <v>7163</v>
      </c>
      <c r="E3874" s="33" t="s">
        <v>1145</v>
      </c>
      <c r="F3874" s="33" t="s">
        <v>4634</v>
      </c>
      <c r="G3874" s="385" t="s">
        <v>8187</v>
      </c>
      <c r="H3874" s="811">
        <v>44016</v>
      </c>
      <c r="I3874" s="805"/>
      <c r="J3874" s="385" t="s">
        <v>8192</v>
      </c>
      <c r="K3874" s="385" t="s">
        <v>8215</v>
      </c>
      <c r="L3874" s="387">
        <v>44228</v>
      </c>
      <c r="M3874" s="57">
        <v>44593</v>
      </c>
      <c r="N3874" t="str">
        <f t="shared" si="124"/>
        <v/>
      </c>
      <c r="Q3874" s="37"/>
    </row>
    <row r="3875" spans="1:17" ht="25.5" outlineLevel="2">
      <c r="A3875" s="583"/>
      <c r="B3875" s="296">
        <f t="shared" si="123"/>
        <v>179</v>
      </c>
      <c r="C3875" s="264" t="s">
        <v>7164</v>
      </c>
      <c r="D3875" s="46" t="s">
        <v>7165</v>
      </c>
      <c r="E3875" s="33" t="s">
        <v>1145</v>
      </c>
      <c r="F3875" s="33" t="s">
        <v>4634</v>
      </c>
      <c r="G3875" s="385" t="s">
        <v>8187</v>
      </c>
      <c r="H3875" s="811">
        <v>44016</v>
      </c>
      <c r="I3875" s="805"/>
      <c r="J3875" s="385" t="s">
        <v>8192</v>
      </c>
      <c r="K3875" s="385" t="s">
        <v>8215</v>
      </c>
      <c r="L3875" s="387">
        <v>44228</v>
      </c>
      <c r="M3875" s="57">
        <v>44593</v>
      </c>
      <c r="N3875" t="str">
        <f t="shared" si="124"/>
        <v/>
      </c>
      <c r="Q3875" s="37"/>
    </row>
    <row r="3876" spans="1:17" ht="25.5" outlineLevel="2">
      <c r="A3876" s="583"/>
      <c r="B3876" s="296">
        <f t="shared" si="123"/>
        <v>179</v>
      </c>
      <c r="C3876" s="264" t="s">
        <v>7168</v>
      </c>
      <c r="D3876" s="46" t="s">
        <v>7169</v>
      </c>
      <c r="E3876" s="33" t="s">
        <v>1145</v>
      </c>
      <c r="F3876" s="33" t="s">
        <v>4634</v>
      </c>
      <c r="G3876" s="385" t="s">
        <v>8187</v>
      </c>
      <c r="H3876" s="811">
        <v>44016</v>
      </c>
      <c r="I3876" s="805"/>
      <c r="J3876" s="385" t="s">
        <v>8192</v>
      </c>
      <c r="K3876" s="385" t="s">
        <v>8215</v>
      </c>
      <c r="L3876" s="387">
        <v>44228</v>
      </c>
      <c r="M3876" s="57">
        <v>44593</v>
      </c>
      <c r="N3876" t="str">
        <f t="shared" si="124"/>
        <v/>
      </c>
      <c r="Q3876" s="37"/>
    </row>
    <row r="3877" spans="1:17" outlineLevel="2">
      <c r="A3877" s="583"/>
      <c r="B3877" s="296">
        <f t="shared" si="123"/>
        <v>179</v>
      </c>
      <c r="C3877" s="264" t="s">
        <v>7170</v>
      </c>
      <c r="D3877" s="46" t="s">
        <v>7171</v>
      </c>
      <c r="E3877" s="33" t="s">
        <v>1145</v>
      </c>
      <c r="F3877" s="33" t="s">
        <v>4634</v>
      </c>
      <c r="G3877" s="385" t="s">
        <v>8187</v>
      </c>
      <c r="H3877" s="811">
        <v>44016</v>
      </c>
      <c r="I3877" s="805"/>
      <c r="J3877" s="385" t="s">
        <v>8192</v>
      </c>
      <c r="K3877" s="385" t="s">
        <v>8215</v>
      </c>
      <c r="L3877" s="387">
        <v>44228</v>
      </c>
      <c r="M3877" s="57">
        <v>44593</v>
      </c>
      <c r="N3877" t="str">
        <f t="shared" si="124"/>
        <v/>
      </c>
      <c r="Q3877" s="37"/>
    </row>
    <row r="3878" spans="1:17" ht="25.5" outlineLevel="2">
      <c r="A3878" s="583"/>
      <c r="B3878" s="296">
        <f t="shared" si="123"/>
        <v>179</v>
      </c>
      <c r="C3878" s="264" t="s">
        <v>7172</v>
      </c>
      <c r="D3878" s="46" t="s">
        <v>7173</v>
      </c>
      <c r="E3878" s="33" t="s">
        <v>1145</v>
      </c>
      <c r="F3878" s="33" t="s">
        <v>4634</v>
      </c>
      <c r="G3878" s="385" t="s">
        <v>8187</v>
      </c>
      <c r="H3878" s="811">
        <v>44016</v>
      </c>
      <c r="I3878" s="805"/>
      <c r="J3878" s="385" t="s">
        <v>8192</v>
      </c>
      <c r="K3878" s="385" t="s">
        <v>8215</v>
      </c>
      <c r="L3878" s="387">
        <v>44228</v>
      </c>
      <c r="M3878" s="57">
        <v>44593</v>
      </c>
      <c r="N3878" t="str">
        <f t="shared" si="124"/>
        <v/>
      </c>
      <c r="Q3878" s="37"/>
    </row>
    <row r="3879" spans="1:17" ht="25.5" outlineLevel="2">
      <c r="A3879" s="583"/>
      <c r="B3879" s="296">
        <f t="shared" si="123"/>
        <v>179</v>
      </c>
      <c r="C3879" s="264" t="s">
        <v>7176</v>
      </c>
      <c r="D3879" s="46" t="s">
        <v>7177</v>
      </c>
      <c r="E3879" s="33" t="s">
        <v>1145</v>
      </c>
      <c r="F3879" s="33" t="s">
        <v>4634</v>
      </c>
      <c r="G3879" s="385" t="s">
        <v>8187</v>
      </c>
      <c r="H3879" s="811">
        <v>44016</v>
      </c>
      <c r="I3879" s="805"/>
      <c r="J3879" s="385" t="s">
        <v>8192</v>
      </c>
      <c r="K3879" s="385" t="s">
        <v>8215</v>
      </c>
      <c r="L3879" s="387">
        <v>44228</v>
      </c>
      <c r="M3879" s="57">
        <v>44593</v>
      </c>
      <c r="N3879" t="str">
        <f t="shared" si="124"/>
        <v/>
      </c>
      <c r="Q3879" s="37"/>
    </row>
    <row r="3880" spans="1:17" ht="25.5" outlineLevel="2">
      <c r="A3880" s="583"/>
      <c r="B3880" s="296">
        <f t="shared" si="123"/>
        <v>179</v>
      </c>
      <c r="C3880" s="264" t="s">
        <v>7178</v>
      </c>
      <c r="D3880" s="46" t="s">
        <v>7179</v>
      </c>
      <c r="E3880" s="33" t="s">
        <v>1145</v>
      </c>
      <c r="F3880" s="33" t="s">
        <v>4634</v>
      </c>
      <c r="G3880" s="385" t="s">
        <v>8187</v>
      </c>
      <c r="H3880" s="811">
        <v>44016</v>
      </c>
      <c r="I3880" s="805"/>
      <c r="J3880" s="385" t="s">
        <v>8192</v>
      </c>
      <c r="K3880" s="385" t="s">
        <v>8215</v>
      </c>
      <c r="L3880" s="387">
        <v>44228</v>
      </c>
      <c r="M3880" s="57">
        <v>44593</v>
      </c>
      <c r="N3880" t="str">
        <f t="shared" si="124"/>
        <v/>
      </c>
      <c r="Q3880" s="37"/>
    </row>
    <row r="3881" spans="1:17" ht="25.5" outlineLevel="2">
      <c r="A3881" s="583"/>
      <c r="B3881" s="296">
        <f t="shared" si="123"/>
        <v>179</v>
      </c>
      <c r="C3881" s="264" t="s">
        <v>7180</v>
      </c>
      <c r="D3881" s="46" t="s">
        <v>7181</v>
      </c>
      <c r="E3881" s="33" t="s">
        <v>1145</v>
      </c>
      <c r="F3881" s="33" t="s">
        <v>4634</v>
      </c>
      <c r="G3881" s="385" t="s">
        <v>8187</v>
      </c>
      <c r="H3881" s="811">
        <v>44016</v>
      </c>
      <c r="I3881" s="805"/>
      <c r="J3881" s="385" t="s">
        <v>8192</v>
      </c>
      <c r="K3881" s="385" t="s">
        <v>8215</v>
      </c>
      <c r="L3881" s="387">
        <v>44228</v>
      </c>
      <c r="M3881" s="57">
        <v>44593</v>
      </c>
      <c r="N3881" t="str">
        <f t="shared" si="124"/>
        <v/>
      </c>
      <c r="Q3881" s="37"/>
    </row>
    <row r="3882" spans="1:17" ht="25.5" outlineLevel="2">
      <c r="A3882" s="583"/>
      <c r="B3882" s="296">
        <f t="shared" si="123"/>
        <v>179</v>
      </c>
      <c r="C3882" s="264" t="s">
        <v>7182</v>
      </c>
      <c r="D3882" s="46" t="s">
        <v>7183</v>
      </c>
      <c r="E3882" s="33" t="s">
        <v>1145</v>
      </c>
      <c r="F3882" s="33" t="s">
        <v>4634</v>
      </c>
      <c r="G3882" s="385" t="s">
        <v>8187</v>
      </c>
      <c r="H3882" s="811">
        <v>44016</v>
      </c>
      <c r="I3882" s="805"/>
      <c r="J3882" s="385" t="s">
        <v>8192</v>
      </c>
      <c r="K3882" s="385" t="s">
        <v>8215</v>
      </c>
      <c r="L3882" s="387">
        <v>44228</v>
      </c>
      <c r="M3882" s="57">
        <v>44593</v>
      </c>
      <c r="N3882" t="str">
        <f t="shared" si="124"/>
        <v/>
      </c>
      <c r="Q3882" s="37"/>
    </row>
    <row r="3883" spans="1:17" ht="25.5" outlineLevel="2">
      <c r="A3883" s="583"/>
      <c r="B3883" s="296">
        <f t="shared" si="123"/>
        <v>179</v>
      </c>
      <c r="C3883" s="264" t="s">
        <v>7184</v>
      </c>
      <c r="D3883" s="46" t="s">
        <v>7185</v>
      </c>
      <c r="E3883" s="33" t="s">
        <v>1145</v>
      </c>
      <c r="F3883" s="33" t="s">
        <v>4634</v>
      </c>
      <c r="G3883" s="385" t="s">
        <v>8187</v>
      </c>
      <c r="H3883" s="811">
        <v>44016</v>
      </c>
      <c r="I3883" s="805"/>
      <c r="J3883" s="385" t="s">
        <v>8192</v>
      </c>
      <c r="K3883" s="385" t="s">
        <v>8215</v>
      </c>
      <c r="L3883" s="387">
        <v>44228</v>
      </c>
      <c r="M3883" s="57">
        <v>44593</v>
      </c>
      <c r="N3883" t="str">
        <f t="shared" si="124"/>
        <v/>
      </c>
      <c r="Q3883" s="37"/>
    </row>
    <row r="3884" spans="1:17" ht="25.5" outlineLevel="2">
      <c r="A3884" s="583"/>
      <c r="B3884" s="296">
        <f t="shared" si="123"/>
        <v>179</v>
      </c>
      <c r="C3884" s="264" t="s">
        <v>7186</v>
      </c>
      <c r="D3884" s="46" t="s">
        <v>7187</v>
      </c>
      <c r="E3884" s="33" t="s">
        <v>1145</v>
      </c>
      <c r="F3884" s="33" t="s">
        <v>4634</v>
      </c>
      <c r="G3884" s="385" t="s">
        <v>8187</v>
      </c>
      <c r="H3884" s="811">
        <v>44016</v>
      </c>
      <c r="I3884" s="805"/>
      <c r="J3884" s="385" t="s">
        <v>8192</v>
      </c>
      <c r="K3884" s="385" t="s">
        <v>8215</v>
      </c>
      <c r="L3884" s="387">
        <v>44228</v>
      </c>
      <c r="M3884" s="57">
        <v>44593</v>
      </c>
      <c r="N3884" t="str">
        <f t="shared" si="124"/>
        <v/>
      </c>
      <c r="Q3884" s="37"/>
    </row>
    <row r="3885" spans="1:17" ht="25.5" outlineLevel="2">
      <c r="A3885" s="583"/>
      <c r="B3885" s="296">
        <f t="shared" si="123"/>
        <v>179</v>
      </c>
      <c r="C3885" s="264" t="s">
        <v>7188</v>
      </c>
      <c r="D3885" s="46" t="s">
        <v>7189</v>
      </c>
      <c r="E3885" s="33" t="s">
        <v>1145</v>
      </c>
      <c r="F3885" s="33" t="s">
        <v>4634</v>
      </c>
      <c r="G3885" s="385" t="s">
        <v>8187</v>
      </c>
      <c r="H3885" s="811">
        <v>44016</v>
      </c>
      <c r="I3885" s="805"/>
      <c r="J3885" s="385" t="s">
        <v>8192</v>
      </c>
      <c r="K3885" s="385" t="s">
        <v>8215</v>
      </c>
      <c r="L3885" s="387">
        <v>44228</v>
      </c>
      <c r="M3885" s="57">
        <v>44593</v>
      </c>
      <c r="N3885" t="str">
        <f t="shared" si="124"/>
        <v/>
      </c>
      <c r="Q3885" s="37"/>
    </row>
    <row r="3886" spans="1:17" ht="38.25" outlineLevel="2">
      <c r="A3886" s="583"/>
      <c r="B3886" s="296">
        <f t="shared" si="123"/>
        <v>179</v>
      </c>
      <c r="C3886" s="264" t="s">
        <v>7192</v>
      </c>
      <c r="D3886" s="46" t="s">
        <v>7193</v>
      </c>
      <c r="E3886" s="33" t="s">
        <v>1145</v>
      </c>
      <c r="F3886" s="33" t="s">
        <v>4634</v>
      </c>
      <c r="G3886" s="385" t="s">
        <v>8187</v>
      </c>
      <c r="H3886" s="811">
        <v>44016</v>
      </c>
      <c r="I3886" s="805"/>
      <c r="J3886" s="385" t="s">
        <v>8192</v>
      </c>
      <c r="K3886" s="385" t="s">
        <v>8215</v>
      </c>
      <c r="L3886" s="387">
        <v>44228</v>
      </c>
      <c r="M3886" s="57">
        <v>44593</v>
      </c>
      <c r="N3886" t="str">
        <f t="shared" si="124"/>
        <v/>
      </c>
      <c r="Q3886" s="37"/>
    </row>
    <row r="3887" spans="1:17" ht="25.5" outlineLevel="2">
      <c r="A3887" s="583"/>
      <c r="B3887" s="296">
        <f t="shared" si="123"/>
        <v>179</v>
      </c>
      <c r="C3887" s="264" t="s">
        <v>7194</v>
      </c>
      <c r="D3887" s="46" t="s">
        <v>7195</v>
      </c>
      <c r="E3887" s="33" t="s">
        <v>1145</v>
      </c>
      <c r="F3887" s="33" t="s">
        <v>4634</v>
      </c>
      <c r="G3887" s="385" t="s">
        <v>8187</v>
      </c>
      <c r="H3887" s="811">
        <v>44016</v>
      </c>
      <c r="I3887" s="805"/>
      <c r="J3887" s="385" t="s">
        <v>8192</v>
      </c>
      <c r="K3887" s="385" t="s">
        <v>8215</v>
      </c>
      <c r="L3887" s="387">
        <v>44228</v>
      </c>
      <c r="M3887" s="57">
        <v>44593</v>
      </c>
      <c r="N3887" t="str">
        <f t="shared" si="124"/>
        <v/>
      </c>
      <c r="Q3887" s="37"/>
    </row>
    <row r="3888" spans="1:17" ht="25.5" outlineLevel="2">
      <c r="A3888" s="583"/>
      <c r="B3888" s="296">
        <f t="shared" si="123"/>
        <v>179</v>
      </c>
      <c r="C3888" s="264" t="s">
        <v>7196</v>
      </c>
      <c r="D3888" s="46" t="s">
        <v>7197</v>
      </c>
      <c r="E3888" s="33" t="s">
        <v>1145</v>
      </c>
      <c r="F3888" s="33" t="s">
        <v>4634</v>
      </c>
      <c r="G3888" s="385" t="s">
        <v>8187</v>
      </c>
      <c r="H3888" s="811">
        <v>44016</v>
      </c>
      <c r="I3888" s="805"/>
      <c r="J3888" s="385" t="s">
        <v>8192</v>
      </c>
      <c r="K3888" s="385" t="s">
        <v>8215</v>
      </c>
      <c r="L3888" s="387">
        <v>44228</v>
      </c>
      <c r="M3888" s="57">
        <v>44593</v>
      </c>
      <c r="N3888" t="str">
        <f t="shared" si="124"/>
        <v/>
      </c>
      <c r="Q3888" s="37"/>
    </row>
    <row r="3889" spans="1:17" ht="25.5" outlineLevel="2">
      <c r="A3889" s="583"/>
      <c r="B3889" s="296">
        <f t="shared" si="123"/>
        <v>179</v>
      </c>
      <c r="C3889" s="264" t="s">
        <v>7198</v>
      </c>
      <c r="D3889" s="46" t="s">
        <v>7199</v>
      </c>
      <c r="E3889" s="33" t="s">
        <v>1145</v>
      </c>
      <c r="F3889" s="33" t="s">
        <v>4634</v>
      </c>
      <c r="G3889" s="385" t="s">
        <v>8187</v>
      </c>
      <c r="H3889" s="811">
        <v>44016</v>
      </c>
      <c r="I3889" s="805"/>
      <c r="J3889" s="385" t="s">
        <v>8192</v>
      </c>
      <c r="K3889" s="385" t="s">
        <v>8215</v>
      </c>
      <c r="L3889" s="387">
        <v>44228</v>
      </c>
      <c r="M3889" s="57">
        <v>44593</v>
      </c>
      <c r="N3889" t="str">
        <f t="shared" si="124"/>
        <v/>
      </c>
      <c r="Q3889" s="37"/>
    </row>
    <row r="3890" spans="1:17" ht="25.5" outlineLevel="2">
      <c r="A3890" s="583"/>
      <c r="B3890" s="296">
        <f t="shared" ref="B3890:B3953" si="125">IF(A3890&gt;0,A3890,B3889)</f>
        <v>179</v>
      </c>
      <c r="C3890" s="264" t="s">
        <v>7200</v>
      </c>
      <c r="D3890" s="46" t="s">
        <v>7201</v>
      </c>
      <c r="E3890" s="33" t="s">
        <v>1145</v>
      </c>
      <c r="F3890" s="33" t="s">
        <v>4634</v>
      </c>
      <c r="G3890" s="385" t="s">
        <v>8187</v>
      </c>
      <c r="H3890" s="811">
        <v>44016</v>
      </c>
      <c r="I3890" s="805"/>
      <c r="J3890" s="385" t="s">
        <v>8192</v>
      </c>
      <c r="K3890" s="385" t="s">
        <v>8215</v>
      </c>
      <c r="L3890" s="387">
        <v>44228</v>
      </c>
      <c r="M3890" s="57">
        <v>44593</v>
      </c>
      <c r="N3890" t="str">
        <f t="shared" si="124"/>
        <v/>
      </c>
      <c r="Q3890" s="37"/>
    </row>
    <row r="3891" spans="1:17" ht="25.5" outlineLevel="2">
      <c r="A3891" s="583"/>
      <c r="B3891" s="296">
        <f t="shared" si="125"/>
        <v>179</v>
      </c>
      <c r="C3891" s="264" t="s">
        <v>7202</v>
      </c>
      <c r="D3891" s="46" t="s">
        <v>7203</v>
      </c>
      <c r="E3891" s="33" t="s">
        <v>1145</v>
      </c>
      <c r="F3891" s="33" t="s">
        <v>4634</v>
      </c>
      <c r="G3891" s="385" t="s">
        <v>8187</v>
      </c>
      <c r="H3891" s="811">
        <v>44016</v>
      </c>
      <c r="I3891" s="805"/>
      <c r="J3891" s="385" t="s">
        <v>8192</v>
      </c>
      <c r="K3891" s="385" t="s">
        <v>8215</v>
      </c>
      <c r="L3891" s="387">
        <v>44228</v>
      </c>
      <c r="M3891" s="57">
        <v>44593</v>
      </c>
      <c r="N3891" t="str">
        <f t="shared" si="124"/>
        <v/>
      </c>
      <c r="Q3891" s="37"/>
    </row>
    <row r="3892" spans="1:17" ht="25.5" outlineLevel="2">
      <c r="A3892" s="583"/>
      <c r="B3892" s="296">
        <f t="shared" si="125"/>
        <v>179</v>
      </c>
      <c r="C3892" s="264" t="s">
        <v>7206</v>
      </c>
      <c r="D3892" s="46" t="s">
        <v>7207</v>
      </c>
      <c r="E3892" s="33" t="s">
        <v>1145</v>
      </c>
      <c r="F3892" s="33" t="s">
        <v>4634</v>
      </c>
      <c r="G3892" s="385" t="s">
        <v>8187</v>
      </c>
      <c r="H3892" s="811">
        <v>44016</v>
      </c>
      <c r="I3892" s="805"/>
      <c r="J3892" s="385" t="s">
        <v>8192</v>
      </c>
      <c r="K3892" s="385" t="s">
        <v>8215</v>
      </c>
      <c r="L3892" s="387">
        <v>44228</v>
      </c>
      <c r="M3892" s="57">
        <v>44593</v>
      </c>
      <c r="N3892" t="str">
        <f t="shared" si="124"/>
        <v/>
      </c>
      <c r="Q3892" s="37"/>
    </row>
    <row r="3893" spans="1:17" outlineLevel="2">
      <c r="A3893" s="583"/>
      <c r="B3893" s="296">
        <f t="shared" si="125"/>
        <v>179</v>
      </c>
      <c r="C3893" s="264" t="s">
        <v>7210</v>
      </c>
      <c r="D3893" s="46" t="s">
        <v>7211</v>
      </c>
      <c r="E3893" s="33" t="s">
        <v>1145</v>
      </c>
      <c r="F3893" s="33" t="s">
        <v>4634</v>
      </c>
      <c r="G3893" s="385" t="s">
        <v>8187</v>
      </c>
      <c r="H3893" s="811">
        <v>44016</v>
      </c>
      <c r="I3893" s="805"/>
      <c r="J3893" s="385" t="s">
        <v>8192</v>
      </c>
      <c r="K3893" s="385" t="s">
        <v>8215</v>
      </c>
      <c r="L3893" s="387">
        <v>44228</v>
      </c>
      <c r="M3893" s="57">
        <v>44593</v>
      </c>
      <c r="N3893" t="str">
        <f t="shared" si="124"/>
        <v/>
      </c>
      <c r="Q3893" s="37"/>
    </row>
    <row r="3894" spans="1:17" ht="25.5" outlineLevel="2">
      <c r="A3894" s="583"/>
      <c r="B3894" s="296">
        <f t="shared" si="125"/>
        <v>179</v>
      </c>
      <c r="C3894" s="264" t="s">
        <v>7212</v>
      </c>
      <c r="D3894" s="46" t="s">
        <v>7213</v>
      </c>
      <c r="E3894" s="33" t="s">
        <v>1145</v>
      </c>
      <c r="F3894" s="33" t="s">
        <v>4634</v>
      </c>
      <c r="G3894" s="385" t="s">
        <v>8187</v>
      </c>
      <c r="H3894" s="811">
        <v>44016</v>
      </c>
      <c r="I3894" s="805"/>
      <c r="J3894" s="385" t="s">
        <v>8192</v>
      </c>
      <c r="K3894" s="385" t="s">
        <v>8215</v>
      </c>
      <c r="L3894" s="387">
        <v>44228</v>
      </c>
      <c r="M3894" s="57">
        <v>44593</v>
      </c>
      <c r="N3894" t="str">
        <f t="shared" si="124"/>
        <v/>
      </c>
      <c r="Q3894" s="37"/>
    </row>
    <row r="3895" spans="1:17" ht="25.5" outlineLevel="2">
      <c r="A3895" s="583"/>
      <c r="B3895" s="296">
        <f t="shared" si="125"/>
        <v>179</v>
      </c>
      <c r="C3895" s="264" t="s">
        <v>7214</v>
      </c>
      <c r="D3895" s="46" t="s">
        <v>7215</v>
      </c>
      <c r="E3895" s="33" t="s">
        <v>1145</v>
      </c>
      <c r="F3895" s="33" t="s">
        <v>4634</v>
      </c>
      <c r="G3895" s="385" t="s">
        <v>8187</v>
      </c>
      <c r="H3895" s="811">
        <v>44016</v>
      </c>
      <c r="I3895" s="805"/>
      <c r="J3895" s="385" t="s">
        <v>8192</v>
      </c>
      <c r="K3895" s="385" t="s">
        <v>8215</v>
      </c>
      <c r="L3895" s="387">
        <v>44228</v>
      </c>
      <c r="M3895" s="57">
        <v>44593</v>
      </c>
      <c r="N3895" t="str">
        <f t="shared" si="124"/>
        <v/>
      </c>
      <c r="Q3895" s="37"/>
    </row>
    <row r="3896" spans="1:17" ht="25.5" outlineLevel="2">
      <c r="A3896" s="583"/>
      <c r="B3896" s="296">
        <f t="shared" si="125"/>
        <v>179</v>
      </c>
      <c r="C3896" s="264" t="s">
        <v>7216</v>
      </c>
      <c r="D3896" s="46" t="s">
        <v>7217</v>
      </c>
      <c r="E3896" s="33" t="s">
        <v>1145</v>
      </c>
      <c r="F3896" s="33" t="s">
        <v>4634</v>
      </c>
      <c r="G3896" s="385" t="s">
        <v>8187</v>
      </c>
      <c r="H3896" s="811">
        <v>44016</v>
      </c>
      <c r="I3896" s="805"/>
      <c r="J3896" s="385" t="s">
        <v>8192</v>
      </c>
      <c r="K3896" s="385" t="s">
        <v>8215</v>
      </c>
      <c r="L3896" s="387">
        <v>44228</v>
      </c>
      <c r="M3896" s="57">
        <v>44593</v>
      </c>
      <c r="N3896" t="str">
        <f t="shared" si="124"/>
        <v/>
      </c>
      <c r="Q3896" s="37"/>
    </row>
    <row r="3897" spans="1:17" ht="25.5" outlineLevel="2">
      <c r="A3897" s="583"/>
      <c r="B3897" s="296">
        <f t="shared" si="125"/>
        <v>179</v>
      </c>
      <c r="C3897" s="264" t="s">
        <v>7223</v>
      </c>
      <c r="D3897" s="46" t="s">
        <v>7224</v>
      </c>
      <c r="E3897" s="33" t="s">
        <v>1145</v>
      </c>
      <c r="F3897" s="33" t="s">
        <v>4634</v>
      </c>
      <c r="G3897" s="385" t="s">
        <v>8187</v>
      </c>
      <c r="H3897" s="811">
        <v>44016</v>
      </c>
      <c r="I3897" s="805"/>
      <c r="J3897" s="385" t="s">
        <v>8192</v>
      </c>
      <c r="K3897" s="385" t="s">
        <v>8215</v>
      </c>
      <c r="L3897" s="387">
        <v>44228</v>
      </c>
      <c r="M3897" s="57">
        <v>44593</v>
      </c>
      <c r="N3897" t="str">
        <f t="shared" si="124"/>
        <v/>
      </c>
      <c r="Q3897" s="37"/>
    </row>
    <row r="3898" spans="1:17" outlineLevel="2">
      <c r="A3898" s="583"/>
      <c r="B3898" s="296">
        <f t="shared" si="125"/>
        <v>179</v>
      </c>
      <c r="C3898" s="264" t="s">
        <v>7225</v>
      </c>
      <c r="D3898" s="46" t="s">
        <v>7226</v>
      </c>
      <c r="E3898" s="33" t="s">
        <v>1145</v>
      </c>
      <c r="F3898" s="33" t="s">
        <v>4634</v>
      </c>
      <c r="G3898" s="385" t="s">
        <v>8187</v>
      </c>
      <c r="H3898" s="811">
        <v>44016</v>
      </c>
      <c r="I3898" s="805"/>
      <c r="J3898" s="385" t="s">
        <v>8192</v>
      </c>
      <c r="K3898" s="385" t="s">
        <v>8215</v>
      </c>
      <c r="L3898" s="387">
        <v>44228</v>
      </c>
      <c r="M3898" s="57">
        <v>44593</v>
      </c>
      <c r="N3898" t="str">
        <f t="shared" si="124"/>
        <v/>
      </c>
      <c r="Q3898" s="37"/>
    </row>
    <row r="3899" spans="1:17" ht="25.5" outlineLevel="2">
      <c r="A3899" s="583"/>
      <c r="B3899" s="296">
        <f t="shared" si="125"/>
        <v>179</v>
      </c>
      <c r="C3899" s="264" t="s">
        <v>7227</v>
      </c>
      <c r="D3899" s="46" t="s">
        <v>7228</v>
      </c>
      <c r="E3899" s="33" t="s">
        <v>1145</v>
      </c>
      <c r="F3899" s="33" t="s">
        <v>4634</v>
      </c>
      <c r="G3899" s="385" t="s">
        <v>8187</v>
      </c>
      <c r="H3899" s="811">
        <v>44016</v>
      </c>
      <c r="I3899" s="805"/>
      <c r="J3899" s="385" t="s">
        <v>8192</v>
      </c>
      <c r="K3899" s="385" t="s">
        <v>8215</v>
      </c>
      <c r="L3899" s="387">
        <v>44228</v>
      </c>
      <c r="M3899" s="57">
        <v>44593</v>
      </c>
      <c r="N3899" t="str">
        <f t="shared" si="124"/>
        <v/>
      </c>
      <c r="Q3899" s="37"/>
    </row>
    <row r="3900" spans="1:17" ht="25.5" outlineLevel="2">
      <c r="A3900" s="583"/>
      <c r="B3900" s="296">
        <f t="shared" si="125"/>
        <v>179</v>
      </c>
      <c r="C3900" s="264" t="s">
        <v>7229</v>
      </c>
      <c r="D3900" s="46" t="s">
        <v>7230</v>
      </c>
      <c r="E3900" s="33" t="s">
        <v>1145</v>
      </c>
      <c r="F3900" s="33" t="s">
        <v>4634</v>
      </c>
      <c r="G3900" s="385" t="s">
        <v>8187</v>
      </c>
      <c r="H3900" s="811">
        <v>44016</v>
      </c>
      <c r="I3900" s="805"/>
      <c r="J3900" s="385" t="s">
        <v>8192</v>
      </c>
      <c r="K3900" s="385" t="s">
        <v>8215</v>
      </c>
      <c r="L3900" s="387">
        <v>44228</v>
      </c>
      <c r="M3900" s="57">
        <v>44593</v>
      </c>
      <c r="N3900" t="str">
        <f t="shared" si="124"/>
        <v/>
      </c>
      <c r="Q3900" s="37"/>
    </row>
    <row r="3901" spans="1:17" ht="25.5" outlineLevel="2">
      <c r="A3901" s="583"/>
      <c r="B3901" s="296">
        <f t="shared" si="125"/>
        <v>179</v>
      </c>
      <c r="C3901" s="264" t="s">
        <v>7231</v>
      </c>
      <c r="D3901" s="46" t="s">
        <v>7232</v>
      </c>
      <c r="E3901" s="33" t="s">
        <v>1145</v>
      </c>
      <c r="F3901" s="33" t="s">
        <v>4634</v>
      </c>
      <c r="G3901" s="385" t="s">
        <v>8187</v>
      </c>
      <c r="H3901" s="811">
        <v>44016</v>
      </c>
      <c r="I3901" s="805"/>
      <c r="J3901" s="385" t="s">
        <v>8192</v>
      </c>
      <c r="K3901" s="385" t="s">
        <v>8215</v>
      </c>
      <c r="L3901" s="387">
        <v>44228</v>
      </c>
      <c r="M3901" s="57">
        <v>44593</v>
      </c>
      <c r="N3901" t="str">
        <f t="shared" si="124"/>
        <v/>
      </c>
      <c r="Q3901" s="37"/>
    </row>
    <row r="3902" spans="1:17" ht="25.5" outlineLevel="2">
      <c r="A3902" s="583"/>
      <c r="B3902" s="296">
        <f t="shared" si="125"/>
        <v>179</v>
      </c>
      <c r="C3902" s="264" t="s">
        <v>7234</v>
      </c>
      <c r="D3902" s="46" t="s">
        <v>7235</v>
      </c>
      <c r="E3902" s="33" t="s">
        <v>1145</v>
      </c>
      <c r="F3902" s="33" t="s">
        <v>4634</v>
      </c>
      <c r="G3902" s="385" t="s">
        <v>8187</v>
      </c>
      <c r="H3902" s="811">
        <v>44016</v>
      </c>
      <c r="I3902" s="805"/>
      <c r="J3902" s="385" t="s">
        <v>8192</v>
      </c>
      <c r="K3902" s="385" t="s">
        <v>8215</v>
      </c>
      <c r="L3902" s="387">
        <v>44228</v>
      </c>
      <c r="M3902" s="57">
        <v>44593</v>
      </c>
      <c r="N3902" t="str">
        <f t="shared" si="124"/>
        <v/>
      </c>
      <c r="Q3902" s="37"/>
    </row>
    <row r="3903" spans="1:17" ht="25.5" outlineLevel="2">
      <c r="A3903" s="583"/>
      <c r="B3903" s="296">
        <f t="shared" si="125"/>
        <v>179</v>
      </c>
      <c r="C3903" s="264" t="s">
        <v>7236</v>
      </c>
      <c r="D3903" s="46" t="s">
        <v>7237</v>
      </c>
      <c r="E3903" s="33" t="s">
        <v>1145</v>
      </c>
      <c r="F3903" s="33" t="s">
        <v>4634</v>
      </c>
      <c r="G3903" s="385" t="s">
        <v>8187</v>
      </c>
      <c r="H3903" s="811">
        <v>44016</v>
      </c>
      <c r="I3903" s="805"/>
      <c r="J3903" s="385" t="s">
        <v>8192</v>
      </c>
      <c r="K3903" s="385" t="s">
        <v>8215</v>
      </c>
      <c r="L3903" s="387">
        <v>44228</v>
      </c>
      <c r="M3903" s="57">
        <v>44593</v>
      </c>
      <c r="N3903" t="str">
        <f t="shared" si="124"/>
        <v/>
      </c>
      <c r="Q3903" s="37"/>
    </row>
    <row r="3904" spans="1:17" ht="25.5" outlineLevel="2">
      <c r="A3904" s="583"/>
      <c r="B3904" s="296">
        <f t="shared" si="125"/>
        <v>179</v>
      </c>
      <c r="C3904" s="264" t="s">
        <v>7242</v>
      </c>
      <c r="D3904" s="46" t="s">
        <v>7243</v>
      </c>
      <c r="E3904" s="33" t="s">
        <v>1145</v>
      </c>
      <c r="F3904" s="33" t="s">
        <v>4634</v>
      </c>
      <c r="G3904" s="385" t="s">
        <v>8187</v>
      </c>
      <c r="H3904" s="811">
        <v>44016</v>
      </c>
      <c r="I3904" s="805"/>
      <c r="J3904" s="385" t="s">
        <v>8192</v>
      </c>
      <c r="K3904" s="385" t="s">
        <v>8215</v>
      </c>
      <c r="L3904" s="387">
        <v>44228</v>
      </c>
      <c r="M3904" s="57">
        <v>44593</v>
      </c>
      <c r="N3904" t="str">
        <f t="shared" si="124"/>
        <v/>
      </c>
      <c r="Q3904" s="37"/>
    </row>
    <row r="3905" spans="1:17" ht="25.5" outlineLevel="2">
      <c r="A3905" s="583"/>
      <c r="B3905" s="296">
        <f t="shared" si="125"/>
        <v>179</v>
      </c>
      <c r="C3905" s="264" t="s">
        <v>7244</v>
      </c>
      <c r="D3905" s="46" t="s">
        <v>7245</v>
      </c>
      <c r="E3905" s="33" t="s">
        <v>1145</v>
      </c>
      <c r="F3905" s="33" t="s">
        <v>4634</v>
      </c>
      <c r="G3905" s="385" t="s">
        <v>8187</v>
      </c>
      <c r="H3905" s="811">
        <v>44016</v>
      </c>
      <c r="I3905" s="805"/>
      <c r="J3905" s="385" t="s">
        <v>8192</v>
      </c>
      <c r="K3905" s="385" t="s">
        <v>8215</v>
      </c>
      <c r="L3905" s="387">
        <v>44228</v>
      </c>
      <c r="M3905" s="57">
        <v>44593</v>
      </c>
      <c r="N3905" t="str">
        <f t="shared" si="124"/>
        <v/>
      </c>
      <c r="Q3905" s="37"/>
    </row>
    <row r="3906" spans="1:17" ht="25.5" outlineLevel="2">
      <c r="A3906" s="583"/>
      <c r="B3906" s="296">
        <f t="shared" si="125"/>
        <v>179</v>
      </c>
      <c r="C3906" s="264" t="s">
        <v>7246</v>
      </c>
      <c r="D3906" s="46" t="s">
        <v>7247</v>
      </c>
      <c r="E3906" s="33" t="s">
        <v>1145</v>
      </c>
      <c r="F3906" s="33" t="s">
        <v>4634</v>
      </c>
      <c r="G3906" s="385" t="s">
        <v>8187</v>
      </c>
      <c r="H3906" s="811">
        <v>44016</v>
      </c>
      <c r="I3906" s="805"/>
      <c r="J3906" s="385" t="s">
        <v>8192</v>
      </c>
      <c r="K3906" s="385" t="s">
        <v>8215</v>
      </c>
      <c r="L3906" s="387">
        <v>44228</v>
      </c>
      <c r="M3906" s="57">
        <v>44593</v>
      </c>
      <c r="N3906" t="str">
        <f t="shared" si="124"/>
        <v/>
      </c>
      <c r="Q3906" s="37"/>
    </row>
    <row r="3907" spans="1:17" ht="25.5" outlineLevel="2">
      <c r="A3907" s="583"/>
      <c r="B3907" s="296">
        <f t="shared" si="125"/>
        <v>179</v>
      </c>
      <c r="C3907" s="264" t="s">
        <v>7248</v>
      </c>
      <c r="D3907" s="46" t="s">
        <v>7249</v>
      </c>
      <c r="E3907" s="33" t="s">
        <v>1145</v>
      </c>
      <c r="F3907" s="33" t="s">
        <v>4634</v>
      </c>
      <c r="G3907" s="385" t="s">
        <v>8187</v>
      </c>
      <c r="H3907" s="811">
        <v>44016</v>
      </c>
      <c r="I3907" s="805"/>
      <c r="J3907" s="385" t="s">
        <v>8192</v>
      </c>
      <c r="K3907" s="385" t="s">
        <v>8215</v>
      </c>
      <c r="L3907" s="387">
        <v>44228</v>
      </c>
      <c r="M3907" s="57">
        <v>44593</v>
      </c>
      <c r="N3907" t="str">
        <f t="shared" ref="N3907:N3970" si="126">IF(D3907="NA","",IF(COUNTIF($D$3:$D$8511,D3907)&gt;1,"DUPLICATE",""))</f>
        <v/>
      </c>
      <c r="Q3907" s="37"/>
    </row>
    <row r="3908" spans="1:17" ht="25.5" outlineLevel="2">
      <c r="A3908" s="583"/>
      <c r="B3908" s="296">
        <f t="shared" si="125"/>
        <v>179</v>
      </c>
      <c r="C3908" s="264" t="s">
        <v>7250</v>
      </c>
      <c r="D3908" s="46" t="s">
        <v>7251</v>
      </c>
      <c r="E3908" s="33" t="s">
        <v>1145</v>
      </c>
      <c r="F3908" s="33" t="s">
        <v>4634</v>
      </c>
      <c r="G3908" s="385" t="s">
        <v>8187</v>
      </c>
      <c r="H3908" s="811">
        <v>44016</v>
      </c>
      <c r="I3908" s="805"/>
      <c r="J3908" s="385" t="s">
        <v>8192</v>
      </c>
      <c r="K3908" s="385" t="s">
        <v>8215</v>
      </c>
      <c r="L3908" s="387">
        <v>44228</v>
      </c>
      <c r="M3908" s="57">
        <v>44593</v>
      </c>
      <c r="N3908" t="str">
        <f t="shared" si="126"/>
        <v/>
      </c>
      <c r="Q3908" s="37"/>
    </row>
    <row r="3909" spans="1:17" ht="38.25" outlineLevel="2">
      <c r="A3909" s="583"/>
      <c r="B3909" s="296">
        <f t="shared" si="125"/>
        <v>179</v>
      </c>
      <c r="C3909" s="264" t="s">
        <v>7252</v>
      </c>
      <c r="D3909" s="46" t="s">
        <v>7253</v>
      </c>
      <c r="E3909" s="33" t="s">
        <v>1145</v>
      </c>
      <c r="F3909" s="33" t="s">
        <v>4634</v>
      </c>
      <c r="G3909" s="385" t="s">
        <v>8187</v>
      </c>
      <c r="H3909" s="811">
        <v>44016</v>
      </c>
      <c r="I3909" s="805"/>
      <c r="J3909" s="385" t="s">
        <v>8192</v>
      </c>
      <c r="K3909" s="385" t="s">
        <v>8215</v>
      </c>
      <c r="L3909" s="387">
        <v>44228</v>
      </c>
      <c r="M3909" s="57">
        <v>44593</v>
      </c>
      <c r="N3909" t="str">
        <f t="shared" si="126"/>
        <v/>
      </c>
      <c r="Q3909" s="37"/>
    </row>
    <row r="3910" spans="1:17" ht="25.5" outlineLevel="2">
      <c r="A3910" s="583"/>
      <c r="B3910" s="296">
        <f t="shared" si="125"/>
        <v>179</v>
      </c>
      <c r="C3910" s="264" t="s">
        <v>7254</v>
      </c>
      <c r="D3910" s="46" t="s">
        <v>7255</v>
      </c>
      <c r="E3910" s="33" t="s">
        <v>1145</v>
      </c>
      <c r="F3910" s="33" t="s">
        <v>4634</v>
      </c>
      <c r="G3910" s="385" t="s">
        <v>8187</v>
      </c>
      <c r="H3910" s="811">
        <v>44016</v>
      </c>
      <c r="I3910" s="805"/>
      <c r="J3910" s="385" t="s">
        <v>8192</v>
      </c>
      <c r="K3910" s="385" t="s">
        <v>8215</v>
      </c>
      <c r="L3910" s="387">
        <v>44228</v>
      </c>
      <c r="M3910" s="57">
        <v>44593</v>
      </c>
      <c r="N3910" t="str">
        <f t="shared" si="126"/>
        <v/>
      </c>
      <c r="Q3910" s="37"/>
    </row>
    <row r="3911" spans="1:17" ht="25.5" outlineLevel="2">
      <c r="A3911" s="583"/>
      <c r="B3911" s="296">
        <f t="shared" si="125"/>
        <v>179</v>
      </c>
      <c r="C3911" s="264" t="s">
        <v>7256</v>
      </c>
      <c r="D3911" s="46" t="s">
        <v>7257</v>
      </c>
      <c r="E3911" s="33" t="s">
        <v>1145</v>
      </c>
      <c r="F3911" s="33" t="s">
        <v>4634</v>
      </c>
      <c r="G3911" s="385" t="s">
        <v>8187</v>
      </c>
      <c r="H3911" s="811">
        <v>44016</v>
      </c>
      <c r="I3911" s="805"/>
      <c r="J3911" s="385" t="s">
        <v>8192</v>
      </c>
      <c r="K3911" s="385" t="s">
        <v>8215</v>
      </c>
      <c r="L3911" s="387">
        <v>44228</v>
      </c>
      <c r="M3911" s="57">
        <v>44593</v>
      </c>
      <c r="N3911" t="str">
        <f t="shared" si="126"/>
        <v/>
      </c>
      <c r="Q3911" s="37"/>
    </row>
    <row r="3912" spans="1:17" ht="25.5" outlineLevel="2">
      <c r="A3912" s="583"/>
      <c r="B3912" s="296">
        <f t="shared" si="125"/>
        <v>179</v>
      </c>
      <c r="C3912" s="264" t="s">
        <v>7260</v>
      </c>
      <c r="D3912" s="46" t="s">
        <v>7261</v>
      </c>
      <c r="E3912" s="33" t="s">
        <v>1145</v>
      </c>
      <c r="F3912" s="33" t="s">
        <v>4634</v>
      </c>
      <c r="G3912" s="385" t="s">
        <v>8187</v>
      </c>
      <c r="H3912" s="811">
        <v>44016</v>
      </c>
      <c r="I3912" s="805"/>
      <c r="J3912" s="385" t="s">
        <v>8192</v>
      </c>
      <c r="K3912" s="385" t="s">
        <v>8215</v>
      </c>
      <c r="L3912" s="387">
        <v>44228</v>
      </c>
      <c r="M3912" s="57">
        <v>44593</v>
      </c>
      <c r="N3912" t="str">
        <f t="shared" si="126"/>
        <v/>
      </c>
      <c r="Q3912" s="37"/>
    </row>
    <row r="3913" spans="1:17" ht="25.5" outlineLevel="2">
      <c r="A3913" s="583"/>
      <c r="B3913" s="296">
        <f t="shared" si="125"/>
        <v>179</v>
      </c>
      <c r="C3913" s="264" t="s">
        <v>7262</v>
      </c>
      <c r="D3913" s="46" t="s">
        <v>7263</v>
      </c>
      <c r="E3913" s="33" t="s">
        <v>1145</v>
      </c>
      <c r="F3913" s="33" t="s">
        <v>4634</v>
      </c>
      <c r="G3913" s="385" t="s">
        <v>8187</v>
      </c>
      <c r="H3913" s="811">
        <v>44016</v>
      </c>
      <c r="I3913" s="805"/>
      <c r="J3913" s="385" t="s">
        <v>8192</v>
      </c>
      <c r="K3913" s="385" t="s">
        <v>8215</v>
      </c>
      <c r="L3913" s="387">
        <v>44228</v>
      </c>
      <c r="M3913" s="57">
        <v>44593</v>
      </c>
      <c r="N3913" t="str">
        <f t="shared" si="126"/>
        <v/>
      </c>
      <c r="Q3913" s="37"/>
    </row>
    <row r="3914" spans="1:17" ht="25.5" outlineLevel="2">
      <c r="A3914" s="583"/>
      <c r="B3914" s="296">
        <f t="shared" si="125"/>
        <v>179</v>
      </c>
      <c r="C3914" s="264" t="s">
        <v>7266</v>
      </c>
      <c r="D3914" s="46" t="s">
        <v>7267</v>
      </c>
      <c r="E3914" s="33" t="s">
        <v>1145</v>
      </c>
      <c r="F3914" s="33" t="s">
        <v>4634</v>
      </c>
      <c r="G3914" s="385" t="s">
        <v>8187</v>
      </c>
      <c r="H3914" s="811">
        <v>44016</v>
      </c>
      <c r="I3914" s="805"/>
      <c r="J3914" s="385" t="s">
        <v>8192</v>
      </c>
      <c r="K3914" s="385" t="s">
        <v>8215</v>
      </c>
      <c r="L3914" s="387">
        <v>44228</v>
      </c>
      <c r="M3914" s="57">
        <v>44593</v>
      </c>
      <c r="N3914" t="str">
        <f t="shared" si="126"/>
        <v/>
      </c>
      <c r="Q3914" s="37"/>
    </row>
    <row r="3915" spans="1:17" ht="25.5" outlineLevel="2">
      <c r="A3915" s="583"/>
      <c r="B3915" s="296">
        <f t="shared" si="125"/>
        <v>179</v>
      </c>
      <c r="C3915" s="264" t="s">
        <v>7268</v>
      </c>
      <c r="D3915" s="46" t="s">
        <v>7269</v>
      </c>
      <c r="E3915" s="33" t="s">
        <v>1145</v>
      </c>
      <c r="F3915" s="33" t="s">
        <v>4634</v>
      </c>
      <c r="G3915" s="385" t="s">
        <v>8187</v>
      </c>
      <c r="H3915" s="811">
        <v>44016</v>
      </c>
      <c r="I3915" s="805"/>
      <c r="J3915" s="385" t="s">
        <v>8192</v>
      </c>
      <c r="K3915" s="385" t="s">
        <v>8215</v>
      </c>
      <c r="L3915" s="387">
        <v>44228</v>
      </c>
      <c r="M3915" s="57">
        <v>44593</v>
      </c>
      <c r="N3915" t="str">
        <f t="shared" si="126"/>
        <v/>
      </c>
      <c r="Q3915" s="37"/>
    </row>
    <row r="3916" spans="1:17" ht="25.5" outlineLevel="2">
      <c r="A3916" s="583"/>
      <c r="B3916" s="296">
        <f t="shared" si="125"/>
        <v>179</v>
      </c>
      <c r="C3916" s="264" t="s">
        <v>7270</v>
      </c>
      <c r="D3916" s="46" t="s">
        <v>7271</v>
      </c>
      <c r="E3916" s="33" t="s">
        <v>1145</v>
      </c>
      <c r="F3916" s="33" t="s">
        <v>4634</v>
      </c>
      <c r="G3916" s="385" t="s">
        <v>8187</v>
      </c>
      <c r="H3916" s="811">
        <v>44016</v>
      </c>
      <c r="I3916" s="805"/>
      <c r="J3916" s="385" t="s">
        <v>8192</v>
      </c>
      <c r="K3916" s="385" t="s">
        <v>8215</v>
      </c>
      <c r="L3916" s="387">
        <v>44228</v>
      </c>
      <c r="M3916" s="57">
        <v>44593</v>
      </c>
      <c r="N3916" t="str">
        <f t="shared" si="126"/>
        <v/>
      </c>
      <c r="Q3916" s="37"/>
    </row>
    <row r="3917" spans="1:17" ht="38.25" outlineLevel="2">
      <c r="A3917" s="583"/>
      <c r="B3917" s="296">
        <f t="shared" si="125"/>
        <v>179</v>
      </c>
      <c r="C3917" s="264" t="s">
        <v>7276</v>
      </c>
      <c r="D3917" s="46" t="s">
        <v>7277</v>
      </c>
      <c r="E3917" s="33" t="s">
        <v>1145</v>
      </c>
      <c r="F3917" s="33" t="s">
        <v>4634</v>
      </c>
      <c r="G3917" s="385" t="s">
        <v>8187</v>
      </c>
      <c r="H3917" s="811">
        <v>44016</v>
      </c>
      <c r="I3917" s="805"/>
      <c r="J3917" s="385" t="s">
        <v>8192</v>
      </c>
      <c r="K3917" s="385" t="s">
        <v>8215</v>
      </c>
      <c r="L3917" s="387">
        <v>44228</v>
      </c>
      <c r="M3917" s="57">
        <v>44593</v>
      </c>
      <c r="N3917" t="str">
        <f t="shared" si="126"/>
        <v/>
      </c>
      <c r="Q3917" s="37"/>
    </row>
    <row r="3918" spans="1:17" ht="25.5" outlineLevel="2">
      <c r="A3918" s="583"/>
      <c r="B3918" s="296">
        <f t="shared" si="125"/>
        <v>179</v>
      </c>
      <c r="C3918" s="264" t="s">
        <v>7278</v>
      </c>
      <c r="D3918" s="46" t="s">
        <v>7279</v>
      </c>
      <c r="E3918" s="33" t="s">
        <v>1145</v>
      </c>
      <c r="F3918" s="33" t="s">
        <v>4634</v>
      </c>
      <c r="G3918" s="385" t="s">
        <v>8187</v>
      </c>
      <c r="H3918" s="811">
        <v>44016</v>
      </c>
      <c r="I3918" s="805"/>
      <c r="J3918" s="385" t="s">
        <v>8192</v>
      </c>
      <c r="K3918" s="385" t="s">
        <v>8215</v>
      </c>
      <c r="L3918" s="387">
        <v>44228</v>
      </c>
      <c r="M3918" s="57">
        <v>44593</v>
      </c>
      <c r="N3918" t="str">
        <f t="shared" si="126"/>
        <v/>
      </c>
      <c r="Q3918" s="37"/>
    </row>
    <row r="3919" spans="1:17" ht="25.5" outlineLevel="2">
      <c r="A3919" s="583"/>
      <c r="B3919" s="296">
        <f t="shared" si="125"/>
        <v>179</v>
      </c>
      <c r="C3919" s="264" t="s">
        <v>7280</v>
      </c>
      <c r="D3919" s="46" t="s">
        <v>7281</v>
      </c>
      <c r="E3919" s="33" t="s">
        <v>1145</v>
      </c>
      <c r="F3919" s="33" t="s">
        <v>4634</v>
      </c>
      <c r="G3919" s="385" t="s">
        <v>8187</v>
      </c>
      <c r="H3919" s="811">
        <v>44016</v>
      </c>
      <c r="I3919" s="805"/>
      <c r="J3919" s="385" t="s">
        <v>8192</v>
      </c>
      <c r="K3919" s="385" t="s">
        <v>8215</v>
      </c>
      <c r="L3919" s="387">
        <v>44228</v>
      </c>
      <c r="M3919" s="57">
        <v>44593</v>
      </c>
      <c r="N3919" t="str">
        <f t="shared" si="126"/>
        <v/>
      </c>
      <c r="Q3919" s="37"/>
    </row>
    <row r="3920" spans="1:17" ht="25.5" outlineLevel="2">
      <c r="A3920" s="583"/>
      <c r="B3920" s="296">
        <f t="shared" si="125"/>
        <v>179</v>
      </c>
      <c r="C3920" s="264" t="s">
        <v>7285</v>
      </c>
      <c r="D3920" s="46" t="s">
        <v>7286</v>
      </c>
      <c r="E3920" s="33" t="s">
        <v>1145</v>
      </c>
      <c r="F3920" s="33" t="s">
        <v>4634</v>
      </c>
      <c r="G3920" s="385" t="s">
        <v>8187</v>
      </c>
      <c r="H3920" s="811">
        <v>44016</v>
      </c>
      <c r="I3920" s="805"/>
      <c r="J3920" s="385" t="s">
        <v>8192</v>
      </c>
      <c r="K3920" s="385" t="s">
        <v>8215</v>
      </c>
      <c r="L3920" s="387">
        <v>44228</v>
      </c>
      <c r="M3920" s="57">
        <v>44593</v>
      </c>
      <c r="N3920" t="str">
        <f t="shared" si="126"/>
        <v/>
      </c>
      <c r="Q3920" s="37"/>
    </row>
    <row r="3921" spans="1:17" ht="25.5" outlineLevel="2">
      <c r="A3921" s="583"/>
      <c r="B3921" s="296">
        <f t="shared" si="125"/>
        <v>179</v>
      </c>
      <c r="C3921" s="264" t="s">
        <v>7287</v>
      </c>
      <c r="D3921" s="46" t="s">
        <v>7288</v>
      </c>
      <c r="E3921" s="33" t="s">
        <v>1145</v>
      </c>
      <c r="F3921" s="33" t="s">
        <v>4634</v>
      </c>
      <c r="G3921" s="385" t="s">
        <v>8187</v>
      </c>
      <c r="H3921" s="811">
        <v>44016</v>
      </c>
      <c r="I3921" s="805"/>
      <c r="J3921" s="385" t="s">
        <v>8192</v>
      </c>
      <c r="K3921" s="385" t="s">
        <v>8215</v>
      </c>
      <c r="L3921" s="387">
        <v>44228</v>
      </c>
      <c r="M3921" s="57">
        <v>44593</v>
      </c>
      <c r="N3921" t="str">
        <f t="shared" si="126"/>
        <v/>
      </c>
      <c r="Q3921" s="37"/>
    </row>
    <row r="3922" spans="1:17" outlineLevel="2">
      <c r="A3922" s="583"/>
      <c r="B3922" s="296">
        <f t="shared" si="125"/>
        <v>179</v>
      </c>
      <c r="C3922" s="264" t="s">
        <v>7289</v>
      </c>
      <c r="D3922" s="46" t="s">
        <v>7290</v>
      </c>
      <c r="E3922" s="33" t="s">
        <v>1145</v>
      </c>
      <c r="F3922" s="33" t="s">
        <v>4634</v>
      </c>
      <c r="G3922" s="385" t="s">
        <v>8187</v>
      </c>
      <c r="H3922" s="811">
        <v>44016</v>
      </c>
      <c r="I3922" s="805"/>
      <c r="J3922" s="385" t="s">
        <v>8192</v>
      </c>
      <c r="K3922" s="385" t="s">
        <v>8215</v>
      </c>
      <c r="L3922" s="387">
        <v>44228</v>
      </c>
      <c r="M3922" s="57">
        <v>44593</v>
      </c>
      <c r="N3922" t="str">
        <f t="shared" si="126"/>
        <v/>
      </c>
      <c r="Q3922" s="37"/>
    </row>
    <row r="3923" spans="1:17" ht="25.5" outlineLevel="2">
      <c r="A3923" s="583"/>
      <c r="B3923" s="296">
        <f t="shared" si="125"/>
        <v>179</v>
      </c>
      <c r="C3923" s="264" t="s">
        <v>7291</v>
      </c>
      <c r="D3923" s="46" t="s">
        <v>7292</v>
      </c>
      <c r="E3923" s="33" t="s">
        <v>1145</v>
      </c>
      <c r="F3923" s="33" t="s">
        <v>4634</v>
      </c>
      <c r="G3923" s="385" t="s">
        <v>8187</v>
      </c>
      <c r="H3923" s="811">
        <v>44016</v>
      </c>
      <c r="I3923" s="805"/>
      <c r="J3923" s="385" t="s">
        <v>8192</v>
      </c>
      <c r="K3923" s="385" t="s">
        <v>8215</v>
      </c>
      <c r="L3923" s="387">
        <v>44228</v>
      </c>
      <c r="M3923" s="57">
        <v>44593</v>
      </c>
      <c r="N3923" t="str">
        <f t="shared" si="126"/>
        <v/>
      </c>
      <c r="Q3923" s="37"/>
    </row>
    <row r="3924" spans="1:17" ht="25.5" outlineLevel="2">
      <c r="A3924" s="583"/>
      <c r="B3924" s="296">
        <f t="shared" si="125"/>
        <v>179</v>
      </c>
      <c r="C3924" s="264" t="s">
        <v>7299</v>
      </c>
      <c r="D3924" s="46" t="s">
        <v>7300</v>
      </c>
      <c r="E3924" s="33" t="s">
        <v>1145</v>
      </c>
      <c r="F3924" s="33" t="s">
        <v>4634</v>
      </c>
      <c r="G3924" s="385" t="s">
        <v>8187</v>
      </c>
      <c r="H3924" s="811">
        <v>44016</v>
      </c>
      <c r="I3924" s="805"/>
      <c r="J3924" s="385" t="s">
        <v>8192</v>
      </c>
      <c r="K3924" s="385" t="s">
        <v>8215</v>
      </c>
      <c r="L3924" s="387">
        <v>44228</v>
      </c>
      <c r="M3924" s="57">
        <v>44593</v>
      </c>
      <c r="N3924" t="str">
        <f t="shared" si="126"/>
        <v/>
      </c>
      <c r="Q3924" s="37"/>
    </row>
    <row r="3925" spans="1:17" ht="25.5" outlineLevel="2">
      <c r="A3925" s="583"/>
      <c r="B3925" s="296">
        <f t="shared" si="125"/>
        <v>179</v>
      </c>
      <c r="C3925" s="264" t="s">
        <v>7301</v>
      </c>
      <c r="D3925" s="46" t="s">
        <v>7302</v>
      </c>
      <c r="E3925" s="33" t="s">
        <v>1145</v>
      </c>
      <c r="F3925" s="33" t="s">
        <v>4634</v>
      </c>
      <c r="G3925" s="385" t="s">
        <v>8187</v>
      </c>
      <c r="H3925" s="811">
        <v>44016</v>
      </c>
      <c r="I3925" s="805"/>
      <c r="J3925" s="385" t="s">
        <v>8192</v>
      </c>
      <c r="K3925" s="385" t="s">
        <v>8215</v>
      </c>
      <c r="L3925" s="387">
        <v>44228</v>
      </c>
      <c r="M3925" s="57">
        <v>44593</v>
      </c>
      <c r="N3925" t="str">
        <f t="shared" si="126"/>
        <v/>
      </c>
      <c r="Q3925" s="37"/>
    </row>
    <row r="3926" spans="1:17" ht="25.5" outlineLevel="2">
      <c r="A3926" s="583"/>
      <c r="B3926" s="296">
        <f t="shared" si="125"/>
        <v>179</v>
      </c>
      <c r="C3926" s="264" t="s">
        <v>7303</v>
      </c>
      <c r="D3926" s="46" t="s">
        <v>7304</v>
      </c>
      <c r="E3926" s="33" t="s">
        <v>1145</v>
      </c>
      <c r="F3926" s="33" t="s">
        <v>4634</v>
      </c>
      <c r="G3926" s="385" t="s">
        <v>8187</v>
      </c>
      <c r="H3926" s="811">
        <v>44016</v>
      </c>
      <c r="I3926" s="805"/>
      <c r="J3926" s="385" t="s">
        <v>8192</v>
      </c>
      <c r="K3926" s="385" t="s">
        <v>8215</v>
      </c>
      <c r="L3926" s="387">
        <v>44228</v>
      </c>
      <c r="M3926" s="57">
        <v>44593</v>
      </c>
      <c r="N3926" t="str">
        <f t="shared" si="126"/>
        <v/>
      </c>
      <c r="Q3926" s="37"/>
    </row>
    <row r="3927" spans="1:17" ht="25.5" outlineLevel="2">
      <c r="A3927" s="583"/>
      <c r="B3927" s="296">
        <f t="shared" si="125"/>
        <v>179</v>
      </c>
      <c r="C3927" s="264" t="s">
        <v>7309</v>
      </c>
      <c r="D3927" s="46" t="s">
        <v>7310</v>
      </c>
      <c r="E3927" s="33" t="s">
        <v>1145</v>
      </c>
      <c r="F3927" s="33" t="s">
        <v>4634</v>
      </c>
      <c r="G3927" s="385" t="s">
        <v>8187</v>
      </c>
      <c r="H3927" s="811">
        <v>44016</v>
      </c>
      <c r="I3927" s="805"/>
      <c r="J3927" s="385" t="s">
        <v>8192</v>
      </c>
      <c r="K3927" s="385" t="s">
        <v>8215</v>
      </c>
      <c r="L3927" s="387">
        <v>44228</v>
      </c>
      <c r="M3927" s="57">
        <v>44593</v>
      </c>
      <c r="N3927" t="str">
        <f t="shared" si="126"/>
        <v/>
      </c>
      <c r="Q3927" s="37"/>
    </row>
    <row r="3928" spans="1:17" ht="25.5" outlineLevel="2">
      <c r="A3928" s="583"/>
      <c r="B3928" s="296">
        <f t="shared" si="125"/>
        <v>179</v>
      </c>
      <c r="C3928" s="264" t="s">
        <v>7314</v>
      </c>
      <c r="D3928" s="46" t="s">
        <v>7315</v>
      </c>
      <c r="E3928" s="33" t="s">
        <v>1145</v>
      </c>
      <c r="F3928" s="33" t="s">
        <v>4634</v>
      </c>
      <c r="G3928" s="385" t="s">
        <v>8187</v>
      </c>
      <c r="H3928" s="811">
        <v>44016</v>
      </c>
      <c r="I3928" s="805"/>
      <c r="J3928" s="385" t="s">
        <v>8192</v>
      </c>
      <c r="K3928" s="385" t="s">
        <v>8215</v>
      </c>
      <c r="L3928" s="387">
        <v>44228</v>
      </c>
      <c r="M3928" s="57">
        <v>44593</v>
      </c>
      <c r="N3928" t="str">
        <f t="shared" si="126"/>
        <v/>
      </c>
      <c r="Q3928" s="37"/>
    </row>
    <row r="3929" spans="1:17" ht="25.5" outlineLevel="2">
      <c r="A3929" s="583"/>
      <c r="B3929" s="296">
        <f t="shared" si="125"/>
        <v>179</v>
      </c>
      <c r="C3929" s="264" t="s">
        <v>7322</v>
      </c>
      <c r="D3929" s="46" t="s">
        <v>7323</v>
      </c>
      <c r="E3929" s="33" t="s">
        <v>1145</v>
      </c>
      <c r="F3929" s="33" t="s">
        <v>4634</v>
      </c>
      <c r="G3929" s="385" t="s">
        <v>8187</v>
      </c>
      <c r="H3929" s="811">
        <v>44016</v>
      </c>
      <c r="I3929" s="805"/>
      <c r="J3929" s="385" t="s">
        <v>8192</v>
      </c>
      <c r="K3929" s="385" t="s">
        <v>8215</v>
      </c>
      <c r="L3929" s="387">
        <v>44228</v>
      </c>
      <c r="M3929" s="57">
        <v>44593</v>
      </c>
      <c r="N3929" t="str">
        <f t="shared" si="126"/>
        <v/>
      </c>
      <c r="Q3929" s="37"/>
    </row>
    <row r="3930" spans="1:17" ht="25.5" outlineLevel="2">
      <c r="A3930" s="583"/>
      <c r="B3930" s="296">
        <f t="shared" si="125"/>
        <v>179</v>
      </c>
      <c r="C3930" s="264" t="s">
        <v>7324</v>
      </c>
      <c r="D3930" s="46" t="s">
        <v>7325</v>
      </c>
      <c r="E3930" s="33" t="s">
        <v>1145</v>
      </c>
      <c r="F3930" s="33" t="s">
        <v>4634</v>
      </c>
      <c r="G3930" s="385" t="s">
        <v>8187</v>
      </c>
      <c r="H3930" s="811">
        <v>44016</v>
      </c>
      <c r="I3930" s="805"/>
      <c r="J3930" s="385" t="s">
        <v>8192</v>
      </c>
      <c r="K3930" s="385" t="s">
        <v>8215</v>
      </c>
      <c r="L3930" s="387">
        <v>44228</v>
      </c>
      <c r="M3930" s="57">
        <v>44593</v>
      </c>
      <c r="N3930" t="str">
        <f t="shared" si="126"/>
        <v/>
      </c>
      <c r="Q3930" s="37"/>
    </row>
    <row r="3931" spans="1:17" ht="25.5" outlineLevel="2">
      <c r="A3931" s="583"/>
      <c r="B3931" s="296">
        <f t="shared" si="125"/>
        <v>179</v>
      </c>
      <c r="C3931" s="264" t="s">
        <v>7326</v>
      </c>
      <c r="D3931" s="46" t="s">
        <v>7327</v>
      </c>
      <c r="E3931" s="33" t="s">
        <v>1145</v>
      </c>
      <c r="F3931" s="33" t="s">
        <v>4634</v>
      </c>
      <c r="G3931" s="385" t="s">
        <v>8187</v>
      </c>
      <c r="H3931" s="811">
        <v>44016</v>
      </c>
      <c r="I3931" s="805"/>
      <c r="J3931" s="385" t="s">
        <v>8192</v>
      </c>
      <c r="K3931" s="385" t="s">
        <v>8215</v>
      </c>
      <c r="L3931" s="387">
        <v>44228</v>
      </c>
      <c r="M3931" s="57">
        <v>44593</v>
      </c>
      <c r="N3931" t="str">
        <f t="shared" si="126"/>
        <v/>
      </c>
      <c r="Q3931" s="37"/>
    </row>
    <row r="3932" spans="1:17" ht="25.5" outlineLevel="2">
      <c r="A3932" s="583"/>
      <c r="B3932" s="296">
        <f t="shared" si="125"/>
        <v>179</v>
      </c>
      <c r="C3932" s="264" t="s">
        <v>7332</v>
      </c>
      <c r="D3932" s="46" t="s">
        <v>7333</v>
      </c>
      <c r="E3932" s="33" t="s">
        <v>1145</v>
      </c>
      <c r="F3932" s="33" t="s">
        <v>4634</v>
      </c>
      <c r="G3932" s="385" t="s">
        <v>8187</v>
      </c>
      <c r="H3932" s="811">
        <v>44016</v>
      </c>
      <c r="I3932" s="805"/>
      <c r="J3932" s="385" t="s">
        <v>8192</v>
      </c>
      <c r="K3932" s="385" t="s">
        <v>8215</v>
      </c>
      <c r="L3932" s="387">
        <v>44228</v>
      </c>
      <c r="M3932" s="57">
        <v>44593</v>
      </c>
      <c r="N3932" t="str">
        <f t="shared" si="126"/>
        <v/>
      </c>
      <c r="Q3932" s="37"/>
    </row>
    <row r="3933" spans="1:17" ht="25.5" outlineLevel="2">
      <c r="A3933" s="583"/>
      <c r="B3933" s="296">
        <f t="shared" si="125"/>
        <v>179</v>
      </c>
      <c r="C3933" s="264" t="s">
        <v>7336</v>
      </c>
      <c r="D3933" s="46" t="s">
        <v>7337</v>
      </c>
      <c r="E3933" s="33" t="s">
        <v>1145</v>
      </c>
      <c r="F3933" s="33" t="s">
        <v>4634</v>
      </c>
      <c r="G3933" s="385" t="s">
        <v>8187</v>
      </c>
      <c r="H3933" s="811">
        <v>44016</v>
      </c>
      <c r="I3933" s="805"/>
      <c r="J3933" s="385" t="s">
        <v>8192</v>
      </c>
      <c r="K3933" s="385" t="s">
        <v>8215</v>
      </c>
      <c r="L3933" s="387">
        <v>44228</v>
      </c>
      <c r="M3933" s="57">
        <v>44593</v>
      </c>
      <c r="N3933" t="str">
        <f t="shared" si="126"/>
        <v/>
      </c>
      <c r="Q3933" s="37"/>
    </row>
    <row r="3934" spans="1:17" ht="25.5" outlineLevel="2">
      <c r="A3934" s="583"/>
      <c r="B3934" s="296">
        <f t="shared" si="125"/>
        <v>179</v>
      </c>
      <c r="C3934" s="264" t="s">
        <v>7340</v>
      </c>
      <c r="D3934" s="46" t="s">
        <v>7341</v>
      </c>
      <c r="E3934" s="33" t="s">
        <v>1145</v>
      </c>
      <c r="F3934" s="33" t="s">
        <v>4634</v>
      </c>
      <c r="G3934" s="385" t="s">
        <v>8187</v>
      </c>
      <c r="H3934" s="811">
        <v>44016</v>
      </c>
      <c r="I3934" s="805"/>
      <c r="J3934" s="385" t="s">
        <v>8192</v>
      </c>
      <c r="K3934" s="385" t="s">
        <v>8215</v>
      </c>
      <c r="L3934" s="387">
        <v>44228</v>
      </c>
      <c r="M3934" s="57">
        <v>44593</v>
      </c>
      <c r="N3934" t="str">
        <f t="shared" si="126"/>
        <v/>
      </c>
      <c r="Q3934" s="37"/>
    </row>
    <row r="3935" spans="1:17" ht="25.5" outlineLevel="2">
      <c r="A3935" s="583"/>
      <c r="B3935" s="296">
        <f t="shared" si="125"/>
        <v>179</v>
      </c>
      <c r="C3935" s="264" t="s">
        <v>7342</v>
      </c>
      <c r="D3935" s="46" t="s">
        <v>7343</v>
      </c>
      <c r="E3935" s="33" t="s">
        <v>1145</v>
      </c>
      <c r="F3935" s="33" t="s">
        <v>4634</v>
      </c>
      <c r="G3935" s="385" t="s">
        <v>8187</v>
      </c>
      <c r="H3935" s="811">
        <v>44016</v>
      </c>
      <c r="I3935" s="805"/>
      <c r="J3935" s="385" t="s">
        <v>8192</v>
      </c>
      <c r="K3935" s="385" t="s">
        <v>8215</v>
      </c>
      <c r="L3935" s="387">
        <v>44228</v>
      </c>
      <c r="M3935" s="57">
        <v>44593</v>
      </c>
      <c r="N3935" t="str">
        <f t="shared" si="126"/>
        <v/>
      </c>
      <c r="Q3935" s="37"/>
    </row>
    <row r="3936" spans="1:17" ht="25.5" outlineLevel="2">
      <c r="A3936" s="583"/>
      <c r="B3936" s="296">
        <f t="shared" si="125"/>
        <v>179</v>
      </c>
      <c r="C3936" s="264" t="s">
        <v>7344</v>
      </c>
      <c r="D3936" s="46" t="s">
        <v>7345</v>
      </c>
      <c r="E3936" s="33" t="s">
        <v>1145</v>
      </c>
      <c r="F3936" s="33" t="s">
        <v>4634</v>
      </c>
      <c r="G3936" s="385" t="s">
        <v>8187</v>
      </c>
      <c r="H3936" s="811">
        <v>44016</v>
      </c>
      <c r="I3936" s="805"/>
      <c r="J3936" s="385" t="s">
        <v>8192</v>
      </c>
      <c r="K3936" s="385" t="s">
        <v>8215</v>
      </c>
      <c r="L3936" s="387">
        <v>44228</v>
      </c>
      <c r="M3936" s="57">
        <v>44593</v>
      </c>
      <c r="N3936" t="str">
        <f t="shared" si="126"/>
        <v/>
      </c>
      <c r="Q3936" s="37"/>
    </row>
    <row r="3937" spans="1:17" ht="25.5" outlineLevel="2">
      <c r="A3937" s="583"/>
      <c r="B3937" s="296">
        <f t="shared" si="125"/>
        <v>179</v>
      </c>
      <c r="C3937" s="264" t="s">
        <v>7350</v>
      </c>
      <c r="D3937" s="46" t="s">
        <v>7351</v>
      </c>
      <c r="E3937" s="33" t="s">
        <v>1145</v>
      </c>
      <c r="F3937" s="33" t="s">
        <v>4634</v>
      </c>
      <c r="G3937" s="385" t="s">
        <v>8187</v>
      </c>
      <c r="H3937" s="811">
        <v>44016</v>
      </c>
      <c r="I3937" s="805"/>
      <c r="J3937" s="385" t="s">
        <v>8192</v>
      </c>
      <c r="K3937" s="385" t="s">
        <v>8215</v>
      </c>
      <c r="L3937" s="387">
        <v>44228</v>
      </c>
      <c r="M3937" s="57">
        <v>44593</v>
      </c>
      <c r="N3937" t="str">
        <f t="shared" si="126"/>
        <v/>
      </c>
      <c r="Q3937" s="37"/>
    </row>
    <row r="3938" spans="1:17" ht="25.5" outlineLevel="2">
      <c r="A3938" s="583"/>
      <c r="B3938" s="296">
        <f t="shared" si="125"/>
        <v>179</v>
      </c>
      <c r="C3938" s="264" t="s">
        <v>7352</v>
      </c>
      <c r="D3938" s="46" t="s">
        <v>7353</v>
      </c>
      <c r="E3938" s="33" t="s">
        <v>1145</v>
      </c>
      <c r="F3938" s="33" t="s">
        <v>4634</v>
      </c>
      <c r="G3938" s="385" t="s">
        <v>8187</v>
      </c>
      <c r="H3938" s="811">
        <v>44016</v>
      </c>
      <c r="I3938" s="805"/>
      <c r="J3938" s="385" t="s">
        <v>8192</v>
      </c>
      <c r="K3938" s="385" t="s">
        <v>8215</v>
      </c>
      <c r="L3938" s="387">
        <v>44228</v>
      </c>
      <c r="M3938" s="57">
        <v>44593</v>
      </c>
      <c r="N3938" t="str">
        <f t="shared" si="126"/>
        <v/>
      </c>
      <c r="Q3938" s="37"/>
    </row>
    <row r="3939" spans="1:17" ht="25.5" outlineLevel="2">
      <c r="A3939" s="583"/>
      <c r="B3939" s="296">
        <f t="shared" si="125"/>
        <v>179</v>
      </c>
      <c r="C3939" s="264" t="s">
        <v>7354</v>
      </c>
      <c r="D3939" s="46" t="s">
        <v>7355</v>
      </c>
      <c r="E3939" s="33" t="s">
        <v>1145</v>
      </c>
      <c r="F3939" s="33" t="s">
        <v>4634</v>
      </c>
      <c r="G3939" s="385" t="s">
        <v>8187</v>
      </c>
      <c r="H3939" s="811">
        <v>44016</v>
      </c>
      <c r="I3939" s="805"/>
      <c r="J3939" s="385" t="s">
        <v>8192</v>
      </c>
      <c r="K3939" s="385" t="s">
        <v>8215</v>
      </c>
      <c r="L3939" s="387">
        <v>44228</v>
      </c>
      <c r="M3939" s="57">
        <v>44593</v>
      </c>
      <c r="N3939" t="str">
        <f t="shared" si="126"/>
        <v/>
      </c>
      <c r="Q3939" s="37"/>
    </row>
    <row r="3940" spans="1:17" ht="25.5" outlineLevel="2">
      <c r="A3940" s="583"/>
      <c r="B3940" s="296">
        <f t="shared" si="125"/>
        <v>179</v>
      </c>
      <c r="C3940" s="264" t="s">
        <v>7356</v>
      </c>
      <c r="D3940" s="46" t="s">
        <v>7357</v>
      </c>
      <c r="E3940" s="33" t="s">
        <v>1145</v>
      </c>
      <c r="F3940" s="33" t="s">
        <v>4634</v>
      </c>
      <c r="G3940" s="385" t="s">
        <v>8187</v>
      </c>
      <c r="H3940" s="811">
        <v>44016</v>
      </c>
      <c r="I3940" s="805"/>
      <c r="J3940" s="385" t="s">
        <v>8192</v>
      </c>
      <c r="K3940" s="385" t="s">
        <v>8215</v>
      </c>
      <c r="L3940" s="387">
        <v>44228</v>
      </c>
      <c r="M3940" s="57">
        <v>44593</v>
      </c>
      <c r="N3940" t="str">
        <f t="shared" si="126"/>
        <v/>
      </c>
      <c r="Q3940" s="37"/>
    </row>
    <row r="3941" spans="1:17" ht="25.5" outlineLevel="2">
      <c r="A3941" s="583"/>
      <c r="B3941" s="296">
        <f t="shared" si="125"/>
        <v>179</v>
      </c>
      <c r="C3941" s="264" t="s">
        <v>7362</v>
      </c>
      <c r="D3941" s="46" t="s">
        <v>7363</v>
      </c>
      <c r="E3941" s="33" t="s">
        <v>1145</v>
      </c>
      <c r="F3941" s="33" t="s">
        <v>4634</v>
      </c>
      <c r="G3941" s="385" t="s">
        <v>8187</v>
      </c>
      <c r="H3941" s="811">
        <v>44016</v>
      </c>
      <c r="I3941" s="805"/>
      <c r="J3941" s="385" t="s">
        <v>8192</v>
      </c>
      <c r="K3941" s="385" t="s">
        <v>8215</v>
      </c>
      <c r="L3941" s="387">
        <v>44228</v>
      </c>
      <c r="M3941" s="57">
        <v>44593</v>
      </c>
      <c r="N3941" t="str">
        <f t="shared" si="126"/>
        <v/>
      </c>
      <c r="Q3941" s="37"/>
    </row>
    <row r="3942" spans="1:17" ht="25.5" outlineLevel="2">
      <c r="A3942" s="583"/>
      <c r="B3942" s="296">
        <f t="shared" si="125"/>
        <v>179</v>
      </c>
      <c r="C3942" s="264" t="s">
        <v>7369</v>
      </c>
      <c r="D3942" s="46" t="s">
        <v>7370</v>
      </c>
      <c r="E3942" s="33" t="s">
        <v>1145</v>
      </c>
      <c r="F3942" s="33" t="s">
        <v>4634</v>
      </c>
      <c r="G3942" s="385" t="s">
        <v>8187</v>
      </c>
      <c r="H3942" s="811">
        <v>44016</v>
      </c>
      <c r="I3942" s="805"/>
      <c r="J3942" s="385" t="s">
        <v>8192</v>
      </c>
      <c r="K3942" s="385" t="s">
        <v>8215</v>
      </c>
      <c r="L3942" s="387">
        <v>44228</v>
      </c>
      <c r="M3942" s="57">
        <v>44593</v>
      </c>
      <c r="N3942" t="str">
        <f t="shared" si="126"/>
        <v/>
      </c>
      <c r="Q3942" s="37"/>
    </row>
    <row r="3943" spans="1:17" ht="25.5" outlineLevel="2">
      <c r="A3943" s="583"/>
      <c r="B3943" s="296">
        <f t="shared" si="125"/>
        <v>179</v>
      </c>
      <c r="C3943" s="264" t="s">
        <v>7373</v>
      </c>
      <c r="D3943" s="46" t="s">
        <v>7374</v>
      </c>
      <c r="E3943" s="33" t="s">
        <v>1145</v>
      </c>
      <c r="F3943" s="33" t="s">
        <v>4634</v>
      </c>
      <c r="G3943" s="385" t="s">
        <v>8187</v>
      </c>
      <c r="H3943" s="811">
        <v>44016</v>
      </c>
      <c r="I3943" s="805"/>
      <c r="J3943" s="385" t="s">
        <v>8192</v>
      </c>
      <c r="K3943" s="385" t="s">
        <v>8215</v>
      </c>
      <c r="L3943" s="387">
        <v>44228</v>
      </c>
      <c r="M3943" s="57">
        <v>44593</v>
      </c>
      <c r="N3943" t="str">
        <f t="shared" si="126"/>
        <v/>
      </c>
      <c r="Q3943" s="37"/>
    </row>
    <row r="3944" spans="1:17" ht="25.5" outlineLevel="2">
      <c r="A3944" s="583"/>
      <c r="B3944" s="296">
        <f t="shared" si="125"/>
        <v>179</v>
      </c>
      <c r="C3944" s="264" t="s">
        <v>7379</v>
      </c>
      <c r="D3944" s="46" t="s">
        <v>7380</v>
      </c>
      <c r="E3944" s="33" t="s">
        <v>1145</v>
      </c>
      <c r="F3944" s="33" t="s">
        <v>4634</v>
      </c>
      <c r="G3944" s="385" t="s">
        <v>8187</v>
      </c>
      <c r="H3944" s="811">
        <v>44016</v>
      </c>
      <c r="I3944" s="805"/>
      <c r="J3944" s="385" t="s">
        <v>8192</v>
      </c>
      <c r="K3944" s="385" t="s">
        <v>8215</v>
      </c>
      <c r="L3944" s="387">
        <v>44228</v>
      </c>
      <c r="M3944" s="57">
        <v>44593</v>
      </c>
      <c r="N3944" t="str">
        <f t="shared" si="126"/>
        <v/>
      </c>
      <c r="Q3944" s="37"/>
    </row>
    <row r="3945" spans="1:17" ht="25.5" outlineLevel="2">
      <c r="A3945" s="583"/>
      <c r="B3945" s="296">
        <f t="shared" si="125"/>
        <v>179</v>
      </c>
      <c r="C3945" s="264" t="s">
        <v>7383</v>
      </c>
      <c r="D3945" s="46" t="s">
        <v>7384</v>
      </c>
      <c r="E3945" s="33" t="s">
        <v>1145</v>
      </c>
      <c r="F3945" s="33" t="s">
        <v>4634</v>
      </c>
      <c r="G3945" s="385" t="s">
        <v>8187</v>
      </c>
      <c r="H3945" s="811">
        <v>44016</v>
      </c>
      <c r="I3945" s="805"/>
      <c r="J3945" s="385" t="s">
        <v>8192</v>
      </c>
      <c r="K3945" s="385" t="s">
        <v>8215</v>
      </c>
      <c r="L3945" s="387">
        <v>44228</v>
      </c>
      <c r="M3945" s="57">
        <v>44593</v>
      </c>
      <c r="N3945" t="str">
        <f t="shared" si="126"/>
        <v/>
      </c>
      <c r="Q3945" s="37"/>
    </row>
    <row r="3946" spans="1:17" ht="25.5" outlineLevel="2">
      <c r="A3946" s="583"/>
      <c r="B3946" s="296">
        <f t="shared" si="125"/>
        <v>179</v>
      </c>
      <c r="C3946" s="264" t="s">
        <v>7385</v>
      </c>
      <c r="D3946" s="46" t="s">
        <v>7386</v>
      </c>
      <c r="E3946" s="33" t="s">
        <v>1145</v>
      </c>
      <c r="F3946" s="33" t="s">
        <v>4634</v>
      </c>
      <c r="G3946" s="385" t="s">
        <v>8187</v>
      </c>
      <c r="H3946" s="811">
        <v>44016</v>
      </c>
      <c r="I3946" s="805"/>
      <c r="J3946" s="385" t="s">
        <v>8192</v>
      </c>
      <c r="K3946" s="385" t="s">
        <v>8215</v>
      </c>
      <c r="L3946" s="387">
        <v>44228</v>
      </c>
      <c r="M3946" s="57">
        <v>44593</v>
      </c>
      <c r="N3946" t="str">
        <f t="shared" si="126"/>
        <v/>
      </c>
      <c r="Q3946" s="37"/>
    </row>
    <row r="3947" spans="1:17" ht="25.5" outlineLevel="2">
      <c r="A3947" s="583"/>
      <c r="B3947" s="296">
        <f t="shared" si="125"/>
        <v>179</v>
      </c>
      <c r="C3947" s="264" t="s">
        <v>7391</v>
      </c>
      <c r="D3947" s="46" t="s">
        <v>7392</v>
      </c>
      <c r="E3947" s="33" t="s">
        <v>1145</v>
      </c>
      <c r="F3947" s="33" t="s">
        <v>4634</v>
      </c>
      <c r="G3947" s="385" t="s">
        <v>8187</v>
      </c>
      <c r="H3947" s="811">
        <v>44016</v>
      </c>
      <c r="I3947" s="805"/>
      <c r="J3947" s="385" t="s">
        <v>8192</v>
      </c>
      <c r="K3947" s="385" t="s">
        <v>8215</v>
      </c>
      <c r="L3947" s="387">
        <v>44228</v>
      </c>
      <c r="M3947" s="57">
        <v>44593</v>
      </c>
      <c r="N3947" t="str">
        <f t="shared" si="126"/>
        <v/>
      </c>
      <c r="Q3947" s="37"/>
    </row>
    <row r="3948" spans="1:17" ht="25.5" outlineLevel="2">
      <c r="A3948" s="583"/>
      <c r="B3948" s="296">
        <f t="shared" si="125"/>
        <v>179</v>
      </c>
      <c r="C3948" s="264" t="s">
        <v>7393</v>
      </c>
      <c r="D3948" s="46" t="s">
        <v>7394</v>
      </c>
      <c r="E3948" s="33" t="s">
        <v>1145</v>
      </c>
      <c r="F3948" s="33" t="s">
        <v>4634</v>
      </c>
      <c r="G3948" s="385" t="s">
        <v>8187</v>
      </c>
      <c r="H3948" s="811">
        <v>44016</v>
      </c>
      <c r="I3948" s="805"/>
      <c r="J3948" s="385" t="s">
        <v>8192</v>
      </c>
      <c r="K3948" s="385" t="s">
        <v>8215</v>
      </c>
      <c r="L3948" s="387">
        <v>44228</v>
      </c>
      <c r="M3948" s="57">
        <v>44593</v>
      </c>
      <c r="N3948" t="str">
        <f t="shared" si="126"/>
        <v/>
      </c>
      <c r="Q3948" s="37"/>
    </row>
    <row r="3949" spans="1:17" ht="25.5" outlineLevel="2">
      <c r="A3949" s="583"/>
      <c r="B3949" s="296">
        <f t="shared" si="125"/>
        <v>179</v>
      </c>
      <c r="C3949" s="264" t="s">
        <v>7395</v>
      </c>
      <c r="D3949" s="46" t="s">
        <v>7396</v>
      </c>
      <c r="E3949" s="33" t="s">
        <v>1145</v>
      </c>
      <c r="F3949" s="33" t="s">
        <v>4634</v>
      </c>
      <c r="G3949" s="385" t="s">
        <v>8187</v>
      </c>
      <c r="H3949" s="811">
        <v>44016</v>
      </c>
      <c r="I3949" s="805"/>
      <c r="J3949" s="385" t="s">
        <v>8192</v>
      </c>
      <c r="K3949" s="385" t="s">
        <v>8215</v>
      </c>
      <c r="L3949" s="387">
        <v>44228</v>
      </c>
      <c r="M3949" s="57">
        <v>44593</v>
      </c>
      <c r="N3949" t="str">
        <f t="shared" si="126"/>
        <v/>
      </c>
      <c r="Q3949" s="37"/>
    </row>
    <row r="3950" spans="1:17" ht="25.5" outlineLevel="2">
      <c r="A3950" s="583"/>
      <c r="B3950" s="296">
        <f t="shared" si="125"/>
        <v>179</v>
      </c>
      <c r="C3950" s="264" t="s">
        <v>7401</v>
      </c>
      <c r="D3950" s="46" t="s">
        <v>7402</v>
      </c>
      <c r="E3950" s="33" t="s">
        <v>1145</v>
      </c>
      <c r="F3950" s="33" t="s">
        <v>4634</v>
      </c>
      <c r="G3950" s="385" t="s">
        <v>8187</v>
      </c>
      <c r="H3950" s="811">
        <v>44016</v>
      </c>
      <c r="I3950" s="805"/>
      <c r="J3950" s="385" t="s">
        <v>8192</v>
      </c>
      <c r="K3950" s="385" t="s">
        <v>8215</v>
      </c>
      <c r="L3950" s="387">
        <v>44228</v>
      </c>
      <c r="M3950" s="57">
        <v>44593</v>
      </c>
      <c r="N3950" t="str">
        <f t="shared" si="126"/>
        <v/>
      </c>
      <c r="Q3950" s="37"/>
    </row>
    <row r="3951" spans="1:17" ht="25.5" outlineLevel="2">
      <c r="A3951" s="583"/>
      <c r="B3951" s="296">
        <f t="shared" si="125"/>
        <v>179</v>
      </c>
      <c r="C3951" s="264" t="s">
        <v>7403</v>
      </c>
      <c r="D3951" s="46" t="s">
        <v>7404</v>
      </c>
      <c r="E3951" s="33" t="s">
        <v>1145</v>
      </c>
      <c r="F3951" s="33" t="s">
        <v>4634</v>
      </c>
      <c r="G3951" s="385" t="s">
        <v>8187</v>
      </c>
      <c r="H3951" s="811">
        <v>44016</v>
      </c>
      <c r="I3951" s="805"/>
      <c r="J3951" s="385" t="s">
        <v>8192</v>
      </c>
      <c r="K3951" s="385" t="s">
        <v>8215</v>
      </c>
      <c r="L3951" s="387">
        <v>44228</v>
      </c>
      <c r="M3951" s="57">
        <v>44593</v>
      </c>
      <c r="N3951" t="str">
        <f t="shared" si="126"/>
        <v/>
      </c>
      <c r="Q3951" s="37"/>
    </row>
    <row r="3952" spans="1:17" ht="25.5" outlineLevel="2">
      <c r="A3952" s="583"/>
      <c r="B3952" s="296">
        <f t="shared" si="125"/>
        <v>179</v>
      </c>
      <c r="C3952" s="264" t="s">
        <v>7411</v>
      </c>
      <c r="D3952" s="46" t="s">
        <v>7412</v>
      </c>
      <c r="E3952" s="33" t="s">
        <v>1145</v>
      </c>
      <c r="F3952" s="33" t="s">
        <v>4634</v>
      </c>
      <c r="G3952" s="385" t="s">
        <v>8187</v>
      </c>
      <c r="H3952" s="811">
        <v>44016</v>
      </c>
      <c r="I3952" s="805"/>
      <c r="J3952" s="385" t="s">
        <v>8192</v>
      </c>
      <c r="K3952" s="385" t="s">
        <v>8215</v>
      </c>
      <c r="L3952" s="387">
        <v>44228</v>
      </c>
      <c r="M3952" s="57">
        <v>44593</v>
      </c>
      <c r="N3952" t="str">
        <f t="shared" si="126"/>
        <v/>
      </c>
      <c r="Q3952" s="37"/>
    </row>
    <row r="3953" spans="1:17" ht="25.5" outlineLevel="2">
      <c r="A3953" s="583"/>
      <c r="B3953" s="296">
        <f t="shared" si="125"/>
        <v>179</v>
      </c>
      <c r="C3953" s="264" t="s">
        <v>7413</v>
      </c>
      <c r="D3953" s="46" t="s">
        <v>7414</v>
      </c>
      <c r="E3953" s="33" t="s">
        <v>1145</v>
      </c>
      <c r="F3953" s="33" t="s">
        <v>4634</v>
      </c>
      <c r="G3953" s="385" t="s">
        <v>8187</v>
      </c>
      <c r="H3953" s="811">
        <v>44016</v>
      </c>
      <c r="I3953" s="805"/>
      <c r="J3953" s="385" t="s">
        <v>8192</v>
      </c>
      <c r="K3953" s="385" t="s">
        <v>8215</v>
      </c>
      <c r="L3953" s="387">
        <v>44228</v>
      </c>
      <c r="M3953" s="57">
        <v>44593</v>
      </c>
      <c r="N3953" t="str">
        <f t="shared" si="126"/>
        <v/>
      </c>
      <c r="Q3953" s="37"/>
    </row>
    <row r="3954" spans="1:17" ht="25.5" outlineLevel="2">
      <c r="A3954" s="583"/>
      <c r="B3954" s="296">
        <f t="shared" ref="B3954:B4017" si="127">IF(A3954&gt;0,A3954,B3953)</f>
        <v>179</v>
      </c>
      <c r="C3954" s="264" t="s">
        <v>7417</v>
      </c>
      <c r="D3954" s="46" t="s">
        <v>7418</v>
      </c>
      <c r="E3954" s="33" t="s">
        <v>1145</v>
      </c>
      <c r="F3954" s="33" t="s">
        <v>4634</v>
      </c>
      <c r="G3954" s="385" t="s">
        <v>8187</v>
      </c>
      <c r="H3954" s="811">
        <v>44016</v>
      </c>
      <c r="I3954" s="805"/>
      <c r="J3954" s="385" t="s">
        <v>8192</v>
      </c>
      <c r="K3954" s="385" t="s">
        <v>8215</v>
      </c>
      <c r="L3954" s="387">
        <v>44228</v>
      </c>
      <c r="M3954" s="57">
        <v>44593</v>
      </c>
      <c r="N3954" t="str">
        <f t="shared" si="126"/>
        <v/>
      </c>
      <c r="Q3954" s="37"/>
    </row>
    <row r="3955" spans="1:17" ht="25.5" outlineLevel="2">
      <c r="A3955" s="583"/>
      <c r="B3955" s="296">
        <f t="shared" si="127"/>
        <v>179</v>
      </c>
      <c r="C3955" s="264" t="s">
        <v>7419</v>
      </c>
      <c r="D3955" s="46" t="s">
        <v>7420</v>
      </c>
      <c r="E3955" s="33" t="s">
        <v>1145</v>
      </c>
      <c r="F3955" s="33" t="s">
        <v>4634</v>
      </c>
      <c r="G3955" s="385" t="s">
        <v>8187</v>
      </c>
      <c r="H3955" s="811">
        <v>44016</v>
      </c>
      <c r="I3955" s="805"/>
      <c r="J3955" s="385" t="s">
        <v>8192</v>
      </c>
      <c r="K3955" s="385" t="s">
        <v>8215</v>
      </c>
      <c r="L3955" s="387">
        <v>44228</v>
      </c>
      <c r="M3955" s="57">
        <v>44593</v>
      </c>
      <c r="N3955" t="str">
        <f t="shared" si="126"/>
        <v/>
      </c>
      <c r="Q3955" s="37"/>
    </row>
    <row r="3956" spans="1:17" ht="25.5" outlineLevel="2">
      <c r="A3956" s="583"/>
      <c r="B3956" s="296">
        <f t="shared" si="127"/>
        <v>179</v>
      </c>
      <c r="C3956" s="264" t="s">
        <v>7424</v>
      </c>
      <c r="D3956" s="46" t="s">
        <v>7425</v>
      </c>
      <c r="E3956" s="33" t="s">
        <v>1145</v>
      </c>
      <c r="F3956" s="33" t="s">
        <v>4634</v>
      </c>
      <c r="G3956" s="385" t="s">
        <v>8187</v>
      </c>
      <c r="H3956" s="811">
        <v>44016</v>
      </c>
      <c r="I3956" s="805"/>
      <c r="J3956" s="385" t="s">
        <v>8192</v>
      </c>
      <c r="K3956" s="385" t="s">
        <v>8215</v>
      </c>
      <c r="L3956" s="387">
        <v>44228</v>
      </c>
      <c r="M3956" s="57">
        <v>44593</v>
      </c>
      <c r="N3956" t="str">
        <f t="shared" si="126"/>
        <v/>
      </c>
      <c r="Q3956" s="37"/>
    </row>
    <row r="3957" spans="1:17" ht="25.5" outlineLevel="2">
      <c r="A3957" s="583"/>
      <c r="B3957" s="296">
        <f t="shared" si="127"/>
        <v>179</v>
      </c>
      <c r="C3957" s="264" t="s">
        <v>7432</v>
      </c>
      <c r="D3957" s="46" t="s">
        <v>7433</v>
      </c>
      <c r="E3957" s="33" t="s">
        <v>1145</v>
      </c>
      <c r="F3957" s="33" t="s">
        <v>4634</v>
      </c>
      <c r="G3957" s="385" t="s">
        <v>8187</v>
      </c>
      <c r="H3957" s="811">
        <v>44016</v>
      </c>
      <c r="I3957" s="805"/>
      <c r="J3957" s="385" t="s">
        <v>8192</v>
      </c>
      <c r="K3957" s="385" t="s">
        <v>8215</v>
      </c>
      <c r="L3957" s="387">
        <v>44228</v>
      </c>
      <c r="M3957" s="57">
        <v>44593</v>
      </c>
      <c r="N3957" t="str">
        <f t="shared" si="126"/>
        <v/>
      </c>
      <c r="Q3957" s="37"/>
    </row>
    <row r="3958" spans="1:17" ht="38.25" outlineLevel="2">
      <c r="A3958" s="583"/>
      <c r="B3958" s="296">
        <f t="shared" si="127"/>
        <v>179</v>
      </c>
      <c r="C3958" s="264" t="s">
        <v>7434</v>
      </c>
      <c r="D3958" s="46" t="s">
        <v>7435</v>
      </c>
      <c r="E3958" s="33" t="s">
        <v>1145</v>
      </c>
      <c r="F3958" s="33" t="s">
        <v>4634</v>
      </c>
      <c r="G3958" s="385" t="s">
        <v>8187</v>
      </c>
      <c r="H3958" s="811">
        <v>44016</v>
      </c>
      <c r="I3958" s="805"/>
      <c r="J3958" s="385" t="s">
        <v>8192</v>
      </c>
      <c r="K3958" s="385" t="s">
        <v>8215</v>
      </c>
      <c r="L3958" s="387">
        <v>44228</v>
      </c>
      <c r="M3958" s="57">
        <v>44593</v>
      </c>
      <c r="N3958" t="str">
        <f t="shared" si="126"/>
        <v/>
      </c>
      <c r="Q3958" s="37"/>
    </row>
    <row r="3959" spans="1:17" ht="25.5" outlineLevel="2">
      <c r="A3959" s="583"/>
      <c r="B3959" s="296">
        <f t="shared" si="127"/>
        <v>179</v>
      </c>
      <c r="C3959" s="264" t="s">
        <v>7440</v>
      </c>
      <c r="D3959" s="46" t="s">
        <v>7441</v>
      </c>
      <c r="E3959" s="33" t="s">
        <v>1145</v>
      </c>
      <c r="F3959" s="33" t="s">
        <v>4634</v>
      </c>
      <c r="G3959" s="385" t="s">
        <v>8187</v>
      </c>
      <c r="H3959" s="811">
        <v>44016</v>
      </c>
      <c r="I3959" s="805"/>
      <c r="J3959" s="385" t="s">
        <v>8192</v>
      </c>
      <c r="K3959" s="385" t="s">
        <v>8215</v>
      </c>
      <c r="L3959" s="387">
        <v>44228</v>
      </c>
      <c r="M3959" s="57">
        <v>44593</v>
      </c>
      <c r="N3959" t="str">
        <f t="shared" si="126"/>
        <v/>
      </c>
      <c r="Q3959" s="37"/>
    </row>
    <row r="3960" spans="1:17" ht="38.25" outlineLevel="2">
      <c r="A3960" s="583"/>
      <c r="B3960" s="296">
        <f t="shared" si="127"/>
        <v>179</v>
      </c>
      <c r="C3960" s="264" t="s">
        <v>7444</v>
      </c>
      <c r="D3960" s="46" t="s">
        <v>7445</v>
      </c>
      <c r="E3960" s="33" t="s">
        <v>1145</v>
      </c>
      <c r="F3960" s="33" t="s">
        <v>4634</v>
      </c>
      <c r="G3960" s="385" t="s">
        <v>8187</v>
      </c>
      <c r="H3960" s="811">
        <v>44016</v>
      </c>
      <c r="I3960" s="805"/>
      <c r="J3960" s="385" t="s">
        <v>8192</v>
      </c>
      <c r="K3960" s="385" t="s">
        <v>8215</v>
      </c>
      <c r="L3960" s="387">
        <v>44228</v>
      </c>
      <c r="M3960" s="57">
        <v>44593</v>
      </c>
      <c r="N3960" t="str">
        <f t="shared" si="126"/>
        <v/>
      </c>
      <c r="Q3960" s="37"/>
    </row>
    <row r="3961" spans="1:17" ht="38.25" outlineLevel="2">
      <c r="A3961" s="583"/>
      <c r="B3961" s="296">
        <f t="shared" si="127"/>
        <v>179</v>
      </c>
      <c r="C3961" s="264" t="s">
        <v>7448</v>
      </c>
      <c r="D3961" s="46" t="s">
        <v>7449</v>
      </c>
      <c r="E3961" s="33" t="s">
        <v>1145</v>
      </c>
      <c r="F3961" s="33" t="s">
        <v>4634</v>
      </c>
      <c r="G3961" s="385" t="s">
        <v>8187</v>
      </c>
      <c r="H3961" s="811">
        <v>44016</v>
      </c>
      <c r="I3961" s="805"/>
      <c r="J3961" s="385" t="s">
        <v>8192</v>
      </c>
      <c r="K3961" s="385" t="s">
        <v>8215</v>
      </c>
      <c r="L3961" s="387">
        <v>44228</v>
      </c>
      <c r="M3961" s="57">
        <v>44593</v>
      </c>
      <c r="N3961" t="str">
        <f t="shared" si="126"/>
        <v/>
      </c>
      <c r="Q3961" s="37"/>
    </row>
    <row r="3962" spans="1:17" ht="51" outlineLevel="2">
      <c r="A3962" s="583"/>
      <c r="B3962" s="296">
        <f t="shared" si="127"/>
        <v>179</v>
      </c>
      <c r="C3962" s="264" t="s">
        <v>7450</v>
      </c>
      <c r="D3962" s="46" t="s">
        <v>7451</v>
      </c>
      <c r="E3962" s="33" t="s">
        <v>1145</v>
      </c>
      <c r="F3962" s="33" t="s">
        <v>4634</v>
      </c>
      <c r="G3962" s="385" t="s">
        <v>8187</v>
      </c>
      <c r="H3962" s="811">
        <v>44016</v>
      </c>
      <c r="I3962" s="805"/>
      <c r="J3962" s="385" t="s">
        <v>8192</v>
      </c>
      <c r="K3962" s="385" t="s">
        <v>8215</v>
      </c>
      <c r="L3962" s="387">
        <v>44228</v>
      </c>
      <c r="M3962" s="57">
        <v>44593</v>
      </c>
      <c r="N3962" t="str">
        <f t="shared" si="126"/>
        <v/>
      </c>
      <c r="Q3962" s="37"/>
    </row>
    <row r="3963" spans="1:17" ht="51" outlineLevel="2">
      <c r="A3963" s="583"/>
      <c r="B3963" s="296">
        <f t="shared" si="127"/>
        <v>179</v>
      </c>
      <c r="C3963" s="264" t="s">
        <v>7452</v>
      </c>
      <c r="D3963" s="46" t="s">
        <v>7453</v>
      </c>
      <c r="E3963" s="33" t="s">
        <v>1145</v>
      </c>
      <c r="F3963" s="33" t="s">
        <v>4634</v>
      </c>
      <c r="G3963" s="385" t="s">
        <v>8187</v>
      </c>
      <c r="H3963" s="811">
        <v>44016</v>
      </c>
      <c r="I3963" s="805"/>
      <c r="J3963" s="385" t="s">
        <v>8192</v>
      </c>
      <c r="K3963" s="385" t="s">
        <v>8215</v>
      </c>
      <c r="L3963" s="387">
        <v>44228</v>
      </c>
      <c r="M3963" s="57">
        <v>44593</v>
      </c>
      <c r="N3963" t="str">
        <f t="shared" si="126"/>
        <v/>
      </c>
      <c r="Q3963" s="37"/>
    </row>
    <row r="3964" spans="1:17" ht="51" outlineLevel="2">
      <c r="A3964" s="583"/>
      <c r="B3964" s="296">
        <f t="shared" si="127"/>
        <v>179</v>
      </c>
      <c r="C3964" s="264" t="s">
        <v>7454</v>
      </c>
      <c r="D3964" s="46" t="s">
        <v>7455</v>
      </c>
      <c r="E3964" s="33" t="s">
        <v>1145</v>
      </c>
      <c r="F3964" s="33" t="s">
        <v>4634</v>
      </c>
      <c r="G3964" s="385" t="s">
        <v>8187</v>
      </c>
      <c r="H3964" s="811">
        <v>44016</v>
      </c>
      <c r="I3964" s="805"/>
      <c r="J3964" s="385" t="s">
        <v>8192</v>
      </c>
      <c r="K3964" s="385" t="s">
        <v>8215</v>
      </c>
      <c r="L3964" s="387">
        <v>44228</v>
      </c>
      <c r="M3964" s="57">
        <v>44593</v>
      </c>
      <c r="N3964" t="str">
        <f t="shared" si="126"/>
        <v/>
      </c>
      <c r="Q3964" s="37"/>
    </row>
    <row r="3965" spans="1:17" ht="25.5" outlineLevel="2">
      <c r="A3965" s="583"/>
      <c r="B3965" s="296">
        <f t="shared" si="127"/>
        <v>179</v>
      </c>
      <c r="C3965" s="264" t="s">
        <v>7456</v>
      </c>
      <c r="D3965" s="46" t="s">
        <v>7457</v>
      </c>
      <c r="E3965" s="33" t="s">
        <v>1145</v>
      </c>
      <c r="F3965" s="33" t="s">
        <v>4634</v>
      </c>
      <c r="G3965" s="385" t="s">
        <v>8187</v>
      </c>
      <c r="H3965" s="811">
        <v>44016</v>
      </c>
      <c r="I3965" s="805"/>
      <c r="J3965" s="385" t="s">
        <v>8192</v>
      </c>
      <c r="K3965" s="385" t="s">
        <v>8215</v>
      </c>
      <c r="L3965" s="387">
        <v>44228</v>
      </c>
      <c r="M3965" s="57">
        <v>44593</v>
      </c>
      <c r="N3965" t="str">
        <f t="shared" si="126"/>
        <v/>
      </c>
      <c r="Q3965" s="37"/>
    </row>
    <row r="3966" spans="1:17" outlineLevel="2">
      <c r="A3966" s="583"/>
      <c r="B3966" s="296">
        <f t="shared" si="127"/>
        <v>179</v>
      </c>
      <c r="C3966" s="264" t="s">
        <v>7458</v>
      </c>
      <c r="D3966" s="46" t="s">
        <v>7459</v>
      </c>
      <c r="E3966" s="33" t="s">
        <v>1145</v>
      </c>
      <c r="F3966" s="33" t="s">
        <v>4634</v>
      </c>
      <c r="G3966" s="385" t="s">
        <v>8187</v>
      </c>
      <c r="H3966" s="811">
        <v>44016</v>
      </c>
      <c r="I3966" s="805"/>
      <c r="J3966" s="385" t="s">
        <v>8192</v>
      </c>
      <c r="K3966" s="385" t="s">
        <v>8215</v>
      </c>
      <c r="L3966" s="387">
        <v>44228</v>
      </c>
      <c r="M3966" s="57">
        <v>44593</v>
      </c>
      <c r="N3966" t="str">
        <f t="shared" si="126"/>
        <v/>
      </c>
      <c r="Q3966" s="37"/>
    </row>
    <row r="3967" spans="1:17" ht="25.5" outlineLevel="2">
      <c r="A3967" s="583"/>
      <c r="B3967" s="296">
        <f t="shared" si="127"/>
        <v>179</v>
      </c>
      <c r="C3967" s="264" t="s">
        <v>7460</v>
      </c>
      <c r="D3967" s="46" t="s">
        <v>7461</v>
      </c>
      <c r="E3967" s="33" t="s">
        <v>1145</v>
      </c>
      <c r="F3967" s="33" t="s">
        <v>4634</v>
      </c>
      <c r="G3967" s="385" t="s">
        <v>8187</v>
      </c>
      <c r="H3967" s="811">
        <v>44016</v>
      </c>
      <c r="I3967" s="805"/>
      <c r="J3967" s="385" t="s">
        <v>8192</v>
      </c>
      <c r="K3967" s="385" t="s">
        <v>8215</v>
      </c>
      <c r="L3967" s="387">
        <v>44228</v>
      </c>
      <c r="M3967" s="57">
        <v>44593</v>
      </c>
      <c r="N3967" t="str">
        <f t="shared" si="126"/>
        <v/>
      </c>
      <c r="Q3967" s="37"/>
    </row>
    <row r="3968" spans="1:17" ht="25.5" outlineLevel="2">
      <c r="A3968" s="583"/>
      <c r="B3968" s="296">
        <f t="shared" si="127"/>
        <v>179</v>
      </c>
      <c r="C3968" s="264" t="s">
        <v>7462</v>
      </c>
      <c r="D3968" s="46" t="s">
        <v>7463</v>
      </c>
      <c r="E3968" s="33" t="s">
        <v>1145</v>
      </c>
      <c r="F3968" s="33" t="s">
        <v>4634</v>
      </c>
      <c r="G3968" s="385" t="s">
        <v>8187</v>
      </c>
      <c r="H3968" s="811">
        <v>44016</v>
      </c>
      <c r="I3968" s="805"/>
      <c r="J3968" s="385" t="s">
        <v>8192</v>
      </c>
      <c r="K3968" s="385" t="s">
        <v>8215</v>
      </c>
      <c r="L3968" s="387">
        <v>44228</v>
      </c>
      <c r="M3968" s="57">
        <v>44593</v>
      </c>
      <c r="N3968" t="str">
        <f t="shared" si="126"/>
        <v/>
      </c>
      <c r="Q3968" s="37"/>
    </row>
    <row r="3969" spans="1:17" ht="25.5" outlineLevel="2">
      <c r="A3969" s="583"/>
      <c r="B3969" s="296">
        <f t="shared" si="127"/>
        <v>179</v>
      </c>
      <c r="C3969" s="264" t="s">
        <v>7464</v>
      </c>
      <c r="D3969" s="46" t="s">
        <v>7465</v>
      </c>
      <c r="E3969" s="33" t="s">
        <v>1145</v>
      </c>
      <c r="F3969" s="33" t="s">
        <v>4634</v>
      </c>
      <c r="G3969" s="385" t="s">
        <v>8187</v>
      </c>
      <c r="H3969" s="811">
        <v>44016</v>
      </c>
      <c r="I3969" s="805"/>
      <c r="J3969" s="385" t="s">
        <v>8192</v>
      </c>
      <c r="K3969" s="385" t="s">
        <v>8215</v>
      </c>
      <c r="L3969" s="387">
        <v>44228</v>
      </c>
      <c r="M3969" s="57">
        <v>44593</v>
      </c>
      <c r="N3969" t="str">
        <f t="shared" si="126"/>
        <v/>
      </c>
      <c r="Q3969" s="37"/>
    </row>
    <row r="3970" spans="1:17" ht="25.5" outlineLevel="2">
      <c r="A3970" s="583"/>
      <c r="B3970" s="296">
        <f t="shared" si="127"/>
        <v>179</v>
      </c>
      <c r="C3970" s="264" t="s">
        <v>7466</v>
      </c>
      <c r="D3970" s="46" t="s">
        <v>7467</v>
      </c>
      <c r="E3970" s="33" t="s">
        <v>1145</v>
      </c>
      <c r="F3970" s="33" t="s">
        <v>4634</v>
      </c>
      <c r="G3970" s="385" t="s">
        <v>8187</v>
      </c>
      <c r="H3970" s="811">
        <v>44016</v>
      </c>
      <c r="I3970" s="805"/>
      <c r="J3970" s="385" t="s">
        <v>8192</v>
      </c>
      <c r="K3970" s="385" t="s">
        <v>8215</v>
      </c>
      <c r="L3970" s="387">
        <v>44228</v>
      </c>
      <c r="M3970" s="57">
        <v>44593</v>
      </c>
      <c r="N3970" t="str">
        <f t="shared" si="126"/>
        <v/>
      </c>
      <c r="Q3970" s="37"/>
    </row>
    <row r="3971" spans="1:17" ht="25.5" outlineLevel="2">
      <c r="A3971" s="583"/>
      <c r="B3971" s="296">
        <f t="shared" si="127"/>
        <v>179</v>
      </c>
      <c r="C3971" s="264" t="s">
        <v>7468</v>
      </c>
      <c r="D3971" s="46" t="s">
        <v>7469</v>
      </c>
      <c r="E3971" s="33" t="s">
        <v>1145</v>
      </c>
      <c r="F3971" s="33" t="s">
        <v>4634</v>
      </c>
      <c r="G3971" s="385" t="s">
        <v>8187</v>
      </c>
      <c r="H3971" s="811">
        <v>44016</v>
      </c>
      <c r="I3971" s="805"/>
      <c r="J3971" s="385" t="s">
        <v>8192</v>
      </c>
      <c r="K3971" s="385" t="s">
        <v>8215</v>
      </c>
      <c r="L3971" s="387">
        <v>44228</v>
      </c>
      <c r="M3971" s="57">
        <v>44593</v>
      </c>
      <c r="N3971" t="str">
        <f t="shared" ref="N3971:N4034" si="128">IF(D3971="NA","",IF(COUNTIF($D$3:$D$8511,D3971)&gt;1,"DUPLICATE",""))</f>
        <v/>
      </c>
      <c r="Q3971" s="37"/>
    </row>
    <row r="3972" spans="1:17" ht="25.5" outlineLevel="2">
      <c r="A3972" s="583"/>
      <c r="B3972" s="296">
        <f t="shared" si="127"/>
        <v>179</v>
      </c>
      <c r="C3972" s="264" t="s">
        <v>7470</v>
      </c>
      <c r="D3972" s="46" t="s">
        <v>7471</v>
      </c>
      <c r="E3972" s="33" t="s">
        <v>1145</v>
      </c>
      <c r="F3972" s="33" t="s">
        <v>4634</v>
      </c>
      <c r="G3972" s="385" t="s">
        <v>8187</v>
      </c>
      <c r="H3972" s="811">
        <v>44016</v>
      </c>
      <c r="I3972" s="805"/>
      <c r="J3972" s="385" t="s">
        <v>8192</v>
      </c>
      <c r="K3972" s="385" t="s">
        <v>8215</v>
      </c>
      <c r="L3972" s="387">
        <v>44228</v>
      </c>
      <c r="M3972" s="57">
        <v>44593</v>
      </c>
      <c r="N3972" t="str">
        <f t="shared" si="128"/>
        <v/>
      </c>
      <c r="Q3972" s="37"/>
    </row>
    <row r="3973" spans="1:17" ht="25.5" outlineLevel="2">
      <c r="A3973" s="583"/>
      <c r="B3973" s="296">
        <f t="shared" si="127"/>
        <v>179</v>
      </c>
      <c r="C3973" s="264" t="s">
        <v>7474</v>
      </c>
      <c r="D3973" s="46" t="s">
        <v>7475</v>
      </c>
      <c r="E3973" s="33" t="s">
        <v>1145</v>
      </c>
      <c r="F3973" s="33" t="s">
        <v>4634</v>
      </c>
      <c r="G3973" s="385" t="s">
        <v>8187</v>
      </c>
      <c r="H3973" s="811">
        <v>44016</v>
      </c>
      <c r="I3973" s="805"/>
      <c r="J3973" s="385" t="s">
        <v>8192</v>
      </c>
      <c r="K3973" s="385" t="s">
        <v>8215</v>
      </c>
      <c r="L3973" s="387">
        <v>44228</v>
      </c>
      <c r="M3973" s="57">
        <v>44593</v>
      </c>
      <c r="N3973" t="str">
        <f t="shared" si="128"/>
        <v/>
      </c>
      <c r="Q3973" s="37"/>
    </row>
    <row r="3974" spans="1:17" ht="25.5" outlineLevel="2">
      <c r="A3974" s="583"/>
      <c r="B3974" s="296">
        <f t="shared" si="127"/>
        <v>179</v>
      </c>
      <c r="C3974" s="264" t="s">
        <v>7476</v>
      </c>
      <c r="D3974" s="46" t="s">
        <v>7477</v>
      </c>
      <c r="E3974" s="33" t="s">
        <v>1145</v>
      </c>
      <c r="F3974" s="33" t="s">
        <v>4634</v>
      </c>
      <c r="G3974" s="385" t="s">
        <v>8187</v>
      </c>
      <c r="H3974" s="811">
        <v>44016</v>
      </c>
      <c r="I3974" s="805"/>
      <c r="J3974" s="385" t="s">
        <v>8192</v>
      </c>
      <c r="K3974" s="385" t="s">
        <v>8215</v>
      </c>
      <c r="L3974" s="387">
        <v>44228</v>
      </c>
      <c r="M3974" s="57">
        <v>44593</v>
      </c>
      <c r="N3974" t="str">
        <f t="shared" si="128"/>
        <v/>
      </c>
      <c r="Q3974" s="37"/>
    </row>
    <row r="3975" spans="1:17" ht="25.5" outlineLevel="2">
      <c r="A3975" s="583"/>
      <c r="B3975" s="296">
        <f t="shared" si="127"/>
        <v>179</v>
      </c>
      <c r="C3975" s="264" t="s">
        <v>7478</v>
      </c>
      <c r="D3975" s="46" t="s">
        <v>7479</v>
      </c>
      <c r="E3975" s="33" t="s">
        <v>1145</v>
      </c>
      <c r="F3975" s="33" t="s">
        <v>4634</v>
      </c>
      <c r="G3975" s="385" t="s">
        <v>8187</v>
      </c>
      <c r="H3975" s="811">
        <v>44016</v>
      </c>
      <c r="I3975" s="805"/>
      <c r="J3975" s="385" t="s">
        <v>8192</v>
      </c>
      <c r="K3975" s="385" t="s">
        <v>8215</v>
      </c>
      <c r="L3975" s="387">
        <v>44228</v>
      </c>
      <c r="M3975" s="57">
        <v>44593</v>
      </c>
      <c r="N3975" t="str">
        <f t="shared" si="128"/>
        <v/>
      </c>
      <c r="Q3975" s="37"/>
    </row>
    <row r="3976" spans="1:17" outlineLevel="2">
      <c r="A3976" s="583"/>
      <c r="B3976" s="296">
        <f t="shared" si="127"/>
        <v>179</v>
      </c>
      <c r="C3976" s="264" t="s">
        <v>7483</v>
      </c>
      <c r="D3976" s="46" t="s">
        <v>7484</v>
      </c>
      <c r="E3976" s="33" t="s">
        <v>1145</v>
      </c>
      <c r="F3976" s="33" t="s">
        <v>4634</v>
      </c>
      <c r="G3976" s="385" t="s">
        <v>8187</v>
      </c>
      <c r="H3976" s="811">
        <v>44016</v>
      </c>
      <c r="I3976" s="805"/>
      <c r="J3976" s="385" t="s">
        <v>8192</v>
      </c>
      <c r="K3976" s="385" t="s">
        <v>8215</v>
      </c>
      <c r="L3976" s="387">
        <v>44228</v>
      </c>
      <c r="M3976" s="57">
        <v>44593</v>
      </c>
      <c r="N3976" t="str">
        <f t="shared" si="128"/>
        <v/>
      </c>
      <c r="Q3976" s="37"/>
    </row>
    <row r="3977" spans="1:17" ht="38.25" outlineLevel="2">
      <c r="A3977" s="583"/>
      <c r="B3977" s="296">
        <f t="shared" si="127"/>
        <v>179</v>
      </c>
      <c r="C3977" s="264" t="s">
        <v>7501</v>
      </c>
      <c r="D3977" s="46" t="s">
        <v>7502</v>
      </c>
      <c r="E3977" s="33" t="s">
        <v>1145</v>
      </c>
      <c r="F3977" s="33" t="s">
        <v>4634</v>
      </c>
      <c r="G3977" s="385" t="s">
        <v>8187</v>
      </c>
      <c r="H3977" s="811">
        <v>44016</v>
      </c>
      <c r="I3977" s="805"/>
      <c r="J3977" s="385" t="s">
        <v>8192</v>
      </c>
      <c r="K3977" s="385" t="s">
        <v>8215</v>
      </c>
      <c r="L3977" s="387">
        <v>44228</v>
      </c>
      <c r="M3977" s="57">
        <v>44593</v>
      </c>
      <c r="N3977" t="str">
        <f t="shared" si="128"/>
        <v/>
      </c>
      <c r="Q3977" s="37"/>
    </row>
    <row r="3978" spans="1:17" ht="38.25" outlineLevel="2">
      <c r="A3978" s="583"/>
      <c r="B3978" s="296">
        <f t="shared" si="127"/>
        <v>179</v>
      </c>
      <c r="C3978" s="264" t="s">
        <v>7503</v>
      </c>
      <c r="D3978" s="46" t="s">
        <v>7504</v>
      </c>
      <c r="E3978" s="33" t="s">
        <v>1145</v>
      </c>
      <c r="F3978" s="33" t="s">
        <v>4634</v>
      </c>
      <c r="G3978" s="385" t="s">
        <v>8187</v>
      </c>
      <c r="H3978" s="811">
        <v>44016</v>
      </c>
      <c r="I3978" s="805"/>
      <c r="J3978" s="385" t="s">
        <v>8192</v>
      </c>
      <c r="K3978" s="385" t="s">
        <v>8215</v>
      </c>
      <c r="L3978" s="387">
        <v>44228</v>
      </c>
      <c r="M3978" s="57">
        <v>44593</v>
      </c>
      <c r="N3978" t="str">
        <f t="shared" si="128"/>
        <v/>
      </c>
      <c r="Q3978" s="37"/>
    </row>
    <row r="3979" spans="1:17" ht="38.25" outlineLevel="2">
      <c r="A3979" s="583"/>
      <c r="B3979" s="296">
        <f t="shared" si="127"/>
        <v>179</v>
      </c>
      <c r="C3979" s="264" t="s">
        <v>7505</v>
      </c>
      <c r="D3979" s="46" t="s">
        <v>7506</v>
      </c>
      <c r="E3979" s="33" t="s">
        <v>1145</v>
      </c>
      <c r="F3979" s="33" t="s">
        <v>4634</v>
      </c>
      <c r="G3979" s="385" t="s">
        <v>8187</v>
      </c>
      <c r="H3979" s="811">
        <v>44016</v>
      </c>
      <c r="I3979" s="805"/>
      <c r="J3979" s="385" t="s">
        <v>8192</v>
      </c>
      <c r="K3979" s="385" t="s">
        <v>8215</v>
      </c>
      <c r="L3979" s="387">
        <v>44228</v>
      </c>
      <c r="M3979" s="57">
        <v>44593</v>
      </c>
      <c r="N3979" t="str">
        <f t="shared" si="128"/>
        <v/>
      </c>
      <c r="Q3979" s="37"/>
    </row>
    <row r="3980" spans="1:17" outlineLevel="2">
      <c r="A3980" s="583"/>
      <c r="B3980" s="296">
        <f t="shared" si="127"/>
        <v>179</v>
      </c>
      <c r="C3980" s="264" t="s">
        <v>7511</v>
      </c>
      <c r="D3980" s="46" t="s">
        <v>7512</v>
      </c>
      <c r="E3980" s="33" t="s">
        <v>1145</v>
      </c>
      <c r="F3980" s="33" t="s">
        <v>4634</v>
      </c>
      <c r="G3980" s="385" t="s">
        <v>8187</v>
      </c>
      <c r="H3980" s="811">
        <v>44016</v>
      </c>
      <c r="I3980" s="805"/>
      <c r="J3980" s="385" t="s">
        <v>8192</v>
      </c>
      <c r="K3980" s="385" t="s">
        <v>8215</v>
      </c>
      <c r="L3980" s="387">
        <v>44228</v>
      </c>
      <c r="M3980" s="57">
        <v>44593</v>
      </c>
      <c r="N3980" t="str">
        <f t="shared" si="128"/>
        <v/>
      </c>
      <c r="Q3980" s="37"/>
    </row>
    <row r="3981" spans="1:17" outlineLevel="2">
      <c r="A3981" s="583"/>
      <c r="B3981" s="296">
        <f t="shared" si="127"/>
        <v>179</v>
      </c>
      <c r="C3981" s="264" t="s">
        <v>7513</v>
      </c>
      <c r="D3981" s="46" t="s">
        <v>7514</v>
      </c>
      <c r="E3981" s="33" t="s">
        <v>1145</v>
      </c>
      <c r="F3981" s="33" t="s">
        <v>4634</v>
      </c>
      <c r="G3981" s="385" t="s">
        <v>8187</v>
      </c>
      <c r="H3981" s="811">
        <v>44016</v>
      </c>
      <c r="I3981" s="805"/>
      <c r="J3981" s="385" t="s">
        <v>8192</v>
      </c>
      <c r="K3981" s="385" t="s">
        <v>8215</v>
      </c>
      <c r="L3981" s="387">
        <v>44228</v>
      </c>
      <c r="M3981" s="57">
        <v>44593</v>
      </c>
      <c r="N3981" t="str">
        <f t="shared" si="128"/>
        <v/>
      </c>
      <c r="Q3981" s="37"/>
    </row>
    <row r="3982" spans="1:17" ht="38.25" outlineLevel="2">
      <c r="A3982" s="583"/>
      <c r="B3982" s="296">
        <f t="shared" si="127"/>
        <v>179</v>
      </c>
      <c r="C3982" s="264" t="s">
        <v>7516</v>
      </c>
      <c r="D3982" s="46" t="s">
        <v>7517</v>
      </c>
      <c r="E3982" s="33" t="s">
        <v>1145</v>
      </c>
      <c r="F3982" s="33" t="s">
        <v>4634</v>
      </c>
      <c r="G3982" s="385" t="s">
        <v>8187</v>
      </c>
      <c r="H3982" s="811">
        <v>44016</v>
      </c>
      <c r="I3982" s="805"/>
      <c r="J3982" s="385" t="s">
        <v>8192</v>
      </c>
      <c r="K3982" s="385" t="s">
        <v>8215</v>
      </c>
      <c r="L3982" s="387">
        <v>44228</v>
      </c>
      <c r="M3982" s="57">
        <v>44593</v>
      </c>
      <c r="N3982" t="str">
        <f t="shared" si="128"/>
        <v/>
      </c>
      <c r="Q3982" s="37"/>
    </row>
    <row r="3983" spans="1:17" ht="38.25" outlineLevel="2">
      <c r="A3983" s="583"/>
      <c r="B3983" s="296">
        <f t="shared" si="127"/>
        <v>179</v>
      </c>
      <c r="C3983" s="264" t="s">
        <v>7518</v>
      </c>
      <c r="D3983" s="46" t="s">
        <v>7519</v>
      </c>
      <c r="E3983" s="33" t="s">
        <v>1145</v>
      </c>
      <c r="F3983" s="33" t="s">
        <v>4634</v>
      </c>
      <c r="G3983" s="385" t="s">
        <v>8187</v>
      </c>
      <c r="H3983" s="811">
        <v>44016</v>
      </c>
      <c r="I3983" s="805"/>
      <c r="J3983" s="385" t="s">
        <v>8192</v>
      </c>
      <c r="K3983" s="385" t="s">
        <v>8215</v>
      </c>
      <c r="L3983" s="387">
        <v>44228</v>
      </c>
      <c r="M3983" s="57">
        <v>44593</v>
      </c>
      <c r="N3983" t="str">
        <f t="shared" si="128"/>
        <v/>
      </c>
      <c r="Q3983" s="37"/>
    </row>
    <row r="3984" spans="1:17" ht="25.5" outlineLevel="2">
      <c r="A3984" s="583"/>
      <c r="B3984" s="296">
        <f t="shared" si="127"/>
        <v>179</v>
      </c>
      <c r="C3984" s="264" t="s">
        <v>7527</v>
      </c>
      <c r="D3984" s="46" t="s">
        <v>7528</v>
      </c>
      <c r="E3984" s="33" t="s">
        <v>1145</v>
      </c>
      <c r="F3984" s="33" t="s">
        <v>4634</v>
      </c>
      <c r="G3984" s="385" t="s">
        <v>8187</v>
      </c>
      <c r="H3984" s="811">
        <v>44016</v>
      </c>
      <c r="I3984" s="805"/>
      <c r="J3984" s="385" t="s">
        <v>8192</v>
      </c>
      <c r="K3984" s="385" t="s">
        <v>8215</v>
      </c>
      <c r="L3984" s="387">
        <v>44228</v>
      </c>
      <c r="M3984" s="57">
        <v>44593</v>
      </c>
      <c r="N3984" t="str">
        <f t="shared" si="128"/>
        <v/>
      </c>
      <c r="Q3984" s="37"/>
    </row>
    <row r="3985" spans="1:17" ht="25.5" outlineLevel="2">
      <c r="A3985" s="583"/>
      <c r="B3985" s="296">
        <f t="shared" si="127"/>
        <v>179</v>
      </c>
      <c r="C3985" s="264" t="s">
        <v>7529</v>
      </c>
      <c r="D3985" s="46" t="s">
        <v>7530</v>
      </c>
      <c r="E3985" s="33" t="s">
        <v>1145</v>
      </c>
      <c r="F3985" s="33" t="s">
        <v>4634</v>
      </c>
      <c r="G3985" s="385" t="s">
        <v>8187</v>
      </c>
      <c r="H3985" s="811">
        <v>44016</v>
      </c>
      <c r="I3985" s="805"/>
      <c r="J3985" s="385" t="s">
        <v>8192</v>
      </c>
      <c r="K3985" s="385" t="s">
        <v>8215</v>
      </c>
      <c r="L3985" s="387">
        <v>44228</v>
      </c>
      <c r="M3985" s="57">
        <v>44593</v>
      </c>
      <c r="N3985" t="str">
        <f t="shared" si="128"/>
        <v/>
      </c>
      <c r="Q3985" s="37"/>
    </row>
    <row r="3986" spans="1:17" ht="25.5" outlineLevel="2">
      <c r="A3986" s="583"/>
      <c r="B3986" s="296">
        <f t="shared" si="127"/>
        <v>179</v>
      </c>
      <c r="C3986" s="264" t="s">
        <v>7531</v>
      </c>
      <c r="D3986" s="46" t="s">
        <v>8291</v>
      </c>
      <c r="E3986" s="33" t="s">
        <v>1145</v>
      </c>
      <c r="F3986" s="33" t="s">
        <v>4634</v>
      </c>
      <c r="G3986" s="385" t="s">
        <v>8187</v>
      </c>
      <c r="H3986" s="811">
        <v>44016</v>
      </c>
      <c r="I3986" s="805"/>
      <c r="J3986" s="385" t="s">
        <v>8192</v>
      </c>
      <c r="K3986" s="385" t="s">
        <v>8215</v>
      </c>
      <c r="L3986" s="387">
        <v>44228</v>
      </c>
      <c r="M3986" s="57">
        <v>44593</v>
      </c>
      <c r="N3986" t="str">
        <f t="shared" si="128"/>
        <v/>
      </c>
      <c r="Q3986" s="37"/>
    </row>
    <row r="3987" spans="1:17" ht="25.5" outlineLevel="2">
      <c r="A3987" s="583"/>
      <c r="B3987" s="296">
        <f t="shared" si="127"/>
        <v>179</v>
      </c>
      <c r="C3987" s="264" t="s">
        <v>7540</v>
      </c>
      <c r="D3987" s="46" t="s">
        <v>7541</v>
      </c>
      <c r="E3987" s="33" t="s">
        <v>1145</v>
      </c>
      <c r="F3987" s="33" t="s">
        <v>4634</v>
      </c>
      <c r="G3987" s="385" t="s">
        <v>8187</v>
      </c>
      <c r="H3987" s="811">
        <v>44016</v>
      </c>
      <c r="I3987" s="805"/>
      <c r="J3987" s="385" t="s">
        <v>8192</v>
      </c>
      <c r="K3987" s="385" t="s">
        <v>8215</v>
      </c>
      <c r="L3987" s="387">
        <v>44228</v>
      </c>
      <c r="M3987" s="57">
        <v>44593</v>
      </c>
      <c r="N3987" t="str">
        <f t="shared" si="128"/>
        <v/>
      </c>
      <c r="Q3987" s="37"/>
    </row>
    <row r="3988" spans="1:17" ht="25.5" outlineLevel="2">
      <c r="A3988" s="583"/>
      <c r="B3988" s="296">
        <f t="shared" si="127"/>
        <v>179</v>
      </c>
      <c r="C3988" s="264" t="s">
        <v>7542</v>
      </c>
      <c r="D3988" s="46" t="s">
        <v>7543</v>
      </c>
      <c r="E3988" s="33" t="s">
        <v>1145</v>
      </c>
      <c r="F3988" s="33" t="s">
        <v>4634</v>
      </c>
      <c r="G3988" s="385" t="s">
        <v>8187</v>
      </c>
      <c r="H3988" s="811">
        <v>44016</v>
      </c>
      <c r="I3988" s="805"/>
      <c r="J3988" s="385" t="s">
        <v>8192</v>
      </c>
      <c r="K3988" s="385" t="s">
        <v>8215</v>
      </c>
      <c r="L3988" s="387">
        <v>44228</v>
      </c>
      <c r="M3988" s="57">
        <v>44593</v>
      </c>
      <c r="N3988" t="str">
        <f t="shared" si="128"/>
        <v/>
      </c>
      <c r="Q3988" s="37"/>
    </row>
    <row r="3989" spans="1:17" ht="25.5" outlineLevel="2">
      <c r="A3989" s="583"/>
      <c r="B3989" s="296">
        <f t="shared" si="127"/>
        <v>179</v>
      </c>
      <c r="C3989" s="264" t="s">
        <v>7544</v>
      </c>
      <c r="D3989" s="46" t="s">
        <v>7545</v>
      </c>
      <c r="E3989" s="33" t="s">
        <v>1145</v>
      </c>
      <c r="F3989" s="33" t="s">
        <v>4634</v>
      </c>
      <c r="G3989" s="385" t="s">
        <v>8187</v>
      </c>
      <c r="H3989" s="811">
        <v>44016</v>
      </c>
      <c r="I3989" s="805"/>
      <c r="J3989" s="385" t="s">
        <v>8192</v>
      </c>
      <c r="K3989" s="385" t="s">
        <v>8215</v>
      </c>
      <c r="L3989" s="387">
        <v>44228</v>
      </c>
      <c r="M3989" s="57">
        <v>44593</v>
      </c>
      <c r="N3989" t="str">
        <f t="shared" si="128"/>
        <v/>
      </c>
      <c r="Q3989" s="37"/>
    </row>
    <row r="3990" spans="1:17" ht="25.5" outlineLevel="2">
      <c r="A3990" s="583"/>
      <c r="B3990" s="296">
        <f t="shared" si="127"/>
        <v>179</v>
      </c>
      <c r="C3990" s="264" t="s">
        <v>7546</v>
      </c>
      <c r="D3990" s="46" t="s">
        <v>7547</v>
      </c>
      <c r="E3990" s="33" t="s">
        <v>1145</v>
      </c>
      <c r="F3990" s="33" t="s">
        <v>4634</v>
      </c>
      <c r="G3990" s="385" t="s">
        <v>8187</v>
      </c>
      <c r="H3990" s="811">
        <v>44016</v>
      </c>
      <c r="I3990" s="805"/>
      <c r="J3990" s="385" t="s">
        <v>8192</v>
      </c>
      <c r="K3990" s="385" t="s">
        <v>8215</v>
      </c>
      <c r="L3990" s="387">
        <v>44228</v>
      </c>
      <c r="M3990" s="57">
        <v>44593</v>
      </c>
      <c r="N3990" t="str">
        <f t="shared" si="128"/>
        <v/>
      </c>
      <c r="Q3990" s="37"/>
    </row>
    <row r="3991" spans="1:17" ht="25.5" outlineLevel="2">
      <c r="A3991" s="583"/>
      <c r="B3991" s="296">
        <f t="shared" si="127"/>
        <v>179</v>
      </c>
      <c r="C3991" s="264" t="s">
        <v>7548</v>
      </c>
      <c r="D3991" s="46" t="s">
        <v>7549</v>
      </c>
      <c r="E3991" s="33" t="s">
        <v>1145</v>
      </c>
      <c r="F3991" s="33" t="s">
        <v>4634</v>
      </c>
      <c r="G3991" s="385" t="s">
        <v>8187</v>
      </c>
      <c r="H3991" s="811">
        <v>44016</v>
      </c>
      <c r="I3991" s="805"/>
      <c r="J3991" s="385" t="s">
        <v>8192</v>
      </c>
      <c r="K3991" s="385" t="s">
        <v>8215</v>
      </c>
      <c r="L3991" s="387">
        <v>44228</v>
      </c>
      <c r="M3991" s="57">
        <v>44593</v>
      </c>
      <c r="N3991" t="str">
        <f t="shared" si="128"/>
        <v/>
      </c>
      <c r="Q3991" s="37"/>
    </row>
    <row r="3992" spans="1:17" ht="25.5" outlineLevel="2">
      <c r="A3992" s="583"/>
      <c r="B3992" s="296">
        <f t="shared" si="127"/>
        <v>179</v>
      </c>
      <c r="C3992" s="264" t="s">
        <v>7550</v>
      </c>
      <c r="D3992" s="46" t="s">
        <v>7551</v>
      </c>
      <c r="E3992" s="33" t="s">
        <v>1145</v>
      </c>
      <c r="F3992" s="33" t="s">
        <v>4634</v>
      </c>
      <c r="G3992" s="385" t="s">
        <v>8187</v>
      </c>
      <c r="H3992" s="811">
        <v>44016</v>
      </c>
      <c r="I3992" s="805"/>
      <c r="J3992" s="385" t="s">
        <v>8192</v>
      </c>
      <c r="K3992" s="385" t="s">
        <v>8215</v>
      </c>
      <c r="L3992" s="387">
        <v>44228</v>
      </c>
      <c r="M3992" s="57">
        <v>44593</v>
      </c>
      <c r="N3992" t="str">
        <f t="shared" si="128"/>
        <v/>
      </c>
      <c r="Q3992" s="37"/>
    </row>
    <row r="3993" spans="1:17" ht="25.5" outlineLevel="2">
      <c r="A3993" s="583"/>
      <c r="B3993" s="296">
        <f t="shared" si="127"/>
        <v>179</v>
      </c>
      <c r="C3993" s="264" t="s">
        <v>7552</v>
      </c>
      <c r="D3993" s="46" t="s">
        <v>7553</v>
      </c>
      <c r="E3993" s="33" t="s">
        <v>1145</v>
      </c>
      <c r="F3993" s="33" t="s">
        <v>4634</v>
      </c>
      <c r="G3993" s="385" t="s">
        <v>8187</v>
      </c>
      <c r="H3993" s="811">
        <v>44016</v>
      </c>
      <c r="I3993" s="805"/>
      <c r="J3993" s="385" t="s">
        <v>8192</v>
      </c>
      <c r="K3993" s="385" t="s">
        <v>8215</v>
      </c>
      <c r="L3993" s="387">
        <v>44228</v>
      </c>
      <c r="M3993" s="57">
        <v>44593</v>
      </c>
      <c r="N3993" t="str">
        <f t="shared" si="128"/>
        <v/>
      </c>
      <c r="Q3993" s="37"/>
    </row>
    <row r="3994" spans="1:17" ht="25.5" outlineLevel="2">
      <c r="A3994" s="583"/>
      <c r="B3994" s="296">
        <f t="shared" si="127"/>
        <v>179</v>
      </c>
      <c r="C3994" s="264" t="s">
        <v>7555</v>
      </c>
      <c r="D3994" s="46" t="s">
        <v>7556</v>
      </c>
      <c r="E3994" s="33" t="s">
        <v>1145</v>
      </c>
      <c r="F3994" s="33" t="s">
        <v>4634</v>
      </c>
      <c r="G3994" s="385" t="s">
        <v>8187</v>
      </c>
      <c r="H3994" s="811">
        <v>44016</v>
      </c>
      <c r="I3994" s="805"/>
      <c r="J3994" s="385" t="s">
        <v>8192</v>
      </c>
      <c r="K3994" s="385" t="s">
        <v>8215</v>
      </c>
      <c r="L3994" s="387">
        <v>44228</v>
      </c>
      <c r="M3994" s="57">
        <v>44593</v>
      </c>
      <c r="N3994" t="str">
        <f t="shared" si="128"/>
        <v/>
      </c>
      <c r="Q3994" s="37"/>
    </row>
    <row r="3995" spans="1:17" ht="25.5" outlineLevel="2">
      <c r="A3995" s="583"/>
      <c r="B3995" s="296">
        <f t="shared" si="127"/>
        <v>179</v>
      </c>
      <c r="C3995" s="264" t="s">
        <v>7557</v>
      </c>
      <c r="D3995" s="46" t="s">
        <v>7558</v>
      </c>
      <c r="E3995" s="33" t="s">
        <v>1145</v>
      </c>
      <c r="F3995" s="33" t="s">
        <v>4634</v>
      </c>
      <c r="G3995" s="385" t="s">
        <v>8187</v>
      </c>
      <c r="H3995" s="811">
        <v>44016</v>
      </c>
      <c r="I3995" s="805"/>
      <c r="J3995" s="385" t="s">
        <v>8192</v>
      </c>
      <c r="K3995" s="385" t="s">
        <v>8215</v>
      </c>
      <c r="L3995" s="387">
        <v>44228</v>
      </c>
      <c r="M3995" s="57">
        <v>44593</v>
      </c>
      <c r="N3995" t="str">
        <f t="shared" si="128"/>
        <v/>
      </c>
      <c r="Q3995" s="37"/>
    </row>
    <row r="3996" spans="1:17" ht="51" outlineLevel="2">
      <c r="A3996" s="583"/>
      <c r="B3996" s="296">
        <f t="shared" si="127"/>
        <v>179</v>
      </c>
      <c r="C3996" s="264" t="s">
        <v>7559</v>
      </c>
      <c r="D3996" s="46" t="s">
        <v>7560</v>
      </c>
      <c r="E3996" s="33" t="s">
        <v>1145</v>
      </c>
      <c r="F3996" s="33" t="s">
        <v>4634</v>
      </c>
      <c r="G3996" s="385" t="s">
        <v>8187</v>
      </c>
      <c r="H3996" s="811">
        <v>44016</v>
      </c>
      <c r="I3996" s="805"/>
      <c r="J3996" s="385" t="s">
        <v>8192</v>
      </c>
      <c r="K3996" s="385" t="s">
        <v>8215</v>
      </c>
      <c r="L3996" s="387">
        <v>44228</v>
      </c>
      <c r="M3996" s="57">
        <v>44593</v>
      </c>
      <c r="N3996" t="str">
        <f t="shared" si="128"/>
        <v/>
      </c>
      <c r="Q3996" s="37"/>
    </row>
    <row r="3997" spans="1:17" ht="38.25" outlineLevel="2">
      <c r="A3997" s="583"/>
      <c r="B3997" s="296">
        <f t="shared" si="127"/>
        <v>179</v>
      </c>
      <c r="C3997" s="264" t="s">
        <v>7562</v>
      </c>
      <c r="D3997" s="46" t="s">
        <v>7563</v>
      </c>
      <c r="E3997" s="33" t="s">
        <v>1145</v>
      </c>
      <c r="F3997" s="33" t="s">
        <v>4634</v>
      </c>
      <c r="G3997" s="385" t="s">
        <v>8187</v>
      </c>
      <c r="H3997" s="811">
        <v>44016</v>
      </c>
      <c r="I3997" s="805"/>
      <c r="J3997" s="385" t="s">
        <v>8192</v>
      </c>
      <c r="K3997" s="385" t="s">
        <v>8215</v>
      </c>
      <c r="L3997" s="387">
        <v>44228</v>
      </c>
      <c r="M3997" s="57">
        <v>44593</v>
      </c>
      <c r="N3997" t="str">
        <f t="shared" si="128"/>
        <v/>
      </c>
      <c r="Q3997" s="37"/>
    </row>
    <row r="3998" spans="1:17" ht="25.5" outlineLevel="2">
      <c r="A3998" s="583"/>
      <c r="B3998" s="296">
        <f t="shared" si="127"/>
        <v>179</v>
      </c>
      <c r="C3998" s="264" t="s">
        <v>7564</v>
      </c>
      <c r="D3998" s="46" t="s">
        <v>7565</v>
      </c>
      <c r="E3998" s="33" t="s">
        <v>1145</v>
      </c>
      <c r="F3998" s="33" t="s">
        <v>4634</v>
      </c>
      <c r="G3998" s="385" t="s">
        <v>8187</v>
      </c>
      <c r="H3998" s="811">
        <v>44016</v>
      </c>
      <c r="I3998" s="805"/>
      <c r="J3998" s="385" t="s">
        <v>8192</v>
      </c>
      <c r="K3998" s="385" t="s">
        <v>8215</v>
      </c>
      <c r="L3998" s="387">
        <v>44228</v>
      </c>
      <c r="M3998" s="57">
        <v>44593</v>
      </c>
      <c r="N3998" t="str">
        <f t="shared" si="128"/>
        <v/>
      </c>
      <c r="Q3998" s="37"/>
    </row>
    <row r="3999" spans="1:17" ht="38.25" outlineLevel="2">
      <c r="A3999" s="583"/>
      <c r="B3999" s="296">
        <f t="shared" si="127"/>
        <v>179</v>
      </c>
      <c r="C3999" s="264" t="s">
        <v>7566</v>
      </c>
      <c r="D3999" s="46" t="s">
        <v>7567</v>
      </c>
      <c r="E3999" s="33" t="s">
        <v>1145</v>
      </c>
      <c r="F3999" s="33" t="s">
        <v>4634</v>
      </c>
      <c r="G3999" s="385" t="s">
        <v>8187</v>
      </c>
      <c r="H3999" s="811">
        <v>44016</v>
      </c>
      <c r="I3999" s="805"/>
      <c r="J3999" s="385" t="s">
        <v>8192</v>
      </c>
      <c r="K3999" s="385" t="s">
        <v>8215</v>
      </c>
      <c r="L3999" s="387">
        <v>44228</v>
      </c>
      <c r="M3999" s="57">
        <v>44593</v>
      </c>
      <c r="N3999" t="str">
        <f t="shared" si="128"/>
        <v/>
      </c>
      <c r="Q3999" s="37"/>
    </row>
    <row r="4000" spans="1:17" ht="25.5" outlineLevel="2">
      <c r="A4000" s="583"/>
      <c r="B4000" s="296">
        <f t="shared" si="127"/>
        <v>179</v>
      </c>
      <c r="C4000" s="264" t="s">
        <v>7568</v>
      </c>
      <c r="D4000" s="46" t="s">
        <v>7569</v>
      </c>
      <c r="E4000" s="33" t="s">
        <v>1145</v>
      </c>
      <c r="F4000" s="33" t="s">
        <v>4634</v>
      </c>
      <c r="G4000" s="385" t="s">
        <v>8187</v>
      </c>
      <c r="H4000" s="811">
        <v>44016</v>
      </c>
      <c r="I4000" s="805"/>
      <c r="J4000" s="385" t="s">
        <v>8192</v>
      </c>
      <c r="K4000" s="385" t="s">
        <v>8215</v>
      </c>
      <c r="L4000" s="387">
        <v>44228</v>
      </c>
      <c r="M4000" s="57">
        <v>44593</v>
      </c>
      <c r="N4000" t="str">
        <f t="shared" si="128"/>
        <v/>
      </c>
      <c r="Q4000" s="37"/>
    </row>
    <row r="4001" spans="1:17" ht="63.75" outlineLevel="2">
      <c r="A4001" s="583"/>
      <c r="B4001" s="296">
        <f t="shared" si="127"/>
        <v>179</v>
      </c>
      <c r="C4001" s="264" t="s">
        <v>7571</v>
      </c>
      <c r="D4001" s="46" t="s">
        <v>7572</v>
      </c>
      <c r="E4001" s="33" t="s">
        <v>1145</v>
      </c>
      <c r="F4001" s="33" t="s">
        <v>4634</v>
      </c>
      <c r="G4001" s="385" t="s">
        <v>8187</v>
      </c>
      <c r="H4001" s="811">
        <v>44016</v>
      </c>
      <c r="I4001" s="805"/>
      <c r="J4001" s="385" t="s">
        <v>8192</v>
      </c>
      <c r="K4001" s="385" t="s">
        <v>8215</v>
      </c>
      <c r="L4001" s="387">
        <v>44228</v>
      </c>
      <c r="M4001" s="57">
        <v>44593</v>
      </c>
      <c r="N4001" t="str">
        <f t="shared" si="128"/>
        <v/>
      </c>
      <c r="Q4001" s="37"/>
    </row>
    <row r="4002" spans="1:17" ht="89.25" outlineLevel="2">
      <c r="A4002" s="583"/>
      <c r="B4002" s="296">
        <f t="shared" si="127"/>
        <v>179</v>
      </c>
      <c r="C4002" s="264" t="s">
        <v>7574</v>
      </c>
      <c r="D4002" s="46" t="s">
        <v>7575</v>
      </c>
      <c r="E4002" s="33" t="s">
        <v>1145</v>
      </c>
      <c r="F4002" s="33" t="s">
        <v>4634</v>
      </c>
      <c r="G4002" s="385" t="s">
        <v>8187</v>
      </c>
      <c r="H4002" s="811">
        <v>44016</v>
      </c>
      <c r="I4002" s="805"/>
      <c r="J4002" s="385" t="s">
        <v>8192</v>
      </c>
      <c r="K4002" s="385" t="s">
        <v>8215</v>
      </c>
      <c r="L4002" s="387">
        <v>44228</v>
      </c>
      <c r="M4002" s="57">
        <v>44593</v>
      </c>
      <c r="N4002" t="str">
        <f t="shared" si="128"/>
        <v/>
      </c>
      <c r="Q4002" s="37"/>
    </row>
    <row r="4003" spans="1:17" ht="89.25" outlineLevel="2">
      <c r="A4003" s="583"/>
      <c r="B4003" s="296">
        <f t="shared" si="127"/>
        <v>179</v>
      </c>
      <c r="C4003" s="264" t="s">
        <v>7576</v>
      </c>
      <c r="D4003" s="46" t="s">
        <v>7577</v>
      </c>
      <c r="E4003" s="33" t="s">
        <v>1145</v>
      </c>
      <c r="F4003" s="33" t="s">
        <v>4634</v>
      </c>
      <c r="G4003" s="385" t="s">
        <v>8187</v>
      </c>
      <c r="H4003" s="811">
        <v>44016</v>
      </c>
      <c r="I4003" s="805"/>
      <c r="J4003" s="385" t="s">
        <v>8192</v>
      </c>
      <c r="K4003" s="385" t="s">
        <v>8215</v>
      </c>
      <c r="L4003" s="387">
        <v>44228</v>
      </c>
      <c r="M4003" s="57">
        <v>44593</v>
      </c>
      <c r="N4003" t="str">
        <f t="shared" si="128"/>
        <v/>
      </c>
      <c r="Q4003" s="37"/>
    </row>
    <row r="4004" spans="1:17" ht="89.25" outlineLevel="2">
      <c r="A4004" s="583"/>
      <c r="B4004" s="296">
        <f t="shared" si="127"/>
        <v>179</v>
      </c>
      <c r="C4004" s="264" t="s">
        <v>7578</v>
      </c>
      <c r="D4004" s="46" t="s">
        <v>7579</v>
      </c>
      <c r="E4004" s="33" t="s">
        <v>1145</v>
      </c>
      <c r="F4004" s="33" t="s">
        <v>4634</v>
      </c>
      <c r="G4004" s="385" t="s">
        <v>8187</v>
      </c>
      <c r="H4004" s="811">
        <v>44016</v>
      </c>
      <c r="I4004" s="805"/>
      <c r="J4004" s="385" t="s">
        <v>8192</v>
      </c>
      <c r="K4004" s="385" t="s">
        <v>8215</v>
      </c>
      <c r="L4004" s="387">
        <v>44228</v>
      </c>
      <c r="M4004" s="57">
        <v>44593</v>
      </c>
      <c r="N4004" t="str">
        <f t="shared" si="128"/>
        <v/>
      </c>
      <c r="Q4004" s="37"/>
    </row>
    <row r="4005" spans="1:17" ht="51" outlineLevel="2">
      <c r="A4005" s="583"/>
      <c r="B4005" s="296">
        <f t="shared" si="127"/>
        <v>179</v>
      </c>
      <c r="C4005" s="264" t="s">
        <v>7581</v>
      </c>
      <c r="D4005" s="46" t="s">
        <v>7582</v>
      </c>
      <c r="E4005" s="33" t="s">
        <v>1145</v>
      </c>
      <c r="F4005" s="33" t="s">
        <v>4634</v>
      </c>
      <c r="G4005" s="385" t="s">
        <v>8187</v>
      </c>
      <c r="H4005" s="811">
        <v>44016</v>
      </c>
      <c r="I4005" s="805"/>
      <c r="J4005" s="385" t="s">
        <v>8192</v>
      </c>
      <c r="K4005" s="385" t="s">
        <v>8215</v>
      </c>
      <c r="L4005" s="387">
        <v>44228</v>
      </c>
      <c r="M4005" s="57">
        <v>44593</v>
      </c>
      <c r="N4005" t="str">
        <f t="shared" si="128"/>
        <v/>
      </c>
      <c r="Q4005" s="37"/>
    </row>
    <row r="4006" spans="1:17" ht="51" outlineLevel="2">
      <c r="A4006" s="583"/>
      <c r="B4006" s="296">
        <f t="shared" si="127"/>
        <v>179</v>
      </c>
      <c r="C4006" s="264" t="s">
        <v>7583</v>
      </c>
      <c r="D4006" s="46" t="s">
        <v>7584</v>
      </c>
      <c r="E4006" s="33" t="s">
        <v>1145</v>
      </c>
      <c r="F4006" s="33" t="s">
        <v>4634</v>
      </c>
      <c r="G4006" s="385" t="s">
        <v>8187</v>
      </c>
      <c r="H4006" s="811">
        <v>44016</v>
      </c>
      <c r="I4006" s="805"/>
      <c r="J4006" s="385" t="s">
        <v>8192</v>
      </c>
      <c r="K4006" s="385" t="s">
        <v>8215</v>
      </c>
      <c r="L4006" s="387">
        <v>44228</v>
      </c>
      <c r="M4006" s="57">
        <v>44593</v>
      </c>
      <c r="N4006" t="str">
        <f t="shared" si="128"/>
        <v/>
      </c>
      <c r="Q4006" s="37"/>
    </row>
    <row r="4007" spans="1:17" ht="38.25" outlineLevel="2">
      <c r="A4007" s="583"/>
      <c r="B4007" s="296">
        <f t="shared" si="127"/>
        <v>179</v>
      </c>
      <c r="C4007" s="264" t="s">
        <v>7585</v>
      </c>
      <c r="D4007" s="46" t="s">
        <v>7586</v>
      </c>
      <c r="E4007" s="33" t="s">
        <v>1145</v>
      </c>
      <c r="F4007" s="33" t="s">
        <v>4634</v>
      </c>
      <c r="G4007" s="385" t="s">
        <v>8187</v>
      </c>
      <c r="H4007" s="811">
        <v>44016</v>
      </c>
      <c r="I4007" s="805"/>
      <c r="J4007" s="385" t="s">
        <v>8192</v>
      </c>
      <c r="K4007" s="385" t="s">
        <v>8215</v>
      </c>
      <c r="L4007" s="387">
        <v>44228</v>
      </c>
      <c r="M4007" s="57">
        <v>44593</v>
      </c>
      <c r="N4007" t="str">
        <f t="shared" si="128"/>
        <v/>
      </c>
      <c r="Q4007" s="37"/>
    </row>
    <row r="4008" spans="1:17" ht="25.5" outlineLevel="2">
      <c r="A4008" s="583"/>
      <c r="B4008" s="296">
        <f t="shared" si="127"/>
        <v>179</v>
      </c>
      <c r="C4008" s="264" t="s">
        <v>7587</v>
      </c>
      <c r="D4008" s="46" t="s">
        <v>7588</v>
      </c>
      <c r="E4008" s="33" t="s">
        <v>1145</v>
      </c>
      <c r="F4008" s="33" t="s">
        <v>4634</v>
      </c>
      <c r="G4008" s="385" t="s">
        <v>8187</v>
      </c>
      <c r="H4008" s="811">
        <v>44016</v>
      </c>
      <c r="I4008" s="805"/>
      <c r="J4008" s="385" t="s">
        <v>8192</v>
      </c>
      <c r="K4008" s="385" t="s">
        <v>8215</v>
      </c>
      <c r="L4008" s="387">
        <v>44228</v>
      </c>
      <c r="M4008" s="57">
        <v>44593</v>
      </c>
      <c r="N4008" t="str">
        <f t="shared" si="128"/>
        <v/>
      </c>
      <c r="Q4008" s="37"/>
    </row>
    <row r="4009" spans="1:17" outlineLevel="2">
      <c r="A4009" s="583"/>
      <c r="B4009" s="296">
        <f t="shared" si="127"/>
        <v>179</v>
      </c>
      <c r="C4009" s="264" t="s">
        <v>7589</v>
      </c>
      <c r="D4009" s="46" t="s">
        <v>7590</v>
      </c>
      <c r="E4009" s="33" t="s">
        <v>1145</v>
      </c>
      <c r="F4009" s="33" t="s">
        <v>4634</v>
      </c>
      <c r="G4009" s="385" t="s">
        <v>8187</v>
      </c>
      <c r="H4009" s="811">
        <v>44016</v>
      </c>
      <c r="I4009" s="805"/>
      <c r="J4009" s="385" t="s">
        <v>8192</v>
      </c>
      <c r="K4009" s="385" t="s">
        <v>8215</v>
      </c>
      <c r="L4009" s="387">
        <v>44228</v>
      </c>
      <c r="M4009" s="57">
        <v>44593</v>
      </c>
      <c r="N4009" t="str">
        <f t="shared" si="128"/>
        <v/>
      </c>
      <c r="Q4009" s="37"/>
    </row>
    <row r="4010" spans="1:17" ht="38.25" outlineLevel="2">
      <c r="A4010" s="583"/>
      <c r="B4010" s="296">
        <f t="shared" si="127"/>
        <v>179</v>
      </c>
      <c r="C4010" s="264" t="s">
        <v>7591</v>
      </c>
      <c r="D4010" s="46" t="s">
        <v>7592</v>
      </c>
      <c r="E4010" s="33" t="s">
        <v>1145</v>
      </c>
      <c r="F4010" s="33" t="s">
        <v>4634</v>
      </c>
      <c r="G4010" s="385" t="s">
        <v>8187</v>
      </c>
      <c r="H4010" s="811">
        <v>44016</v>
      </c>
      <c r="I4010" s="805"/>
      <c r="J4010" s="385" t="s">
        <v>8192</v>
      </c>
      <c r="K4010" s="385" t="s">
        <v>8215</v>
      </c>
      <c r="L4010" s="387">
        <v>44228</v>
      </c>
      <c r="M4010" s="57">
        <v>44593</v>
      </c>
      <c r="N4010" t="str">
        <f t="shared" si="128"/>
        <v/>
      </c>
      <c r="Q4010" s="37"/>
    </row>
    <row r="4011" spans="1:17" ht="51" outlineLevel="2">
      <c r="A4011" s="583"/>
      <c r="B4011" s="296">
        <f t="shared" si="127"/>
        <v>179</v>
      </c>
      <c r="C4011" s="264" t="s">
        <v>7593</v>
      </c>
      <c r="D4011" s="46" t="s">
        <v>7594</v>
      </c>
      <c r="E4011" s="33" t="s">
        <v>1145</v>
      </c>
      <c r="F4011" s="33" t="s">
        <v>4634</v>
      </c>
      <c r="G4011" s="385" t="s">
        <v>8187</v>
      </c>
      <c r="H4011" s="811">
        <v>44016</v>
      </c>
      <c r="I4011" s="805"/>
      <c r="J4011" s="385" t="s">
        <v>8192</v>
      </c>
      <c r="K4011" s="385" t="s">
        <v>8215</v>
      </c>
      <c r="L4011" s="387">
        <v>44228</v>
      </c>
      <c r="M4011" s="57">
        <v>44593</v>
      </c>
      <c r="N4011" t="str">
        <f t="shared" si="128"/>
        <v/>
      </c>
      <c r="Q4011" s="37"/>
    </row>
    <row r="4012" spans="1:17" ht="38.25" outlineLevel="2">
      <c r="A4012" s="583"/>
      <c r="B4012" s="296">
        <f t="shared" si="127"/>
        <v>179</v>
      </c>
      <c r="C4012" s="264" t="s">
        <v>7595</v>
      </c>
      <c r="D4012" s="46" t="s">
        <v>7596</v>
      </c>
      <c r="E4012" s="33" t="s">
        <v>1145</v>
      </c>
      <c r="F4012" s="33" t="s">
        <v>4634</v>
      </c>
      <c r="G4012" s="385" t="s">
        <v>8187</v>
      </c>
      <c r="H4012" s="811">
        <v>44016</v>
      </c>
      <c r="I4012" s="805"/>
      <c r="J4012" s="385" t="s">
        <v>8192</v>
      </c>
      <c r="K4012" s="385" t="s">
        <v>8215</v>
      </c>
      <c r="L4012" s="387">
        <v>44228</v>
      </c>
      <c r="M4012" s="57">
        <v>44593</v>
      </c>
      <c r="N4012" t="str">
        <f t="shared" si="128"/>
        <v/>
      </c>
      <c r="Q4012" s="37"/>
    </row>
    <row r="4013" spans="1:17" ht="38.25" outlineLevel="2">
      <c r="A4013" s="583"/>
      <c r="B4013" s="296">
        <f t="shared" si="127"/>
        <v>179</v>
      </c>
      <c r="C4013" s="264" t="s">
        <v>7597</v>
      </c>
      <c r="D4013" s="46" t="s">
        <v>7598</v>
      </c>
      <c r="E4013" s="33" t="s">
        <v>1145</v>
      </c>
      <c r="F4013" s="33" t="s">
        <v>4634</v>
      </c>
      <c r="G4013" s="385" t="s">
        <v>8187</v>
      </c>
      <c r="H4013" s="811">
        <v>44016</v>
      </c>
      <c r="I4013" s="805"/>
      <c r="J4013" s="385" t="s">
        <v>8192</v>
      </c>
      <c r="K4013" s="385" t="s">
        <v>8215</v>
      </c>
      <c r="L4013" s="387">
        <v>44228</v>
      </c>
      <c r="M4013" s="57">
        <v>44593</v>
      </c>
      <c r="N4013" t="str">
        <f t="shared" si="128"/>
        <v/>
      </c>
      <c r="Q4013" s="37"/>
    </row>
    <row r="4014" spans="1:17" ht="38.25" outlineLevel="2">
      <c r="A4014" s="583"/>
      <c r="B4014" s="296">
        <f t="shared" si="127"/>
        <v>179</v>
      </c>
      <c r="C4014" s="264" t="s">
        <v>7599</v>
      </c>
      <c r="D4014" s="46" t="s">
        <v>7600</v>
      </c>
      <c r="E4014" s="33" t="s">
        <v>1145</v>
      </c>
      <c r="F4014" s="33" t="s">
        <v>4634</v>
      </c>
      <c r="G4014" s="385" t="s">
        <v>8187</v>
      </c>
      <c r="H4014" s="811">
        <v>44016</v>
      </c>
      <c r="I4014" s="805"/>
      <c r="J4014" s="385" t="s">
        <v>8192</v>
      </c>
      <c r="K4014" s="385" t="s">
        <v>8215</v>
      </c>
      <c r="L4014" s="387">
        <v>44228</v>
      </c>
      <c r="M4014" s="57">
        <v>44593</v>
      </c>
      <c r="N4014" t="str">
        <f t="shared" si="128"/>
        <v/>
      </c>
      <c r="Q4014" s="37"/>
    </row>
    <row r="4015" spans="1:17" ht="63.75" outlineLevel="2">
      <c r="A4015" s="583"/>
      <c r="B4015" s="296">
        <f t="shared" si="127"/>
        <v>179</v>
      </c>
      <c r="C4015" s="264" t="s">
        <v>7601</v>
      </c>
      <c r="D4015" s="46" t="s">
        <v>7602</v>
      </c>
      <c r="E4015" s="33" t="s">
        <v>1145</v>
      </c>
      <c r="F4015" s="33" t="s">
        <v>4634</v>
      </c>
      <c r="G4015" s="385" t="s">
        <v>8187</v>
      </c>
      <c r="H4015" s="811">
        <v>44016</v>
      </c>
      <c r="I4015" s="805"/>
      <c r="J4015" s="385" t="s">
        <v>8192</v>
      </c>
      <c r="K4015" s="385" t="s">
        <v>8215</v>
      </c>
      <c r="L4015" s="387">
        <v>44228</v>
      </c>
      <c r="M4015" s="57">
        <v>44593</v>
      </c>
      <c r="N4015" t="str">
        <f t="shared" si="128"/>
        <v/>
      </c>
      <c r="Q4015" s="37"/>
    </row>
    <row r="4016" spans="1:17" ht="51" outlineLevel="2">
      <c r="A4016" s="583"/>
      <c r="B4016" s="296">
        <f t="shared" si="127"/>
        <v>179</v>
      </c>
      <c r="C4016" s="264" t="s">
        <v>7603</v>
      </c>
      <c r="D4016" s="46" t="s">
        <v>7604</v>
      </c>
      <c r="E4016" s="33" t="s">
        <v>1145</v>
      </c>
      <c r="F4016" s="33" t="s">
        <v>4634</v>
      </c>
      <c r="G4016" s="385" t="s">
        <v>8187</v>
      </c>
      <c r="H4016" s="811">
        <v>44016</v>
      </c>
      <c r="I4016" s="805"/>
      <c r="J4016" s="385" t="s">
        <v>8192</v>
      </c>
      <c r="K4016" s="385" t="s">
        <v>8215</v>
      </c>
      <c r="L4016" s="387">
        <v>44228</v>
      </c>
      <c r="M4016" s="57">
        <v>44593</v>
      </c>
      <c r="N4016" t="str">
        <f t="shared" si="128"/>
        <v/>
      </c>
      <c r="Q4016" s="37"/>
    </row>
    <row r="4017" spans="1:17" ht="38.25" outlineLevel="2">
      <c r="A4017" s="583"/>
      <c r="B4017" s="296">
        <f t="shared" si="127"/>
        <v>179</v>
      </c>
      <c r="C4017" s="264" t="s">
        <v>7605</v>
      </c>
      <c r="D4017" s="46" t="s">
        <v>7606</v>
      </c>
      <c r="E4017" s="33" t="s">
        <v>1145</v>
      </c>
      <c r="F4017" s="33" t="s">
        <v>4634</v>
      </c>
      <c r="G4017" s="385" t="s">
        <v>8187</v>
      </c>
      <c r="H4017" s="811">
        <v>44016</v>
      </c>
      <c r="I4017" s="805"/>
      <c r="J4017" s="385" t="s">
        <v>8192</v>
      </c>
      <c r="K4017" s="385" t="s">
        <v>8215</v>
      </c>
      <c r="L4017" s="387">
        <v>44228</v>
      </c>
      <c r="M4017" s="57">
        <v>44593</v>
      </c>
      <c r="N4017" t="str">
        <f t="shared" si="128"/>
        <v/>
      </c>
      <c r="Q4017" s="37"/>
    </row>
    <row r="4018" spans="1:17" outlineLevel="2">
      <c r="A4018" s="583"/>
      <c r="B4018" s="296">
        <f t="shared" ref="B4018:B4081" si="129">IF(A4018&gt;0,A4018,B4017)</f>
        <v>179</v>
      </c>
      <c r="C4018" s="264" t="s">
        <v>7607</v>
      </c>
      <c r="D4018" s="46" t="s">
        <v>7608</v>
      </c>
      <c r="E4018" s="33" t="s">
        <v>1145</v>
      </c>
      <c r="F4018" s="33" t="s">
        <v>4634</v>
      </c>
      <c r="G4018" s="385" t="s">
        <v>8187</v>
      </c>
      <c r="H4018" s="811">
        <v>44016</v>
      </c>
      <c r="I4018" s="805"/>
      <c r="J4018" s="385" t="s">
        <v>8192</v>
      </c>
      <c r="K4018" s="385" t="s">
        <v>8215</v>
      </c>
      <c r="L4018" s="387">
        <v>44228</v>
      </c>
      <c r="M4018" s="57">
        <v>44593</v>
      </c>
      <c r="N4018" t="str">
        <f t="shared" si="128"/>
        <v/>
      </c>
      <c r="Q4018" s="37"/>
    </row>
    <row r="4019" spans="1:17" ht="38.25" outlineLevel="2">
      <c r="A4019" s="583"/>
      <c r="B4019" s="296">
        <f t="shared" si="129"/>
        <v>179</v>
      </c>
      <c r="C4019" s="264" t="s">
        <v>7609</v>
      </c>
      <c r="D4019" s="46" t="s">
        <v>7610</v>
      </c>
      <c r="E4019" s="33" t="s">
        <v>1145</v>
      </c>
      <c r="F4019" s="33" t="s">
        <v>4634</v>
      </c>
      <c r="G4019" s="385" t="s">
        <v>8187</v>
      </c>
      <c r="H4019" s="811">
        <v>44016</v>
      </c>
      <c r="I4019" s="805"/>
      <c r="J4019" s="385" t="s">
        <v>8192</v>
      </c>
      <c r="K4019" s="385" t="s">
        <v>8215</v>
      </c>
      <c r="L4019" s="387">
        <v>44228</v>
      </c>
      <c r="M4019" s="57">
        <v>44593</v>
      </c>
      <c r="N4019" t="str">
        <f t="shared" si="128"/>
        <v/>
      </c>
      <c r="Q4019" s="37"/>
    </row>
    <row r="4020" spans="1:17" ht="25.5" outlineLevel="2">
      <c r="A4020" s="583"/>
      <c r="B4020" s="296">
        <f t="shared" si="129"/>
        <v>179</v>
      </c>
      <c r="C4020" s="264" t="s">
        <v>7611</v>
      </c>
      <c r="D4020" s="33" t="s">
        <v>7612</v>
      </c>
      <c r="E4020" s="33" t="s">
        <v>1145</v>
      </c>
      <c r="F4020" s="33" t="s">
        <v>4634</v>
      </c>
      <c r="G4020" s="385" t="s">
        <v>8187</v>
      </c>
      <c r="H4020" s="811">
        <v>44016</v>
      </c>
      <c r="I4020" s="805"/>
      <c r="J4020" s="385" t="s">
        <v>8192</v>
      </c>
      <c r="K4020" s="385" t="s">
        <v>8215</v>
      </c>
      <c r="L4020" s="387">
        <v>44228</v>
      </c>
      <c r="M4020" s="57">
        <v>44593</v>
      </c>
      <c r="N4020" t="str">
        <f t="shared" si="128"/>
        <v/>
      </c>
      <c r="Q4020" s="37"/>
    </row>
    <row r="4021" spans="1:17" ht="51" outlineLevel="2">
      <c r="A4021" s="583"/>
      <c r="B4021" s="296">
        <f t="shared" si="129"/>
        <v>179</v>
      </c>
      <c r="C4021" s="264" t="s">
        <v>7613</v>
      </c>
      <c r="D4021" s="46" t="s">
        <v>7614</v>
      </c>
      <c r="E4021" s="33" t="s">
        <v>1145</v>
      </c>
      <c r="F4021" s="33" t="s">
        <v>4634</v>
      </c>
      <c r="G4021" s="385" t="s">
        <v>8187</v>
      </c>
      <c r="H4021" s="811">
        <v>44016</v>
      </c>
      <c r="I4021" s="805"/>
      <c r="J4021" s="385" t="s">
        <v>8192</v>
      </c>
      <c r="K4021" s="385" t="s">
        <v>8215</v>
      </c>
      <c r="L4021" s="387">
        <v>44228</v>
      </c>
      <c r="M4021" s="57">
        <v>44593</v>
      </c>
      <c r="N4021" t="str">
        <f t="shared" si="128"/>
        <v/>
      </c>
      <c r="Q4021" s="37"/>
    </row>
    <row r="4022" spans="1:17" ht="25.5" outlineLevel="2">
      <c r="A4022" s="583"/>
      <c r="B4022" s="296">
        <f t="shared" si="129"/>
        <v>179</v>
      </c>
      <c r="C4022" s="264" t="s">
        <v>7615</v>
      </c>
      <c r="D4022" s="46" t="s">
        <v>7616</v>
      </c>
      <c r="E4022" s="33" t="s">
        <v>1145</v>
      </c>
      <c r="F4022" s="33" t="s">
        <v>4634</v>
      </c>
      <c r="G4022" s="385" t="s">
        <v>8187</v>
      </c>
      <c r="H4022" s="811">
        <v>44016</v>
      </c>
      <c r="I4022" s="805"/>
      <c r="J4022" s="385" t="s">
        <v>8192</v>
      </c>
      <c r="K4022" s="385" t="s">
        <v>8215</v>
      </c>
      <c r="L4022" s="387">
        <v>44228</v>
      </c>
      <c r="M4022" s="57">
        <v>44593</v>
      </c>
      <c r="N4022" t="str">
        <f t="shared" si="128"/>
        <v/>
      </c>
      <c r="Q4022" s="37"/>
    </row>
    <row r="4023" spans="1:17" ht="25.5" outlineLevel="2">
      <c r="A4023" s="583"/>
      <c r="B4023" s="296">
        <f t="shared" si="129"/>
        <v>179</v>
      </c>
      <c r="C4023" s="264" t="s">
        <v>7617</v>
      </c>
      <c r="D4023" s="46" t="s">
        <v>7618</v>
      </c>
      <c r="E4023" s="33" t="s">
        <v>1145</v>
      </c>
      <c r="F4023" s="33" t="s">
        <v>4634</v>
      </c>
      <c r="G4023" s="385" t="s">
        <v>8187</v>
      </c>
      <c r="H4023" s="811">
        <v>44016</v>
      </c>
      <c r="I4023" s="805"/>
      <c r="J4023" s="385" t="s">
        <v>8192</v>
      </c>
      <c r="K4023" s="385" t="s">
        <v>8215</v>
      </c>
      <c r="L4023" s="387">
        <v>44228</v>
      </c>
      <c r="M4023" s="57">
        <v>44593</v>
      </c>
      <c r="N4023" t="str">
        <f t="shared" si="128"/>
        <v/>
      </c>
      <c r="Q4023" s="37"/>
    </row>
    <row r="4024" spans="1:17" ht="76.5" outlineLevel="2">
      <c r="A4024" s="583"/>
      <c r="B4024" s="296">
        <f t="shared" si="129"/>
        <v>179</v>
      </c>
      <c r="C4024" s="264" t="s">
        <v>7619</v>
      </c>
      <c r="D4024" s="46" t="s">
        <v>7620</v>
      </c>
      <c r="E4024" s="33" t="s">
        <v>1145</v>
      </c>
      <c r="F4024" s="33" t="s">
        <v>4634</v>
      </c>
      <c r="G4024" s="385" t="s">
        <v>8187</v>
      </c>
      <c r="H4024" s="811">
        <v>44016</v>
      </c>
      <c r="I4024" s="805"/>
      <c r="J4024" s="385" t="s">
        <v>8192</v>
      </c>
      <c r="K4024" s="385" t="s">
        <v>8215</v>
      </c>
      <c r="L4024" s="387">
        <v>44228</v>
      </c>
      <c r="M4024" s="57">
        <v>44593</v>
      </c>
      <c r="N4024" t="str">
        <f t="shared" si="128"/>
        <v/>
      </c>
      <c r="Q4024" s="37"/>
    </row>
    <row r="4025" spans="1:17" ht="63.75" outlineLevel="2">
      <c r="A4025" s="583"/>
      <c r="B4025" s="296">
        <f t="shared" si="129"/>
        <v>179</v>
      </c>
      <c r="C4025" s="264" t="s">
        <v>7621</v>
      </c>
      <c r="D4025" s="46" t="s">
        <v>7622</v>
      </c>
      <c r="E4025" s="33" t="s">
        <v>1145</v>
      </c>
      <c r="F4025" s="33" t="s">
        <v>4634</v>
      </c>
      <c r="G4025" s="385" t="s">
        <v>8187</v>
      </c>
      <c r="H4025" s="811">
        <v>44016</v>
      </c>
      <c r="I4025" s="805"/>
      <c r="J4025" s="385" t="s">
        <v>8192</v>
      </c>
      <c r="K4025" s="385" t="s">
        <v>8215</v>
      </c>
      <c r="L4025" s="387">
        <v>44228</v>
      </c>
      <c r="M4025" s="57">
        <v>44593</v>
      </c>
      <c r="N4025" t="str">
        <f t="shared" si="128"/>
        <v/>
      </c>
      <c r="Q4025" s="37"/>
    </row>
    <row r="4026" spans="1:17" ht="25.5" outlineLevel="2">
      <c r="A4026" s="583"/>
      <c r="B4026" s="296">
        <f t="shared" si="129"/>
        <v>179</v>
      </c>
      <c r="C4026" s="264" t="s">
        <v>7623</v>
      </c>
      <c r="D4026" s="46" t="s">
        <v>7624</v>
      </c>
      <c r="E4026" s="33" t="s">
        <v>1145</v>
      </c>
      <c r="F4026" s="33" t="s">
        <v>4634</v>
      </c>
      <c r="G4026" s="385" t="s">
        <v>8187</v>
      </c>
      <c r="H4026" s="811">
        <v>44016</v>
      </c>
      <c r="I4026" s="805"/>
      <c r="J4026" s="385" t="s">
        <v>8192</v>
      </c>
      <c r="K4026" s="385" t="s">
        <v>8215</v>
      </c>
      <c r="L4026" s="387">
        <v>44228</v>
      </c>
      <c r="M4026" s="57">
        <v>44593</v>
      </c>
      <c r="N4026" t="str">
        <f t="shared" si="128"/>
        <v/>
      </c>
      <c r="Q4026" s="37"/>
    </row>
    <row r="4027" spans="1:17" ht="38.25" outlineLevel="2">
      <c r="A4027" s="583"/>
      <c r="B4027" s="296">
        <f t="shared" si="129"/>
        <v>179</v>
      </c>
      <c r="C4027" s="264" t="s">
        <v>8292</v>
      </c>
      <c r="D4027" s="46" t="s">
        <v>7625</v>
      </c>
      <c r="E4027" s="33" t="s">
        <v>1145</v>
      </c>
      <c r="F4027" s="33" t="s">
        <v>4634</v>
      </c>
      <c r="G4027" s="385" t="s">
        <v>8187</v>
      </c>
      <c r="H4027" s="811">
        <v>44016</v>
      </c>
      <c r="I4027" s="805"/>
      <c r="J4027" s="385" t="s">
        <v>8192</v>
      </c>
      <c r="K4027" s="385" t="s">
        <v>8215</v>
      </c>
      <c r="L4027" s="387">
        <v>44228</v>
      </c>
      <c r="M4027" s="57">
        <v>44593</v>
      </c>
      <c r="N4027" t="str">
        <f t="shared" si="128"/>
        <v/>
      </c>
      <c r="Q4027" s="37"/>
    </row>
    <row r="4028" spans="1:17" ht="25.5" outlineLevel="2">
      <c r="A4028" s="583"/>
      <c r="B4028" s="296">
        <f t="shared" si="129"/>
        <v>179</v>
      </c>
      <c r="C4028" s="264" t="s">
        <v>7626</v>
      </c>
      <c r="D4028" s="46" t="s">
        <v>7627</v>
      </c>
      <c r="E4028" s="33" t="s">
        <v>1145</v>
      </c>
      <c r="F4028" s="33" t="s">
        <v>4634</v>
      </c>
      <c r="G4028" s="385" t="s">
        <v>8187</v>
      </c>
      <c r="H4028" s="811">
        <v>44016</v>
      </c>
      <c r="I4028" s="805"/>
      <c r="J4028" s="385" t="s">
        <v>8192</v>
      </c>
      <c r="K4028" s="385" t="s">
        <v>8215</v>
      </c>
      <c r="L4028" s="387">
        <v>44228</v>
      </c>
      <c r="M4028" s="57">
        <v>44593</v>
      </c>
      <c r="N4028" t="str">
        <f t="shared" si="128"/>
        <v/>
      </c>
      <c r="Q4028" s="37"/>
    </row>
    <row r="4029" spans="1:17" ht="38.25" outlineLevel="2">
      <c r="A4029" s="583"/>
      <c r="B4029" s="296">
        <f t="shared" si="129"/>
        <v>179</v>
      </c>
      <c r="C4029" s="264" t="s">
        <v>7628</v>
      </c>
      <c r="D4029" s="46" t="s">
        <v>7629</v>
      </c>
      <c r="E4029" s="33" t="s">
        <v>1145</v>
      </c>
      <c r="F4029" s="33" t="s">
        <v>4634</v>
      </c>
      <c r="G4029" s="385" t="s">
        <v>8187</v>
      </c>
      <c r="H4029" s="811">
        <v>44016</v>
      </c>
      <c r="I4029" s="805"/>
      <c r="J4029" s="385" t="s">
        <v>8192</v>
      </c>
      <c r="K4029" s="385" t="s">
        <v>8215</v>
      </c>
      <c r="L4029" s="387">
        <v>44228</v>
      </c>
      <c r="M4029" s="57">
        <v>44593</v>
      </c>
      <c r="N4029" t="str">
        <f t="shared" si="128"/>
        <v/>
      </c>
      <c r="Q4029" s="37"/>
    </row>
    <row r="4030" spans="1:17" ht="25.5" outlineLevel="2">
      <c r="A4030" s="583"/>
      <c r="B4030" s="296">
        <f t="shared" si="129"/>
        <v>179</v>
      </c>
      <c r="C4030" s="264" t="s">
        <v>7630</v>
      </c>
      <c r="D4030" s="46" t="s">
        <v>7631</v>
      </c>
      <c r="E4030" s="33" t="s">
        <v>1145</v>
      </c>
      <c r="F4030" s="33" t="s">
        <v>4634</v>
      </c>
      <c r="G4030" s="385" t="s">
        <v>8187</v>
      </c>
      <c r="H4030" s="811">
        <v>44016</v>
      </c>
      <c r="I4030" s="805"/>
      <c r="J4030" s="385" t="s">
        <v>8192</v>
      </c>
      <c r="K4030" s="385" t="s">
        <v>8215</v>
      </c>
      <c r="L4030" s="387">
        <v>44228</v>
      </c>
      <c r="M4030" s="57">
        <v>44593</v>
      </c>
      <c r="N4030" t="str">
        <f t="shared" si="128"/>
        <v/>
      </c>
      <c r="Q4030" s="37"/>
    </row>
    <row r="4031" spans="1:17" ht="25.5" outlineLevel="2">
      <c r="A4031" s="583"/>
      <c r="B4031" s="296">
        <f t="shared" si="129"/>
        <v>179</v>
      </c>
      <c r="C4031" s="264" t="s">
        <v>7632</v>
      </c>
      <c r="D4031" s="46" t="s">
        <v>7633</v>
      </c>
      <c r="E4031" s="33" t="s">
        <v>1145</v>
      </c>
      <c r="F4031" s="33" t="s">
        <v>4634</v>
      </c>
      <c r="G4031" s="385" t="s">
        <v>8187</v>
      </c>
      <c r="H4031" s="811">
        <v>44016</v>
      </c>
      <c r="I4031" s="805"/>
      <c r="J4031" s="385" t="s">
        <v>8192</v>
      </c>
      <c r="K4031" s="385" t="s">
        <v>8215</v>
      </c>
      <c r="L4031" s="387">
        <v>44228</v>
      </c>
      <c r="M4031" s="57">
        <v>44593</v>
      </c>
      <c r="N4031" t="str">
        <f t="shared" si="128"/>
        <v/>
      </c>
      <c r="Q4031" s="37"/>
    </row>
    <row r="4032" spans="1:17" ht="25.5" outlineLevel="2">
      <c r="A4032" s="583"/>
      <c r="B4032" s="296">
        <f t="shared" si="129"/>
        <v>179</v>
      </c>
      <c r="C4032" s="264" t="s">
        <v>7634</v>
      </c>
      <c r="D4032" s="46" t="s">
        <v>7635</v>
      </c>
      <c r="E4032" s="33" t="s">
        <v>1145</v>
      </c>
      <c r="F4032" s="33" t="s">
        <v>4634</v>
      </c>
      <c r="G4032" s="385" t="s">
        <v>8187</v>
      </c>
      <c r="H4032" s="811">
        <v>44016</v>
      </c>
      <c r="I4032" s="805"/>
      <c r="J4032" s="385" t="s">
        <v>8192</v>
      </c>
      <c r="K4032" s="385" t="s">
        <v>8215</v>
      </c>
      <c r="L4032" s="387">
        <v>44228</v>
      </c>
      <c r="M4032" s="57">
        <v>44593</v>
      </c>
      <c r="N4032" t="str">
        <f t="shared" si="128"/>
        <v/>
      </c>
      <c r="Q4032" s="37"/>
    </row>
    <row r="4033" spans="1:17" ht="51" outlineLevel="2">
      <c r="A4033" s="583"/>
      <c r="B4033" s="296">
        <f t="shared" si="129"/>
        <v>179</v>
      </c>
      <c r="C4033" s="264" t="s">
        <v>7636</v>
      </c>
      <c r="D4033" s="46" t="s">
        <v>7637</v>
      </c>
      <c r="E4033" s="33" t="s">
        <v>1145</v>
      </c>
      <c r="F4033" s="33" t="s">
        <v>4634</v>
      </c>
      <c r="G4033" s="385" t="s">
        <v>8187</v>
      </c>
      <c r="H4033" s="811">
        <v>44016</v>
      </c>
      <c r="I4033" s="805"/>
      <c r="J4033" s="385" t="s">
        <v>8192</v>
      </c>
      <c r="K4033" s="385" t="s">
        <v>8215</v>
      </c>
      <c r="L4033" s="387">
        <v>44228</v>
      </c>
      <c r="M4033" s="57">
        <v>44593</v>
      </c>
      <c r="N4033" t="str">
        <f t="shared" si="128"/>
        <v/>
      </c>
      <c r="Q4033" s="37"/>
    </row>
    <row r="4034" spans="1:17" ht="38.25" outlineLevel="2">
      <c r="A4034" s="583"/>
      <c r="B4034" s="296">
        <f t="shared" si="129"/>
        <v>179</v>
      </c>
      <c r="C4034" s="264" t="s">
        <v>7638</v>
      </c>
      <c r="D4034" s="46" t="s">
        <v>7639</v>
      </c>
      <c r="E4034" s="33" t="s">
        <v>1145</v>
      </c>
      <c r="F4034" s="33" t="s">
        <v>4634</v>
      </c>
      <c r="G4034" s="385" t="s">
        <v>8187</v>
      </c>
      <c r="H4034" s="811">
        <v>44016</v>
      </c>
      <c r="I4034" s="805"/>
      <c r="J4034" s="385" t="s">
        <v>8192</v>
      </c>
      <c r="K4034" s="385" t="s">
        <v>8215</v>
      </c>
      <c r="L4034" s="387">
        <v>44228</v>
      </c>
      <c r="M4034" s="57">
        <v>44593</v>
      </c>
      <c r="N4034" t="str">
        <f t="shared" si="128"/>
        <v/>
      </c>
      <c r="Q4034" s="37"/>
    </row>
    <row r="4035" spans="1:17" ht="38.25" outlineLevel="2">
      <c r="A4035" s="583"/>
      <c r="B4035" s="296">
        <f t="shared" si="129"/>
        <v>179</v>
      </c>
      <c r="C4035" s="264" t="s">
        <v>7640</v>
      </c>
      <c r="D4035" s="46" t="s">
        <v>7641</v>
      </c>
      <c r="E4035" s="33" t="s">
        <v>1145</v>
      </c>
      <c r="F4035" s="33" t="s">
        <v>4634</v>
      </c>
      <c r="G4035" s="385" t="s">
        <v>8187</v>
      </c>
      <c r="H4035" s="811">
        <v>44016</v>
      </c>
      <c r="I4035" s="805"/>
      <c r="J4035" s="385" t="s">
        <v>8192</v>
      </c>
      <c r="K4035" s="385" t="s">
        <v>8215</v>
      </c>
      <c r="L4035" s="387">
        <v>44228</v>
      </c>
      <c r="M4035" s="57">
        <v>44593</v>
      </c>
      <c r="N4035" t="str">
        <f t="shared" ref="N4035:N4098" si="130">IF(D4035="NA","",IF(COUNTIF($D$3:$D$8511,D4035)&gt;1,"DUPLICATE",""))</f>
        <v/>
      </c>
      <c r="Q4035" s="37"/>
    </row>
    <row r="4036" spans="1:17" outlineLevel="2">
      <c r="A4036" s="583"/>
      <c r="B4036" s="296">
        <f t="shared" si="129"/>
        <v>179</v>
      </c>
      <c r="C4036" s="264" t="s">
        <v>7644</v>
      </c>
      <c r="D4036" s="46" t="s">
        <v>7645</v>
      </c>
      <c r="E4036" s="33" t="s">
        <v>1145</v>
      </c>
      <c r="F4036" s="33" t="s">
        <v>4634</v>
      </c>
      <c r="G4036" s="385" t="s">
        <v>8187</v>
      </c>
      <c r="H4036" s="811">
        <v>44016</v>
      </c>
      <c r="I4036" s="805"/>
      <c r="J4036" s="385" t="s">
        <v>8192</v>
      </c>
      <c r="K4036" s="385" t="s">
        <v>8215</v>
      </c>
      <c r="L4036" s="387">
        <v>44228</v>
      </c>
      <c r="M4036" s="57">
        <v>44593</v>
      </c>
      <c r="N4036" t="str">
        <f t="shared" si="130"/>
        <v/>
      </c>
      <c r="Q4036" s="37"/>
    </row>
    <row r="4037" spans="1:17" ht="38.25" outlineLevel="2">
      <c r="A4037" s="583"/>
      <c r="B4037" s="296">
        <f t="shared" si="129"/>
        <v>179</v>
      </c>
      <c r="C4037" s="264" t="s">
        <v>7646</v>
      </c>
      <c r="D4037" s="46" t="s">
        <v>7647</v>
      </c>
      <c r="E4037" s="33" t="s">
        <v>1145</v>
      </c>
      <c r="F4037" s="33" t="s">
        <v>4634</v>
      </c>
      <c r="G4037" s="385" t="s">
        <v>8187</v>
      </c>
      <c r="H4037" s="811">
        <v>44016</v>
      </c>
      <c r="I4037" s="805"/>
      <c r="J4037" s="385" t="s">
        <v>8192</v>
      </c>
      <c r="K4037" s="385" t="s">
        <v>8215</v>
      </c>
      <c r="L4037" s="387">
        <v>44228</v>
      </c>
      <c r="M4037" s="57">
        <v>44593</v>
      </c>
      <c r="N4037" t="str">
        <f t="shared" si="130"/>
        <v/>
      </c>
      <c r="Q4037" s="37"/>
    </row>
    <row r="4038" spans="1:17" ht="25.5" outlineLevel="2">
      <c r="A4038" s="583"/>
      <c r="B4038" s="296">
        <f t="shared" si="129"/>
        <v>179</v>
      </c>
      <c r="C4038" s="264" t="s">
        <v>7656</v>
      </c>
      <c r="D4038" s="46" t="s">
        <v>7657</v>
      </c>
      <c r="E4038" s="33" t="s">
        <v>1145</v>
      </c>
      <c r="F4038" s="33" t="s">
        <v>4634</v>
      </c>
      <c r="G4038" s="385" t="s">
        <v>8187</v>
      </c>
      <c r="H4038" s="811">
        <v>44016</v>
      </c>
      <c r="I4038" s="805"/>
      <c r="J4038" s="385" t="s">
        <v>8192</v>
      </c>
      <c r="K4038" s="385" t="s">
        <v>8215</v>
      </c>
      <c r="L4038" s="387">
        <v>44228</v>
      </c>
      <c r="M4038" s="57">
        <v>44593</v>
      </c>
      <c r="N4038" t="str">
        <f t="shared" si="130"/>
        <v/>
      </c>
      <c r="Q4038" s="37"/>
    </row>
    <row r="4039" spans="1:17" ht="38.25" outlineLevel="2">
      <c r="A4039" s="583"/>
      <c r="B4039" s="296">
        <f t="shared" si="129"/>
        <v>179</v>
      </c>
      <c r="C4039" s="264" t="s">
        <v>7658</v>
      </c>
      <c r="D4039" s="46" t="s">
        <v>7659</v>
      </c>
      <c r="E4039" s="33" t="s">
        <v>1145</v>
      </c>
      <c r="F4039" s="33" t="s">
        <v>4634</v>
      </c>
      <c r="G4039" s="385" t="s">
        <v>8187</v>
      </c>
      <c r="H4039" s="811">
        <v>44016</v>
      </c>
      <c r="I4039" s="805"/>
      <c r="J4039" s="385" t="s">
        <v>8192</v>
      </c>
      <c r="K4039" s="385" t="s">
        <v>8215</v>
      </c>
      <c r="L4039" s="387">
        <v>44228</v>
      </c>
      <c r="M4039" s="57">
        <v>44593</v>
      </c>
      <c r="N4039" t="str">
        <f t="shared" si="130"/>
        <v/>
      </c>
      <c r="Q4039" s="37"/>
    </row>
    <row r="4040" spans="1:17" ht="25.5" outlineLevel="2">
      <c r="A4040" s="583"/>
      <c r="B4040" s="296">
        <f t="shared" si="129"/>
        <v>179</v>
      </c>
      <c r="C4040" s="264" t="s">
        <v>7660</v>
      </c>
      <c r="D4040" s="46" t="s">
        <v>7661</v>
      </c>
      <c r="E4040" s="33" t="s">
        <v>1145</v>
      </c>
      <c r="F4040" s="33" t="s">
        <v>4634</v>
      </c>
      <c r="G4040" s="385" t="s">
        <v>8187</v>
      </c>
      <c r="H4040" s="811">
        <v>44016</v>
      </c>
      <c r="I4040" s="805"/>
      <c r="J4040" s="385" t="s">
        <v>8192</v>
      </c>
      <c r="K4040" s="385" t="s">
        <v>8215</v>
      </c>
      <c r="L4040" s="387">
        <v>44228</v>
      </c>
      <c r="M4040" s="57">
        <v>44593</v>
      </c>
      <c r="N4040" t="str">
        <f t="shared" si="130"/>
        <v/>
      </c>
      <c r="Q4040" s="37"/>
    </row>
    <row r="4041" spans="1:17" ht="25.5" outlineLevel="2">
      <c r="A4041" s="583"/>
      <c r="B4041" s="296">
        <f t="shared" si="129"/>
        <v>179</v>
      </c>
      <c r="C4041" s="264" t="s">
        <v>7662</v>
      </c>
      <c r="D4041" s="46" t="s">
        <v>7663</v>
      </c>
      <c r="E4041" s="33" t="s">
        <v>1145</v>
      </c>
      <c r="F4041" s="33" t="s">
        <v>4634</v>
      </c>
      <c r="G4041" s="385" t="s">
        <v>8187</v>
      </c>
      <c r="H4041" s="811">
        <v>44016</v>
      </c>
      <c r="I4041" s="805"/>
      <c r="J4041" s="385" t="s">
        <v>8192</v>
      </c>
      <c r="K4041" s="385" t="s">
        <v>8215</v>
      </c>
      <c r="L4041" s="387">
        <v>44228</v>
      </c>
      <c r="M4041" s="57">
        <v>44593</v>
      </c>
      <c r="N4041" t="str">
        <f t="shared" si="130"/>
        <v/>
      </c>
      <c r="Q4041" s="37"/>
    </row>
    <row r="4042" spans="1:17" ht="25.5" outlineLevel="2">
      <c r="A4042" s="583"/>
      <c r="B4042" s="296">
        <f t="shared" si="129"/>
        <v>179</v>
      </c>
      <c r="C4042" s="264" t="s">
        <v>7664</v>
      </c>
      <c r="D4042" s="46" t="s">
        <v>7665</v>
      </c>
      <c r="E4042" s="33" t="s">
        <v>1145</v>
      </c>
      <c r="F4042" s="33" t="s">
        <v>4634</v>
      </c>
      <c r="G4042" s="385" t="s">
        <v>8187</v>
      </c>
      <c r="H4042" s="811">
        <v>44016</v>
      </c>
      <c r="I4042" s="805"/>
      <c r="J4042" s="385" t="s">
        <v>8192</v>
      </c>
      <c r="K4042" s="385" t="s">
        <v>8215</v>
      </c>
      <c r="L4042" s="387">
        <v>44228</v>
      </c>
      <c r="M4042" s="57">
        <v>44593</v>
      </c>
      <c r="N4042" t="str">
        <f t="shared" si="130"/>
        <v/>
      </c>
      <c r="Q4042" s="37"/>
    </row>
    <row r="4043" spans="1:17" ht="25.5" outlineLevel="2">
      <c r="A4043" s="583"/>
      <c r="B4043" s="296">
        <f t="shared" si="129"/>
        <v>179</v>
      </c>
      <c r="C4043" s="264" t="s">
        <v>7666</v>
      </c>
      <c r="D4043" s="46" t="s">
        <v>7667</v>
      </c>
      <c r="E4043" s="33" t="s">
        <v>1145</v>
      </c>
      <c r="F4043" s="33" t="s">
        <v>4634</v>
      </c>
      <c r="G4043" s="385" t="s">
        <v>8187</v>
      </c>
      <c r="H4043" s="811">
        <v>44016</v>
      </c>
      <c r="I4043" s="805"/>
      <c r="J4043" s="385" t="s">
        <v>8192</v>
      </c>
      <c r="K4043" s="385" t="s">
        <v>8215</v>
      </c>
      <c r="L4043" s="387">
        <v>44228</v>
      </c>
      <c r="M4043" s="57">
        <v>44593</v>
      </c>
      <c r="N4043" t="str">
        <f t="shared" si="130"/>
        <v/>
      </c>
      <c r="Q4043" s="37"/>
    </row>
    <row r="4044" spans="1:17" ht="25.5" outlineLevel="2">
      <c r="A4044" s="583"/>
      <c r="B4044" s="296">
        <f t="shared" si="129"/>
        <v>179</v>
      </c>
      <c r="C4044" s="264" t="s">
        <v>7668</v>
      </c>
      <c r="D4044" s="46" t="s">
        <v>7669</v>
      </c>
      <c r="E4044" s="33" t="s">
        <v>1145</v>
      </c>
      <c r="F4044" s="33" t="s">
        <v>4634</v>
      </c>
      <c r="G4044" s="385" t="s">
        <v>8187</v>
      </c>
      <c r="H4044" s="811">
        <v>44016</v>
      </c>
      <c r="I4044" s="805"/>
      <c r="J4044" s="385" t="s">
        <v>8192</v>
      </c>
      <c r="K4044" s="385" t="s">
        <v>8215</v>
      </c>
      <c r="L4044" s="387">
        <v>44228</v>
      </c>
      <c r="M4044" s="57">
        <v>44593</v>
      </c>
      <c r="N4044" t="str">
        <f t="shared" si="130"/>
        <v/>
      </c>
      <c r="Q4044" s="37"/>
    </row>
    <row r="4045" spans="1:17" outlineLevel="2">
      <c r="A4045" s="583"/>
      <c r="B4045" s="296">
        <f t="shared" si="129"/>
        <v>179</v>
      </c>
      <c r="C4045" s="264" t="s">
        <v>7670</v>
      </c>
      <c r="D4045" s="46" t="s">
        <v>7671</v>
      </c>
      <c r="E4045" s="33" t="s">
        <v>1145</v>
      </c>
      <c r="F4045" s="33" t="s">
        <v>4634</v>
      </c>
      <c r="G4045" s="385" t="s">
        <v>8187</v>
      </c>
      <c r="H4045" s="811">
        <v>44016</v>
      </c>
      <c r="I4045" s="805"/>
      <c r="J4045" s="385" t="s">
        <v>8192</v>
      </c>
      <c r="K4045" s="385" t="s">
        <v>8215</v>
      </c>
      <c r="L4045" s="387">
        <v>44228</v>
      </c>
      <c r="M4045" s="57">
        <v>44593</v>
      </c>
      <c r="N4045" t="str">
        <f t="shared" si="130"/>
        <v/>
      </c>
      <c r="Q4045" s="37"/>
    </row>
    <row r="4046" spans="1:17" ht="25.5" outlineLevel="2">
      <c r="A4046" s="583"/>
      <c r="B4046" s="296">
        <f t="shared" si="129"/>
        <v>179</v>
      </c>
      <c r="C4046" s="264" t="s">
        <v>7672</v>
      </c>
      <c r="D4046" s="46" t="s">
        <v>7673</v>
      </c>
      <c r="E4046" s="33" t="s">
        <v>1145</v>
      </c>
      <c r="F4046" s="33" t="s">
        <v>4634</v>
      </c>
      <c r="G4046" s="385" t="s">
        <v>8187</v>
      </c>
      <c r="H4046" s="811">
        <v>44016</v>
      </c>
      <c r="I4046" s="805"/>
      <c r="J4046" s="385" t="s">
        <v>8192</v>
      </c>
      <c r="K4046" s="385" t="s">
        <v>8215</v>
      </c>
      <c r="L4046" s="387">
        <v>44228</v>
      </c>
      <c r="M4046" s="57">
        <v>44593</v>
      </c>
      <c r="N4046" t="str">
        <f t="shared" si="130"/>
        <v/>
      </c>
      <c r="Q4046" s="37"/>
    </row>
    <row r="4047" spans="1:17" ht="38.25" outlineLevel="2">
      <c r="A4047" s="583"/>
      <c r="B4047" s="296">
        <f t="shared" si="129"/>
        <v>179</v>
      </c>
      <c r="C4047" s="264" t="s">
        <v>7674</v>
      </c>
      <c r="D4047" s="46" t="s">
        <v>7675</v>
      </c>
      <c r="E4047" s="33" t="s">
        <v>1145</v>
      </c>
      <c r="F4047" s="33" t="s">
        <v>4634</v>
      </c>
      <c r="G4047" s="385" t="s">
        <v>8187</v>
      </c>
      <c r="H4047" s="811">
        <v>44016</v>
      </c>
      <c r="I4047" s="805"/>
      <c r="J4047" s="385" t="s">
        <v>8192</v>
      </c>
      <c r="K4047" s="385" t="s">
        <v>8215</v>
      </c>
      <c r="L4047" s="387">
        <v>44228</v>
      </c>
      <c r="M4047" s="57">
        <v>44593</v>
      </c>
      <c r="N4047" t="str">
        <f t="shared" si="130"/>
        <v/>
      </c>
      <c r="Q4047" s="37"/>
    </row>
    <row r="4048" spans="1:17" ht="25.5" outlineLevel="2">
      <c r="A4048" s="583"/>
      <c r="B4048" s="296">
        <f t="shared" si="129"/>
        <v>179</v>
      </c>
      <c r="C4048" s="264" t="s">
        <v>7676</v>
      </c>
      <c r="D4048" s="46" t="s">
        <v>7677</v>
      </c>
      <c r="E4048" s="33" t="s">
        <v>1145</v>
      </c>
      <c r="F4048" s="33" t="s">
        <v>4634</v>
      </c>
      <c r="G4048" s="385" t="s">
        <v>8187</v>
      </c>
      <c r="H4048" s="811">
        <v>44016</v>
      </c>
      <c r="I4048" s="805"/>
      <c r="J4048" s="385" t="s">
        <v>8192</v>
      </c>
      <c r="K4048" s="385" t="s">
        <v>8215</v>
      </c>
      <c r="L4048" s="387">
        <v>44228</v>
      </c>
      <c r="M4048" s="57">
        <v>44593</v>
      </c>
      <c r="N4048" t="str">
        <f t="shared" si="130"/>
        <v/>
      </c>
      <c r="Q4048" s="37"/>
    </row>
    <row r="4049" spans="1:17" ht="25.5" outlineLevel="2">
      <c r="A4049" s="583"/>
      <c r="B4049" s="296">
        <f t="shared" si="129"/>
        <v>179</v>
      </c>
      <c r="C4049" s="264" t="s">
        <v>7678</v>
      </c>
      <c r="D4049" s="46" t="s">
        <v>7679</v>
      </c>
      <c r="E4049" s="33" t="s">
        <v>1145</v>
      </c>
      <c r="F4049" s="33" t="s">
        <v>4634</v>
      </c>
      <c r="G4049" s="385" t="s">
        <v>8187</v>
      </c>
      <c r="H4049" s="811">
        <v>44016</v>
      </c>
      <c r="I4049" s="805"/>
      <c r="J4049" s="385" t="s">
        <v>8192</v>
      </c>
      <c r="K4049" s="385" t="s">
        <v>8215</v>
      </c>
      <c r="L4049" s="387">
        <v>44228</v>
      </c>
      <c r="M4049" s="57">
        <v>44593</v>
      </c>
      <c r="N4049" t="str">
        <f t="shared" si="130"/>
        <v/>
      </c>
      <c r="Q4049" s="35"/>
    </row>
    <row r="4050" spans="1:17" ht="38.25" outlineLevel="2">
      <c r="A4050" s="583"/>
      <c r="B4050" s="296">
        <f t="shared" si="129"/>
        <v>179</v>
      </c>
      <c r="C4050" s="264" t="s">
        <v>7680</v>
      </c>
      <c r="D4050" s="46" t="s">
        <v>7681</v>
      </c>
      <c r="E4050" s="33" t="s">
        <v>1145</v>
      </c>
      <c r="F4050" s="33" t="s">
        <v>4634</v>
      </c>
      <c r="G4050" s="385" t="s">
        <v>8187</v>
      </c>
      <c r="H4050" s="811">
        <v>44016</v>
      </c>
      <c r="I4050" s="805"/>
      <c r="J4050" s="385" t="s">
        <v>8192</v>
      </c>
      <c r="K4050" s="385" t="s">
        <v>8215</v>
      </c>
      <c r="L4050" s="387">
        <v>44228</v>
      </c>
      <c r="M4050" s="57">
        <v>44593</v>
      </c>
      <c r="N4050" t="str">
        <f t="shared" si="130"/>
        <v/>
      </c>
      <c r="Q4050" s="37"/>
    </row>
    <row r="4051" spans="1:17" outlineLevel="2">
      <c r="A4051" s="583"/>
      <c r="B4051" s="296">
        <f t="shared" si="129"/>
        <v>179</v>
      </c>
      <c r="C4051" s="264" t="s">
        <v>7682</v>
      </c>
      <c r="D4051" s="46" t="s">
        <v>7683</v>
      </c>
      <c r="E4051" s="33" t="s">
        <v>1145</v>
      </c>
      <c r="F4051" s="33" t="s">
        <v>4634</v>
      </c>
      <c r="G4051" s="385" t="s">
        <v>8187</v>
      </c>
      <c r="H4051" s="811">
        <v>44016</v>
      </c>
      <c r="I4051" s="805"/>
      <c r="J4051" s="385" t="s">
        <v>8192</v>
      </c>
      <c r="K4051" s="385" t="s">
        <v>8215</v>
      </c>
      <c r="L4051" s="387">
        <v>44228</v>
      </c>
      <c r="M4051" s="57">
        <v>44593</v>
      </c>
      <c r="N4051" t="str">
        <f t="shared" si="130"/>
        <v/>
      </c>
      <c r="Q4051" s="37"/>
    </row>
    <row r="4052" spans="1:17" outlineLevel="2">
      <c r="A4052" s="583"/>
      <c r="B4052" s="296">
        <f t="shared" si="129"/>
        <v>179</v>
      </c>
      <c r="C4052" s="264" t="s">
        <v>7684</v>
      </c>
      <c r="D4052" s="46" t="s">
        <v>7685</v>
      </c>
      <c r="E4052" s="33" t="s">
        <v>1145</v>
      </c>
      <c r="F4052" s="33" t="s">
        <v>4634</v>
      </c>
      <c r="G4052" s="385" t="s">
        <v>8187</v>
      </c>
      <c r="H4052" s="811">
        <v>44016</v>
      </c>
      <c r="I4052" s="805"/>
      <c r="J4052" s="385" t="s">
        <v>8192</v>
      </c>
      <c r="K4052" s="385" t="s">
        <v>8215</v>
      </c>
      <c r="L4052" s="387">
        <v>44228</v>
      </c>
      <c r="M4052" s="57">
        <v>44593</v>
      </c>
      <c r="N4052" t="str">
        <f t="shared" si="130"/>
        <v/>
      </c>
      <c r="Q4052" s="37"/>
    </row>
    <row r="4053" spans="1:17" outlineLevel="2">
      <c r="A4053" s="583"/>
      <c r="B4053" s="296">
        <f t="shared" si="129"/>
        <v>179</v>
      </c>
      <c r="C4053" s="264" t="s">
        <v>7686</v>
      </c>
      <c r="D4053" s="46" t="s">
        <v>7687</v>
      </c>
      <c r="E4053" s="33" t="s">
        <v>1145</v>
      </c>
      <c r="F4053" s="33" t="s">
        <v>4634</v>
      </c>
      <c r="G4053" s="385" t="s">
        <v>8187</v>
      </c>
      <c r="H4053" s="811">
        <v>44016</v>
      </c>
      <c r="I4053" s="805"/>
      <c r="J4053" s="385" t="s">
        <v>8192</v>
      </c>
      <c r="K4053" s="385" t="s">
        <v>8215</v>
      </c>
      <c r="L4053" s="387">
        <v>44228</v>
      </c>
      <c r="M4053" s="57">
        <v>44593</v>
      </c>
      <c r="N4053" t="str">
        <f t="shared" si="130"/>
        <v/>
      </c>
      <c r="Q4053" s="37"/>
    </row>
    <row r="4054" spans="1:17" ht="25.5" outlineLevel="2">
      <c r="A4054" s="583"/>
      <c r="B4054" s="296">
        <f t="shared" si="129"/>
        <v>179</v>
      </c>
      <c r="C4054" s="264" t="s">
        <v>7688</v>
      </c>
      <c r="D4054" s="46" t="s">
        <v>7689</v>
      </c>
      <c r="E4054" s="33" t="s">
        <v>1145</v>
      </c>
      <c r="F4054" s="33" t="s">
        <v>4634</v>
      </c>
      <c r="G4054" s="385" t="s">
        <v>8187</v>
      </c>
      <c r="H4054" s="811">
        <v>44016</v>
      </c>
      <c r="I4054" s="805"/>
      <c r="J4054" s="385" t="s">
        <v>8192</v>
      </c>
      <c r="K4054" s="385" t="s">
        <v>8215</v>
      </c>
      <c r="L4054" s="387">
        <v>44228</v>
      </c>
      <c r="M4054" s="57">
        <v>44593</v>
      </c>
      <c r="N4054" t="str">
        <f t="shared" si="130"/>
        <v/>
      </c>
      <c r="Q4054" s="37"/>
    </row>
    <row r="4055" spans="1:17" ht="38.25" outlineLevel="2">
      <c r="A4055" s="583"/>
      <c r="B4055" s="296">
        <f t="shared" si="129"/>
        <v>179</v>
      </c>
      <c r="C4055" s="264" t="s">
        <v>7691</v>
      </c>
      <c r="D4055" s="46" t="s">
        <v>7692</v>
      </c>
      <c r="E4055" s="33" t="s">
        <v>1145</v>
      </c>
      <c r="F4055" s="33" t="s">
        <v>4634</v>
      </c>
      <c r="G4055" s="385" t="s">
        <v>8187</v>
      </c>
      <c r="H4055" s="811">
        <v>44016</v>
      </c>
      <c r="I4055" s="805"/>
      <c r="J4055" s="385" t="s">
        <v>8192</v>
      </c>
      <c r="K4055" s="385" t="s">
        <v>8215</v>
      </c>
      <c r="L4055" s="387">
        <v>44228</v>
      </c>
      <c r="M4055" s="57">
        <v>44593</v>
      </c>
      <c r="N4055" t="str">
        <f t="shared" si="130"/>
        <v/>
      </c>
      <c r="Q4055" s="37"/>
    </row>
    <row r="4056" spans="1:17" outlineLevel="2">
      <c r="A4056" s="583"/>
      <c r="B4056" s="296">
        <f t="shared" si="129"/>
        <v>179</v>
      </c>
      <c r="C4056" s="264" t="s">
        <v>7693</v>
      </c>
      <c r="D4056" s="46" t="s">
        <v>7694</v>
      </c>
      <c r="E4056" s="33" t="s">
        <v>1145</v>
      </c>
      <c r="F4056" s="33" t="s">
        <v>4634</v>
      </c>
      <c r="G4056" s="385" t="s">
        <v>8187</v>
      </c>
      <c r="H4056" s="811">
        <v>44016</v>
      </c>
      <c r="I4056" s="805"/>
      <c r="J4056" s="385" t="s">
        <v>8192</v>
      </c>
      <c r="K4056" s="385" t="s">
        <v>8215</v>
      </c>
      <c r="L4056" s="387">
        <v>44228</v>
      </c>
      <c r="M4056" s="57">
        <v>44593</v>
      </c>
      <c r="N4056" t="str">
        <f t="shared" si="130"/>
        <v/>
      </c>
      <c r="Q4056" s="37"/>
    </row>
    <row r="4057" spans="1:17" outlineLevel="2">
      <c r="A4057" s="583"/>
      <c r="B4057" s="296">
        <f t="shared" si="129"/>
        <v>179</v>
      </c>
      <c r="C4057" s="264" t="s">
        <v>7695</v>
      </c>
      <c r="D4057" s="46" t="s">
        <v>7696</v>
      </c>
      <c r="E4057" s="33" t="s">
        <v>1145</v>
      </c>
      <c r="F4057" s="33" t="s">
        <v>4634</v>
      </c>
      <c r="G4057" s="385" t="s">
        <v>8187</v>
      </c>
      <c r="H4057" s="811">
        <v>44016</v>
      </c>
      <c r="I4057" s="805"/>
      <c r="J4057" s="385" t="s">
        <v>8192</v>
      </c>
      <c r="K4057" s="385" t="s">
        <v>8215</v>
      </c>
      <c r="L4057" s="387">
        <v>44228</v>
      </c>
      <c r="M4057" s="57">
        <v>44593</v>
      </c>
      <c r="N4057" t="str">
        <f t="shared" si="130"/>
        <v/>
      </c>
      <c r="Q4057" s="37"/>
    </row>
    <row r="4058" spans="1:17" ht="25.5" outlineLevel="2">
      <c r="A4058" s="583"/>
      <c r="B4058" s="296">
        <f t="shared" si="129"/>
        <v>179</v>
      </c>
      <c r="C4058" s="264" t="s">
        <v>7697</v>
      </c>
      <c r="D4058" s="46" t="s">
        <v>7698</v>
      </c>
      <c r="E4058" s="33" t="s">
        <v>1145</v>
      </c>
      <c r="F4058" s="33" t="s">
        <v>4634</v>
      </c>
      <c r="G4058" s="385" t="s">
        <v>8187</v>
      </c>
      <c r="H4058" s="811">
        <v>44016</v>
      </c>
      <c r="I4058" s="805"/>
      <c r="J4058" s="385" t="s">
        <v>8192</v>
      </c>
      <c r="K4058" s="385" t="s">
        <v>8215</v>
      </c>
      <c r="L4058" s="387">
        <v>44228</v>
      </c>
      <c r="M4058" s="57">
        <v>44593</v>
      </c>
      <c r="N4058" t="str">
        <f t="shared" si="130"/>
        <v/>
      </c>
      <c r="Q4058" s="37"/>
    </row>
    <row r="4059" spans="1:17" ht="25.5" outlineLevel="2">
      <c r="A4059" s="583"/>
      <c r="B4059" s="296">
        <f t="shared" si="129"/>
        <v>179</v>
      </c>
      <c r="C4059" s="264" t="s">
        <v>7699</v>
      </c>
      <c r="D4059" s="46" t="s">
        <v>7700</v>
      </c>
      <c r="E4059" s="33" t="s">
        <v>1145</v>
      </c>
      <c r="F4059" s="33" t="s">
        <v>4634</v>
      </c>
      <c r="G4059" s="385" t="s">
        <v>8187</v>
      </c>
      <c r="H4059" s="811">
        <v>44016</v>
      </c>
      <c r="I4059" s="805"/>
      <c r="J4059" s="385" t="s">
        <v>8192</v>
      </c>
      <c r="K4059" s="385" t="s">
        <v>8215</v>
      </c>
      <c r="L4059" s="387">
        <v>44228</v>
      </c>
      <c r="M4059" s="57">
        <v>44593</v>
      </c>
      <c r="N4059" t="str">
        <f t="shared" si="130"/>
        <v/>
      </c>
      <c r="Q4059" s="37"/>
    </row>
    <row r="4060" spans="1:17" ht="25.5" outlineLevel="2">
      <c r="A4060" s="583"/>
      <c r="B4060" s="296">
        <f t="shared" si="129"/>
        <v>179</v>
      </c>
      <c r="C4060" s="264" t="s">
        <v>7701</v>
      </c>
      <c r="D4060" s="46" t="s">
        <v>7702</v>
      </c>
      <c r="E4060" s="33" t="s">
        <v>1145</v>
      </c>
      <c r="F4060" s="33" t="s">
        <v>4634</v>
      </c>
      <c r="G4060" s="385" t="s">
        <v>8187</v>
      </c>
      <c r="H4060" s="811">
        <v>44016</v>
      </c>
      <c r="I4060" s="805"/>
      <c r="J4060" s="385" t="s">
        <v>8192</v>
      </c>
      <c r="K4060" s="385" t="s">
        <v>8215</v>
      </c>
      <c r="L4060" s="387">
        <v>44228</v>
      </c>
      <c r="M4060" s="57">
        <v>44593</v>
      </c>
      <c r="N4060" t="str">
        <f t="shared" si="130"/>
        <v/>
      </c>
      <c r="Q4060" s="37"/>
    </row>
    <row r="4061" spans="1:17" outlineLevel="2">
      <c r="A4061" s="583"/>
      <c r="B4061" s="296">
        <f t="shared" si="129"/>
        <v>179</v>
      </c>
      <c r="C4061" s="264" t="s">
        <v>7703</v>
      </c>
      <c r="D4061" s="46" t="s">
        <v>7704</v>
      </c>
      <c r="E4061" s="33" t="s">
        <v>1145</v>
      </c>
      <c r="F4061" s="33" t="s">
        <v>4634</v>
      </c>
      <c r="G4061" s="385" t="s">
        <v>8187</v>
      </c>
      <c r="H4061" s="811">
        <v>44016</v>
      </c>
      <c r="I4061" s="805"/>
      <c r="J4061" s="385" t="s">
        <v>8192</v>
      </c>
      <c r="K4061" s="385" t="s">
        <v>8215</v>
      </c>
      <c r="L4061" s="387">
        <v>44228</v>
      </c>
      <c r="M4061" s="57">
        <v>44593</v>
      </c>
      <c r="N4061" t="str">
        <f t="shared" si="130"/>
        <v/>
      </c>
      <c r="Q4061" s="37"/>
    </row>
    <row r="4062" spans="1:17" ht="38.25" outlineLevel="2">
      <c r="A4062" s="583"/>
      <c r="B4062" s="296">
        <f t="shared" si="129"/>
        <v>179</v>
      </c>
      <c r="C4062" s="264" t="s">
        <v>7705</v>
      </c>
      <c r="D4062" s="46" t="s">
        <v>7706</v>
      </c>
      <c r="E4062" s="33" t="s">
        <v>1145</v>
      </c>
      <c r="F4062" s="33" t="s">
        <v>4634</v>
      </c>
      <c r="G4062" s="385" t="s">
        <v>8187</v>
      </c>
      <c r="H4062" s="811">
        <v>44016</v>
      </c>
      <c r="I4062" s="805"/>
      <c r="J4062" s="385" t="s">
        <v>8192</v>
      </c>
      <c r="K4062" s="385" t="s">
        <v>8215</v>
      </c>
      <c r="L4062" s="387">
        <v>44228</v>
      </c>
      <c r="M4062" s="57">
        <v>44593</v>
      </c>
      <c r="N4062" t="str">
        <f t="shared" si="130"/>
        <v/>
      </c>
      <c r="Q4062" s="37"/>
    </row>
    <row r="4063" spans="1:17" outlineLevel="2">
      <c r="A4063" s="583"/>
      <c r="B4063" s="296">
        <f t="shared" si="129"/>
        <v>179</v>
      </c>
      <c r="C4063" s="264" t="s">
        <v>7707</v>
      </c>
      <c r="D4063" s="46" t="s">
        <v>7708</v>
      </c>
      <c r="E4063" s="33" t="s">
        <v>1145</v>
      </c>
      <c r="F4063" s="33" t="s">
        <v>4634</v>
      </c>
      <c r="G4063" s="385" t="s">
        <v>8187</v>
      </c>
      <c r="H4063" s="811">
        <v>44016</v>
      </c>
      <c r="I4063" s="805"/>
      <c r="J4063" s="385" t="s">
        <v>8192</v>
      </c>
      <c r="K4063" s="385" t="s">
        <v>8215</v>
      </c>
      <c r="L4063" s="387">
        <v>44228</v>
      </c>
      <c r="M4063" s="57">
        <v>44593</v>
      </c>
      <c r="N4063" t="str">
        <f t="shared" si="130"/>
        <v/>
      </c>
      <c r="Q4063" s="37"/>
    </row>
    <row r="4064" spans="1:17" outlineLevel="2">
      <c r="A4064" s="583"/>
      <c r="B4064" s="296">
        <f t="shared" si="129"/>
        <v>179</v>
      </c>
      <c r="C4064" s="264" t="s">
        <v>7709</v>
      </c>
      <c r="D4064" s="46" t="s">
        <v>7710</v>
      </c>
      <c r="E4064" s="33" t="s">
        <v>1145</v>
      </c>
      <c r="F4064" s="33" t="s">
        <v>4634</v>
      </c>
      <c r="G4064" s="385" t="s">
        <v>8187</v>
      </c>
      <c r="H4064" s="811">
        <v>44016</v>
      </c>
      <c r="I4064" s="805"/>
      <c r="J4064" s="385" t="s">
        <v>8192</v>
      </c>
      <c r="K4064" s="385" t="s">
        <v>8215</v>
      </c>
      <c r="L4064" s="387">
        <v>44228</v>
      </c>
      <c r="M4064" s="57">
        <v>44593</v>
      </c>
      <c r="N4064" t="str">
        <f t="shared" si="130"/>
        <v/>
      </c>
      <c r="Q4064" s="37"/>
    </row>
    <row r="4065" spans="1:17" ht="25.5" outlineLevel="2">
      <c r="A4065" s="583"/>
      <c r="B4065" s="296">
        <f t="shared" si="129"/>
        <v>179</v>
      </c>
      <c r="C4065" s="264" t="s">
        <v>7711</v>
      </c>
      <c r="D4065" s="46" t="s">
        <v>7712</v>
      </c>
      <c r="E4065" s="33" t="s">
        <v>1145</v>
      </c>
      <c r="F4065" s="33" t="s">
        <v>4634</v>
      </c>
      <c r="G4065" s="385" t="s">
        <v>8187</v>
      </c>
      <c r="H4065" s="811">
        <v>44016</v>
      </c>
      <c r="I4065" s="805"/>
      <c r="J4065" s="385" t="s">
        <v>8192</v>
      </c>
      <c r="K4065" s="385" t="s">
        <v>8215</v>
      </c>
      <c r="L4065" s="387">
        <v>44228</v>
      </c>
      <c r="M4065" s="57">
        <v>44593</v>
      </c>
      <c r="N4065" t="str">
        <f t="shared" si="130"/>
        <v/>
      </c>
      <c r="Q4065" s="37"/>
    </row>
    <row r="4066" spans="1:17" ht="25.5" outlineLevel="2">
      <c r="A4066" s="583"/>
      <c r="B4066" s="296">
        <f t="shared" si="129"/>
        <v>179</v>
      </c>
      <c r="C4066" s="264" t="s">
        <v>7713</v>
      </c>
      <c r="D4066" s="46" t="s">
        <v>7714</v>
      </c>
      <c r="E4066" s="33" t="s">
        <v>1145</v>
      </c>
      <c r="F4066" s="33" t="s">
        <v>4634</v>
      </c>
      <c r="G4066" s="385" t="s">
        <v>8187</v>
      </c>
      <c r="H4066" s="811">
        <v>44016</v>
      </c>
      <c r="I4066" s="805"/>
      <c r="J4066" s="385" t="s">
        <v>8192</v>
      </c>
      <c r="K4066" s="385" t="s">
        <v>8215</v>
      </c>
      <c r="L4066" s="387">
        <v>44228</v>
      </c>
      <c r="M4066" s="57">
        <v>44593</v>
      </c>
      <c r="N4066" t="str">
        <f t="shared" si="130"/>
        <v/>
      </c>
      <c r="Q4066" s="37"/>
    </row>
    <row r="4067" spans="1:17" ht="25.5" outlineLevel="2">
      <c r="A4067" s="583"/>
      <c r="B4067" s="296">
        <f t="shared" si="129"/>
        <v>179</v>
      </c>
      <c r="C4067" s="264" t="s">
        <v>7715</v>
      </c>
      <c r="D4067" s="46" t="s">
        <v>7716</v>
      </c>
      <c r="E4067" s="33" t="s">
        <v>1145</v>
      </c>
      <c r="F4067" s="33" t="s">
        <v>4634</v>
      </c>
      <c r="G4067" s="385" t="s">
        <v>8187</v>
      </c>
      <c r="H4067" s="811">
        <v>44016</v>
      </c>
      <c r="I4067" s="805"/>
      <c r="J4067" s="385" t="s">
        <v>8192</v>
      </c>
      <c r="K4067" s="385" t="s">
        <v>8215</v>
      </c>
      <c r="L4067" s="387">
        <v>44228</v>
      </c>
      <c r="M4067" s="57">
        <v>44593</v>
      </c>
      <c r="N4067" t="str">
        <f t="shared" si="130"/>
        <v/>
      </c>
      <c r="Q4067" s="37"/>
    </row>
    <row r="4068" spans="1:17" ht="25.5" outlineLevel="2">
      <c r="A4068" s="583"/>
      <c r="B4068" s="296">
        <f t="shared" si="129"/>
        <v>179</v>
      </c>
      <c r="C4068" s="264" t="s">
        <v>7717</v>
      </c>
      <c r="D4068" s="46" t="s">
        <v>7718</v>
      </c>
      <c r="E4068" s="33" t="s">
        <v>1145</v>
      </c>
      <c r="F4068" s="33" t="s">
        <v>4634</v>
      </c>
      <c r="G4068" s="385" t="s">
        <v>8187</v>
      </c>
      <c r="H4068" s="811">
        <v>44016</v>
      </c>
      <c r="I4068" s="805"/>
      <c r="J4068" s="385" t="s">
        <v>8192</v>
      </c>
      <c r="K4068" s="385" t="s">
        <v>8215</v>
      </c>
      <c r="L4068" s="387">
        <v>44228</v>
      </c>
      <c r="M4068" s="57">
        <v>44593</v>
      </c>
      <c r="N4068" t="str">
        <f t="shared" si="130"/>
        <v/>
      </c>
      <c r="Q4068" s="37"/>
    </row>
    <row r="4069" spans="1:17" ht="25.5" outlineLevel="2">
      <c r="A4069" s="583"/>
      <c r="B4069" s="296">
        <f t="shared" si="129"/>
        <v>179</v>
      </c>
      <c r="C4069" s="264" t="s">
        <v>7719</v>
      </c>
      <c r="D4069" s="46" t="s">
        <v>7720</v>
      </c>
      <c r="E4069" s="33" t="s">
        <v>1145</v>
      </c>
      <c r="F4069" s="33" t="s">
        <v>4634</v>
      </c>
      <c r="G4069" s="385" t="s">
        <v>8187</v>
      </c>
      <c r="H4069" s="811">
        <v>44016</v>
      </c>
      <c r="I4069" s="805"/>
      <c r="J4069" s="385" t="s">
        <v>8192</v>
      </c>
      <c r="K4069" s="385" t="s">
        <v>8215</v>
      </c>
      <c r="L4069" s="387">
        <v>44228</v>
      </c>
      <c r="M4069" s="57">
        <v>44593</v>
      </c>
      <c r="N4069" t="str">
        <f t="shared" si="130"/>
        <v/>
      </c>
      <c r="Q4069" s="37"/>
    </row>
    <row r="4070" spans="1:17" ht="25.5" outlineLevel="2">
      <c r="A4070" s="583"/>
      <c r="B4070" s="296">
        <f t="shared" si="129"/>
        <v>179</v>
      </c>
      <c r="C4070" s="264" t="s">
        <v>7721</v>
      </c>
      <c r="D4070" s="46" t="s">
        <v>7722</v>
      </c>
      <c r="E4070" s="33" t="s">
        <v>1145</v>
      </c>
      <c r="F4070" s="33" t="s">
        <v>4634</v>
      </c>
      <c r="G4070" s="385" t="s">
        <v>8187</v>
      </c>
      <c r="H4070" s="811">
        <v>44016</v>
      </c>
      <c r="I4070" s="805"/>
      <c r="J4070" s="385" t="s">
        <v>8192</v>
      </c>
      <c r="K4070" s="385" t="s">
        <v>8215</v>
      </c>
      <c r="L4070" s="387">
        <v>44228</v>
      </c>
      <c r="M4070" s="57">
        <v>44593</v>
      </c>
      <c r="N4070" t="str">
        <f t="shared" si="130"/>
        <v/>
      </c>
      <c r="Q4070" s="37"/>
    </row>
    <row r="4071" spans="1:17" outlineLevel="2">
      <c r="A4071" s="583"/>
      <c r="B4071" s="296">
        <f t="shared" si="129"/>
        <v>179</v>
      </c>
      <c r="C4071" s="264" t="s">
        <v>7723</v>
      </c>
      <c r="D4071" s="46" t="s">
        <v>7724</v>
      </c>
      <c r="E4071" s="33" t="s">
        <v>1145</v>
      </c>
      <c r="F4071" s="33" t="s">
        <v>4634</v>
      </c>
      <c r="G4071" s="385" t="s">
        <v>8187</v>
      </c>
      <c r="H4071" s="811">
        <v>44016</v>
      </c>
      <c r="I4071" s="805"/>
      <c r="J4071" s="385" t="s">
        <v>8192</v>
      </c>
      <c r="K4071" s="385" t="s">
        <v>8215</v>
      </c>
      <c r="L4071" s="387">
        <v>44228</v>
      </c>
      <c r="M4071" s="57">
        <v>44593</v>
      </c>
      <c r="N4071" t="str">
        <f t="shared" si="130"/>
        <v/>
      </c>
      <c r="Q4071" s="37"/>
    </row>
    <row r="4072" spans="1:17" ht="25.5" outlineLevel="2">
      <c r="A4072" s="583"/>
      <c r="B4072" s="296">
        <f t="shared" si="129"/>
        <v>179</v>
      </c>
      <c r="C4072" s="264" t="s">
        <v>7726</v>
      </c>
      <c r="D4072" s="46" t="s">
        <v>7727</v>
      </c>
      <c r="E4072" s="33" t="s">
        <v>1145</v>
      </c>
      <c r="F4072" s="33" t="s">
        <v>4634</v>
      </c>
      <c r="G4072" s="385" t="s">
        <v>8187</v>
      </c>
      <c r="H4072" s="811">
        <v>44016</v>
      </c>
      <c r="I4072" s="805"/>
      <c r="J4072" s="385" t="s">
        <v>8192</v>
      </c>
      <c r="K4072" s="385" t="s">
        <v>8215</v>
      </c>
      <c r="L4072" s="387">
        <v>44228</v>
      </c>
      <c r="M4072" s="57">
        <v>44593</v>
      </c>
      <c r="N4072" t="str">
        <f t="shared" si="130"/>
        <v/>
      </c>
      <c r="Q4072" s="37"/>
    </row>
    <row r="4073" spans="1:17" ht="63.75" outlineLevel="2">
      <c r="A4073" s="583"/>
      <c r="B4073" s="296">
        <f t="shared" si="129"/>
        <v>179</v>
      </c>
      <c r="C4073" s="264" t="s">
        <v>7728</v>
      </c>
      <c r="D4073" s="46" t="s">
        <v>7729</v>
      </c>
      <c r="E4073" s="33" t="s">
        <v>1145</v>
      </c>
      <c r="F4073" s="33" t="s">
        <v>4634</v>
      </c>
      <c r="G4073" s="385" t="s">
        <v>8187</v>
      </c>
      <c r="H4073" s="811">
        <v>44016</v>
      </c>
      <c r="I4073" s="805"/>
      <c r="J4073" s="385" t="s">
        <v>8192</v>
      </c>
      <c r="K4073" s="385" t="s">
        <v>8215</v>
      </c>
      <c r="L4073" s="387">
        <v>44228</v>
      </c>
      <c r="M4073" s="57">
        <v>44593</v>
      </c>
      <c r="N4073" t="str">
        <f t="shared" si="130"/>
        <v/>
      </c>
      <c r="Q4073" s="37"/>
    </row>
    <row r="4074" spans="1:17" outlineLevel="2">
      <c r="A4074" s="583"/>
      <c r="B4074" s="296">
        <f t="shared" si="129"/>
        <v>179</v>
      </c>
      <c r="C4074" s="264" t="s">
        <v>7730</v>
      </c>
      <c r="D4074" s="46" t="s">
        <v>7731</v>
      </c>
      <c r="E4074" s="33" t="s">
        <v>1145</v>
      </c>
      <c r="F4074" s="33" t="s">
        <v>4634</v>
      </c>
      <c r="G4074" s="385" t="s">
        <v>8187</v>
      </c>
      <c r="H4074" s="811">
        <v>44016</v>
      </c>
      <c r="I4074" s="805"/>
      <c r="J4074" s="385" t="s">
        <v>8192</v>
      </c>
      <c r="K4074" s="385" t="s">
        <v>8215</v>
      </c>
      <c r="L4074" s="387">
        <v>44228</v>
      </c>
      <c r="M4074" s="57">
        <v>44593</v>
      </c>
      <c r="N4074" t="str">
        <f t="shared" si="130"/>
        <v/>
      </c>
      <c r="Q4074" s="37"/>
    </row>
    <row r="4075" spans="1:17" ht="25.5" outlineLevel="2">
      <c r="A4075" s="583"/>
      <c r="B4075" s="296">
        <f t="shared" si="129"/>
        <v>179</v>
      </c>
      <c r="C4075" s="264" t="s">
        <v>7732</v>
      </c>
      <c r="D4075" s="46" t="s">
        <v>7733</v>
      </c>
      <c r="E4075" s="33" t="s">
        <v>1145</v>
      </c>
      <c r="F4075" s="33" t="s">
        <v>4634</v>
      </c>
      <c r="G4075" s="385" t="s">
        <v>8187</v>
      </c>
      <c r="H4075" s="811">
        <v>44016</v>
      </c>
      <c r="I4075" s="805"/>
      <c r="J4075" s="385" t="s">
        <v>8192</v>
      </c>
      <c r="K4075" s="385" t="s">
        <v>8215</v>
      </c>
      <c r="L4075" s="387">
        <v>44228</v>
      </c>
      <c r="M4075" s="57">
        <v>44593</v>
      </c>
      <c r="N4075" t="str">
        <f t="shared" si="130"/>
        <v/>
      </c>
      <c r="Q4075" s="37"/>
    </row>
    <row r="4076" spans="1:17" ht="38.25" outlineLevel="2">
      <c r="A4076" s="583"/>
      <c r="B4076" s="296">
        <f t="shared" si="129"/>
        <v>179</v>
      </c>
      <c r="C4076" s="264" t="s">
        <v>7734</v>
      </c>
      <c r="D4076" s="46" t="s">
        <v>7735</v>
      </c>
      <c r="E4076" s="33" t="s">
        <v>1145</v>
      </c>
      <c r="F4076" s="33" t="s">
        <v>4634</v>
      </c>
      <c r="G4076" s="385" t="s">
        <v>8187</v>
      </c>
      <c r="H4076" s="811">
        <v>44016</v>
      </c>
      <c r="I4076" s="805"/>
      <c r="J4076" s="385" t="s">
        <v>8192</v>
      </c>
      <c r="K4076" s="385" t="s">
        <v>8215</v>
      </c>
      <c r="L4076" s="387">
        <v>44228</v>
      </c>
      <c r="M4076" s="57">
        <v>44593</v>
      </c>
      <c r="N4076" t="str">
        <f t="shared" si="130"/>
        <v/>
      </c>
      <c r="Q4076" s="37"/>
    </row>
    <row r="4077" spans="1:17" ht="25.5" outlineLevel="2">
      <c r="A4077" s="583"/>
      <c r="B4077" s="296">
        <f t="shared" si="129"/>
        <v>179</v>
      </c>
      <c r="C4077" s="264" t="s">
        <v>7737</v>
      </c>
      <c r="D4077" s="46" t="s">
        <v>7738</v>
      </c>
      <c r="E4077" s="33" t="s">
        <v>1145</v>
      </c>
      <c r="F4077" s="33" t="s">
        <v>4634</v>
      </c>
      <c r="G4077" s="385" t="s">
        <v>8187</v>
      </c>
      <c r="H4077" s="811">
        <v>44016</v>
      </c>
      <c r="I4077" s="805"/>
      <c r="J4077" s="385" t="s">
        <v>8192</v>
      </c>
      <c r="K4077" s="385" t="s">
        <v>8215</v>
      </c>
      <c r="L4077" s="387">
        <v>44228</v>
      </c>
      <c r="M4077" s="57">
        <v>44593</v>
      </c>
      <c r="N4077" t="str">
        <f t="shared" si="130"/>
        <v/>
      </c>
      <c r="Q4077" s="37"/>
    </row>
    <row r="4078" spans="1:17" ht="38.25" outlineLevel="2">
      <c r="A4078" s="583"/>
      <c r="B4078" s="296">
        <f t="shared" si="129"/>
        <v>179</v>
      </c>
      <c r="C4078" s="264" t="s">
        <v>7739</v>
      </c>
      <c r="D4078" s="46" t="s">
        <v>7740</v>
      </c>
      <c r="E4078" s="33" t="s">
        <v>1145</v>
      </c>
      <c r="F4078" s="33" t="s">
        <v>4634</v>
      </c>
      <c r="G4078" s="385" t="s">
        <v>8187</v>
      </c>
      <c r="H4078" s="811">
        <v>44016</v>
      </c>
      <c r="I4078" s="805"/>
      <c r="J4078" s="385" t="s">
        <v>8192</v>
      </c>
      <c r="K4078" s="385" t="s">
        <v>8215</v>
      </c>
      <c r="L4078" s="387">
        <v>44228</v>
      </c>
      <c r="M4078" s="57">
        <v>44593</v>
      </c>
      <c r="N4078" t="str">
        <f t="shared" si="130"/>
        <v/>
      </c>
      <c r="Q4078" s="37"/>
    </row>
    <row r="4079" spans="1:17" ht="38.25" outlineLevel="2">
      <c r="A4079" s="583"/>
      <c r="B4079" s="296">
        <f t="shared" si="129"/>
        <v>179</v>
      </c>
      <c r="C4079" s="264" t="s">
        <v>7741</v>
      </c>
      <c r="D4079" s="46" t="s">
        <v>7742</v>
      </c>
      <c r="E4079" s="33" t="s">
        <v>1145</v>
      </c>
      <c r="F4079" s="33" t="s">
        <v>4634</v>
      </c>
      <c r="G4079" s="385" t="s">
        <v>8187</v>
      </c>
      <c r="H4079" s="811">
        <v>44016</v>
      </c>
      <c r="I4079" s="805"/>
      <c r="J4079" s="385" t="s">
        <v>8192</v>
      </c>
      <c r="K4079" s="385" t="s">
        <v>8215</v>
      </c>
      <c r="L4079" s="387">
        <v>44228</v>
      </c>
      <c r="M4079" s="57">
        <v>44593</v>
      </c>
      <c r="N4079" t="str">
        <f t="shared" si="130"/>
        <v/>
      </c>
      <c r="Q4079" s="37"/>
    </row>
    <row r="4080" spans="1:17" ht="25.5" outlineLevel="2">
      <c r="A4080" s="583"/>
      <c r="B4080" s="296">
        <f t="shared" si="129"/>
        <v>179</v>
      </c>
      <c r="C4080" s="264" t="s">
        <v>7743</v>
      </c>
      <c r="D4080" s="46" t="s">
        <v>7744</v>
      </c>
      <c r="E4080" s="33" t="s">
        <v>1145</v>
      </c>
      <c r="F4080" s="33" t="s">
        <v>4634</v>
      </c>
      <c r="G4080" s="385" t="s">
        <v>8187</v>
      </c>
      <c r="H4080" s="811">
        <v>44016</v>
      </c>
      <c r="I4080" s="805"/>
      <c r="J4080" s="385" t="s">
        <v>8192</v>
      </c>
      <c r="K4080" s="385" t="s">
        <v>8215</v>
      </c>
      <c r="L4080" s="387">
        <v>44228</v>
      </c>
      <c r="M4080" s="57">
        <v>44593</v>
      </c>
      <c r="N4080" t="str">
        <f t="shared" si="130"/>
        <v/>
      </c>
      <c r="Q4080" s="37"/>
    </row>
    <row r="4081" spans="1:17" ht="63.75" outlineLevel="2">
      <c r="A4081" s="583"/>
      <c r="B4081" s="296">
        <f t="shared" si="129"/>
        <v>179</v>
      </c>
      <c r="C4081" s="264" t="s">
        <v>7745</v>
      </c>
      <c r="D4081" s="46" t="s">
        <v>8987</v>
      </c>
      <c r="E4081" s="33" t="s">
        <v>1145</v>
      </c>
      <c r="F4081" s="33" t="s">
        <v>4634</v>
      </c>
      <c r="G4081" s="385" t="s">
        <v>8187</v>
      </c>
      <c r="H4081" s="811">
        <v>44016</v>
      </c>
      <c r="I4081" s="805"/>
      <c r="J4081" s="385" t="s">
        <v>8192</v>
      </c>
      <c r="K4081" s="385" t="s">
        <v>8215</v>
      </c>
      <c r="L4081" s="57">
        <v>44593</v>
      </c>
      <c r="M4081" s="57"/>
      <c r="N4081" t="str">
        <f t="shared" si="130"/>
        <v/>
      </c>
      <c r="Q4081" s="37"/>
    </row>
    <row r="4082" spans="1:17" ht="25.5" outlineLevel="2">
      <c r="A4082" s="583"/>
      <c r="B4082" s="296">
        <f t="shared" ref="B4082:B4145" si="131">IF(A4082&gt;0,A4082,B4081)</f>
        <v>179</v>
      </c>
      <c r="C4082" s="264" t="s">
        <v>7747</v>
      </c>
      <c r="D4082" s="46" t="s">
        <v>8988</v>
      </c>
      <c r="E4082" s="33" t="s">
        <v>1145</v>
      </c>
      <c r="F4082" s="33" t="s">
        <v>4634</v>
      </c>
      <c r="G4082" s="385" t="s">
        <v>8187</v>
      </c>
      <c r="H4082" s="811">
        <v>44016</v>
      </c>
      <c r="I4082" s="805"/>
      <c r="J4082" s="385" t="s">
        <v>8192</v>
      </c>
      <c r="K4082" s="385" t="s">
        <v>8215</v>
      </c>
      <c r="L4082" s="57">
        <v>44593</v>
      </c>
      <c r="M4082" s="57"/>
      <c r="N4082" t="str">
        <f t="shared" si="130"/>
        <v/>
      </c>
      <c r="Q4082" s="37"/>
    </row>
    <row r="4083" spans="1:17" ht="25.5" outlineLevel="2">
      <c r="A4083" s="583"/>
      <c r="B4083" s="296">
        <f t="shared" si="131"/>
        <v>179</v>
      </c>
      <c r="C4083" s="264" t="s">
        <v>7748</v>
      </c>
      <c r="D4083" s="46" t="s">
        <v>8989</v>
      </c>
      <c r="E4083" s="33" t="s">
        <v>1145</v>
      </c>
      <c r="F4083" s="33" t="s">
        <v>4634</v>
      </c>
      <c r="G4083" s="385" t="s">
        <v>8187</v>
      </c>
      <c r="H4083" s="811">
        <v>44016</v>
      </c>
      <c r="I4083" s="805"/>
      <c r="J4083" s="385" t="s">
        <v>8192</v>
      </c>
      <c r="K4083" s="385" t="s">
        <v>8215</v>
      </c>
      <c r="L4083" s="57">
        <v>44593</v>
      </c>
      <c r="M4083" s="57"/>
      <c r="N4083" t="str">
        <f t="shared" si="130"/>
        <v/>
      </c>
      <c r="Q4083" s="37"/>
    </row>
    <row r="4084" spans="1:17" ht="25.5" outlineLevel="2">
      <c r="A4084" s="583"/>
      <c r="B4084" s="296">
        <f t="shared" si="131"/>
        <v>179</v>
      </c>
      <c r="C4084" s="264" t="s">
        <v>7751</v>
      </c>
      <c r="D4084" s="46" t="s">
        <v>8990</v>
      </c>
      <c r="E4084" s="33" t="s">
        <v>1145</v>
      </c>
      <c r="F4084" s="33" t="s">
        <v>4634</v>
      </c>
      <c r="G4084" s="385" t="s">
        <v>8187</v>
      </c>
      <c r="H4084" s="811">
        <v>44016</v>
      </c>
      <c r="I4084" s="805"/>
      <c r="J4084" s="385" t="s">
        <v>8192</v>
      </c>
      <c r="K4084" s="385" t="s">
        <v>8215</v>
      </c>
      <c r="L4084" s="57">
        <v>44593</v>
      </c>
      <c r="M4084" s="57"/>
      <c r="N4084" t="str">
        <f t="shared" si="130"/>
        <v/>
      </c>
      <c r="Q4084" s="37"/>
    </row>
    <row r="4085" spans="1:17" ht="25.5" outlineLevel="2">
      <c r="A4085" s="583"/>
      <c r="B4085" s="296">
        <f t="shared" si="131"/>
        <v>179</v>
      </c>
      <c r="C4085" s="264" t="s">
        <v>7752</v>
      </c>
      <c r="D4085" s="46" t="s">
        <v>8991</v>
      </c>
      <c r="E4085" s="33" t="s">
        <v>1145</v>
      </c>
      <c r="F4085" s="33" t="s">
        <v>4634</v>
      </c>
      <c r="G4085" s="385" t="s">
        <v>8187</v>
      </c>
      <c r="H4085" s="811">
        <v>44016</v>
      </c>
      <c r="I4085" s="805"/>
      <c r="J4085" s="385" t="s">
        <v>8192</v>
      </c>
      <c r="K4085" s="385" t="s">
        <v>8215</v>
      </c>
      <c r="L4085" s="57">
        <v>44593</v>
      </c>
      <c r="M4085" s="57"/>
      <c r="N4085" t="str">
        <f t="shared" si="130"/>
        <v/>
      </c>
      <c r="Q4085" s="37"/>
    </row>
    <row r="4086" spans="1:17" ht="38.25" outlineLevel="2">
      <c r="A4086" s="583"/>
      <c r="B4086" s="296">
        <f t="shared" si="131"/>
        <v>179</v>
      </c>
      <c r="C4086" s="264" t="s">
        <v>7763</v>
      </c>
      <c r="D4086" s="46" t="s">
        <v>8992</v>
      </c>
      <c r="E4086" s="33" t="s">
        <v>1145</v>
      </c>
      <c r="F4086" s="33" t="s">
        <v>4634</v>
      </c>
      <c r="G4086" s="385" t="s">
        <v>8187</v>
      </c>
      <c r="H4086" s="811">
        <v>44016</v>
      </c>
      <c r="I4086" s="805"/>
      <c r="J4086" s="385" t="s">
        <v>8192</v>
      </c>
      <c r="K4086" s="385" t="s">
        <v>8215</v>
      </c>
      <c r="L4086" s="57">
        <v>44593</v>
      </c>
      <c r="M4086" s="57"/>
      <c r="N4086" t="str">
        <f t="shared" si="130"/>
        <v/>
      </c>
      <c r="Q4086" s="37"/>
    </row>
    <row r="4087" spans="1:17" ht="38.25" outlineLevel="2">
      <c r="A4087" s="583"/>
      <c r="B4087" s="296">
        <f t="shared" si="131"/>
        <v>179</v>
      </c>
      <c r="C4087" s="264" t="s">
        <v>7764</v>
      </c>
      <c r="D4087" s="46" t="s">
        <v>8993</v>
      </c>
      <c r="E4087" s="33" t="s">
        <v>1145</v>
      </c>
      <c r="F4087" s="33" t="s">
        <v>4634</v>
      </c>
      <c r="G4087" s="385" t="s">
        <v>8187</v>
      </c>
      <c r="H4087" s="811">
        <v>44016</v>
      </c>
      <c r="I4087" s="805"/>
      <c r="J4087" s="385" t="s">
        <v>8192</v>
      </c>
      <c r="K4087" s="385" t="s">
        <v>8215</v>
      </c>
      <c r="L4087" s="57">
        <v>44593</v>
      </c>
      <c r="M4087" s="57"/>
      <c r="N4087" t="str">
        <f t="shared" si="130"/>
        <v/>
      </c>
      <c r="Q4087" s="37"/>
    </row>
    <row r="4088" spans="1:17" outlineLevel="2">
      <c r="A4088" s="583"/>
      <c r="B4088" s="296">
        <f t="shared" si="131"/>
        <v>179</v>
      </c>
      <c r="C4088" s="264" t="s">
        <v>7766</v>
      </c>
      <c r="D4088" s="46" t="s">
        <v>8994</v>
      </c>
      <c r="E4088" s="33" t="s">
        <v>1145</v>
      </c>
      <c r="F4088" s="33" t="s">
        <v>4634</v>
      </c>
      <c r="G4088" s="385" t="s">
        <v>8187</v>
      </c>
      <c r="H4088" s="811">
        <v>44016</v>
      </c>
      <c r="I4088" s="805"/>
      <c r="J4088" s="385" t="s">
        <v>8192</v>
      </c>
      <c r="K4088" s="385" t="s">
        <v>8215</v>
      </c>
      <c r="L4088" s="57">
        <v>44593</v>
      </c>
      <c r="M4088" s="57"/>
      <c r="N4088" t="str">
        <f t="shared" si="130"/>
        <v/>
      </c>
      <c r="Q4088" s="37"/>
    </row>
    <row r="4089" spans="1:17" ht="38.25" outlineLevel="2">
      <c r="A4089" s="583"/>
      <c r="B4089" s="296">
        <f t="shared" si="131"/>
        <v>179</v>
      </c>
      <c r="C4089" s="264" t="s">
        <v>7767</v>
      </c>
      <c r="D4089" s="46" t="s">
        <v>8995</v>
      </c>
      <c r="E4089" s="33" t="s">
        <v>1145</v>
      </c>
      <c r="F4089" s="33" t="s">
        <v>4634</v>
      </c>
      <c r="G4089" s="385" t="s">
        <v>8187</v>
      </c>
      <c r="H4089" s="811">
        <v>44016</v>
      </c>
      <c r="I4089" s="805"/>
      <c r="J4089" s="385" t="s">
        <v>8192</v>
      </c>
      <c r="K4089" s="385" t="s">
        <v>8215</v>
      </c>
      <c r="L4089" s="57">
        <v>44593</v>
      </c>
      <c r="M4089" s="57"/>
      <c r="N4089" t="str">
        <f t="shared" si="130"/>
        <v/>
      </c>
      <c r="Q4089" s="37"/>
    </row>
    <row r="4090" spans="1:17" outlineLevel="2">
      <c r="A4090" s="583"/>
      <c r="B4090" s="296">
        <f t="shared" si="131"/>
        <v>179</v>
      </c>
      <c r="C4090" s="264" t="s">
        <v>7770</v>
      </c>
      <c r="D4090" s="46" t="s">
        <v>8996</v>
      </c>
      <c r="E4090" s="33" t="s">
        <v>1145</v>
      </c>
      <c r="F4090" s="33" t="s">
        <v>4634</v>
      </c>
      <c r="G4090" s="385" t="s">
        <v>8187</v>
      </c>
      <c r="H4090" s="811">
        <v>44016</v>
      </c>
      <c r="I4090" s="805"/>
      <c r="J4090" s="385" t="s">
        <v>8192</v>
      </c>
      <c r="K4090" s="385" t="s">
        <v>8215</v>
      </c>
      <c r="L4090" s="57">
        <v>44593</v>
      </c>
      <c r="M4090" s="57"/>
      <c r="N4090" t="str">
        <f t="shared" si="130"/>
        <v/>
      </c>
      <c r="Q4090" s="37"/>
    </row>
    <row r="4091" spans="1:17" ht="38.25" outlineLevel="2">
      <c r="A4091" s="583"/>
      <c r="B4091" s="296">
        <f t="shared" si="131"/>
        <v>179</v>
      </c>
      <c r="C4091" s="264" t="s">
        <v>7772</v>
      </c>
      <c r="D4091" s="46" t="s">
        <v>8997</v>
      </c>
      <c r="E4091" s="33" t="s">
        <v>1145</v>
      </c>
      <c r="F4091" s="33" t="s">
        <v>4634</v>
      </c>
      <c r="G4091" s="385" t="s">
        <v>8187</v>
      </c>
      <c r="H4091" s="811">
        <v>44016</v>
      </c>
      <c r="I4091" s="805"/>
      <c r="J4091" s="385" t="s">
        <v>8192</v>
      </c>
      <c r="K4091" s="385" t="s">
        <v>8215</v>
      </c>
      <c r="L4091" s="57">
        <v>44593</v>
      </c>
      <c r="M4091" s="57"/>
      <c r="N4091" t="str">
        <f t="shared" si="130"/>
        <v/>
      </c>
      <c r="Q4091" s="37"/>
    </row>
    <row r="4092" spans="1:17" ht="38.25" outlineLevel="2">
      <c r="A4092" s="583"/>
      <c r="B4092" s="296">
        <f t="shared" si="131"/>
        <v>179</v>
      </c>
      <c r="C4092" s="264" t="s">
        <v>7773</v>
      </c>
      <c r="D4092" s="46" t="s">
        <v>8998</v>
      </c>
      <c r="E4092" s="33" t="s">
        <v>1145</v>
      </c>
      <c r="F4092" s="33" t="s">
        <v>4634</v>
      </c>
      <c r="G4092" s="385" t="s">
        <v>8187</v>
      </c>
      <c r="H4092" s="811">
        <v>44016</v>
      </c>
      <c r="I4092" s="805"/>
      <c r="J4092" s="385" t="s">
        <v>8192</v>
      </c>
      <c r="K4092" s="385" t="s">
        <v>8215</v>
      </c>
      <c r="L4092" s="57">
        <v>44593</v>
      </c>
      <c r="M4092" s="57"/>
      <c r="N4092" t="str">
        <f t="shared" si="130"/>
        <v/>
      </c>
      <c r="Q4092" s="37"/>
    </row>
    <row r="4093" spans="1:17" ht="38.25" outlineLevel="2">
      <c r="A4093" s="583"/>
      <c r="B4093" s="296">
        <f t="shared" si="131"/>
        <v>179</v>
      </c>
      <c r="C4093" s="264" t="s">
        <v>7776</v>
      </c>
      <c r="D4093" s="46" t="s">
        <v>8999</v>
      </c>
      <c r="E4093" s="33" t="s">
        <v>1145</v>
      </c>
      <c r="F4093" s="33" t="s">
        <v>4634</v>
      </c>
      <c r="G4093" s="385" t="s">
        <v>8187</v>
      </c>
      <c r="H4093" s="811">
        <v>44016</v>
      </c>
      <c r="I4093" s="805"/>
      <c r="J4093" s="385" t="s">
        <v>8192</v>
      </c>
      <c r="K4093" s="385" t="s">
        <v>8215</v>
      </c>
      <c r="L4093" s="57">
        <v>44593</v>
      </c>
      <c r="M4093" s="57"/>
      <c r="N4093" t="str">
        <f t="shared" si="130"/>
        <v/>
      </c>
      <c r="Q4093" s="37"/>
    </row>
    <row r="4094" spans="1:17" ht="38.25" outlineLevel="2">
      <c r="A4094" s="583"/>
      <c r="B4094" s="296">
        <f t="shared" si="131"/>
        <v>179</v>
      </c>
      <c r="C4094" s="264" t="s">
        <v>7777</v>
      </c>
      <c r="D4094" s="46" t="s">
        <v>9000</v>
      </c>
      <c r="E4094" s="33" t="s">
        <v>1145</v>
      </c>
      <c r="F4094" s="33" t="s">
        <v>4634</v>
      </c>
      <c r="G4094" s="385" t="s">
        <v>8187</v>
      </c>
      <c r="H4094" s="811">
        <v>44016</v>
      </c>
      <c r="I4094" s="805"/>
      <c r="J4094" s="385" t="s">
        <v>8192</v>
      </c>
      <c r="K4094" s="385" t="s">
        <v>8215</v>
      </c>
      <c r="L4094" s="57">
        <v>44593</v>
      </c>
      <c r="M4094" s="57"/>
      <c r="N4094" t="str">
        <f t="shared" si="130"/>
        <v/>
      </c>
      <c r="Q4094" s="37"/>
    </row>
    <row r="4095" spans="1:17" ht="38.25" outlineLevel="2">
      <c r="A4095" s="583"/>
      <c r="B4095" s="296">
        <f t="shared" si="131"/>
        <v>179</v>
      </c>
      <c r="C4095" s="264" t="s">
        <v>7778</v>
      </c>
      <c r="D4095" s="46" t="s">
        <v>9001</v>
      </c>
      <c r="E4095" s="33" t="s">
        <v>1145</v>
      </c>
      <c r="F4095" s="33" t="s">
        <v>4634</v>
      </c>
      <c r="G4095" s="385" t="s">
        <v>8187</v>
      </c>
      <c r="H4095" s="811">
        <v>44016</v>
      </c>
      <c r="I4095" s="805"/>
      <c r="J4095" s="385" t="s">
        <v>8192</v>
      </c>
      <c r="K4095" s="385" t="s">
        <v>8215</v>
      </c>
      <c r="L4095" s="57">
        <v>44593</v>
      </c>
      <c r="M4095" s="57"/>
      <c r="N4095" t="str">
        <f t="shared" si="130"/>
        <v/>
      </c>
      <c r="Q4095" s="37"/>
    </row>
    <row r="4096" spans="1:17" ht="38.25" outlineLevel="2">
      <c r="A4096" s="583"/>
      <c r="B4096" s="296">
        <f t="shared" si="131"/>
        <v>179</v>
      </c>
      <c r="C4096" s="264" t="s">
        <v>7779</v>
      </c>
      <c r="D4096" s="46" t="s">
        <v>9002</v>
      </c>
      <c r="E4096" s="33" t="s">
        <v>1145</v>
      </c>
      <c r="F4096" s="33" t="s">
        <v>4634</v>
      </c>
      <c r="G4096" s="385" t="s">
        <v>8187</v>
      </c>
      <c r="H4096" s="811">
        <v>44016</v>
      </c>
      <c r="I4096" s="805"/>
      <c r="J4096" s="385" t="s">
        <v>8192</v>
      </c>
      <c r="K4096" s="385" t="s">
        <v>8215</v>
      </c>
      <c r="L4096" s="57">
        <v>44593</v>
      </c>
      <c r="M4096" s="57"/>
      <c r="N4096" t="str">
        <f t="shared" si="130"/>
        <v/>
      </c>
      <c r="Q4096" s="37"/>
    </row>
    <row r="4097" spans="1:17" ht="25.5" outlineLevel="2">
      <c r="A4097" s="583"/>
      <c r="B4097" s="296">
        <f t="shared" si="131"/>
        <v>179</v>
      </c>
      <c r="C4097" s="264" t="s">
        <v>7780</v>
      </c>
      <c r="D4097" s="46" t="s">
        <v>9003</v>
      </c>
      <c r="E4097" s="33" t="s">
        <v>1145</v>
      </c>
      <c r="F4097" s="33" t="s">
        <v>4634</v>
      </c>
      <c r="G4097" s="385" t="s">
        <v>8187</v>
      </c>
      <c r="H4097" s="811">
        <v>44016</v>
      </c>
      <c r="I4097" s="805"/>
      <c r="J4097" s="385" t="s">
        <v>8192</v>
      </c>
      <c r="K4097" s="385" t="s">
        <v>8215</v>
      </c>
      <c r="L4097" s="57">
        <v>44593</v>
      </c>
      <c r="M4097" s="57"/>
      <c r="N4097" t="str">
        <f t="shared" si="130"/>
        <v/>
      </c>
      <c r="Q4097" s="37"/>
    </row>
    <row r="4098" spans="1:17" ht="25.5" outlineLevel="2">
      <c r="A4098" s="583"/>
      <c r="B4098" s="296">
        <f t="shared" si="131"/>
        <v>179</v>
      </c>
      <c r="C4098" s="264" t="s">
        <v>7781</v>
      </c>
      <c r="D4098" s="46" t="s">
        <v>9004</v>
      </c>
      <c r="E4098" s="33" t="s">
        <v>1145</v>
      </c>
      <c r="F4098" s="33" t="s">
        <v>4634</v>
      </c>
      <c r="G4098" s="385" t="s">
        <v>8187</v>
      </c>
      <c r="H4098" s="811">
        <v>44016</v>
      </c>
      <c r="I4098" s="805"/>
      <c r="J4098" s="385" t="s">
        <v>8192</v>
      </c>
      <c r="K4098" s="385" t="s">
        <v>8215</v>
      </c>
      <c r="L4098" s="57">
        <v>44593</v>
      </c>
      <c r="M4098" s="57"/>
      <c r="N4098" t="str">
        <f t="shared" si="130"/>
        <v/>
      </c>
      <c r="Q4098" s="37"/>
    </row>
    <row r="4099" spans="1:17" ht="25.5" outlineLevel="2">
      <c r="A4099" s="583"/>
      <c r="B4099" s="296">
        <f t="shared" si="131"/>
        <v>179</v>
      </c>
      <c r="C4099" s="264" t="s">
        <v>7782</v>
      </c>
      <c r="D4099" s="46" t="s">
        <v>9005</v>
      </c>
      <c r="E4099" s="33" t="s">
        <v>1145</v>
      </c>
      <c r="F4099" s="33" t="s">
        <v>4634</v>
      </c>
      <c r="G4099" s="385" t="s">
        <v>8187</v>
      </c>
      <c r="H4099" s="811">
        <v>44016</v>
      </c>
      <c r="I4099" s="805"/>
      <c r="J4099" s="385" t="s">
        <v>8192</v>
      </c>
      <c r="K4099" s="385" t="s">
        <v>8215</v>
      </c>
      <c r="L4099" s="57">
        <v>44593</v>
      </c>
      <c r="M4099" s="57"/>
      <c r="N4099" t="str">
        <f t="shared" ref="N4099:N4162" si="132">IF(D4099="NA","",IF(COUNTIF($D$3:$D$8511,D4099)&gt;1,"DUPLICATE",""))</f>
        <v/>
      </c>
      <c r="Q4099" s="37"/>
    </row>
    <row r="4100" spans="1:17" ht="25.5" outlineLevel="2">
      <c r="A4100" s="583"/>
      <c r="B4100" s="296">
        <f t="shared" si="131"/>
        <v>179</v>
      </c>
      <c r="C4100" s="264" t="s">
        <v>7783</v>
      </c>
      <c r="D4100" s="46" t="s">
        <v>9006</v>
      </c>
      <c r="E4100" s="33" t="s">
        <v>1145</v>
      </c>
      <c r="F4100" s="33" t="s">
        <v>4634</v>
      </c>
      <c r="G4100" s="385" t="s">
        <v>8187</v>
      </c>
      <c r="H4100" s="811">
        <v>44016</v>
      </c>
      <c r="I4100" s="805"/>
      <c r="J4100" s="385" t="s">
        <v>8192</v>
      </c>
      <c r="K4100" s="385" t="s">
        <v>8215</v>
      </c>
      <c r="L4100" s="57">
        <v>44593</v>
      </c>
      <c r="M4100" s="57"/>
      <c r="N4100" t="str">
        <f t="shared" si="132"/>
        <v/>
      </c>
      <c r="Q4100" s="37"/>
    </row>
    <row r="4101" spans="1:17" ht="25.5" outlineLevel="2">
      <c r="A4101" s="583"/>
      <c r="B4101" s="296">
        <f t="shared" si="131"/>
        <v>179</v>
      </c>
      <c r="C4101" s="264" t="s">
        <v>7784</v>
      </c>
      <c r="D4101" s="46" t="s">
        <v>9007</v>
      </c>
      <c r="E4101" s="33" t="s">
        <v>1145</v>
      </c>
      <c r="F4101" s="33" t="s">
        <v>4634</v>
      </c>
      <c r="G4101" s="385" t="s">
        <v>8187</v>
      </c>
      <c r="H4101" s="811">
        <v>44016</v>
      </c>
      <c r="I4101" s="805"/>
      <c r="J4101" s="385" t="s">
        <v>8192</v>
      </c>
      <c r="K4101" s="385" t="s">
        <v>8215</v>
      </c>
      <c r="L4101" s="57">
        <v>44593</v>
      </c>
      <c r="M4101" s="57"/>
      <c r="N4101" t="str">
        <f t="shared" si="132"/>
        <v/>
      </c>
      <c r="Q4101" s="37"/>
    </row>
    <row r="4102" spans="1:17" ht="25.5" outlineLevel="2">
      <c r="A4102" s="583"/>
      <c r="B4102" s="296">
        <f t="shared" si="131"/>
        <v>179</v>
      </c>
      <c r="C4102" s="264" t="s">
        <v>7785</v>
      </c>
      <c r="D4102" s="46" t="s">
        <v>9008</v>
      </c>
      <c r="E4102" s="33" t="s">
        <v>1145</v>
      </c>
      <c r="F4102" s="33" t="s">
        <v>4634</v>
      </c>
      <c r="G4102" s="385" t="s">
        <v>8187</v>
      </c>
      <c r="H4102" s="811">
        <v>44016</v>
      </c>
      <c r="I4102" s="805"/>
      <c r="J4102" s="385" t="s">
        <v>8192</v>
      </c>
      <c r="K4102" s="385" t="s">
        <v>8215</v>
      </c>
      <c r="L4102" s="57">
        <v>44593</v>
      </c>
      <c r="M4102" s="57"/>
      <c r="N4102" t="str">
        <f t="shared" si="132"/>
        <v/>
      </c>
      <c r="Q4102" s="37"/>
    </row>
    <row r="4103" spans="1:17" ht="38.25" outlineLevel="2">
      <c r="A4103" s="583"/>
      <c r="B4103" s="296">
        <f t="shared" si="131"/>
        <v>179</v>
      </c>
      <c r="C4103" s="264" t="s">
        <v>7786</v>
      </c>
      <c r="D4103" s="46" t="s">
        <v>9009</v>
      </c>
      <c r="E4103" s="33" t="s">
        <v>1145</v>
      </c>
      <c r="F4103" s="33" t="s">
        <v>4634</v>
      </c>
      <c r="G4103" s="385" t="s">
        <v>8187</v>
      </c>
      <c r="H4103" s="811">
        <v>44016</v>
      </c>
      <c r="I4103" s="805"/>
      <c r="J4103" s="385" t="s">
        <v>8192</v>
      </c>
      <c r="K4103" s="385" t="s">
        <v>8215</v>
      </c>
      <c r="L4103" s="57">
        <v>44593</v>
      </c>
      <c r="M4103" s="57"/>
      <c r="N4103" t="str">
        <f t="shared" si="132"/>
        <v/>
      </c>
      <c r="Q4103" s="37"/>
    </row>
    <row r="4104" spans="1:17" ht="25.5" outlineLevel="2">
      <c r="A4104" s="583"/>
      <c r="B4104" s="296">
        <f t="shared" si="131"/>
        <v>179</v>
      </c>
      <c r="C4104" s="264" t="s">
        <v>7787</v>
      </c>
      <c r="D4104" s="46" t="s">
        <v>9010</v>
      </c>
      <c r="E4104" s="33" t="s">
        <v>1145</v>
      </c>
      <c r="F4104" s="33" t="s">
        <v>4634</v>
      </c>
      <c r="G4104" s="385" t="s">
        <v>8187</v>
      </c>
      <c r="H4104" s="811">
        <v>44016</v>
      </c>
      <c r="I4104" s="805"/>
      <c r="J4104" s="385" t="s">
        <v>8192</v>
      </c>
      <c r="K4104" s="385" t="s">
        <v>8215</v>
      </c>
      <c r="L4104" s="57">
        <v>44593</v>
      </c>
      <c r="M4104" s="57"/>
      <c r="N4104" t="str">
        <f t="shared" si="132"/>
        <v/>
      </c>
      <c r="Q4104" s="37"/>
    </row>
    <row r="4105" spans="1:17" ht="38.25" outlineLevel="2">
      <c r="A4105" s="583"/>
      <c r="B4105" s="296">
        <f t="shared" si="131"/>
        <v>179</v>
      </c>
      <c r="C4105" s="264" t="s">
        <v>7792</v>
      </c>
      <c r="D4105" s="46" t="s">
        <v>9011</v>
      </c>
      <c r="E4105" s="33" t="s">
        <v>1145</v>
      </c>
      <c r="F4105" s="33" t="s">
        <v>4634</v>
      </c>
      <c r="G4105" s="385" t="s">
        <v>8187</v>
      </c>
      <c r="H4105" s="811">
        <v>44016</v>
      </c>
      <c r="I4105" s="805"/>
      <c r="J4105" s="385" t="s">
        <v>8192</v>
      </c>
      <c r="K4105" s="385" t="s">
        <v>8215</v>
      </c>
      <c r="L4105" s="57">
        <v>44593</v>
      </c>
      <c r="M4105" s="57"/>
      <c r="N4105" t="str">
        <f t="shared" si="132"/>
        <v/>
      </c>
      <c r="Q4105" s="37"/>
    </row>
    <row r="4106" spans="1:17" ht="38.25" outlineLevel="2">
      <c r="A4106" s="583"/>
      <c r="B4106" s="296">
        <f t="shared" si="131"/>
        <v>179</v>
      </c>
      <c r="C4106" s="264" t="s">
        <v>7793</v>
      </c>
      <c r="D4106" s="46" t="s">
        <v>9012</v>
      </c>
      <c r="E4106" s="33" t="s">
        <v>1145</v>
      </c>
      <c r="F4106" s="33" t="s">
        <v>4634</v>
      </c>
      <c r="G4106" s="385" t="s">
        <v>8187</v>
      </c>
      <c r="H4106" s="811">
        <v>44016</v>
      </c>
      <c r="I4106" s="805"/>
      <c r="J4106" s="385" t="s">
        <v>8192</v>
      </c>
      <c r="K4106" s="385" t="s">
        <v>8215</v>
      </c>
      <c r="L4106" s="57">
        <v>44593</v>
      </c>
      <c r="M4106" s="57"/>
      <c r="N4106" t="str">
        <f t="shared" si="132"/>
        <v/>
      </c>
      <c r="Q4106" s="37"/>
    </row>
    <row r="4107" spans="1:17" outlineLevel="2">
      <c r="A4107" s="583"/>
      <c r="B4107" s="296">
        <f t="shared" si="131"/>
        <v>179</v>
      </c>
      <c r="C4107" s="264" t="s">
        <v>7794</v>
      </c>
      <c r="D4107" s="46" t="s">
        <v>9013</v>
      </c>
      <c r="E4107" s="33" t="s">
        <v>1145</v>
      </c>
      <c r="F4107" s="33" t="s">
        <v>4634</v>
      </c>
      <c r="G4107" s="385" t="s">
        <v>8187</v>
      </c>
      <c r="H4107" s="811">
        <v>44016</v>
      </c>
      <c r="I4107" s="805"/>
      <c r="J4107" s="385" t="s">
        <v>8192</v>
      </c>
      <c r="K4107" s="385" t="s">
        <v>8215</v>
      </c>
      <c r="L4107" s="57">
        <v>44593</v>
      </c>
      <c r="M4107" s="57"/>
      <c r="N4107" t="str">
        <f t="shared" si="132"/>
        <v/>
      </c>
      <c r="Q4107" s="37"/>
    </row>
    <row r="4108" spans="1:17" ht="89.25" outlineLevel="2">
      <c r="A4108" s="583"/>
      <c r="B4108" s="296">
        <f t="shared" si="131"/>
        <v>179</v>
      </c>
      <c r="C4108" s="264" t="s">
        <v>7795</v>
      </c>
      <c r="D4108" s="46" t="s">
        <v>9014</v>
      </c>
      <c r="E4108" s="33" t="s">
        <v>1145</v>
      </c>
      <c r="F4108" s="33" t="s">
        <v>4634</v>
      </c>
      <c r="G4108" s="385" t="s">
        <v>8187</v>
      </c>
      <c r="H4108" s="811">
        <v>44016</v>
      </c>
      <c r="I4108" s="805"/>
      <c r="J4108" s="385" t="s">
        <v>8192</v>
      </c>
      <c r="K4108" s="385" t="s">
        <v>8215</v>
      </c>
      <c r="L4108" s="57">
        <v>44593</v>
      </c>
      <c r="M4108" s="57"/>
      <c r="N4108" t="str">
        <f t="shared" si="132"/>
        <v/>
      </c>
      <c r="Q4108" s="37"/>
    </row>
    <row r="4109" spans="1:17" ht="114.75" outlineLevel="2">
      <c r="A4109" s="583"/>
      <c r="B4109" s="296">
        <f t="shared" si="131"/>
        <v>179</v>
      </c>
      <c r="C4109" s="264" t="s">
        <v>7796</v>
      </c>
      <c r="D4109" s="46" t="s">
        <v>9015</v>
      </c>
      <c r="E4109" s="33" t="s">
        <v>1145</v>
      </c>
      <c r="F4109" s="33" t="s">
        <v>4634</v>
      </c>
      <c r="G4109" s="385" t="s">
        <v>8187</v>
      </c>
      <c r="H4109" s="811">
        <v>44016</v>
      </c>
      <c r="I4109" s="805"/>
      <c r="J4109" s="385" t="s">
        <v>8192</v>
      </c>
      <c r="K4109" s="385" t="s">
        <v>8215</v>
      </c>
      <c r="L4109" s="57">
        <v>44593</v>
      </c>
      <c r="M4109" s="57"/>
      <c r="N4109" t="str">
        <f t="shared" si="132"/>
        <v/>
      </c>
      <c r="Q4109" s="37"/>
    </row>
    <row r="4110" spans="1:17" ht="153" outlineLevel="2">
      <c r="A4110" s="583"/>
      <c r="B4110" s="296">
        <f t="shared" si="131"/>
        <v>179</v>
      </c>
      <c r="C4110" s="264" t="s">
        <v>7797</v>
      </c>
      <c r="D4110" s="46" t="s">
        <v>9016</v>
      </c>
      <c r="E4110" s="33" t="s">
        <v>1145</v>
      </c>
      <c r="F4110" s="33" t="s">
        <v>4634</v>
      </c>
      <c r="G4110" s="385" t="s">
        <v>8187</v>
      </c>
      <c r="H4110" s="811">
        <v>44016</v>
      </c>
      <c r="I4110" s="805"/>
      <c r="J4110" s="385" t="s">
        <v>8192</v>
      </c>
      <c r="K4110" s="385" t="s">
        <v>8215</v>
      </c>
      <c r="L4110" s="57">
        <v>44593</v>
      </c>
      <c r="M4110" s="57"/>
      <c r="N4110" t="str">
        <f t="shared" si="132"/>
        <v/>
      </c>
      <c r="Q4110" s="37"/>
    </row>
    <row r="4111" spans="1:17" ht="127.5" outlineLevel="2">
      <c r="A4111" s="583"/>
      <c r="B4111" s="296">
        <f t="shared" si="131"/>
        <v>179</v>
      </c>
      <c r="C4111" s="264" t="s">
        <v>7798</v>
      </c>
      <c r="D4111" s="46" t="s">
        <v>9017</v>
      </c>
      <c r="E4111" s="33" t="s">
        <v>1145</v>
      </c>
      <c r="F4111" s="33" t="s">
        <v>4634</v>
      </c>
      <c r="G4111" s="385" t="s">
        <v>8187</v>
      </c>
      <c r="H4111" s="811">
        <v>44016</v>
      </c>
      <c r="I4111" s="805"/>
      <c r="J4111" s="385" t="s">
        <v>8192</v>
      </c>
      <c r="K4111" s="385" t="s">
        <v>8215</v>
      </c>
      <c r="L4111" s="57">
        <v>44593</v>
      </c>
      <c r="M4111" s="57"/>
      <c r="N4111" t="str">
        <f t="shared" si="132"/>
        <v/>
      </c>
      <c r="Q4111" s="37"/>
    </row>
    <row r="4112" spans="1:17" ht="51" outlineLevel="2">
      <c r="A4112" s="583"/>
      <c r="B4112" s="296">
        <f t="shared" si="131"/>
        <v>179</v>
      </c>
      <c r="C4112" s="264" t="s">
        <v>7799</v>
      </c>
      <c r="D4112" s="46" t="s">
        <v>9018</v>
      </c>
      <c r="E4112" s="33" t="s">
        <v>1145</v>
      </c>
      <c r="F4112" s="33" t="s">
        <v>4634</v>
      </c>
      <c r="G4112" s="385" t="s">
        <v>8187</v>
      </c>
      <c r="H4112" s="811">
        <v>44016</v>
      </c>
      <c r="I4112" s="805"/>
      <c r="J4112" s="385" t="s">
        <v>8192</v>
      </c>
      <c r="K4112" s="385" t="s">
        <v>8215</v>
      </c>
      <c r="L4112" s="57">
        <v>44593</v>
      </c>
      <c r="M4112" s="57"/>
      <c r="N4112" t="str">
        <f t="shared" si="132"/>
        <v/>
      </c>
      <c r="Q4112" s="37"/>
    </row>
    <row r="4113" spans="1:17" ht="38.25" outlineLevel="2">
      <c r="A4113" s="583"/>
      <c r="B4113" s="296">
        <f t="shared" si="131"/>
        <v>179</v>
      </c>
      <c r="C4113" s="264" t="s">
        <v>7800</v>
      </c>
      <c r="D4113" s="46" t="s">
        <v>9019</v>
      </c>
      <c r="E4113" s="33" t="s">
        <v>1145</v>
      </c>
      <c r="F4113" s="33" t="s">
        <v>4634</v>
      </c>
      <c r="G4113" s="385" t="s">
        <v>8187</v>
      </c>
      <c r="H4113" s="811">
        <v>44016</v>
      </c>
      <c r="I4113" s="805"/>
      <c r="J4113" s="385" t="s">
        <v>8192</v>
      </c>
      <c r="K4113" s="385" t="s">
        <v>8215</v>
      </c>
      <c r="L4113" s="57">
        <v>44593</v>
      </c>
      <c r="M4113" s="57"/>
      <c r="N4113" t="str">
        <f t="shared" si="132"/>
        <v/>
      </c>
      <c r="Q4113" s="37"/>
    </row>
    <row r="4114" spans="1:17" ht="127.5" outlineLevel="2">
      <c r="A4114" s="583"/>
      <c r="B4114" s="296">
        <f t="shared" si="131"/>
        <v>179</v>
      </c>
      <c r="C4114" s="264" t="s">
        <v>7801</v>
      </c>
      <c r="D4114" s="46" t="s">
        <v>9020</v>
      </c>
      <c r="E4114" s="33" t="s">
        <v>1145</v>
      </c>
      <c r="F4114" s="33" t="s">
        <v>4634</v>
      </c>
      <c r="G4114" s="385" t="s">
        <v>8187</v>
      </c>
      <c r="H4114" s="811">
        <v>44016</v>
      </c>
      <c r="I4114" s="805"/>
      <c r="J4114" s="385" t="s">
        <v>8192</v>
      </c>
      <c r="K4114" s="385" t="s">
        <v>8215</v>
      </c>
      <c r="L4114" s="57">
        <v>44593</v>
      </c>
      <c r="M4114" s="57"/>
      <c r="N4114" t="str">
        <f t="shared" si="132"/>
        <v/>
      </c>
      <c r="Q4114" s="37"/>
    </row>
    <row r="4115" spans="1:17" ht="38.25" outlineLevel="2">
      <c r="A4115" s="583"/>
      <c r="B4115" s="296">
        <f t="shared" si="131"/>
        <v>179</v>
      </c>
      <c r="C4115" s="264" t="s">
        <v>7802</v>
      </c>
      <c r="D4115" s="46" t="s">
        <v>9021</v>
      </c>
      <c r="E4115" s="33" t="s">
        <v>1145</v>
      </c>
      <c r="F4115" s="33" t="s">
        <v>4634</v>
      </c>
      <c r="G4115" s="385" t="s">
        <v>8187</v>
      </c>
      <c r="H4115" s="811">
        <v>44016</v>
      </c>
      <c r="I4115" s="805"/>
      <c r="J4115" s="385" t="s">
        <v>8192</v>
      </c>
      <c r="K4115" s="385" t="s">
        <v>8215</v>
      </c>
      <c r="L4115" s="57">
        <v>44593</v>
      </c>
      <c r="M4115" s="57"/>
      <c r="N4115" t="str">
        <f t="shared" si="132"/>
        <v/>
      </c>
      <c r="Q4115" s="37"/>
    </row>
    <row r="4116" spans="1:17" ht="51" outlineLevel="2">
      <c r="A4116" s="583"/>
      <c r="B4116" s="296">
        <f t="shared" si="131"/>
        <v>179</v>
      </c>
      <c r="C4116" s="264" t="s">
        <v>7803</v>
      </c>
      <c r="D4116" s="46" t="s">
        <v>9022</v>
      </c>
      <c r="E4116" s="33" t="s">
        <v>1145</v>
      </c>
      <c r="F4116" s="33" t="s">
        <v>4634</v>
      </c>
      <c r="G4116" s="385" t="s">
        <v>8187</v>
      </c>
      <c r="H4116" s="811">
        <v>44016</v>
      </c>
      <c r="I4116" s="805"/>
      <c r="J4116" s="385" t="s">
        <v>8192</v>
      </c>
      <c r="K4116" s="385" t="s">
        <v>8215</v>
      </c>
      <c r="L4116" s="57">
        <v>44593</v>
      </c>
      <c r="M4116" s="57"/>
      <c r="N4116" t="str">
        <f t="shared" si="132"/>
        <v/>
      </c>
      <c r="Q4116" s="37"/>
    </row>
    <row r="4117" spans="1:17" outlineLevel="2">
      <c r="A4117" s="583"/>
      <c r="B4117" s="296">
        <f t="shared" si="131"/>
        <v>179</v>
      </c>
      <c r="C4117" s="264" t="s">
        <v>7804</v>
      </c>
      <c r="D4117" s="46" t="s">
        <v>9023</v>
      </c>
      <c r="E4117" s="33" t="s">
        <v>1145</v>
      </c>
      <c r="F4117" s="33" t="s">
        <v>4634</v>
      </c>
      <c r="G4117" s="385" t="s">
        <v>8187</v>
      </c>
      <c r="H4117" s="811">
        <v>44016</v>
      </c>
      <c r="I4117" s="805"/>
      <c r="J4117" s="385" t="s">
        <v>8192</v>
      </c>
      <c r="K4117" s="385" t="s">
        <v>8215</v>
      </c>
      <c r="L4117" s="57">
        <v>44593</v>
      </c>
      <c r="M4117" s="57"/>
      <c r="N4117" t="str">
        <f t="shared" si="132"/>
        <v/>
      </c>
      <c r="Q4117" s="37"/>
    </row>
    <row r="4118" spans="1:17" ht="25.5" outlineLevel="2">
      <c r="A4118" s="583"/>
      <c r="B4118" s="296">
        <f t="shared" si="131"/>
        <v>179</v>
      </c>
      <c r="C4118" s="264" t="s">
        <v>7805</v>
      </c>
      <c r="D4118" s="46" t="s">
        <v>9024</v>
      </c>
      <c r="E4118" s="33" t="s">
        <v>1145</v>
      </c>
      <c r="F4118" s="33" t="s">
        <v>4634</v>
      </c>
      <c r="G4118" s="385" t="s">
        <v>8187</v>
      </c>
      <c r="H4118" s="811">
        <v>44016</v>
      </c>
      <c r="I4118" s="805"/>
      <c r="J4118" s="385" t="s">
        <v>8192</v>
      </c>
      <c r="K4118" s="385" t="s">
        <v>8215</v>
      </c>
      <c r="L4118" s="57">
        <v>44593</v>
      </c>
      <c r="M4118" s="57"/>
      <c r="N4118" t="str">
        <f t="shared" si="132"/>
        <v/>
      </c>
      <c r="Q4118" s="37"/>
    </row>
    <row r="4119" spans="1:17" ht="38.25" outlineLevel="2">
      <c r="A4119" s="583"/>
      <c r="B4119" s="296">
        <f t="shared" si="131"/>
        <v>179</v>
      </c>
      <c r="C4119" s="264" t="s">
        <v>7806</v>
      </c>
      <c r="D4119" s="46" t="s">
        <v>9025</v>
      </c>
      <c r="E4119" s="33" t="s">
        <v>1145</v>
      </c>
      <c r="F4119" s="33" t="s">
        <v>4634</v>
      </c>
      <c r="G4119" s="385" t="s">
        <v>8187</v>
      </c>
      <c r="H4119" s="811">
        <v>44016</v>
      </c>
      <c r="I4119" s="805"/>
      <c r="J4119" s="385" t="s">
        <v>8192</v>
      </c>
      <c r="K4119" s="385" t="s">
        <v>8215</v>
      </c>
      <c r="L4119" s="57">
        <v>44593</v>
      </c>
      <c r="M4119" s="57"/>
      <c r="N4119" t="str">
        <f t="shared" si="132"/>
        <v/>
      </c>
      <c r="Q4119" s="37"/>
    </row>
    <row r="4120" spans="1:17" ht="38.25" outlineLevel="2">
      <c r="A4120" s="583"/>
      <c r="B4120" s="296">
        <f t="shared" si="131"/>
        <v>179</v>
      </c>
      <c r="C4120" s="264" t="s">
        <v>7807</v>
      </c>
      <c r="D4120" s="46" t="s">
        <v>9026</v>
      </c>
      <c r="E4120" s="33" t="s">
        <v>1145</v>
      </c>
      <c r="F4120" s="33" t="s">
        <v>4634</v>
      </c>
      <c r="G4120" s="385" t="s">
        <v>8187</v>
      </c>
      <c r="H4120" s="811">
        <v>44016</v>
      </c>
      <c r="I4120" s="805"/>
      <c r="J4120" s="385" t="s">
        <v>8192</v>
      </c>
      <c r="K4120" s="385" t="s">
        <v>8215</v>
      </c>
      <c r="L4120" s="57">
        <v>44593</v>
      </c>
      <c r="M4120" s="57"/>
      <c r="N4120" t="str">
        <f t="shared" si="132"/>
        <v/>
      </c>
      <c r="Q4120" s="37"/>
    </row>
    <row r="4121" spans="1:17" ht="51" outlineLevel="2">
      <c r="A4121" s="583"/>
      <c r="B4121" s="296">
        <f t="shared" si="131"/>
        <v>179</v>
      </c>
      <c r="C4121" s="264" t="s">
        <v>7808</v>
      </c>
      <c r="D4121" s="46" t="s">
        <v>9027</v>
      </c>
      <c r="E4121" s="33" t="s">
        <v>1145</v>
      </c>
      <c r="F4121" s="33" t="s">
        <v>4634</v>
      </c>
      <c r="G4121" s="385" t="s">
        <v>8187</v>
      </c>
      <c r="H4121" s="811">
        <v>44016</v>
      </c>
      <c r="I4121" s="805"/>
      <c r="J4121" s="385" t="s">
        <v>8192</v>
      </c>
      <c r="K4121" s="385" t="s">
        <v>8215</v>
      </c>
      <c r="L4121" s="57">
        <v>44593</v>
      </c>
      <c r="M4121" s="57"/>
      <c r="N4121" t="str">
        <f t="shared" si="132"/>
        <v/>
      </c>
      <c r="Q4121" s="37"/>
    </row>
    <row r="4122" spans="1:17" ht="25.5" outlineLevel="2">
      <c r="A4122" s="583"/>
      <c r="B4122" s="296">
        <f t="shared" si="131"/>
        <v>179</v>
      </c>
      <c r="C4122" s="264" t="s">
        <v>7809</v>
      </c>
      <c r="D4122" s="46" t="s">
        <v>9028</v>
      </c>
      <c r="E4122" s="33" t="s">
        <v>1145</v>
      </c>
      <c r="F4122" s="33" t="s">
        <v>4634</v>
      </c>
      <c r="G4122" s="385" t="s">
        <v>8187</v>
      </c>
      <c r="H4122" s="811">
        <v>44016</v>
      </c>
      <c r="I4122" s="805"/>
      <c r="J4122" s="385" t="s">
        <v>8192</v>
      </c>
      <c r="K4122" s="385" t="s">
        <v>8215</v>
      </c>
      <c r="L4122" s="57">
        <v>44593</v>
      </c>
      <c r="M4122" s="57"/>
      <c r="N4122" t="str">
        <f t="shared" si="132"/>
        <v/>
      </c>
      <c r="Q4122" s="37"/>
    </row>
    <row r="4123" spans="1:17" ht="25.5" outlineLevel="2">
      <c r="A4123" s="583"/>
      <c r="B4123" s="296">
        <f t="shared" si="131"/>
        <v>179</v>
      </c>
      <c r="C4123" s="264" t="s">
        <v>7810</v>
      </c>
      <c r="D4123" s="46" t="s">
        <v>9029</v>
      </c>
      <c r="E4123" s="33" t="s">
        <v>1145</v>
      </c>
      <c r="F4123" s="33" t="s">
        <v>4634</v>
      </c>
      <c r="G4123" s="385" t="s">
        <v>8187</v>
      </c>
      <c r="H4123" s="811">
        <v>44016</v>
      </c>
      <c r="I4123" s="805"/>
      <c r="J4123" s="385" t="s">
        <v>8192</v>
      </c>
      <c r="K4123" s="385" t="s">
        <v>8215</v>
      </c>
      <c r="L4123" s="57">
        <v>44593</v>
      </c>
      <c r="M4123" s="57"/>
      <c r="N4123" t="str">
        <f t="shared" si="132"/>
        <v/>
      </c>
      <c r="Q4123" s="37"/>
    </row>
    <row r="4124" spans="1:17" ht="51" outlineLevel="2">
      <c r="A4124" s="583"/>
      <c r="B4124" s="296">
        <f t="shared" si="131"/>
        <v>179</v>
      </c>
      <c r="C4124" s="264" t="s">
        <v>7811</v>
      </c>
      <c r="D4124" s="46" t="s">
        <v>9030</v>
      </c>
      <c r="E4124" s="33" t="s">
        <v>1145</v>
      </c>
      <c r="F4124" s="33" t="s">
        <v>4634</v>
      </c>
      <c r="G4124" s="385" t="s">
        <v>8187</v>
      </c>
      <c r="H4124" s="811">
        <v>44016</v>
      </c>
      <c r="I4124" s="805"/>
      <c r="J4124" s="385" t="s">
        <v>8192</v>
      </c>
      <c r="K4124" s="385" t="s">
        <v>8215</v>
      </c>
      <c r="L4124" s="57">
        <v>44593</v>
      </c>
      <c r="M4124" s="57"/>
      <c r="N4124" t="str">
        <f t="shared" si="132"/>
        <v/>
      </c>
      <c r="Q4124" s="37"/>
    </row>
    <row r="4125" spans="1:17" ht="25.5" outlineLevel="2">
      <c r="A4125" s="583"/>
      <c r="B4125" s="296">
        <f t="shared" si="131"/>
        <v>179</v>
      </c>
      <c r="C4125" s="264" t="s">
        <v>7812</v>
      </c>
      <c r="D4125" s="46" t="s">
        <v>9031</v>
      </c>
      <c r="E4125" s="33" t="s">
        <v>1145</v>
      </c>
      <c r="F4125" s="33" t="s">
        <v>4634</v>
      </c>
      <c r="G4125" s="385" t="s">
        <v>8187</v>
      </c>
      <c r="H4125" s="811">
        <v>44016</v>
      </c>
      <c r="I4125" s="805"/>
      <c r="J4125" s="385" t="s">
        <v>8192</v>
      </c>
      <c r="K4125" s="385" t="s">
        <v>8215</v>
      </c>
      <c r="L4125" s="57">
        <v>44593</v>
      </c>
      <c r="M4125" s="57"/>
      <c r="N4125" t="str">
        <f t="shared" si="132"/>
        <v/>
      </c>
      <c r="Q4125" s="37"/>
    </row>
    <row r="4126" spans="1:17" outlineLevel="2">
      <c r="A4126" s="583"/>
      <c r="B4126" s="296">
        <f t="shared" si="131"/>
        <v>179</v>
      </c>
      <c r="C4126" s="264" t="s">
        <v>7813</v>
      </c>
      <c r="D4126" s="46" t="s">
        <v>9032</v>
      </c>
      <c r="E4126" s="33" t="s">
        <v>1145</v>
      </c>
      <c r="F4126" s="33" t="s">
        <v>4634</v>
      </c>
      <c r="G4126" s="385" t="s">
        <v>8187</v>
      </c>
      <c r="H4126" s="811">
        <v>44016</v>
      </c>
      <c r="I4126" s="805"/>
      <c r="J4126" s="385" t="s">
        <v>8192</v>
      </c>
      <c r="K4126" s="385" t="s">
        <v>8215</v>
      </c>
      <c r="L4126" s="57">
        <v>44593</v>
      </c>
      <c r="M4126" s="57"/>
      <c r="N4126" t="str">
        <f t="shared" si="132"/>
        <v/>
      </c>
      <c r="Q4126" s="37"/>
    </row>
    <row r="4127" spans="1:17" ht="25.5" outlineLevel="2">
      <c r="A4127" s="583"/>
      <c r="B4127" s="296">
        <f t="shared" si="131"/>
        <v>179</v>
      </c>
      <c r="C4127" s="264" t="s">
        <v>7814</v>
      </c>
      <c r="D4127" s="46" t="s">
        <v>9033</v>
      </c>
      <c r="E4127" s="33" t="s">
        <v>1145</v>
      </c>
      <c r="F4127" s="33" t="s">
        <v>4634</v>
      </c>
      <c r="G4127" s="385" t="s">
        <v>8187</v>
      </c>
      <c r="H4127" s="811">
        <v>44016</v>
      </c>
      <c r="I4127" s="805"/>
      <c r="J4127" s="385" t="s">
        <v>8192</v>
      </c>
      <c r="K4127" s="385" t="s">
        <v>8215</v>
      </c>
      <c r="L4127" s="57">
        <v>44593</v>
      </c>
      <c r="M4127" s="57"/>
      <c r="N4127" t="str">
        <f t="shared" si="132"/>
        <v/>
      </c>
      <c r="Q4127" s="37"/>
    </row>
    <row r="4128" spans="1:17" ht="25.5" outlineLevel="2">
      <c r="A4128" s="583"/>
      <c r="B4128" s="296">
        <f t="shared" si="131"/>
        <v>179</v>
      </c>
      <c r="C4128" s="264" t="s">
        <v>7815</v>
      </c>
      <c r="D4128" s="46" t="s">
        <v>9034</v>
      </c>
      <c r="E4128" s="33" t="s">
        <v>1145</v>
      </c>
      <c r="F4128" s="33" t="s">
        <v>4634</v>
      </c>
      <c r="G4128" s="385" t="s">
        <v>8187</v>
      </c>
      <c r="H4128" s="811">
        <v>44016</v>
      </c>
      <c r="I4128" s="805"/>
      <c r="J4128" s="385" t="s">
        <v>8192</v>
      </c>
      <c r="K4128" s="385" t="s">
        <v>8215</v>
      </c>
      <c r="L4128" s="57">
        <v>44593</v>
      </c>
      <c r="M4128" s="57"/>
      <c r="N4128" t="str">
        <f t="shared" si="132"/>
        <v/>
      </c>
      <c r="Q4128" s="37"/>
    </row>
    <row r="4129" spans="1:17" ht="25.5" outlineLevel="2">
      <c r="A4129" s="583"/>
      <c r="B4129" s="296">
        <f t="shared" si="131"/>
        <v>179</v>
      </c>
      <c r="C4129" s="264" t="s">
        <v>7816</v>
      </c>
      <c r="D4129" s="46" t="s">
        <v>9035</v>
      </c>
      <c r="E4129" s="33" t="s">
        <v>1145</v>
      </c>
      <c r="F4129" s="33" t="s">
        <v>4634</v>
      </c>
      <c r="G4129" s="385" t="s">
        <v>8187</v>
      </c>
      <c r="H4129" s="811">
        <v>44016</v>
      </c>
      <c r="I4129" s="805"/>
      <c r="J4129" s="385" t="s">
        <v>8192</v>
      </c>
      <c r="K4129" s="385" t="s">
        <v>8215</v>
      </c>
      <c r="L4129" s="57">
        <v>44593</v>
      </c>
      <c r="M4129" s="57"/>
      <c r="N4129" t="str">
        <f t="shared" si="132"/>
        <v/>
      </c>
      <c r="Q4129" s="37"/>
    </row>
    <row r="4130" spans="1:17" ht="25.5" outlineLevel="2">
      <c r="A4130" s="583"/>
      <c r="B4130" s="296">
        <f t="shared" si="131"/>
        <v>179</v>
      </c>
      <c r="C4130" s="264" t="s">
        <v>7817</v>
      </c>
      <c r="D4130" s="46" t="s">
        <v>9036</v>
      </c>
      <c r="E4130" s="33" t="s">
        <v>1145</v>
      </c>
      <c r="F4130" s="33" t="s">
        <v>4634</v>
      </c>
      <c r="G4130" s="385" t="s">
        <v>8187</v>
      </c>
      <c r="H4130" s="811">
        <v>44016</v>
      </c>
      <c r="I4130" s="805"/>
      <c r="J4130" s="385" t="s">
        <v>8192</v>
      </c>
      <c r="K4130" s="385" t="s">
        <v>8215</v>
      </c>
      <c r="L4130" s="57">
        <v>44593</v>
      </c>
      <c r="M4130" s="57"/>
      <c r="N4130" t="str">
        <f t="shared" si="132"/>
        <v/>
      </c>
      <c r="Q4130" s="37"/>
    </row>
    <row r="4131" spans="1:17" ht="51" outlineLevel="2">
      <c r="A4131" s="583"/>
      <c r="B4131" s="296">
        <f t="shared" si="131"/>
        <v>179</v>
      </c>
      <c r="C4131" s="264" t="s">
        <v>7818</v>
      </c>
      <c r="D4131" s="46" t="s">
        <v>9037</v>
      </c>
      <c r="E4131" s="33" t="s">
        <v>1145</v>
      </c>
      <c r="F4131" s="33" t="s">
        <v>4634</v>
      </c>
      <c r="G4131" s="385" t="s">
        <v>8187</v>
      </c>
      <c r="H4131" s="811">
        <v>44016</v>
      </c>
      <c r="I4131" s="805"/>
      <c r="J4131" s="385" t="s">
        <v>8192</v>
      </c>
      <c r="K4131" s="385" t="s">
        <v>8215</v>
      </c>
      <c r="L4131" s="57">
        <v>44593</v>
      </c>
      <c r="M4131" s="57"/>
      <c r="N4131" t="str">
        <f t="shared" si="132"/>
        <v/>
      </c>
      <c r="Q4131" s="37"/>
    </row>
    <row r="4132" spans="1:17" ht="25.5" outlineLevel="2">
      <c r="A4132" s="583"/>
      <c r="B4132" s="296">
        <f t="shared" si="131"/>
        <v>179</v>
      </c>
      <c r="C4132" s="264" t="s">
        <v>7819</v>
      </c>
      <c r="D4132" s="46" t="s">
        <v>9038</v>
      </c>
      <c r="E4132" s="33" t="s">
        <v>1145</v>
      </c>
      <c r="F4132" s="33" t="s">
        <v>4634</v>
      </c>
      <c r="G4132" s="385" t="s">
        <v>8187</v>
      </c>
      <c r="H4132" s="811">
        <v>44016</v>
      </c>
      <c r="I4132" s="805"/>
      <c r="J4132" s="385" t="s">
        <v>8192</v>
      </c>
      <c r="K4132" s="385" t="s">
        <v>8215</v>
      </c>
      <c r="L4132" s="57">
        <v>44593</v>
      </c>
      <c r="M4132" s="57"/>
      <c r="N4132" t="str">
        <f t="shared" si="132"/>
        <v/>
      </c>
      <c r="Q4132" s="37"/>
    </row>
    <row r="4133" spans="1:17" ht="51" outlineLevel="2">
      <c r="A4133" s="583"/>
      <c r="B4133" s="296">
        <f t="shared" si="131"/>
        <v>179</v>
      </c>
      <c r="C4133" s="264" t="s">
        <v>7820</v>
      </c>
      <c r="D4133" s="46" t="s">
        <v>9039</v>
      </c>
      <c r="E4133" s="33" t="s">
        <v>1145</v>
      </c>
      <c r="F4133" s="33" t="s">
        <v>4634</v>
      </c>
      <c r="G4133" s="385" t="s">
        <v>8187</v>
      </c>
      <c r="H4133" s="811">
        <v>44016</v>
      </c>
      <c r="I4133" s="805"/>
      <c r="J4133" s="385" t="s">
        <v>8192</v>
      </c>
      <c r="K4133" s="385" t="s">
        <v>8215</v>
      </c>
      <c r="L4133" s="57">
        <v>44593</v>
      </c>
      <c r="M4133" s="57"/>
      <c r="N4133" t="str">
        <f t="shared" si="132"/>
        <v/>
      </c>
      <c r="Q4133" s="37"/>
    </row>
    <row r="4134" spans="1:17" ht="38.25" outlineLevel="2">
      <c r="A4134" s="583"/>
      <c r="B4134" s="296">
        <f t="shared" si="131"/>
        <v>179</v>
      </c>
      <c r="C4134" s="264" t="s">
        <v>7821</v>
      </c>
      <c r="D4134" s="46" t="s">
        <v>9040</v>
      </c>
      <c r="E4134" s="33" t="s">
        <v>1145</v>
      </c>
      <c r="F4134" s="33" t="s">
        <v>4634</v>
      </c>
      <c r="G4134" s="385" t="s">
        <v>8187</v>
      </c>
      <c r="H4134" s="811">
        <v>44016</v>
      </c>
      <c r="I4134" s="805"/>
      <c r="J4134" s="385" t="s">
        <v>8192</v>
      </c>
      <c r="K4134" s="385" t="s">
        <v>8215</v>
      </c>
      <c r="L4134" s="57">
        <v>44593</v>
      </c>
      <c r="M4134" s="57"/>
      <c r="N4134" t="str">
        <f t="shared" si="132"/>
        <v/>
      </c>
      <c r="Q4134" s="37"/>
    </row>
    <row r="4135" spans="1:17" ht="25.5" outlineLevel="2">
      <c r="A4135" s="583"/>
      <c r="B4135" s="296">
        <f t="shared" si="131"/>
        <v>179</v>
      </c>
      <c r="C4135" s="264" t="s">
        <v>7822</v>
      </c>
      <c r="D4135" s="46" t="s">
        <v>9041</v>
      </c>
      <c r="E4135" s="33" t="s">
        <v>1145</v>
      </c>
      <c r="F4135" s="33" t="s">
        <v>4634</v>
      </c>
      <c r="G4135" s="385" t="s">
        <v>8187</v>
      </c>
      <c r="H4135" s="811">
        <v>44016</v>
      </c>
      <c r="I4135" s="805"/>
      <c r="J4135" s="385" t="s">
        <v>8192</v>
      </c>
      <c r="K4135" s="385" t="s">
        <v>8215</v>
      </c>
      <c r="L4135" s="57">
        <v>44593</v>
      </c>
      <c r="M4135" s="57"/>
      <c r="N4135" t="str">
        <f t="shared" si="132"/>
        <v/>
      </c>
      <c r="Q4135" s="37"/>
    </row>
    <row r="4136" spans="1:17" outlineLevel="2">
      <c r="A4136" s="583"/>
      <c r="B4136" s="296">
        <f t="shared" si="131"/>
        <v>179</v>
      </c>
      <c r="C4136" s="264" t="s">
        <v>7823</v>
      </c>
      <c r="D4136" s="46" t="s">
        <v>9042</v>
      </c>
      <c r="E4136" s="33" t="s">
        <v>1145</v>
      </c>
      <c r="F4136" s="33" t="s">
        <v>4634</v>
      </c>
      <c r="G4136" s="385" t="s">
        <v>8187</v>
      </c>
      <c r="H4136" s="811">
        <v>44016</v>
      </c>
      <c r="I4136" s="805"/>
      <c r="J4136" s="385" t="s">
        <v>8192</v>
      </c>
      <c r="K4136" s="385" t="s">
        <v>8215</v>
      </c>
      <c r="L4136" s="57">
        <v>44593</v>
      </c>
      <c r="M4136" s="57"/>
      <c r="N4136" t="str">
        <f t="shared" si="132"/>
        <v/>
      </c>
      <c r="Q4136" s="37"/>
    </row>
    <row r="4137" spans="1:17" ht="89.25" outlineLevel="2">
      <c r="A4137" s="583"/>
      <c r="B4137" s="296">
        <f t="shared" si="131"/>
        <v>179</v>
      </c>
      <c r="C4137" s="264" t="s">
        <v>7824</v>
      </c>
      <c r="D4137" s="46" t="s">
        <v>9043</v>
      </c>
      <c r="E4137" s="33" t="s">
        <v>1145</v>
      </c>
      <c r="F4137" s="33" t="s">
        <v>4634</v>
      </c>
      <c r="G4137" s="385" t="s">
        <v>8187</v>
      </c>
      <c r="H4137" s="811">
        <v>44016</v>
      </c>
      <c r="I4137" s="805"/>
      <c r="J4137" s="385" t="s">
        <v>8192</v>
      </c>
      <c r="K4137" s="385" t="s">
        <v>8215</v>
      </c>
      <c r="L4137" s="57">
        <v>44593</v>
      </c>
      <c r="M4137" s="57"/>
      <c r="N4137" t="str">
        <f t="shared" si="132"/>
        <v/>
      </c>
      <c r="Q4137" s="37"/>
    </row>
    <row r="4138" spans="1:17" ht="89.25" outlineLevel="2">
      <c r="A4138" s="583"/>
      <c r="B4138" s="296">
        <f t="shared" si="131"/>
        <v>179</v>
      </c>
      <c r="C4138" s="264" t="s">
        <v>7825</v>
      </c>
      <c r="D4138" s="46" t="s">
        <v>9044</v>
      </c>
      <c r="E4138" s="33" t="s">
        <v>1145</v>
      </c>
      <c r="F4138" s="33" t="s">
        <v>4634</v>
      </c>
      <c r="G4138" s="385" t="s">
        <v>8187</v>
      </c>
      <c r="H4138" s="811">
        <v>44016</v>
      </c>
      <c r="I4138" s="805"/>
      <c r="J4138" s="385" t="s">
        <v>8192</v>
      </c>
      <c r="K4138" s="385" t="s">
        <v>8215</v>
      </c>
      <c r="L4138" s="57">
        <v>44593</v>
      </c>
      <c r="M4138" s="57"/>
      <c r="N4138" t="str">
        <f t="shared" si="132"/>
        <v/>
      </c>
      <c r="Q4138" s="37"/>
    </row>
    <row r="4139" spans="1:17" ht="38.25" outlineLevel="2">
      <c r="A4139" s="583"/>
      <c r="B4139" s="296">
        <f t="shared" si="131"/>
        <v>179</v>
      </c>
      <c r="C4139" s="264" t="s">
        <v>7826</v>
      </c>
      <c r="D4139" s="46" t="s">
        <v>9045</v>
      </c>
      <c r="E4139" s="33" t="s">
        <v>1145</v>
      </c>
      <c r="F4139" s="33" t="s">
        <v>4634</v>
      </c>
      <c r="G4139" s="385" t="s">
        <v>8187</v>
      </c>
      <c r="H4139" s="811">
        <v>44016</v>
      </c>
      <c r="I4139" s="805"/>
      <c r="J4139" s="385" t="s">
        <v>8192</v>
      </c>
      <c r="K4139" s="385" t="s">
        <v>8215</v>
      </c>
      <c r="L4139" s="57">
        <v>44593</v>
      </c>
      <c r="M4139" s="57"/>
      <c r="N4139" t="str">
        <f t="shared" si="132"/>
        <v/>
      </c>
      <c r="Q4139" s="37"/>
    </row>
    <row r="4140" spans="1:17" ht="38.25" outlineLevel="2">
      <c r="A4140" s="583"/>
      <c r="B4140" s="296">
        <f t="shared" si="131"/>
        <v>179</v>
      </c>
      <c r="C4140" s="264" t="s">
        <v>7827</v>
      </c>
      <c r="D4140" s="46" t="s">
        <v>9046</v>
      </c>
      <c r="E4140" s="33" t="s">
        <v>1145</v>
      </c>
      <c r="F4140" s="33" t="s">
        <v>4634</v>
      </c>
      <c r="G4140" s="385" t="s">
        <v>8187</v>
      </c>
      <c r="H4140" s="811">
        <v>44016</v>
      </c>
      <c r="I4140" s="805"/>
      <c r="J4140" s="385" t="s">
        <v>8192</v>
      </c>
      <c r="K4140" s="385" t="s">
        <v>8215</v>
      </c>
      <c r="L4140" s="57">
        <v>44593</v>
      </c>
      <c r="M4140" s="57"/>
      <c r="N4140" t="str">
        <f t="shared" si="132"/>
        <v/>
      </c>
      <c r="Q4140" s="37"/>
    </row>
    <row r="4141" spans="1:17" ht="38.25" outlineLevel="2">
      <c r="A4141" s="583"/>
      <c r="B4141" s="296">
        <f t="shared" si="131"/>
        <v>179</v>
      </c>
      <c r="C4141" s="264" t="s">
        <v>7828</v>
      </c>
      <c r="D4141" s="46" t="s">
        <v>9047</v>
      </c>
      <c r="E4141" s="33" t="s">
        <v>1145</v>
      </c>
      <c r="F4141" s="33" t="s">
        <v>4634</v>
      </c>
      <c r="G4141" s="385" t="s">
        <v>8187</v>
      </c>
      <c r="H4141" s="811">
        <v>44016</v>
      </c>
      <c r="I4141" s="805"/>
      <c r="J4141" s="385" t="s">
        <v>8192</v>
      </c>
      <c r="K4141" s="385" t="s">
        <v>8215</v>
      </c>
      <c r="L4141" s="57">
        <v>44593</v>
      </c>
      <c r="M4141" s="57"/>
      <c r="N4141" t="str">
        <f t="shared" si="132"/>
        <v/>
      </c>
      <c r="Q4141" s="37"/>
    </row>
    <row r="4142" spans="1:17" ht="51" outlineLevel="2">
      <c r="A4142" s="583"/>
      <c r="B4142" s="296">
        <f t="shared" si="131"/>
        <v>179</v>
      </c>
      <c r="C4142" s="264" t="s">
        <v>7829</v>
      </c>
      <c r="D4142" s="46" t="s">
        <v>9048</v>
      </c>
      <c r="E4142" s="33" t="s">
        <v>1145</v>
      </c>
      <c r="F4142" s="33" t="s">
        <v>4634</v>
      </c>
      <c r="G4142" s="385" t="s">
        <v>8187</v>
      </c>
      <c r="H4142" s="811">
        <v>44016</v>
      </c>
      <c r="I4142" s="805"/>
      <c r="J4142" s="385" t="s">
        <v>8192</v>
      </c>
      <c r="K4142" s="385" t="s">
        <v>8215</v>
      </c>
      <c r="L4142" s="57">
        <v>44593</v>
      </c>
      <c r="M4142" s="57"/>
      <c r="N4142" t="str">
        <f t="shared" si="132"/>
        <v/>
      </c>
      <c r="Q4142" s="37"/>
    </row>
    <row r="4143" spans="1:17" ht="51" outlineLevel="2">
      <c r="A4143" s="583"/>
      <c r="B4143" s="296">
        <f t="shared" si="131"/>
        <v>179</v>
      </c>
      <c r="C4143" s="264" t="s">
        <v>7830</v>
      </c>
      <c r="D4143" s="46" t="s">
        <v>9049</v>
      </c>
      <c r="E4143" s="33" t="s">
        <v>1145</v>
      </c>
      <c r="F4143" s="33" t="s">
        <v>4634</v>
      </c>
      <c r="G4143" s="385" t="s">
        <v>8187</v>
      </c>
      <c r="H4143" s="811">
        <v>44016</v>
      </c>
      <c r="I4143" s="805"/>
      <c r="J4143" s="385" t="s">
        <v>8192</v>
      </c>
      <c r="K4143" s="385" t="s">
        <v>8215</v>
      </c>
      <c r="L4143" s="57">
        <v>44593</v>
      </c>
      <c r="M4143" s="57"/>
      <c r="N4143" t="str">
        <f t="shared" si="132"/>
        <v/>
      </c>
      <c r="Q4143" s="37"/>
    </row>
    <row r="4144" spans="1:17" outlineLevel="2">
      <c r="A4144" s="583"/>
      <c r="B4144" s="296">
        <f t="shared" si="131"/>
        <v>179</v>
      </c>
      <c r="C4144" s="264" t="s">
        <v>7831</v>
      </c>
      <c r="D4144" s="46" t="s">
        <v>9050</v>
      </c>
      <c r="E4144" s="33" t="s">
        <v>1145</v>
      </c>
      <c r="F4144" s="33" t="s">
        <v>4634</v>
      </c>
      <c r="G4144" s="385" t="s">
        <v>8187</v>
      </c>
      <c r="H4144" s="811">
        <v>44016</v>
      </c>
      <c r="I4144" s="805"/>
      <c r="J4144" s="385" t="s">
        <v>8192</v>
      </c>
      <c r="K4144" s="385" t="s">
        <v>8215</v>
      </c>
      <c r="L4144" s="57">
        <v>44593</v>
      </c>
      <c r="M4144" s="57"/>
      <c r="N4144" t="str">
        <f t="shared" si="132"/>
        <v/>
      </c>
      <c r="Q4144" s="37"/>
    </row>
    <row r="4145" spans="1:17" outlineLevel="2">
      <c r="A4145" s="583"/>
      <c r="B4145" s="296">
        <f t="shared" si="131"/>
        <v>179</v>
      </c>
      <c r="C4145" s="264" t="s">
        <v>7832</v>
      </c>
      <c r="D4145" s="46" t="s">
        <v>9051</v>
      </c>
      <c r="E4145" s="33" t="s">
        <v>1145</v>
      </c>
      <c r="F4145" s="33" t="s">
        <v>4634</v>
      </c>
      <c r="G4145" s="385" t="s">
        <v>8187</v>
      </c>
      <c r="H4145" s="811">
        <v>44016</v>
      </c>
      <c r="I4145" s="805"/>
      <c r="J4145" s="385" t="s">
        <v>8192</v>
      </c>
      <c r="K4145" s="385" t="s">
        <v>8215</v>
      </c>
      <c r="L4145" s="57">
        <v>44593</v>
      </c>
      <c r="M4145" s="57"/>
      <c r="N4145" t="str">
        <f t="shared" si="132"/>
        <v/>
      </c>
      <c r="Q4145" s="37"/>
    </row>
    <row r="4146" spans="1:17" ht="51" outlineLevel="2">
      <c r="A4146" s="583"/>
      <c r="B4146" s="296">
        <f t="shared" ref="B4146:B4209" si="133">IF(A4146&gt;0,A4146,B4145)</f>
        <v>179</v>
      </c>
      <c r="C4146" s="264" t="s">
        <v>7833</v>
      </c>
      <c r="D4146" s="46" t="s">
        <v>9052</v>
      </c>
      <c r="E4146" s="33" t="s">
        <v>1145</v>
      </c>
      <c r="F4146" s="33" t="s">
        <v>4634</v>
      </c>
      <c r="G4146" s="385" t="s">
        <v>8187</v>
      </c>
      <c r="H4146" s="811">
        <v>44016</v>
      </c>
      <c r="I4146" s="805"/>
      <c r="J4146" s="385" t="s">
        <v>8192</v>
      </c>
      <c r="K4146" s="385" t="s">
        <v>8215</v>
      </c>
      <c r="L4146" s="57">
        <v>44593</v>
      </c>
      <c r="M4146" s="57"/>
      <c r="N4146" t="str">
        <f t="shared" si="132"/>
        <v/>
      </c>
      <c r="Q4146" s="37"/>
    </row>
    <row r="4147" spans="1:17" ht="63.75" outlineLevel="2">
      <c r="A4147" s="583"/>
      <c r="B4147" s="296">
        <f t="shared" si="133"/>
        <v>179</v>
      </c>
      <c r="C4147" s="264" t="s">
        <v>7834</v>
      </c>
      <c r="D4147" s="46" t="s">
        <v>9053</v>
      </c>
      <c r="E4147" s="33" t="s">
        <v>1145</v>
      </c>
      <c r="F4147" s="33" t="s">
        <v>4634</v>
      </c>
      <c r="G4147" s="385" t="s">
        <v>8187</v>
      </c>
      <c r="H4147" s="811">
        <v>44016</v>
      </c>
      <c r="I4147" s="805"/>
      <c r="J4147" s="385" t="s">
        <v>8192</v>
      </c>
      <c r="K4147" s="385" t="s">
        <v>8215</v>
      </c>
      <c r="L4147" s="57">
        <v>44593</v>
      </c>
      <c r="M4147" s="57"/>
      <c r="N4147" t="str">
        <f t="shared" si="132"/>
        <v/>
      </c>
      <c r="Q4147" s="37"/>
    </row>
    <row r="4148" spans="1:17" ht="38.25" outlineLevel="2">
      <c r="A4148" s="583"/>
      <c r="B4148" s="296">
        <f t="shared" si="133"/>
        <v>179</v>
      </c>
      <c r="C4148" s="264" t="s">
        <v>7835</v>
      </c>
      <c r="D4148" s="46" t="s">
        <v>9054</v>
      </c>
      <c r="E4148" s="33" t="s">
        <v>1145</v>
      </c>
      <c r="F4148" s="33" t="s">
        <v>4634</v>
      </c>
      <c r="G4148" s="385" t="s">
        <v>8187</v>
      </c>
      <c r="H4148" s="811">
        <v>44016</v>
      </c>
      <c r="I4148" s="805"/>
      <c r="J4148" s="385" t="s">
        <v>8192</v>
      </c>
      <c r="K4148" s="385" t="s">
        <v>8215</v>
      </c>
      <c r="L4148" s="57">
        <v>44593</v>
      </c>
      <c r="M4148" s="57"/>
      <c r="N4148" t="str">
        <f t="shared" si="132"/>
        <v/>
      </c>
      <c r="Q4148" s="37"/>
    </row>
    <row r="4149" spans="1:17" ht="51" outlineLevel="2">
      <c r="A4149" s="583"/>
      <c r="B4149" s="296">
        <f t="shared" si="133"/>
        <v>179</v>
      </c>
      <c r="C4149" s="264" t="s">
        <v>7836</v>
      </c>
      <c r="D4149" s="46" t="s">
        <v>9055</v>
      </c>
      <c r="E4149" s="33" t="s">
        <v>1145</v>
      </c>
      <c r="F4149" s="33" t="s">
        <v>4634</v>
      </c>
      <c r="G4149" s="385" t="s">
        <v>8187</v>
      </c>
      <c r="H4149" s="811">
        <v>44016</v>
      </c>
      <c r="I4149" s="805"/>
      <c r="J4149" s="385" t="s">
        <v>8192</v>
      </c>
      <c r="K4149" s="385" t="s">
        <v>8215</v>
      </c>
      <c r="L4149" s="57">
        <v>44593</v>
      </c>
      <c r="M4149" s="57"/>
      <c r="N4149" t="str">
        <f t="shared" si="132"/>
        <v/>
      </c>
      <c r="Q4149" s="37"/>
    </row>
    <row r="4150" spans="1:17" ht="38.25" outlineLevel="2">
      <c r="A4150" s="583"/>
      <c r="B4150" s="296">
        <f t="shared" si="133"/>
        <v>179</v>
      </c>
      <c r="C4150" s="264" t="s">
        <v>7837</v>
      </c>
      <c r="D4150" s="46" t="s">
        <v>9056</v>
      </c>
      <c r="E4150" s="33" t="s">
        <v>1145</v>
      </c>
      <c r="F4150" s="33" t="s">
        <v>4634</v>
      </c>
      <c r="G4150" s="385" t="s">
        <v>8187</v>
      </c>
      <c r="H4150" s="811">
        <v>44016</v>
      </c>
      <c r="I4150" s="805"/>
      <c r="J4150" s="385" t="s">
        <v>8192</v>
      </c>
      <c r="K4150" s="385" t="s">
        <v>8215</v>
      </c>
      <c r="L4150" s="57">
        <v>44593</v>
      </c>
      <c r="M4150" s="57"/>
      <c r="N4150" t="str">
        <f t="shared" si="132"/>
        <v/>
      </c>
      <c r="Q4150" s="37"/>
    </row>
    <row r="4151" spans="1:17" ht="38.25" outlineLevel="2">
      <c r="A4151" s="583"/>
      <c r="B4151" s="296">
        <f t="shared" si="133"/>
        <v>179</v>
      </c>
      <c r="C4151" s="264" t="s">
        <v>7838</v>
      </c>
      <c r="D4151" s="46" t="s">
        <v>9057</v>
      </c>
      <c r="E4151" s="33" t="s">
        <v>1145</v>
      </c>
      <c r="F4151" s="33" t="s">
        <v>4634</v>
      </c>
      <c r="G4151" s="385" t="s">
        <v>8187</v>
      </c>
      <c r="H4151" s="811">
        <v>44016</v>
      </c>
      <c r="I4151" s="805"/>
      <c r="J4151" s="385" t="s">
        <v>8192</v>
      </c>
      <c r="K4151" s="385" t="s">
        <v>8215</v>
      </c>
      <c r="L4151" s="57">
        <v>44593</v>
      </c>
      <c r="M4151" s="57"/>
      <c r="N4151" t="str">
        <f t="shared" si="132"/>
        <v/>
      </c>
      <c r="Q4151" s="37"/>
    </row>
    <row r="4152" spans="1:17" ht="25.5" outlineLevel="2">
      <c r="A4152" s="583"/>
      <c r="B4152" s="296">
        <f t="shared" si="133"/>
        <v>179</v>
      </c>
      <c r="C4152" s="264" t="s">
        <v>7839</v>
      </c>
      <c r="D4152" s="46" t="s">
        <v>9058</v>
      </c>
      <c r="E4152" s="33" t="s">
        <v>1145</v>
      </c>
      <c r="F4152" s="33" t="s">
        <v>4634</v>
      </c>
      <c r="G4152" s="385" t="s">
        <v>8187</v>
      </c>
      <c r="H4152" s="811">
        <v>44016</v>
      </c>
      <c r="I4152" s="805"/>
      <c r="J4152" s="385" t="s">
        <v>8192</v>
      </c>
      <c r="K4152" s="385" t="s">
        <v>8215</v>
      </c>
      <c r="L4152" s="57">
        <v>44593</v>
      </c>
      <c r="M4152" s="57"/>
      <c r="N4152" t="str">
        <f t="shared" si="132"/>
        <v/>
      </c>
      <c r="Q4152" s="37"/>
    </row>
    <row r="4153" spans="1:17" ht="51" outlineLevel="2">
      <c r="A4153" s="583"/>
      <c r="B4153" s="296">
        <f t="shared" si="133"/>
        <v>179</v>
      </c>
      <c r="C4153" s="264" t="s">
        <v>7840</v>
      </c>
      <c r="D4153" s="46" t="s">
        <v>9059</v>
      </c>
      <c r="E4153" s="33" t="s">
        <v>1145</v>
      </c>
      <c r="F4153" s="33" t="s">
        <v>4634</v>
      </c>
      <c r="G4153" s="385" t="s">
        <v>8187</v>
      </c>
      <c r="H4153" s="811">
        <v>44016</v>
      </c>
      <c r="I4153" s="805"/>
      <c r="J4153" s="385" t="s">
        <v>8192</v>
      </c>
      <c r="K4153" s="385" t="s">
        <v>8215</v>
      </c>
      <c r="L4153" s="57">
        <v>44593</v>
      </c>
      <c r="M4153" s="57"/>
      <c r="N4153" t="str">
        <f t="shared" si="132"/>
        <v/>
      </c>
      <c r="Q4153" s="37"/>
    </row>
    <row r="4154" spans="1:17" ht="38.25" outlineLevel="2">
      <c r="A4154" s="583"/>
      <c r="B4154" s="296">
        <f t="shared" si="133"/>
        <v>179</v>
      </c>
      <c r="C4154" s="264" t="s">
        <v>7841</v>
      </c>
      <c r="D4154" s="46" t="s">
        <v>9060</v>
      </c>
      <c r="E4154" s="33" t="s">
        <v>1145</v>
      </c>
      <c r="F4154" s="33" t="s">
        <v>4634</v>
      </c>
      <c r="G4154" s="385" t="s">
        <v>8187</v>
      </c>
      <c r="H4154" s="811">
        <v>44016</v>
      </c>
      <c r="I4154" s="805"/>
      <c r="J4154" s="385" t="s">
        <v>8192</v>
      </c>
      <c r="K4154" s="385" t="s">
        <v>8215</v>
      </c>
      <c r="L4154" s="57">
        <v>44593</v>
      </c>
      <c r="M4154" s="57"/>
      <c r="N4154" t="str">
        <f t="shared" si="132"/>
        <v/>
      </c>
      <c r="Q4154" s="37"/>
    </row>
    <row r="4155" spans="1:17" ht="38.25" outlineLevel="2">
      <c r="A4155" s="583"/>
      <c r="B4155" s="296">
        <f t="shared" si="133"/>
        <v>179</v>
      </c>
      <c r="C4155" s="264" t="s">
        <v>7842</v>
      </c>
      <c r="D4155" s="46" t="s">
        <v>9061</v>
      </c>
      <c r="E4155" s="33" t="s">
        <v>1145</v>
      </c>
      <c r="F4155" s="33" t="s">
        <v>4634</v>
      </c>
      <c r="G4155" s="385" t="s">
        <v>8187</v>
      </c>
      <c r="H4155" s="811">
        <v>44016</v>
      </c>
      <c r="I4155" s="805"/>
      <c r="J4155" s="385" t="s">
        <v>8192</v>
      </c>
      <c r="K4155" s="385" t="s">
        <v>8215</v>
      </c>
      <c r="L4155" s="57">
        <v>44593</v>
      </c>
      <c r="M4155" s="57"/>
      <c r="N4155" t="str">
        <f t="shared" si="132"/>
        <v/>
      </c>
      <c r="Q4155" s="37"/>
    </row>
    <row r="4156" spans="1:17" ht="25.5" outlineLevel="2">
      <c r="A4156" s="583"/>
      <c r="B4156" s="296">
        <f t="shared" si="133"/>
        <v>179</v>
      </c>
      <c r="C4156" s="264" t="s">
        <v>7843</v>
      </c>
      <c r="D4156" s="46" t="s">
        <v>9062</v>
      </c>
      <c r="E4156" s="33" t="s">
        <v>1145</v>
      </c>
      <c r="F4156" s="33" t="s">
        <v>4634</v>
      </c>
      <c r="G4156" s="385" t="s">
        <v>8187</v>
      </c>
      <c r="H4156" s="811">
        <v>44016</v>
      </c>
      <c r="I4156" s="805"/>
      <c r="J4156" s="385" t="s">
        <v>8192</v>
      </c>
      <c r="K4156" s="385" t="s">
        <v>8215</v>
      </c>
      <c r="L4156" s="57">
        <v>44593</v>
      </c>
      <c r="M4156" s="57"/>
      <c r="N4156" t="str">
        <f t="shared" si="132"/>
        <v/>
      </c>
      <c r="Q4156" s="37"/>
    </row>
    <row r="4157" spans="1:17" ht="51" outlineLevel="2">
      <c r="A4157" s="583"/>
      <c r="B4157" s="296">
        <f t="shared" si="133"/>
        <v>179</v>
      </c>
      <c r="C4157" s="264" t="s">
        <v>7844</v>
      </c>
      <c r="D4157" s="46" t="s">
        <v>9063</v>
      </c>
      <c r="E4157" s="33" t="s">
        <v>1145</v>
      </c>
      <c r="F4157" s="33" t="s">
        <v>4634</v>
      </c>
      <c r="G4157" s="385" t="s">
        <v>8187</v>
      </c>
      <c r="H4157" s="811">
        <v>44016</v>
      </c>
      <c r="I4157" s="805"/>
      <c r="J4157" s="385" t="s">
        <v>8192</v>
      </c>
      <c r="K4157" s="385" t="s">
        <v>8215</v>
      </c>
      <c r="L4157" s="57">
        <v>44593</v>
      </c>
      <c r="M4157" s="57"/>
      <c r="N4157" t="str">
        <f t="shared" si="132"/>
        <v/>
      </c>
      <c r="Q4157" s="37"/>
    </row>
    <row r="4158" spans="1:17" ht="38.25" outlineLevel="2">
      <c r="A4158" s="583"/>
      <c r="B4158" s="296">
        <f t="shared" si="133"/>
        <v>179</v>
      </c>
      <c r="C4158" s="264" t="s">
        <v>7845</v>
      </c>
      <c r="D4158" s="46" t="s">
        <v>9064</v>
      </c>
      <c r="E4158" s="33" t="s">
        <v>1145</v>
      </c>
      <c r="F4158" s="33" t="s">
        <v>4634</v>
      </c>
      <c r="G4158" s="385" t="s">
        <v>8187</v>
      </c>
      <c r="H4158" s="811">
        <v>44016</v>
      </c>
      <c r="I4158" s="805"/>
      <c r="J4158" s="385" t="s">
        <v>8192</v>
      </c>
      <c r="K4158" s="385" t="s">
        <v>8215</v>
      </c>
      <c r="L4158" s="57">
        <v>44593</v>
      </c>
      <c r="M4158" s="57"/>
      <c r="N4158" t="str">
        <f t="shared" si="132"/>
        <v/>
      </c>
      <c r="Q4158" s="37"/>
    </row>
    <row r="4159" spans="1:17" ht="38.25" outlineLevel="2">
      <c r="A4159" s="583"/>
      <c r="B4159" s="296">
        <f t="shared" si="133"/>
        <v>179</v>
      </c>
      <c r="C4159" s="264" t="s">
        <v>7846</v>
      </c>
      <c r="D4159" s="46" t="s">
        <v>9065</v>
      </c>
      <c r="E4159" s="33" t="s">
        <v>1145</v>
      </c>
      <c r="F4159" s="33" t="s">
        <v>4634</v>
      </c>
      <c r="G4159" s="385" t="s">
        <v>8187</v>
      </c>
      <c r="H4159" s="811">
        <v>44016</v>
      </c>
      <c r="I4159" s="805"/>
      <c r="J4159" s="385" t="s">
        <v>8192</v>
      </c>
      <c r="K4159" s="385" t="s">
        <v>8215</v>
      </c>
      <c r="L4159" s="57">
        <v>44593</v>
      </c>
      <c r="M4159" s="57"/>
      <c r="N4159" t="str">
        <f t="shared" si="132"/>
        <v/>
      </c>
      <c r="Q4159" s="37"/>
    </row>
    <row r="4160" spans="1:17" ht="25.5" outlineLevel="2">
      <c r="A4160" s="583"/>
      <c r="B4160" s="296">
        <f t="shared" si="133"/>
        <v>179</v>
      </c>
      <c r="C4160" s="264" t="s">
        <v>7847</v>
      </c>
      <c r="D4160" s="46" t="s">
        <v>9066</v>
      </c>
      <c r="E4160" s="33" t="s">
        <v>1145</v>
      </c>
      <c r="F4160" s="33" t="s">
        <v>4634</v>
      </c>
      <c r="G4160" s="385" t="s">
        <v>8187</v>
      </c>
      <c r="H4160" s="811">
        <v>44016</v>
      </c>
      <c r="I4160" s="805"/>
      <c r="J4160" s="385" t="s">
        <v>8192</v>
      </c>
      <c r="K4160" s="385" t="s">
        <v>8215</v>
      </c>
      <c r="L4160" s="57">
        <v>44593</v>
      </c>
      <c r="M4160" s="57"/>
      <c r="N4160" t="str">
        <f t="shared" si="132"/>
        <v/>
      </c>
      <c r="Q4160" s="37"/>
    </row>
    <row r="4161" spans="1:17" ht="38.25" outlineLevel="2">
      <c r="A4161" s="583"/>
      <c r="B4161" s="296">
        <f t="shared" si="133"/>
        <v>179</v>
      </c>
      <c r="C4161" s="264" t="s">
        <v>7848</v>
      </c>
      <c r="D4161" s="46" t="s">
        <v>9067</v>
      </c>
      <c r="E4161" s="33" t="s">
        <v>1145</v>
      </c>
      <c r="F4161" s="33" t="s">
        <v>4634</v>
      </c>
      <c r="G4161" s="385" t="s">
        <v>8187</v>
      </c>
      <c r="H4161" s="811">
        <v>44016</v>
      </c>
      <c r="I4161" s="805"/>
      <c r="J4161" s="385" t="s">
        <v>8192</v>
      </c>
      <c r="K4161" s="385" t="s">
        <v>8215</v>
      </c>
      <c r="L4161" s="57">
        <v>44593</v>
      </c>
      <c r="M4161" s="57"/>
      <c r="N4161" t="str">
        <f t="shared" si="132"/>
        <v/>
      </c>
      <c r="Q4161" s="37"/>
    </row>
    <row r="4162" spans="1:17" ht="127.5" outlineLevel="2">
      <c r="A4162" s="583"/>
      <c r="B4162" s="296">
        <f t="shared" si="133"/>
        <v>179</v>
      </c>
      <c r="C4162" s="264" t="s">
        <v>7849</v>
      </c>
      <c r="D4162" s="46" t="s">
        <v>9068</v>
      </c>
      <c r="E4162" s="33" t="s">
        <v>1145</v>
      </c>
      <c r="F4162" s="33" t="s">
        <v>4634</v>
      </c>
      <c r="G4162" s="385" t="s">
        <v>8187</v>
      </c>
      <c r="H4162" s="811">
        <v>44016</v>
      </c>
      <c r="I4162" s="805"/>
      <c r="J4162" s="385" t="s">
        <v>8192</v>
      </c>
      <c r="K4162" s="385" t="s">
        <v>8215</v>
      </c>
      <c r="L4162" s="57">
        <v>44593</v>
      </c>
      <c r="M4162" s="57"/>
      <c r="N4162" t="str">
        <f t="shared" si="132"/>
        <v/>
      </c>
      <c r="Q4162" s="37"/>
    </row>
    <row r="4163" spans="1:17" ht="89.25" outlineLevel="2">
      <c r="A4163" s="583"/>
      <c r="B4163" s="296">
        <f t="shared" si="133"/>
        <v>179</v>
      </c>
      <c r="C4163" s="264" t="s">
        <v>7850</v>
      </c>
      <c r="D4163" s="46" t="s">
        <v>9069</v>
      </c>
      <c r="E4163" s="33" t="s">
        <v>1145</v>
      </c>
      <c r="F4163" s="33" t="s">
        <v>4634</v>
      </c>
      <c r="G4163" s="385" t="s">
        <v>8187</v>
      </c>
      <c r="H4163" s="811">
        <v>44016</v>
      </c>
      <c r="I4163" s="805"/>
      <c r="J4163" s="385" t="s">
        <v>8192</v>
      </c>
      <c r="K4163" s="385" t="s">
        <v>8215</v>
      </c>
      <c r="L4163" s="57">
        <v>44593</v>
      </c>
      <c r="M4163" s="57"/>
      <c r="N4163" t="str">
        <f t="shared" ref="N4163:N4226" si="134">IF(D4163="NA","",IF(COUNTIF($D$3:$D$8511,D4163)&gt;1,"DUPLICATE",""))</f>
        <v/>
      </c>
      <c r="Q4163" s="37"/>
    </row>
    <row r="4164" spans="1:17" ht="38.25" outlineLevel="2">
      <c r="A4164" s="583"/>
      <c r="B4164" s="296">
        <f t="shared" si="133"/>
        <v>179</v>
      </c>
      <c r="C4164" s="264" t="s">
        <v>7851</v>
      </c>
      <c r="D4164" s="46" t="s">
        <v>9070</v>
      </c>
      <c r="E4164" s="33" t="s">
        <v>1145</v>
      </c>
      <c r="F4164" s="33" t="s">
        <v>4634</v>
      </c>
      <c r="G4164" s="385" t="s">
        <v>8187</v>
      </c>
      <c r="H4164" s="811">
        <v>44016</v>
      </c>
      <c r="I4164" s="805"/>
      <c r="J4164" s="385" t="s">
        <v>8192</v>
      </c>
      <c r="K4164" s="385" t="s">
        <v>8215</v>
      </c>
      <c r="L4164" s="57">
        <v>44593</v>
      </c>
      <c r="M4164" s="57"/>
      <c r="N4164" t="str">
        <f t="shared" si="134"/>
        <v/>
      </c>
      <c r="Q4164" s="37"/>
    </row>
    <row r="4165" spans="1:17" ht="38.25" outlineLevel="2">
      <c r="A4165" s="583"/>
      <c r="B4165" s="296">
        <f t="shared" si="133"/>
        <v>179</v>
      </c>
      <c r="C4165" s="264" t="s">
        <v>7852</v>
      </c>
      <c r="D4165" s="46" t="s">
        <v>9071</v>
      </c>
      <c r="E4165" s="33" t="s">
        <v>1145</v>
      </c>
      <c r="F4165" s="33" t="s">
        <v>4634</v>
      </c>
      <c r="G4165" s="385" t="s">
        <v>8187</v>
      </c>
      <c r="H4165" s="811">
        <v>44016</v>
      </c>
      <c r="I4165" s="805"/>
      <c r="J4165" s="385" t="s">
        <v>8192</v>
      </c>
      <c r="K4165" s="385" t="s">
        <v>8215</v>
      </c>
      <c r="L4165" s="57">
        <v>44593</v>
      </c>
      <c r="M4165" s="57"/>
      <c r="N4165" t="str">
        <f t="shared" si="134"/>
        <v/>
      </c>
      <c r="Q4165" s="37"/>
    </row>
    <row r="4166" spans="1:17" ht="76.5" outlineLevel="2">
      <c r="A4166" s="583"/>
      <c r="B4166" s="296">
        <f t="shared" si="133"/>
        <v>179</v>
      </c>
      <c r="C4166" s="264" t="s">
        <v>7853</v>
      </c>
      <c r="D4166" s="46" t="s">
        <v>9072</v>
      </c>
      <c r="E4166" s="33" t="s">
        <v>1145</v>
      </c>
      <c r="F4166" s="33" t="s">
        <v>4634</v>
      </c>
      <c r="G4166" s="385" t="s">
        <v>8187</v>
      </c>
      <c r="H4166" s="811">
        <v>44016</v>
      </c>
      <c r="I4166" s="805"/>
      <c r="J4166" s="385" t="s">
        <v>8192</v>
      </c>
      <c r="K4166" s="385" t="s">
        <v>8215</v>
      </c>
      <c r="L4166" s="57">
        <v>44593</v>
      </c>
      <c r="M4166" s="57"/>
      <c r="N4166" t="str">
        <f t="shared" si="134"/>
        <v/>
      </c>
      <c r="Q4166" s="37"/>
    </row>
    <row r="4167" spans="1:17" ht="38.25" outlineLevel="2">
      <c r="A4167" s="583"/>
      <c r="B4167" s="296">
        <f t="shared" si="133"/>
        <v>179</v>
      </c>
      <c r="C4167" s="264" t="s">
        <v>7856</v>
      </c>
      <c r="D4167" s="46" t="s">
        <v>9073</v>
      </c>
      <c r="E4167" s="33" t="s">
        <v>1145</v>
      </c>
      <c r="F4167" s="33" t="s">
        <v>4634</v>
      </c>
      <c r="G4167" s="385" t="s">
        <v>8187</v>
      </c>
      <c r="H4167" s="811">
        <v>44016</v>
      </c>
      <c r="I4167" s="805"/>
      <c r="J4167" s="385" t="s">
        <v>8192</v>
      </c>
      <c r="K4167" s="385" t="s">
        <v>8215</v>
      </c>
      <c r="L4167" s="57">
        <v>44593</v>
      </c>
      <c r="M4167" s="57"/>
      <c r="N4167" t="str">
        <f t="shared" si="134"/>
        <v/>
      </c>
      <c r="Q4167" s="37"/>
    </row>
    <row r="4168" spans="1:17" ht="25.5" outlineLevel="2">
      <c r="A4168" s="583"/>
      <c r="B4168" s="296">
        <f t="shared" si="133"/>
        <v>179</v>
      </c>
      <c r="C4168" s="264" t="s">
        <v>7857</v>
      </c>
      <c r="D4168" s="46" t="s">
        <v>9074</v>
      </c>
      <c r="E4168" s="33" t="s">
        <v>1145</v>
      </c>
      <c r="F4168" s="33" t="s">
        <v>4634</v>
      </c>
      <c r="G4168" s="385" t="s">
        <v>8187</v>
      </c>
      <c r="H4168" s="811">
        <v>44016</v>
      </c>
      <c r="I4168" s="805"/>
      <c r="J4168" s="385" t="s">
        <v>8192</v>
      </c>
      <c r="K4168" s="385" t="s">
        <v>8215</v>
      </c>
      <c r="L4168" s="57">
        <v>44593</v>
      </c>
      <c r="M4168" s="57"/>
      <c r="N4168" t="str">
        <f t="shared" si="134"/>
        <v/>
      </c>
      <c r="Q4168" s="37"/>
    </row>
    <row r="4169" spans="1:17" ht="38.25" outlineLevel="2">
      <c r="A4169" s="583"/>
      <c r="B4169" s="296">
        <f t="shared" si="133"/>
        <v>179</v>
      </c>
      <c r="C4169" s="264" t="s">
        <v>7858</v>
      </c>
      <c r="D4169" s="46" t="s">
        <v>9075</v>
      </c>
      <c r="E4169" s="33" t="s">
        <v>1145</v>
      </c>
      <c r="F4169" s="33" t="s">
        <v>4634</v>
      </c>
      <c r="G4169" s="385" t="s">
        <v>8187</v>
      </c>
      <c r="H4169" s="811">
        <v>44016</v>
      </c>
      <c r="I4169" s="805"/>
      <c r="J4169" s="385" t="s">
        <v>8192</v>
      </c>
      <c r="K4169" s="385" t="s">
        <v>8215</v>
      </c>
      <c r="L4169" s="57">
        <v>44593</v>
      </c>
      <c r="M4169" s="57"/>
      <c r="N4169" t="str">
        <f t="shared" si="134"/>
        <v/>
      </c>
      <c r="Q4169" s="37"/>
    </row>
    <row r="4170" spans="1:17" ht="51" outlineLevel="2">
      <c r="A4170" s="583"/>
      <c r="B4170" s="296">
        <f t="shared" si="133"/>
        <v>179</v>
      </c>
      <c r="C4170" s="264" t="s">
        <v>7859</v>
      </c>
      <c r="D4170" s="46" t="s">
        <v>9076</v>
      </c>
      <c r="E4170" s="33" t="s">
        <v>1145</v>
      </c>
      <c r="F4170" s="33" t="s">
        <v>4634</v>
      </c>
      <c r="G4170" s="385" t="s">
        <v>8187</v>
      </c>
      <c r="H4170" s="811">
        <v>44016</v>
      </c>
      <c r="I4170" s="805"/>
      <c r="J4170" s="385" t="s">
        <v>8192</v>
      </c>
      <c r="K4170" s="385" t="s">
        <v>8215</v>
      </c>
      <c r="L4170" s="57">
        <v>44593</v>
      </c>
      <c r="M4170" s="57"/>
      <c r="N4170" t="str">
        <f t="shared" si="134"/>
        <v/>
      </c>
      <c r="Q4170" s="37"/>
    </row>
    <row r="4171" spans="1:17" ht="38.25" outlineLevel="2">
      <c r="A4171" s="583"/>
      <c r="B4171" s="296">
        <f t="shared" si="133"/>
        <v>179</v>
      </c>
      <c r="C4171" s="264" t="s">
        <v>7860</v>
      </c>
      <c r="D4171" s="46" t="s">
        <v>9077</v>
      </c>
      <c r="E4171" s="33" t="s">
        <v>1145</v>
      </c>
      <c r="F4171" s="33" t="s">
        <v>4634</v>
      </c>
      <c r="G4171" s="385" t="s">
        <v>8187</v>
      </c>
      <c r="H4171" s="811">
        <v>44016</v>
      </c>
      <c r="I4171" s="805"/>
      <c r="J4171" s="385" t="s">
        <v>8192</v>
      </c>
      <c r="K4171" s="385" t="s">
        <v>8215</v>
      </c>
      <c r="L4171" s="57">
        <v>44593</v>
      </c>
      <c r="M4171" s="57"/>
      <c r="N4171" t="str">
        <f t="shared" si="134"/>
        <v/>
      </c>
      <c r="Q4171" s="37"/>
    </row>
    <row r="4172" spans="1:17" ht="63.75" outlineLevel="2">
      <c r="A4172" s="583"/>
      <c r="B4172" s="296">
        <f t="shared" si="133"/>
        <v>179</v>
      </c>
      <c r="C4172" s="264" t="s">
        <v>7861</v>
      </c>
      <c r="D4172" s="46" t="s">
        <v>9078</v>
      </c>
      <c r="E4172" s="33" t="s">
        <v>1145</v>
      </c>
      <c r="F4172" s="33" t="s">
        <v>4634</v>
      </c>
      <c r="G4172" s="385" t="s">
        <v>8187</v>
      </c>
      <c r="H4172" s="811">
        <v>44016</v>
      </c>
      <c r="I4172" s="805"/>
      <c r="J4172" s="385" t="s">
        <v>8192</v>
      </c>
      <c r="K4172" s="385" t="s">
        <v>8215</v>
      </c>
      <c r="L4172" s="57">
        <v>44593</v>
      </c>
      <c r="M4172" s="57"/>
      <c r="N4172" t="str">
        <f t="shared" si="134"/>
        <v/>
      </c>
      <c r="Q4172" s="37"/>
    </row>
    <row r="4173" spans="1:17" ht="38.25" outlineLevel="2">
      <c r="A4173" s="583"/>
      <c r="B4173" s="296">
        <f t="shared" si="133"/>
        <v>179</v>
      </c>
      <c r="C4173" s="264" t="s">
        <v>7862</v>
      </c>
      <c r="D4173" s="46" t="s">
        <v>9079</v>
      </c>
      <c r="E4173" s="33" t="s">
        <v>1145</v>
      </c>
      <c r="F4173" s="33" t="s">
        <v>4634</v>
      </c>
      <c r="G4173" s="385" t="s">
        <v>8187</v>
      </c>
      <c r="H4173" s="811">
        <v>44016</v>
      </c>
      <c r="I4173" s="805"/>
      <c r="J4173" s="385" t="s">
        <v>8192</v>
      </c>
      <c r="K4173" s="385" t="s">
        <v>8215</v>
      </c>
      <c r="L4173" s="57">
        <v>44593</v>
      </c>
      <c r="M4173" s="57"/>
      <c r="N4173" t="str">
        <f t="shared" si="134"/>
        <v/>
      </c>
      <c r="Q4173" s="37"/>
    </row>
    <row r="4174" spans="1:17" ht="51" outlineLevel="2">
      <c r="A4174" s="583"/>
      <c r="B4174" s="296">
        <f t="shared" si="133"/>
        <v>179</v>
      </c>
      <c r="C4174" s="264" t="s">
        <v>7863</v>
      </c>
      <c r="D4174" s="46" t="s">
        <v>9080</v>
      </c>
      <c r="E4174" s="33" t="s">
        <v>1145</v>
      </c>
      <c r="F4174" s="33" t="s">
        <v>4634</v>
      </c>
      <c r="G4174" s="385" t="s">
        <v>8187</v>
      </c>
      <c r="H4174" s="811">
        <v>44016</v>
      </c>
      <c r="I4174" s="805"/>
      <c r="J4174" s="385" t="s">
        <v>8192</v>
      </c>
      <c r="K4174" s="385" t="s">
        <v>8215</v>
      </c>
      <c r="L4174" s="57">
        <v>44593</v>
      </c>
      <c r="M4174" s="57"/>
      <c r="N4174" t="str">
        <f t="shared" si="134"/>
        <v/>
      </c>
      <c r="Q4174" s="37"/>
    </row>
    <row r="4175" spans="1:17" ht="38.25" outlineLevel="2">
      <c r="A4175" s="583"/>
      <c r="B4175" s="296">
        <f t="shared" si="133"/>
        <v>179</v>
      </c>
      <c r="C4175" s="264" t="s">
        <v>7864</v>
      </c>
      <c r="D4175" s="46" t="s">
        <v>9081</v>
      </c>
      <c r="E4175" s="33" t="s">
        <v>1145</v>
      </c>
      <c r="F4175" s="33" t="s">
        <v>4634</v>
      </c>
      <c r="G4175" s="385" t="s">
        <v>8187</v>
      </c>
      <c r="H4175" s="811">
        <v>44016</v>
      </c>
      <c r="I4175" s="805"/>
      <c r="J4175" s="385" t="s">
        <v>8192</v>
      </c>
      <c r="K4175" s="385" t="s">
        <v>8215</v>
      </c>
      <c r="L4175" s="57">
        <v>44593</v>
      </c>
      <c r="M4175" s="57"/>
      <c r="N4175" t="str">
        <f t="shared" si="134"/>
        <v/>
      </c>
      <c r="Q4175" s="37"/>
    </row>
    <row r="4176" spans="1:17" ht="76.5" outlineLevel="2">
      <c r="A4176" s="583"/>
      <c r="B4176" s="296">
        <f t="shared" si="133"/>
        <v>179</v>
      </c>
      <c r="C4176" s="264" t="s">
        <v>7865</v>
      </c>
      <c r="D4176" s="46" t="s">
        <v>9082</v>
      </c>
      <c r="E4176" s="33" t="s">
        <v>1145</v>
      </c>
      <c r="F4176" s="33" t="s">
        <v>4634</v>
      </c>
      <c r="G4176" s="385" t="s">
        <v>8187</v>
      </c>
      <c r="H4176" s="811">
        <v>44016</v>
      </c>
      <c r="I4176" s="805"/>
      <c r="J4176" s="385" t="s">
        <v>8192</v>
      </c>
      <c r="K4176" s="385" t="s">
        <v>8215</v>
      </c>
      <c r="L4176" s="57">
        <v>44593</v>
      </c>
      <c r="M4176" s="57"/>
      <c r="N4176" t="str">
        <f t="shared" si="134"/>
        <v/>
      </c>
      <c r="Q4176" s="37"/>
    </row>
    <row r="4177" spans="1:17" ht="51" outlineLevel="2">
      <c r="A4177" s="583"/>
      <c r="B4177" s="296">
        <f t="shared" si="133"/>
        <v>179</v>
      </c>
      <c r="C4177" s="264" t="s">
        <v>7866</v>
      </c>
      <c r="D4177" s="46" t="s">
        <v>9083</v>
      </c>
      <c r="E4177" s="33" t="s">
        <v>1145</v>
      </c>
      <c r="F4177" s="33" t="s">
        <v>4634</v>
      </c>
      <c r="G4177" s="385" t="s">
        <v>8187</v>
      </c>
      <c r="H4177" s="811">
        <v>44016</v>
      </c>
      <c r="I4177" s="805"/>
      <c r="J4177" s="385" t="s">
        <v>8192</v>
      </c>
      <c r="K4177" s="385" t="s">
        <v>8215</v>
      </c>
      <c r="L4177" s="57">
        <v>44593</v>
      </c>
      <c r="M4177" s="57"/>
      <c r="N4177" t="str">
        <f t="shared" si="134"/>
        <v/>
      </c>
      <c r="Q4177" s="37"/>
    </row>
    <row r="4178" spans="1:17" ht="51" outlineLevel="2">
      <c r="A4178" s="583"/>
      <c r="B4178" s="296">
        <f t="shared" si="133"/>
        <v>179</v>
      </c>
      <c r="C4178" s="264" t="s">
        <v>7867</v>
      </c>
      <c r="D4178" s="46" t="s">
        <v>9084</v>
      </c>
      <c r="E4178" s="33" t="s">
        <v>1145</v>
      </c>
      <c r="F4178" s="33" t="s">
        <v>4634</v>
      </c>
      <c r="G4178" s="385" t="s">
        <v>8187</v>
      </c>
      <c r="H4178" s="811">
        <v>44016</v>
      </c>
      <c r="I4178" s="805"/>
      <c r="J4178" s="385" t="s">
        <v>8192</v>
      </c>
      <c r="K4178" s="385" t="s">
        <v>8215</v>
      </c>
      <c r="L4178" s="57">
        <v>44593</v>
      </c>
      <c r="M4178" s="57"/>
      <c r="N4178" t="str">
        <f t="shared" si="134"/>
        <v/>
      </c>
      <c r="Q4178" s="37"/>
    </row>
    <row r="4179" spans="1:17" ht="25.5" outlineLevel="2">
      <c r="A4179" s="583"/>
      <c r="B4179" s="296">
        <f t="shared" si="133"/>
        <v>179</v>
      </c>
      <c r="C4179" s="264" t="s">
        <v>7868</v>
      </c>
      <c r="D4179" s="46" t="s">
        <v>9085</v>
      </c>
      <c r="E4179" s="33" t="s">
        <v>1145</v>
      </c>
      <c r="F4179" s="33" t="s">
        <v>4634</v>
      </c>
      <c r="G4179" s="385" t="s">
        <v>8187</v>
      </c>
      <c r="H4179" s="811">
        <v>44016</v>
      </c>
      <c r="I4179" s="805"/>
      <c r="J4179" s="385" t="s">
        <v>8192</v>
      </c>
      <c r="K4179" s="385" t="s">
        <v>8215</v>
      </c>
      <c r="L4179" s="57">
        <v>44593</v>
      </c>
      <c r="M4179" s="57"/>
      <c r="N4179" t="str">
        <f t="shared" si="134"/>
        <v/>
      </c>
      <c r="Q4179" s="37"/>
    </row>
    <row r="4180" spans="1:17" ht="25.5" outlineLevel="2">
      <c r="A4180" s="583"/>
      <c r="B4180" s="296">
        <f t="shared" si="133"/>
        <v>179</v>
      </c>
      <c r="C4180" s="264" t="s">
        <v>7869</v>
      </c>
      <c r="D4180" s="46" t="s">
        <v>9086</v>
      </c>
      <c r="E4180" s="33" t="s">
        <v>1145</v>
      </c>
      <c r="F4180" s="33" t="s">
        <v>4634</v>
      </c>
      <c r="G4180" s="385" t="s">
        <v>8187</v>
      </c>
      <c r="H4180" s="811">
        <v>44016</v>
      </c>
      <c r="I4180" s="805"/>
      <c r="J4180" s="385" t="s">
        <v>8192</v>
      </c>
      <c r="K4180" s="385" t="s">
        <v>8215</v>
      </c>
      <c r="L4180" s="57">
        <v>44593</v>
      </c>
      <c r="M4180" s="57"/>
      <c r="N4180" t="str">
        <f t="shared" si="134"/>
        <v/>
      </c>
      <c r="Q4180" s="37"/>
    </row>
    <row r="4181" spans="1:17" ht="38.25" outlineLevel="2">
      <c r="A4181" s="583"/>
      <c r="B4181" s="296">
        <f t="shared" si="133"/>
        <v>179</v>
      </c>
      <c r="C4181" s="264" t="s">
        <v>7870</v>
      </c>
      <c r="D4181" s="46" t="s">
        <v>9087</v>
      </c>
      <c r="E4181" s="33" t="s">
        <v>1145</v>
      </c>
      <c r="F4181" s="33" t="s">
        <v>4634</v>
      </c>
      <c r="G4181" s="385" t="s">
        <v>8187</v>
      </c>
      <c r="H4181" s="811">
        <v>44016</v>
      </c>
      <c r="I4181" s="805"/>
      <c r="J4181" s="385" t="s">
        <v>8192</v>
      </c>
      <c r="K4181" s="385" t="s">
        <v>8215</v>
      </c>
      <c r="L4181" s="57">
        <v>44593</v>
      </c>
      <c r="M4181" s="57"/>
      <c r="N4181" t="str">
        <f t="shared" si="134"/>
        <v/>
      </c>
      <c r="Q4181" s="37"/>
    </row>
    <row r="4182" spans="1:17" ht="38.25" outlineLevel="2">
      <c r="A4182" s="583"/>
      <c r="B4182" s="296">
        <f t="shared" si="133"/>
        <v>179</v>
      </c>
      <c r="C4182" s="264" t="s">
        <v>7871</v>
      </c>
      <c r="D4182" s="46" t="s">
        <v>9088</v>
      </c>
      <c r="E4182" s="33" t="s">
        <v>1145</v>
      </c>
      <c r="F4182" s="33" t="s">
        <v>4634</v>
      </c>
      <c r="G4182" s="385" t="s">
        <v>8187</v>
      </c>
      <c r="H4182" s="811">
        <v>44016</v>
      </c>
      <c r="I4182" s="805"/>
      <c r="J4182" s="385" t="s">
        <v>8192</v>
      </c>
      <c r="K4182" s="385" t="s">
        <v>8215</v>
      </c>
      <c r="L4182" s="57">
        <v>44593</v>
      </c>
      <c r="M4182" s="57"/>
      <c r="N4182" t="str">
        <f t="shared" si="134"/>
        <v/>
      </c>
      <c r="Q4182" s="37"/>
    </row>
    <row r="4183" spans="1:17" ht="38.25" outlineLevel="2">
      <c r="A4183" s="583"/>
      <c r="B4183" s="296">
        <f t="shared" si="133"/>
        <v>179</v>
      </c>
      <c r="C4183" s="264" t="s">
        <v>7872</v>
      </c>
      <c r="D4183" s="46" t="s">
        <v>9089</v>
      </c>
      <c r="E4183" s="33" t="s">
        <v>1145</v>
      </c>
      <c r="F4183" s="33" t="s">
        <v>4634</v>
      </c>
      <c r="G4183" s="385" t="s">
        <v>8187</v>
      </c>
      <c r="H4183" s="811">
        <v>44016</v>
      </c>
      <c r="I4183" s="805"/>
      <c r="J4183" s="385" t="s">
        <v>8192</v>
      </c>
      <c r="K4183" s="385" t="s">
        <v>8215</v>
      </c>
      <c r="L4183" s="57">
        <v>44593</v>
      </c>
      <c r="M4183" s="57"/>
      <c r="N4183" t="str">
        <f t="shared" si="134"/>
        <v/>
      </c>
      <c r="Q4183" s="37"/>
    </row>
    <row r="4184" spans="1:17" ht="25.5" outlineLevel="2">
      <c r="A4184" s="583"/>
      <c r="B4184" s="296">
        <f t="shared" si="133"/>
        <v>179</v>
      </c>
      <c r="C4184" s="264" t="s">
        <v>7873</v>
      </c>
      <c r="D4184" s="46" t="s">
        <v>9090</v>
      </c>
      <c r="E4184" s="33" t="s">
        <v>1145</v>
      </c>
      <c r="F4184" s="33" t="s">
        <v>4634</v>
      </c>
      <c r="G4184" s="385" t="s">
        <v>8187</v>
      </c>
      <c r="H4184" s="811">
        <v>44016</v>
      </c>
      <c r="I4184" s="805"/>
      <c r="J4184" s="385" t="s">
        <v>8192</v>
      </c>
      <c r="K4184" s="385" t="s">
        <v>8215</v>
      </c>
      <c r="L4184" s="57">
        <v>44593</v>
      </c>
      <c r="M4184" s="57"/>
      <c r="N4184" t="str">
        <f t="shared" si="134"/>
        <v/>
      </c>
      <c r="Q4184" s="37"/>
    </row>
    <row r="4185" spans="1:17" ht="63.75" outlineLevel="2">
      <c r="A4185" s="583"/>
      <c r="B4185" s="296">
        <f t="shared" si="133"/>
        <v>179</v>
      </c>
      <c r="C4185" s="264" t="s">
        <v>7874</v>
      </c>
      <c r="D4185" s="46" t="s">
        <v>9091</v>
      </c>
      <c r="E4185" s="33" t="s">
        <v>1145</v>
      </c>
      <c r="F4185" s="33" t="s">
        <v>4634</v>
      </c>
      <c r="G4185" s="385" t="s">
        <v>8187</v>
      </c>
      <c r="H4185" s="811">
        <v>44016</v>
      </c>
      <c r="I4185" s="805"/>
      <c r="J4185" s="385" t="s">
        <v>8192</v>
      </c>
      <c r="K4185" s="385" t="s">
        <v>8215</v>
      </c>
      <c r="L4185" s="57">
        <v>44593</v>
      </c>
      <c r="M4185" s="57"/>
      <c r="N4185" t="str">
        <f t="shared" si="134"/>
        <v/>
      </c>
      <c r="Q4185" s="37"/>
    </row>
    <row r="4186" spans="1:17" ht="25.5" outlineLevel="2">
      <c r="A4186" s="583"/>
      <c r="B4186" s="296">
        <f t="shared" si="133"/>
        <v>179</v>
      </c>
      <c r="C4186" s="264" t="s">
        <v>7875</v>
      </c>
      <c r="D4186" s="46" t="s">
        <v>9092</v>
      </c>
      <c r="E4186" s="33" t="s">
        <v>1145</v>
      </c>
      <c r="F4186" s="33" t="s">
        <v>4634</v>
      </c>
      <c r="G4186" s="385" t="s">
        <v>8187</v>
      </c>
      <c r="H4186" s="811">
        <v>44016</v>
      </c>
      <c r="I4186" s="805"/>
      <c r="J4186" s="385" t="s">
        <v>8192</v>
      </c>
      <c r="K4186" s="385" t="s">
        <v>8215</v>
      </c>
      <c r="L4186" s="57">
        <v>44593</v>
      </c>
      <c r="M4186" s="57"/>
      <c r="N4186" t="str">
        <f t="shared" si="134"/>
        <v/>
      </c>
      <c r="Q4186" s="37"/>
    </row>
    <row r="4187" spans="1:17" ht="76.5" outlineLevel="2">
      <c r="A4187" s="583"/>
      <c r="B4187" s="296">
        <f t="shared" si="133"/>
        <v>179</v>
      </c>
      <c r="C4187" s="264" t="s">
        <v>7876</v>
      </c>
      <c r="D4187" s="46" t="s">
        <v>9093</v>
      </c>
      <c r="E4187" s="33" t="s">
        <v>1145</v>
      </c>
      <c r="F4187" s="33" t="s">
        <v>4634</v>
      </c>
      <c r="G4187" s="385" t="s">
        <v>8187</v>
      </c>
      <c r="H4187" s="811">
        <v>44016</v>
      </c>
      <c r="I4187" s="805"/>
      <c r="J4187" s="385" t="s">
        <v>8192</v>
      </c>
      <c r="K4187" s="385" t="s">
        <v>8215</v>
      </c>
      <c r="L4187" s="57">
        <v>44593</v>
      </c>
      <c r="M4187" s="57"/>
      <c r="N4187" t="str">
        <f t="shared" si="134"/>
        <v/>
      </c>
      <c r="Q4187" s="37"/>
    </row>
    <row r="4188" spans="1:17" ht="51" outlineLevel="2">
      <c r="A4188" s="583"/>
      <c r="B4188" s="296">
        <f t="shared" si="133"/>
        <v>179</v>
      </c>
      <c r="C4188" s="264" t="s">
        <v>7877</v>
      </c>
      <c r="D4188" s="46" t="s">
        <v>9094</v>
      </c>
      <c r="E4188" s="33" t="s">
        <v>1145</v>
      </c>
      <c r="F4188" s="33" t="s">
        <v>4634</v>
      </c>
      <c r="G4188" s="385" t="s">
        <v>8187</v>
      </c>
      <c r="H4188" s="811">
        <v>44016</v>
      </c>
      <c r="I4188" s="805"/>
      <c r="J4188" s="385" t="s">
        <v>8192</v>
      </c>
      <c r="K4188" s="385" t="s">
        <v>8215</v>
      </c>
      <c r="L4188" s="57">
        <v>44593</v>
      </c>
      <c r="M4188" s="57"/>
      <c r="N4188" t="str">
        <f t="shared" si="134"/>
        <v/>
      </c>
      <c r="Q4188" s="37"/>
    </row>
    <row r="4189" spans="1:17" ht="51" outlineLevel="2">
      <c r="A4189" s="583"/>
      <c r="B4189" s="296">
        <f t="shared" si="133"/>
        <v>179</v>
      </c>
      <c r="C4189" s="264" t="s">
        <v>7878</v>
      </c>
      <c r="D4189" s="46" t="s">
        <v>9095</v>
      </c>
      <c r="E4189" s="33" t="s">
        <v>1145</v>
      </c>
      <c r="F4189" s="33" t="s">
        <v>4634</v>
      </c>
      <c r="G4189" s="385" t="s">
        <v>8187</v>
      </c>
      <c r="H4189" s="811">
        <v>44016</v>
      </c>
      <c r="I4189" s="805"/>
      <c r="J4189" s="385" t="s">
        <v>8192</v>
      </c>
      <c r="K4189" s="385" t="s">
        <v>8215</v>
      </c>
      <c r="L4189" s="57">
        <v>44593</v>
      </c>
      <c r="M4189" s="57"/>
      <c r="N4189" t="str">
        <f t="shared" si="134"/>
        <v/>
      </c>
      <c r="Q4189" s="37"/>
    </row>
    <row r="4190" spans="1:17" ht="51" outlineLevel="2">
      <c r="A4190" s="583"/>
      <c r="B4190" s="296">
        <f t="shared" si="133"/>
        <v>179</v>
      </c>
      <c r="C4190" s="264" t="s">
        <v>7879</v>
      </c>
      <c r="D4190" s="46" t="s">
        <v>9096</v>
      </c>
      <c r="E4190" s="33" t="s">
        <v>1145</v>
      </c>
      <c r="F4190" s="33" t="s">
        <v>4634</v>
      </c>
      <c r="G4190" s="385" t="s">
        <v>8187</v>
      </c>
      <c r="H4190" s="811">
        <v>44016</v>
      </c>
      <c r="I4190" s="805"/>
      <c r="J4190" s="385" t="s">
        <v>8192</v>
      </c>
      <c r="K4190" s="385" t="s">
        <v>8215</v>
      </c>
      <c r="L4190" s="57">
        <v>44593</v>
      </c>
      <c r="M4190" s="57"/>
      <c r="N4190" t="str">
        <f t="shared" si="134"/>
        <v/>
      </c>
      <c r="Q4190" s="37"/>
    </row>
    <row r="4191" spans="1:17" ht="51" outlineLevel="2">
      <c r="A4191" s="583"/>
      <c r="B4191" s="296">
        <f t="shared" si="133"/>
        <v>179</v>
      </c>
      <c r="C4191" s="264" t="s">
        <v>7880</v>
      </c>
      <c r="D4191" s="46" t="s">
        <v>9097</v>
      </c>
      <c r="E4191" s="33" t="s">
        <v>1145</v>
      </c>
      <c r="F4191" s="33" t="s">
        <v>4634</v>
      </c>
      <c r="G4191" s="385" t="s">
        <v>8187</v>
      </c>
      <c r="H4191" s="811">
        <v>44016</v>
      </c>
      <c r="I4191" s="805"/>
      <c r="J4191" s="385" t="s">
        <v>8192</v>
      </c>
      <c r="K4191" s="385" t="s">
        <v>8215</v>
      </c>
      <c r="L4191" s="57">
        <v>44593</v>
      </c>
      <c r="M4191" s="57"/>
      <c r="N4191" t="str">
        <f t="shared" si="134"/>
        <v/>
      </c>
      <c r="Q4191" s="37"/>
    </row>
    <row r="4192" spans="1:17" ht="38.25" outlineLevel="2">
      <c r="A4192" s="583"/>
      <c r="B4192" s="296">
        <f t="shared" si="133"/>
        <v>179</v>
      </c>
      <c r="C4192" s="264" t="s">
        <v>7881</v>
      </c>
      <c r="D4192" s="46" t="s">
        <v>9098</v>
      </c>
      <c r="E4192" s="33" t="s">
        <v>1145</v>
      </c>
      <c r="F4192" s="33" t="s">
        <v>4634</v>
      </c>
      <c r="G4192" s="385" t="s">
        <v>8187</v>
      </c>
      <c r="H4192" s="811">
        <v>44016</v>
      </c>
      <c r="I4192" s="805"/>
      <c r="J4192" s="385" t="s">
        <v>8192</v>
      </c>
      <c r="K4192" s="385" t="s">
        <v>8215</v>
      </c>
      <c r="L4192" s="57">
        <v>44593</v>
      </c>
      <c r="M4192" s="57"/>
      <c r="N4192" t="str">
        <f t="shared" si="134"/>
        <v/>
      </c>
      <c r="Q4192" s="37"/>
    </row>
    <row r="4193" spans="1:17" ht="38.25" outlineLevel="2">
      <c r="A4193" s="583"/>
      <c r="B4193" s="296">
        <f t="shared" si="133"/>
        <v>179</v>
      </c>
      <c r="C4193" s="264" t="s">
        <v>7882</v>
      </c>
      <c r="D4193" s="46" t="s">
        <v>9099</v>
      </c>
      <c r="E4193" s="33" t="s">
        <v>1145</v>
      </c>
      <c r="F4193" s="33" t="s">
        <v>4634</v>
      </c>
      <c r="G4193" s="385" t="s">
        <v>8187</v>
      </c>
      <c r="H4193" s="811">
        <v>44016</v>
      </c>
      <c r="I4193" s="805"/>
      <c r="J4193" s="385" t="s">
        <v>8192</v>
      </c>
      <c r="K4193" s="385" t="s">
        <v>8215</v>
      </c>
      <c r="L4193" s="57">
        <v>44593</v>
      </c>
      <c r="M4193" s="57"/>
      <c r="N4193" t="str">
        <f t="shared" si="134"/>
        <v/>
      </c>
      <c r="Q4193" s="37"/>
    </row>
    <row r="4194" spans="1:17" ht="38.25" outlineLevel="2">
      <c r="A4194" s="583"/>
      <c r="B4194" s="296">
        <f t="shared" si="133"/>
        <v>179</v>
      </c>
      <c r="C4194" s="264" t="s">
        <v>7883</v>
      </c>
      <c r="D4194" s="46" t="s">
        <v>9100</v>
      </c>
      <c r="E4194" s="33" t="s">
        <v>1145</v>
      </c>
      <c r="F4194" s="33" t="s">
        <v>4634</v>
      </c>
      <c r="G4194" s="385" t="s">
        <v>8187</v>
      </c>
      <c r="H4194" s="811">
        <v>44016</v>
      </c>
      <c r="I4194" s="805"/>
      <c r="J4194" s="385" t="s">
        <v>8192</v>
      </c>
      <c r="K4194" s="385" t="s">
        <v>8215</v>
      </c>
      <c r="L4194" s="57">
        <v>44593</v>
      </c>
      <c r="M4194" s="57"/>
      <c r="N4194" t="str">
        <f t="shared" si="134"/>
        <v/>
      </c>
      <c r="Q4194" s="37"/>
    </row>
    <row r="4195" spans="1:17" ht="51" outlineLevel="2">
      <c r="A4195" s="583"/>
      <c r="B4195" s="296">
        <f t="shared" si="133"/>
        <v>179</v>
      </c>
      <c r="C4195" s="264" t="s">
        <v>7884</v>
      </c>
      <c r="D4195" s="46" t="s">
        <v>9101</v>
      </c>
      <c r="E4195" s="33" t="s">
        <v>1145</v>
      </c>
      <c r="F4195" s="33" t="s">
        <v>4634</v>
      </c>
      <c r="G4195" s="385" t="s">
        <v>8187</v>
      </c>
      <c r="H4195" s="811">
        <v>44016</v>
      </c>
      <c r="I4195" s="805"/>
      <c r="J4195" s="385" t="s">
        <v>8192</v>
      </c>
      <c r="K4195" s="385" t="s">
        <v>8215</v>
      </c>
      <c r="L4195" s="57">
        <v>44593</v>
      </c>
      <c r="M4195" s="57"/>
      <c r="N4195" t="str">
        <f t="shared" si="134"/>
        <v/>
      </c>
      <c r="Q4195" s="37"/>
    </row>
    <row r="4196" spans="1:17" outlineLevel="2">
      <c r="A4196" s="583"/>
      <c r="B4196" s="296">
        <f t="shared" si="133"/>
        <v>179</v>
      </c>
      <c r="C4196" s="264" t="s">
        <v>7885</v>
      </c>
      <c r="D4196" s="46" t="s">
        <v>9102</v>
      </c>
      <c r="E4196" s="33" t="s">
        <v>1145</v>
      </c>
      <c r="F4196" s="33" t="s">
        <v>4634</v>
      </c>
      <c r="G4196" s="385" t="s">
        <v>8187</v>
      </c>
      <c r="H4196" s="811">
        <v>44016</v>
      </c>
      <c r="I4196" s="805"/>
      <c r="J4196" s="385" t="s">
        <v>8192</v>
      </c>
      <c r="K4196" s="385" t="s">
        <v>8215</v>
      </c>
      <c r="L4196" s="57">
        <v>44593</v>
      </c>
      <c r="M4196" s="57"/>
      <c r="N4196" t="str">
        <f t="shared" si="134"/>
        <v/>
      </c>
      <c r="Q4196" s="37"/>
    </row>
    <row r="4197" spans="1:17" ht="25.5" outlineLevel="2">
      <c r="A4197" s="583"/>
      <c r="B4197" s="296">
        <f t="shared" si="133"/>
        <v>179</v>
      </c>
      <c r="C4197" s="264" t="s">
        <v>7886</v>
      </c>
      <c r="D4197" s="46" t="s">
        <v>9103</v>
      </c>
      <c r="E4197" s="33" t="s">
        <v>1145</v>
      </c>
      <c r="F4197" s="33" t="s">
        <v>4634</v>
      </c>
      <c r="G4197" s="385" t="s">
        <v>8187</v>
      </c>
      <c r="H4197" s="811">
        <v>44016</v>
      </c>
      <c r="I4197" s="805"/>
      <c r="J4197" s="385" t="s">
        <v>8192</v>
      </c>
      <c r="K4197" s="385" t="s">
        <v>8215</v>
      </c>
      <c r="L4197" s="57">
        <v>44593</v>
      </c>
      <c r="M4197" s="57"/>
      <c r="N4197" t="str">
        <f t="shared" si="134"/>
        <v/>
      </c>
      <c r="Q4197" s="37"/>
    </row>
    <row r="4198" spans="1:17" ht="38.25" outlineLevel="2">
      <c r="A4198" s="583"/>
      <c r="B4198" s="296">
        <f t="shared" si="133"/>
        <v>179</v>
      </c>
      <c r="C4198" s="264" t="s">
        <v>7887</v>
      </c>
      <c r="D4198" s="46" t="s">
        <v>9104</v>
      </c>
      <c r="E4198" s="33" t="s">
        <v>1145</v>
      </c>
      <c r="F4198" s="33" t="s">
        <v>4634</v>
      </c>
      <c r="G4198" s="385" t="s">
        <v>8187</v>
      </c>
      <c r="H4198" s="811">
        <v>44016</v>
      </c>
      <c r="I4198" s="805"/>
      <c r="J4198" s="385" t="s">
        <v>8192</v>
      </c>
      <c r="K4198" s="385" t="s">
        <v>8215</v>
      </c>
      <c r="L4198" s="57">
        <v>44593</v>
      </c>
      <c r="M4198" s="57"/>
      <c r="N4198" t="str">
        <f t="shared" si="134"/>
        <v/>
      </c>
      <c r="Q4198" s="37"/>
    </row>
    <row r="4199" spans="1:17" ht="51" outlineLevel="2">
      <c r="A4199" s="583"/>
      <c r="B4199" s="296">
        <f t="shared" si="133"/>
        <v>179</v>
      </c>
      <c r="C4199" s="264" t="s">
        <v>7888</v>
      </c>
      <c r="D4199" s="46" t="s">
        <v>9105</v>
      </c>
      <c r="E4199" s="33" t="s">
        <v>1145</v>
      </c>
      <c r="F4199" s="33" t="s">
        <v>4634</v>
      </c>
      <c r="G4199" s="385" t="s">
        <v>8187</v>
      </c>
      <c r="H4199" s="811">
        <v>44016</v>
      </c>
      <c r="I4199" s="805"/>
      <c r="J4199" s="385" t="s">
        <v>8192</v>
      </c>
      <c r="K4199" s="385" t="s">
        <v>8215</v>
      </c>
      <c r="L4199" s="57">
        <v>44593</v>
      </c>
      <c r="M4199" s="57"/>
      <c r="N4199" t="str">
        <f t="shared" si="134"/>
        <v/>
      </c>
      <c r="Q4199" s="37"/>
    </row>
    <row r="4200" spans="1:17" ht="38.25" outlineLevel="2">
      <c r="A4200" s="583"/>
      <c r="B4200" s="296">
        <f t="shared" si="133"/>
        <v>179</v>
      </c>
      <c r="C4200" s="264" t="s">
        <v>7889</v>
      </c>
      <c r="D4200" s="46" t="s">
        <v>9106</v>
      </c>
      <c r="E4200" s="33" t="s">
        <v>1145</v>
      </c>
      <c r="F4200" s="33" t="s">
        <v>4634</v>
      </c>
      <c r="G4200" s="385" t="s">
        <v>8187</v>
      </c>
      <c r="H4200" s="811">
        <v>44016</v>
      </c>
      <c r="I4200" s="805"/>
      <c r="J4200" s="385" t="s">
        <v>8192</v>
      </c>
      <c r="K4200" s="385" t="s">
        <v>8215</v>
      </c>
      <c r="L4200" s="57">
        <v>44593</v>
      </c>
      <c r="M4200" s="57"/>
      <c r="N4200" t="str">
        <f t="shared" si="134"/>
        <v/>
      </c>
      <c r="Q4200" s="37"/>
    </row>
    <row r="4201" spans="1:17" ht="63.75" outlineLevel="2">
      <c r="A4201" s="583"/>
      <c r="B4201" s="296">
        <f t="shared" si="133"/>
        <v>179</v>
      </c>
      <c r="C4201" s="264" t="s">
        <v>7892</v>
      </c>
      <c r="D4201" s="46" t="s">
        <v>9107</v>
      </c>
      <c r="E4201" s="33" t="s">
        <v>1145</v>
      </c>
      <c r="F4201" s="33" t="s">
        <v>4634</v>
      </c>
      <c r="G4201" s="385" t="s">
        <v>8187</v>
      </c>
      <c r="H4201" s="811">
        <v>44016</v>
      </c>
      <c r="I4201" s="805"/>
      <c r="J4201" s="385" t="s">
        <v>8192</v>
      </c>
      <c r="K4201" s="385" t="s">
        <v>8215</v>
      </c>
      <c r="L4201" s="57">
        <v>44593</v>
      </c>
      <c r="M4201" s="57"/>
      <c r="N4201" t="str">
        <f t="shared" si="134"/>
        <v/>
      </c>
      <c r="Q4201" s="37"/>
    </row>
    <row r="4202" spans="1:17" ht="25.5" outlineLevel="2">
      <c r="A4202" s="583"/>
      <c r="B4202" s="296">
        <f t="shared" si="133"/>
        <v>179</v>
      </c>
      <c r="C4202" s="264" t="s">
        <v>7893</v>
      </c>
      <c r="D4202" s="46" t="s">
        <v>9108</v>
      </c>
      <c r="E4202" s="33" t="s">
        <v>1145</v>
      </c>
      <c r="F4202" s="33" t="s">
        <v>4634</v>
      </c>
      <c r="G4202" s="385" t="s">
        <v>8187</v>
      </c>
      <c r="H4202" s="811">
        <v>44016</v>
      </c>
      <c r="I4202" s="805"/>
      <c r="J4202" s="385" t="s">
        <v>8192</v>
      </c>
      <c r="K4202" s="385" t="s">
        <v>8215</v>
      </c>
      <c r="L4202" s="57">
        <v>44593</v>
      </c>
      <c r="M4202" s="57"/>
      <c r="N4202" t="str">
        <f t="shared" si="134"/>
        <v/>
      </c>
      <c r="Q4202" s="37"/>
    </row>
    <row r="4203" spans="1:17" ht="140.25" outlineLevel="2">
      <c r="A4203" s="583"/>
      <c r="B4203" s="296">
        <f t="shared" si="133"/>
        <v>179</v>
      </c>
      <c r="C4203" s="264" t="s">
        <v>7894</v>
      </c>
      <c r="D4203" s="46" t="s">
        <v>9109</v>
      </c>
      <c r="E4203" s="33" t="s">
        <v>1145</v>
      </c>
      <c r="F4203" s="33" t="s">
        <v>4634</v>
      </c>
      <c r="G4203" s="385" t="s">
        <v>8187</v>
      </c>
      <c r="H4203" s="811">
        <v>44016</v>
      </c>
      <c r="I4203" s="805"/>
      <c r="J4203" s="385" t="s">
        <v>8192</v>
      </c>
      <c r="K4203" s="385" t="s">
        <v>8215</v>
      </c>
      <c r="L4203" s="57">
        <v>44593</v>
      </c>
      <c r="M4203" s="57"/>
      <c r="N4203" t="str">
        <f t="shared" si="134"/>
        <v/>
      </c>
      <c r="Q4203" s="37"/>
    </row>
    <row r="4204" spans="1:17" ht="51" outlineLevel="2">
      <c r="A4204" s="583"/>
      <c r="B4204" s="296">
        <f t="shared" si="133"/>
        <v>179</v>
      </c>
      <c r="C4204" s="264" t="s">
        <v>7895</v>
      </c>
      <c r="D4204" s="46" t="s">
        <v>9110</v>
      </c>
      <c r="E4204" s="33" t="s">
        <v>1145</v>
      </c>
      <c r="F4204" s="33" t="s">
        <v>4634</v>
      </c>
      <c r="G4204" s="385" t="s">
        <v>8187</v>
      </c>
      <c r="H4204" s="811">
        <v>44016</v>
      </c>
      <c r="I4204" s="805"/>
      <c r="J4204" s="385" t="s">
        <v>8192</v>
      </c>
      <c r="K4204" s="385" t="s">
        <v>8215</v>
      </c>
      <c r="L4204" s="57">
        <v>44593</v>
      </c>
      <c r="M4204" s="57"/>
      <c r="N4204" t="str">
        <f t="shared" si="134"/>
        <v/>
      </c>
      <c r="Q4204" s="37"/>
    </row>
    <row r="4205" spans="1:17" ht="51" outlineLevel="2">
      <c r="A4205" s="583"/>
      <c r="B4205" s="296">
        <f t="shared" si="133"/>
        <v>179</v>
      </c>
      <c r="C4205" s="264" t="s">
        <v>7896</v>
      </c>
      <c r="D4205" s="46" t="s">
        <v>9111</v>
      </c>
      <c r="E4205" s="33" t="s">
        <v>1145</v>
      </c>
      <c r="F4205" s="33" t="s">
        <v>4634</v>
      </c>
      <c r="G4205" s="385" t="s">
        <v>8187</v>
      </c>
      <c r="H4205" s="811">
        <v>44016</v>
      </c>
      <c r="I4205" s="805"/>
      <c r="J4205" s="385" t="s">
        <v>8192</v>
      </c>
      <c r="K4205" s="385" t="s">
        <v>8215</v>
      </c>
      <c r="L4205" s="57">
        <v>44593</v>
      </c>
      <c r="M4205" s="57"/>
      <c r="N4205" t="str">
        <f t="shared" si="134"/>
        <v/>
      </c>
      <c r="Q4205" s="37"/>
    </row>
    <row r="4206" spans="1:17" ht="127.5" outlineLevel="2">
      <c r="A4206" s="583"/>
      <c r="B4206" s="296">
        <f t="shared" si="133"/>
        <v>179</v>
      </c>
      <c r="C4206" s="264" t="s">
        <v>7897</v>
      </c>
      <c r="D4206" s="46" t="s">
        <v>9112</v>
      </c>
      <c r="E4206" s="33" t="s">
        <v>1145</v>
      </c>
      <c r="F4206" s="33" t="s">
        <v>4634</v>
      </c>
      <c r="G4206" s="385" t="s">
        <v>8187</v>
      </c>
      <c r="H4206" s="811">
        <v>44016</v>
      </c>
      <c r="I4206" s="805"/>
      <c r="J4206" s="385" t="s">
        <v>8192</v>
      </c>
      <c r="K4206" s="385" t="s">
        <v>8215</v>
      </c>
      <c r="L4206" s="57">
        <v>44593</v>
      </c>
      <c r="M4206" s="57"/>
      <c r="N4206" t="str">
        <f t="shared" si="134"/>
        <v/>
      </c>
      <c r="Q4206" s="37"/>
    </row>
    <row r="4207" spans="1:17" ht="89.25" outlineLevel="2">
      <c r="A4207" s="583"/>
      <c r="B4207" s="296">
        <f t="shared" si="133"/>
        <v>179</v>
      </c>
      <c r="C4207" s="264" t="s">
        <v>7898</v>
      </c>
      <c r="D4207" s="46" t="s">
        <v>9113</v>
      </c>
      <c r="E4207" s="33" t="s">
        <v>1145</v>
      </c>
      <c r="F4207" s="33" t="s">
        <v>4634</v>
      </c>
      <c r="G4207" s="385" t="s">
        <v>8187</v>
      </c>
      <c r="H4207" s="811">
        <v>44016</v>
      </c>
      <c r="I4207" s="805"/>
      <c r="J4207" s="385" t="s">
        <v>8192</v>
      </c>
      <c r="K4207" s="385" t="s">
        <v>8215</v>
      </c>
      <c r="L4207" s="57">
        <v>44593</v>
      </c>
      <c r="M4207" s="57"/>
      <c r="N4207" t="str">
        <f t="shared" si="134"/>
        <v/>
      </c>
      <c r="Q4207" s="37"/>
    </row>
    <row r="4208" spans="1:17" ht="38.25" outlineLevel="2">
      <c r="A4208" s="583"/>
      <c r="B4208" s="296">
        <f t="shared" si="133"/>
        <v>179</v>
      </c>
      <c r="C4208" s="264" t="s">
        <v>7900</v>
      </c>
      <c r="D4208" s="46" t="s">
        <v>9114</v>
      </c>
      <c r="E4208" s="33" t="s">
        <v>1145</v>
      </c>
      <c r="F4208" s="33" t="s">
        <v>4634</v>
      </c>
      <c r="G4208" s="385" t="s">
        <v>8187</v>
      </c>
      <c r="H4208" s="811">
        <v>44016</v>
      </c>
      <c r="I4208" s="805"/>
      <c r="J4208" s="385" t="s">
        <v>8192</v>
      </c>
      <c r="K4208" s="385" t="s">
        <v>8215</v>
      </c>
      <c r="L4208" s="57">
        <v>44593</v>
      </c>
      <c r="M4208" s="57"/>
      <c r="N4208" t="str">
        <f t="shared" si="134"/>
        <v/>
      </c>
      <c r="Q4208" s="37"/>
    </row>
    <row r="4209" spans="1:17" ht="25.5" outlineLevel="2">
      <c r="A4209" s="583"/>
      <c r="B4209" s="296">
        <f t="shared" si="133"/>
        <v>179</v>
      </c>
      <c r="C4209" s="264" t="s">
        <v>7901</v>
      </c>
      <c r="D4209" s="46" t="s">
        <v>9115</v>
      </c>
      <c r="E4209" s="33" t="s">
        <v>1145</v>
      </c>
      <c r="F4209" s="33" t="s">
        <v>4634</v>
      </c>
      <c r="G4209" s="385" t="s">
        <v>8187</v>
      </c>
      <c r="H4209" s="811">
        <v>44016</v>
      </c>
      <c r="I4209" s="805"/>
      <c r="J4209" s="385" t="s">
        <v>8192</v>
      </c>
      <c r="K4209" s="385" t="s">
        <v>8215</v>
      </c>
      <c r="L4209" s="57">
        <v>44593</v>
      </c>
      <c r="M4209" s="57"/>
      <c r="N4209" t="str">
        <f t="shared" si="134"/>
        <v/>
      </c>
      <c r="Q4209" s="37"/>
    </row>
    <row r="4210" spans="1:17" ht="25.5" outlineLevel="2">
      <c r="A4210" s="583"/>
      <c r="B4210" s="296">
        <f t="shared" ref="B4210:B4273" si="135">IF(A4210&gt;0,A4210,B4209)</f>
        <v>179</v>
      </c>
      <c r="C4210" s="264" t="s">
        <v>7902</v>
      </c>
      <c r="D4210" s="46" t="s">
        <v>9116</v>
      </c>
      <c r="E4210" s="33" t="s">
        <v>1145</v>
      </c>
      <c r="F4210" s="33" t="s">
        <v>4634</v>
      </c>
      <c r="G4210" s="385" t="s">
        <v>8187</v>
      </c>
      <c r="H4210" s="811">
        <v>44016</v>
      </c>
      <c r="I4210" s="805"/>
      <c r="J4210" s="385" t="s">
        <v>8192</v>
      </c>
      <c r="K4210" s="385" t="s">
        <v>8215</v>
      </c>
      <c r="L4210" s="57">
        <v>44593</v>
      </c>
      <c r="M4210" s="57"/>
      <c r="N4210" t="str">
        <f t="shared" si="134"/>
        <v/>
      </c>
      <c r="Q4210" s="37"/>
    </row>
    <row r="4211" spans="1:17" ht="25.5" outlineLevel="2">
      <c r="A4211" s="583"/>
      <c r="B4211" s="296">
        <f t="shared" si="135"/>
        <v>179</v>
      </c>
      <c r="C4211" s="264" t="s">
        <v>7903</v>
      </c>
      <c r="D4211" s="46" t="s">
        <v>9117</v>
      </c>
      <c r="E4211" s="33" t="s">
        <v>1145</v>
      </c>
      <c r="F4211" s="33" t="s">
        <v>4634</v>
      </c>
      <c r="G4211" s="385" t="s">
        <v>8187</v>
      </c>
      <c r="H4211" s="811">
        <v>44016</v>
      </c>
      <c r="I4211" s="805"/>
      <c r="J4211" s="385" t="s">
        <v>8192</v>
      </c>
      <c r="K4211" s="385" t="s">
        <v>8215</v>
      </c>
      <c r="L4211" s="57">
        <v>44593</v>
      </c>
      <c r="M4211" s="57"/>
      <c r="N4211" t="str">
        <f t="shared" si="134"/>
        <v/>
      </c>
      <c r="Q4211" s="37"/>
    </row>
    <row r="4212" spans="1:17" ht="63.75" outlineLevel="2">
      <c r="A4212" s="583"/>
      <c r="B4212" s="296">
        <f t="shared" si="135"/>
        <v>179</v>
      </c>
      <c r="C4212" s="264" t="s">
        <v>7904</v>
      </c>
      <c r="D4212" s="46" t="s">
        <v>9118</v>
      </c>
      <c r="E4212" s="33" t="s">
        <v>1145</v>
      </c>
      <c r="F4212" s="33" t="s">
        <v>4634</v>
      </c>
      <c r="G4212" s="385" t="s">
        <v>8187</v>
      </c>
      <c r="H4212" s="811">
        <v>44016</v>
      </c>
      <c r="I4212" s="805"/>
      <c r="J4212" s="385" t="s">
        <v>8192</v>
      </c>
      <c r="K4212" s="385" t="s">
        <v>8215</v>
      </c>
      <c r="L4212" s="57">
        <v>44593</v>
      </c>
      <c r="M4212" s="57"/>
      <c r="N4212" t="str">
        <f t="shared" si="134"/>
        <v/>
      </c>
      <c r="Q4212" s="37"/>
    </row>
    <row r="4213" spans="1:17" ht="25.5" outlineLevel="2">
      <c r="A4213" s="583"/>
      <c r="B4213" s="296">
        <f t="shared" si="135"/>
        <v>179</v>
      </c>
      <c r="C4213" s="264" t="s">
        <v>7905</v>
      </c>
      <c r="D4213" s="46" t="s">
        <v>9119</v>
      </c>
      <c r="E4213" s="33" t="s">
        <v>1145</v>
      </c>
      <c r="F4213" s="33" t="s">
        <v>4634</v>
      </c>
      <c r="G4213" s="385" t="s">
        <v>8187</v>
      </c>
      <c r="H4213" s="811">
        <v>44016</v>
      </c>
      <c r="I4213" s="805"/>
      <c r="J4213" s="385" t="s">
        <v>8192</v>
      </c>
      <c r="K4213" s="385" t="s">
        <v>8215</v>
      </c>
      <c r="L4213" s="57">
        <v>44593</v>
      </c>
      <c r="M4213" s="57"/>
      <c r="N4213" t="str">
        <f t="shared" si="134"/>
        <v/>
      </c>
      <c r="Q4213" s="37"/>
    </row>
    <row r="4214" spans="1:17" ht="38.25" outlineLevel="2">
      <c r="A4214" s="583"/>
      <c r="B4214" s="296">
        <f t="shared" si="135"/>
        <v>179</v>
      </c>
      <c r="C4214" s="264" t="s">
        <v>7906</v>
      </c>
      <c r="D4214" s="46" t="s">
        <v>9120</v>
      </c>
      <c r="E4214" s="33" t="s">
        <v>1145</v>
      </c>
      <c r="F4214" s="33" t="s">
        <v>4634</v>
      </c>
      <c r="G4214" s="385" t="s">
        <v>8187</v>
      </c>
      <c r="H4214" s="811">
        <v>44016</v>
      </c>
      <c r="I4214" s="805"/>
      <c r="J4214" s="385" t="s">
        <v>8192</v>
      </c>
      <c r="K4214" s="385" t="s">
        <v>8215</v>
      </c>
      <c r="L4214" s="57">
        <v>44593</v>
      </c>
      <c r="M4214" s="57"/>
      <c r="N4214" t="str">
        <f t="shared" si="134"/>
        <v/>
      </c>
      <c r="Q4214" s="37"/>
    </row>
    <row r="4215" spans="1:17" ht="38.25" outlineLevel="2">
      <c r="A4215" s="583"/>
      <c r="B4215" s="296">
        <f t="shared" si="135"/>
        <v>179</v>
      </c>
      <c r="C4215" s="264" t="s">
        <v>7907</v>
      </c>
      <c r="D4215" s="46" t="s">
        <v>9121</v>
      </c>
      <c r="E4215" s="33" t="s">
        <v>1145</v>
      </c>
      <c r="F4215" s="33" t="s">
        <v>4634</v>
      </c>
      <c r="G4215" s="385" t="s">
        <v>8187</v>
      </c>
      <c r="H4215" s="811">
        <v>44016</v>
      </c>
      <c r="I4215" s="805"/>
      <c r="J4215" s="385" t="s">
        <v>8192</v>
      </c>
      <c r="K4215" s="385" t="s">
        <v>8215</v>
      </c>
      <c r="L4215" s="57">
        <v>44593</v>
      </c>
      <c r="M4215" s="57"/>
      <c r="N4215" t="str">
        <f t="shared" si="134"/>
        <v/>
      </c>
      <c r="Q4215" s="37"/>
    </row>
    <row r="4216" spans="1:17" ht="25.5" outlineLevel="2">
      <c r="A4216" s="583"/>
      <c r="B4216" s="296">
        <f t="shared" si="135"/>
        <v>179</v>
      </c>
      <c r="C4216" s="264" t="s">
        <v>7908</v>
      </c>
      <c r="D4216" s="46" t="s">
        <v>9122</v>
      </c>
      <c r="E4216" s="33" t="s">
        <v>1145</v>
      </c>
      <c r="F4216" s="33" t="s">
        <v>4634</v>
      </c>
      <c r="G4216" s="385" t="s">
        <v>8187</v>
      </c>
      <c r="H4216" s="811">
        <v>44016</v>
      </c>
      <c r="I4216" s="805"/>
      <c r="J4216" s="385" t="s">
        <v>8192</v>
      </c>
      <c r="K4216" s="385" t="s">
        <v>8215</v>
      </c>
      <c r="L4216" s="57">
        <v>44593</v>
      </c>
      <c r="M4216" s="57"/>
      <c r="N4216" t="str">
        <f t="shared" si="134"/>
        <v/>
      </c>
      <c r="Q4216" s="37"/>
    </row>
    <row r="4217" spans="1:17" ht="51" outlineLevel="2">
      <c r="A4217" s="583"/>
      <c r="B4217" s="296">
        <f t="shared" si="135"/>
        <v>179</v>
      </c>
      <c r="C4217" s="264" t="s">
        <v>7909</v>
      </c>
      <c r="D4217" s="46" t="s">
        <v>9123</v>
      </c>
      <c r="E4217" s="33" t="s">
        <v>1145</v>
      </c>
      <c r="F4217" s="33" t="s">
        <v>4634</v>
      </c>
      <c r="G4217" s="385" t="s">
        <v>8187</v>
      </c>
      <c r="H4217" s="811">
        <v>44016</v>
      </c>
      <c r="I4217" s="805"/>
      <c r="J4217" s="385" t="s">
        <v>8192</v>
      </c>
      <c r="K4217" s="385" t="s">
        <v>8215</v>
      </c>
      <c r="L4217" s="57">
        <v>44593</v>
      </c>
      <c r="M4217" s="57"/>
      <c r="N4217" t="str">
        <f t="shared" si="134"/>
        <v/>
      </c>
      <c r="Q4217" s="37"/>
    </row>
    <row r="4218" spans="1:17" ht="51" outlineLevel="2">
      <c r="A4218" s="583"/>
      <c r="B4218" s="296">
        <f t="shared" si="135"/>
        <v>179</v>
      </c>
      <c r="C4218" s="264" t="s">
        <v>7910</v>
      </c>
      <c r="D4218" s="46" t="s">
        <v>9124</v>
      </c>
      <c r="E4218" s="33" t="s">
        <v>1145</v>
      </c>
      <c r="F4218" s="33" t="s">
        <v>4634</v>
      </c>
      <c r="G4218" s="385" t="s">
        <v>8187</v>
      </c>
      <c r="H4218" s="811">
        <v>44016</v>
      </c>
      <c r="I4218" s="805"/>
      <c r="J4218" s="385" t="s">
        <v>8192</v>
      </c>
      <c r="K4218" s="385" t="s">
        <v>8215</v>
      </c>
      <c r="L4218" s="57">
        <v>44593</v>
      </c>
      <c r="M4218" s="57"/>
      <c r="N4218" t="str">
        <f t="shared" si="134"/>
        <v/>
      </c>
      <c r="Q4218" s="37"/>
    </row>
    <row r="4219" spans="1:17" ht="25.5" outlineLevel="2">
      <c r="A4219" s="583"/>
      <c r="B4219" s="296">
        <f t="shared" si="135"/>
        <v>179</v>
      </c>
      <c r="C4219" s="264" t="s">
        <v>7911</v>
      </c>
      <c r="D4219" s="46" t="s">
        <v>9125</v>
      </c>
      <c r="E4219" s="33" t="s">
        <v>1145</v>
      </c>
      <c r="F4219" s="33" t="s">
        <v>4634</v>
      </c>
      <c r="G4219" s="385" t="s">
        <v>8187</v>
      </c>
      <c r="H4219" s="811">
        <v>44016</v>
      </c>
      <c r="I4219" s="805"/>
      <c r="J4219" s="385" t="s">
        <v>8192</v>
      </c>
      <c r="K4219" s="385" t="s">
        <v>8215</v>
      </c>
      <c r="L4219" s="57">
        <v>44593</v>
      </c>
      <c r="M4219" s="57"/>
      <c r="N4219" t="str">
        <f t="shared" si="134"/>
        <v/>
      </c>
      <c r="Q4219" s="37"/>
    </row>
    <row r="4220" spans="1:17" outlineLevel="2">
      <c r="A4220" s="583"/>
      <c r="B4220" s="296">
        <f t="shared" si="135"/>
        <v>179</v>
      </c>
      <c r="C4220" s="264" t="s">
        <v>6455</v>
      </c>
      <c r="D4220" s="33" t="s">
        <v>9126</v>
      </c>
      <c r="E4220" s="74" t="s">
        <v>1145</v>
      </c>
      <c r="F4220" s="335" t="s">
        <v>4634</v>
      </c>
      <c r="G4220" s="385" t="s">
        <v>8187</v>
      </c>
      <c r="H4220" s="811">
        <v>44016</v>
      </c>
      <c r="I4220" s="812"/>
      <c r="J4220" s="385" t="s">
        <v>8192</v>
      </c>
      <c r="K4220" s="385" t="s">
        <v>8215</v>
      </c>
      <c r="L4220" s="326">
        <v>43132</v>
      </c>
      <c r="M4220" s="57">
        <v>44593</v>
      </c>
      <c r="N4220" t="str">
        <f t="shared" si="134"/>
        <v/>
      </c>
      <c r="Q4220" s="37"/>
    </row>
    <row r="4221" spans="1:17" ht="38.25" outlineLevel="2">
      <c r="A4221" s="583"/>
      <c r="B4221" s="296">
        <f t="shared" si="135"/>
        <v>179</v>
      </c>
      <c r="C4221" s="264" t="s">
        <v>6748</v>
      </c>
      <c r="D4221" s="46" t="s">
        <v>6715</v>
      </c>
      <c r="E4221" s="74" t="s">
        <v>1145</v>
      </c>
      <c r="F4221" s="118" t="s">
        <v>4634</v>
      </c>
      <c r="G4221" s="33" t="s">
        <v>8190</v>
      </c>
      <c r="H4221" s="806" t="s">
        <v>8191</v>
      </c>
      <c r="I4221" s="813"/>
      <c r="J4221" s="385" t="s">
        <v>8192</v>
      </c>
      <c r="K4221" s="33" t="s">
        <v>12768</v>
      </c>
      <c r="L4221" s="57">
        <v>43497</v>
      </c>
      <c r="M4221" s="57">
        <v>44593</v>
      </c>
      <c r="N4221" t="str">
        <f t="shared" si="134"/>
        <v>DUPLICATE</v>
      </c>
      <c r="Q4221" s="37"/>
    </row>
    <row r="4222" spans="1:17" ht="51" outlineLevel="2">
      <c r="A4222" s="583"/>
      <c r="B4222" s="296">
        <f t="shared" si="135"/>
        <v>179</v>
      </c>
      <c r="C4222" s="264" t="s">
        <v>7522</v>
      </c>
      <c r="D4222" s="46" t="s">
        <v>7523</v>
      </c>
      <c r="E4222" s="74" t="s">
        <v>1145</v>
      </c>
      <c r="F4222" s="118" t="s">
        <v>4634</v>
      </c>
      <c r="G4222" s="385" t="s">
        <v>8187</v>
      </c>
      <c r="H4222" s="811">
        <v>44016</v>
      </c>
      <c r="I4222" s="754"/>
      <c r="J4222" s="385" t="s">
        <v>8192</v>
      </c>
      <c r="K4222" s="385" t="s">
        <v>8215</v>
      </c>
      <c r="L4222" s="57">
        <v>44228</v>
      </c>
      <c r="M4222" s="57">
        <v>44593</v>
      </c>
      <c r="N4222" t="str">
        <f t="shared" si="134"/>
        <v>DUPLICATE</v>
      </c>
      <c r="Q4222" s="37"/>
    </row>
    <row r="4223" spans="1:17" ht="38.25" outlineLevel="2">
      <c r="A4223" s="583"/>
      <c r="B4223" s="296">
        <f t="shared" si="135"/>
        <v>179</v>
      </c>
      <c r="C4223" s="264" t="s">
        <v>7524</v>
      </c>
      <c r="D4223" s="46" t="s">
        <v>7525</v>
      </c>
      <c r="E4223" s="74" t="s">
        <v>1145</v>
      </c>
      <c r="F4223" s="118" t="s">
        <v>4634</v>
      </c>
      <c r="G4223" s="385" t="s">
        <v>8187</v>
      </c>
      <c r="H4223" s="811">
        <v>44016</v>
      </c>
      <c r="I4223" s="754"/>
      <c r="J4223" s="385" t="s">
        <v>8192</v>
      </c>
      <c r="K4223" s="385" t="s">
        <v>8215</v>
      </c>
      <c r="L4223" s="57">
        <v>44228</v>
      </c>
      <c r="M4223" s="57">
        <v>44593</v>
      </c>
      <c r="N4223" t="str">
        <f t="shared" si="134"/>
        <v>DUPLICATE</v>
      </c>
      <c r="Q4223" s="37"/>
    </row>
    <row r="4224" spans="1:17" ht="51" outlineLevel="2">
      <c r="A4224" s="583"/>
      <c r="B4224" s="296">
        <f t="shared" si="135"/>
        <v>179</v>
      </c>
      <c r="C4224" s="264" t="s">
        <v>7753</v>
      </c>
      <c r="D4224" s="46" t="s">
        <v>7754</v>
      </c>
      <c r="E4224" s="74" t="s">
        <v>1145</v>
      </c>
      <c r="F4224" s="118" t="s">
        <v>4634</v>
      </c>
      <c r="G4224" s="385" t="s">
        <v>8187</v>
      </c>
      <c r="H4224" s="811">
        <v>44016</v>
      </c>
      <c r="I4224" s="754"/>
      <c r="J4224" s="385" t="s">
        <v>8192</v>
      </c>
      <c r="K4224" s="385" t="s">
        <v>8215</v>
      </c>
      <c r="L4224" s="57">
        <v>44228</v>
      </c>
      <c r="M4224" s="57">
        <v>44593</v>
      </c>
      <c r="N4224" t="str">
        <f t="shared" si="134"/>
        <v>DUPLICATE</v>
      </c>
      <c r="Q4224" s="37"/>
    </row>
    <row r="4225" spans="1:17" ht="25.5" outlineLevel="2">
      <c r="A4225" s="583"/>
      <c r="B4225" s="296">
        <f t="shared" si="135"/>
        <v>179</v>
      </c>
      <c r="C4225" s="451" t="s">
        <v>8293</v>
      </c>
      <c r="D4225" s="46" t="s">
        <v>8294</v>
      </c>
      <c r="E4225" s="74" t="s">
        <v>1145</v>
      </c>
      <c r="F4225" s="118" t="s">
        <v>4634</v>
      </c>
      <c r="G4225" s="385" t="s">
        <v>8187</v>
      </c>
      <c r="H4225" s="811">
        <v>44016</v>
      </c>
      <c r="I4225" s="754"/>
      <c r="J4225" s="385" t="s">
        <v>8192</v>
      </c>
      <c r="K4225" s="385" t="s">
        <v>8215</v>
      </c>
      <c r="L4225" s="57">
        <v>44593</v>
      </c>
      <c r="M4225" s="57"/>
      <c r="N4225" t="str">
        <f t="shared" si="134"/>
        <v/>
      </c>
      <c r="Q4225" s="37"/>
    </row>
    <row r="4226" spans="1:17" ht="38.25" outlineLevel="2">
      <c r="A4226" s="583"/>
      <c r="B4226" s="296">
        <f t="shared" si="135"/>
        <v>179</v>
      </c>
      <c r="C4226" s="451" t="s">
        <v>8295</v>
      </c>
      <c r="D4226" s="46" t="s">
        <v>8296</v>
      </c>
      <c r="E4226" s="74" t="s">
        <v>1145</v>
      </c>
      <c r="F4226" s="118" t="s">
        <v>4634</v>
      </c>
      <c r="G4226" s="385" t="s">
        <v>8187</v>
      </c>
      <c r="H4226" s="811">
        <v>44016</v>
      </c>
      <c r="I4226" s="754"/>
      <c r="J4226" s="385" t="s">
        <v>8192</v>
      </c>
      <c r="K4226" s="385" t="s">
        <v>8215</v>
      </c>
      <c r="L4226" s="57">
        <v>44593</v>
      </c>
      <c r="M4226" s="57"/>
      <c r="N4226" t="str">
        <f t="shared" si="134"/>
        <v/>
      </c>
      <c r="Q4226" s="37"/>
    </row>
    <row r="4227" spans="1:17" ht="25.5" outlineLevel="2">
      <c r="A4227" s="583"/>
      <c r="B4227" s="296">
        <f t="shared" si="135"/>
        <v>179</v>
      </c>
      <c r="C4227" s="451" t="s">
        <v>8297</v>
      </c>
      <c r="D4227" s="46" t="s">
        <v>8298</v>
      </c>
      <c r="E4227" s="74" t="s">
        <v>1145</v>
      </c>
      <c r="F4227" s="118" t="s">
        <v>4634</v>
      </c>
      <c r="G4227" s="385" t="s">
        <v>8187</v>
      </c>
      <c r="H4227" s="811">
        <v>44016</v>
      </c>
      <c r="I4227" s="754"/>
      <c r="J4227" s="385" t="s">
        <v>8192</v>
      </c>
      <c r="K4227" s="385" t="s">
        <v>8215</v>
      </c>
      <c r="L4227" s="57">
        <v>44593</v>
      </c>
      <c r="M4227" s="57"/>
      <c r="N4227" t="str">
        <f t="shared" ref="N4227:N4290" si="136">IF(D4227="NA","",IF(COUNTIF($D$3:$D$8511,D4227)&gt;1,"DUPLICATE",""))</f>
        <v/>
      </c>
      <c r="Q4227" s="37"/>
    </row>
    <row r="4228" spans="1:17" ht="25.5" outlineLevel="2">
      <c r="A4228" s="583"/>
      <c r="B4228" s="296">
        <f t="shared" si="135"/>
        <v>179</v>
      </c>
      <c r="C4228" s="451" t="s">
        <v>8299</v>
      </c>
      <c r="D4228" s="46" t="s">
        <v>8300</v>
      </c>
      <c r="E4228" s="74" t="s">
        <v>1145</v>
      </c>
      <c r="F4228" s="118" t="s">
        <v>4634</v>
      </c>
      <c r="G4228" s="385" t="s">
        <v>8187</v>
      </c>
      <c r="H4228" s="811">
        <v>44016</v>
      </c>
      <c r="I4228" s="754"/>
      <c r="J4228" s="385" t="s">
        <v>8192</v>
      </c>
      <c r="K4228" s="385" t="s">
        <v>8215</v>
      </c>
      <c r="L4228" s="57">
        <v>44593</v>
      </c>
      <c r="M4228" s="57"/>
      <c r="N4228" t="str">
        <f t="shared" si="136"/>
        <v/>
      </c>
      <c r="Q4228" s="37"/>
    </row>
    <row r="4229" spans="1:17" ht="25.5" outlineLevel="2">
      <c r="A4229" s="583"/>
      <c r="B4229" s="296">
        <f t="shared" si="135"/>
        <v>179</v>
      </c>
      <c r="C4229" s="451" t="s">
        <v>8301</v>
      </c>
      <c r="D4229" s="46" t="s">
        <v>8302</v>
      </c>
      <c r="E4229" s="74" t="s">
        <v>1145</v>
      </c>
      <c r="F4229" s="118" t="s">
        <v>4634</v>
      </c>
      <c r="G4229" s="385" t="s">
        <v>8187</v>
      </c>
      <c r="H4229" s="811">
        <v>44016</v>
      </c>
      <c r="I4229" s="754"/>
      <c r="J4229" s="385" t="s">
        <v>8192</v>
      </c>
      <c r="K4229" s="385" t="s">
        <v>8215</v>
      </c>
      <c r="L4229" s="57">
        <v>44593</v>
      </c>
      <c r="M4229" s="57"/>
      <c r="N4229" t="str">
        <f t="shared" si="136"/>
        <v/>
      </c>
      <c r="Q4229" s="37"/>
    </row>
    <row r="4230" spans="1:17" ht="25.5" outlineLevel="2">
      <c r="A4230" s="583"/>
      <c r="B4230" s="296">
        <f t="shared" si="135"/>
        <v>179</v>
      </c>
      <c r="C4230" s="451" t="s">
        <v>8303</v>
      </c>
      <c r="D4230" s="46" t="s">
        <v>8304</v>
      </c>
      <c r="E4230" s="74" t="s">
        <v>1145</v>
      </c>
      <c r="F4230" s="118" t="s">
        <v>4634</v>
      </c>
      <c r="G4230" s="385" t="s">
        <v>8187</v>
      </c>
      <c r="H4230" s="811">
        <v>44016</v>
      </c>
      <c r="I4230" s="754"/>
      <c r="J4230" s="385" t="s">
        <v>8192</v>
      </c>
      <c r="K4230" s="385" t="s">
        <v>8215</v>
      </c>
      <c r="L4230" s="57">
        <v>44593</v>
      </c>
      <c r="M4230" s="57"/>
      <c r="N4230" t="str">
        <f t="shared" si="136"/>
        <v/>
      </c>
      <c r="Q4230" s="37"/>
    </row>
    <row r="4231" spans="1:17" ht="38.25" outlineLevel="2">
      <c r="A4231" s="583"/>
      <c r="B4231" s="296">
        <f t="shared" si="135"/>
        <v>179</v>
      </c>
      <c r="C4231" s="451" t="s">
        <v>8305</v>
      </c>
      <c r="D4231" s="46" t="s">
        <v>8306</v>
      </c>
      <c r="E4231" s="74" t="s">
        <v>1145</v>
      </c>
      <c r="F4231" s="118" t="s">
        <v>4634</v>
      </c>
      <c r="G4231" s="385" t="s">
        <v>8187</v>
      </c>
      <c r="H4231" s="811">
        <v>44016</v>
      </c>
      <c r="I4231" s="754"/>
      <c r="J4231" s="385" t="s">
        <v>8192</v>
      </c>
      <c r="K4231" s="385" t="s">
        <v>8215</v>
      </c>
      <c r="L4231" s="57">
        <v>44593</v>
      </c>
      <c r="M4231" s="57"/>
      <c r="N4231" t="str">
        <f t="shared" si="136"/>
        <v/>
      </c>
      <c r="Q4231" s="37"/>
    </row>
    <row r="4232" spans="1:17" ht="38.25" outlineLevel="2">
      <c r="A4232" s="583"/>
      <c r="B4232" s="296">
        <f t="shared" si="135"/>
        <v>179</v>
      </c>
      <c r="C4232" s="451" t="s">
        <v>8307</v>
      </c>
      <c r="D4232" s="46" t="s">
        <v>8308</v>
      </c>
      <c r="E4232" s="74" t="s">
        <v>1145</v>
      </c>
      <c r="F4232" s="118" t="s">
        <v>4634</v>
      </c>
      <c r="G4232" s="385" t="s">
        <v>8187</v>
      </c>
      <c r="H4232" s="811">
        <v>44016</v>
      </c>
      <c r="I4232" s="754"/>
      <c r="J4232" s="385" t="s">
        <v>8192</v>
      </c>
      <c r="K4232" s="385" t="s">
        <v>8215</v>
      </c>
      <c r="L4232" s="57">
        <v>44593</v>
      </c>
      <c r="M4232" s="57"/>
      <c r="N4232" t="str">
        <f t="shared" si="136"/>
        <v/>
      </c>
      <c r="Q4232" s="37"/>
    </row>
    <row r="4233" spans="1:17" ht="25.5" outlineLevel="2">
      <c r="A4233" s="583"/>
      <c r="B4233" s="296">
        <f t="shared" si="135"/>
        <v>179</v>
      </c>
      <c r="C4233" s="451" t="s">
        <v>8309</v>
      </c>
      <c r="D4233" s="46" t="s">
        <v>8310</v>
      </c>
      <c r="E4233" s="74" t="s">
        <v>1145</v>
      </c>
      <c r="F4233" s="118" t="s">
        <v>4634</v>
      </c>
      <c r="G4233" s="385" t="s">
        <v>8187</v>
      </c>
      <c r="H4233" s="811">
        <v>44016</v>
      </c>
      <c r="I4233" s="754"/>
      <c r="J4233" s="385" t="s">
        <v>8192</v>
      </c>
      <c r="K4233" s="385" t="s">
        <v>8215</v>
      </c>
      <c r="L4233" s="57">
        <v>44593</v>
      </c>
      <c r="M4233" s="57"/>
      <c r="N4233" t="str">
        <f t="shared" si="136"/>
        <v/>
      </c>
      <c r="Q4233" s="37"/>
    </row>
    <row r="4234" spans="1:17" ht="38.25" outlineLevel="2">
      <c r="A4234" s="583"/>
      <c r="B4234" s="296">
        <f t="shared" si="135"/>
        <v>179</v>
      </c>
      <c r="C4234" s="451" t="s">
        <v>8311</v>
      </c>
      <c r="D4234" s="46" t="s">
        <v>8312</v>
      </c>
      <c r="E4234" s="74" t="s">
        <v>1145</v>
      </c>
      <c r="F4234" s="118" t="s">
        <v>4634</v>
      </c>
      <c r="G4234" s="385" t="s">
        <v>8187</v>
      </c>
      <c r="H4234" s="811">
        <v>44016</v>
      </c>
      <c r="I4234" s="754"/>
      <c r="J4234" s="385" t="s">
        <v>8192</v>
      </c>
      <c r="K4234" s="385" t="s">
        <v>8215</v>
      </c>
      <c r="L4234" s="57">
        <v>44593</v>
      </c>
      <c r="M4234" s="57"/>
      <c r="N4234" t="str">
        <f t="shared" si="136"/>
        <v/>
      </c>
      <c r="Q4234" s="37"/>
    </row>
    <row r="4235" spans="1:17" ht="25.5" outlineLevel="2">
      <c r="A4235" s="583"/>
      <c r="B4235" s="296">
        <f t="shared" si="135"/>
        <v>179</v>
      </c>
      <c r="C4235" s="451" t="s">
        <v>8313</v>
      </c>
      <c r="D4235" s="46" t="s">
        <v>8314</v>
      </c>
      <c r="E4235" s="74" t="s">
        <v>1145</v>
      </c>
      <c r="F4235" s="118" t="s">
        <v>4634</v>
      </c>
      <c r="G4235" s="385" t="s">
        <v>8187</v>
      </c>
      <c r="H4235" s="811">
        <v>44016</v>
      </c>
      <c r="I4235" s="754"/>
      <c r="J4235" s="385" t="s">
        <v>8192</v>
      </c>
      <c r="K4235" s="385" t="s">
        <v>8215</v>
      </c>
      <c r="L4235" s="57">
        <v>44593</v>
      </c>
      <c r="M4235" s="57"/>
      <c r="N4235" t="str">
        <f t="shared" si="136"/>
        <v/>
      </c>
      <c r="Q4235" s="37"/>
    </row>
    <row r="4236" spans="1:17" ht="25.5" outlineLevel="2">
      <c r="A4236" s="583"/>
      <c r="B4236" s="296">
        <f t="shared" si="135"/>
        <v>179</v>
      </c>
      <c r="C4236" s="451" t="s">
        <v>8315</v>
      </c>
      <c r="D4236" s="46" t="s">
        <v>8316</v>
      </c>
      <c r="E4236" s="74" t="s">
        <v>1145</v>
      </c>
      <c r="F4236" s="118" t="s">
        <v>4634</v>
      </c>
      <c r="G4236" s="385" t="s">
        <v>8187</v>
      </c>
      <c r="H4236" s="811">
        <v>44016</v>
      </c>
      <c r="I4236" s="754"/>
      <c r="J4236" s="385" t="s">
        <v>8192</v>
      </c>
      <c r="K4236" s="385" t="s">
        <v>8215</v>
      </c>
      <c r="L4236" s="57">
        <v>44593</v>
      </c>
      <c r="M4236" s="57"/>
      <c r="N4236" t="str">
        <f t="shared" si="136"/>
        <v/>
      </c>
      <c r="Q4236" s="37"/>
    </row>
    <row r="4237" spans="1:17" ht="38.25" outlineLevel="2">
      <c r="A4237" s="583"/>
      <c r="B4237" s="296">
        <f t="shared" si="135"/>
        <v>179</v>
      </c>
      <c r="C4237" s="451" t="s">
        <v>8317</v>
      </c>
      <c r="D4237" s="46" t="s">
        <v>8318</v>
      </c>
      <c r="E4237" s="74" t="s">
        <v>1145</v>
      </c>
      <c r="F4237" s="118" t="s">
        <v>4634</v>
      </c>
      <c r="G4237" s="385" t="s">
        <v>8187</v>
      </c>
      <c r="H4237" s="811">
        <v>44016</v>
      </c>
      <c r="I4237" s="754"/>
      <c r="J4237" s="385" t="s">
        <v>8192</v>
      </c>
      <c r="K4237" s="385" t="s">
        <v>8215</v>
      </c>
      <c r="L4237" s="57">
        <v>44593</v>
      </c>
      <c r="M4237" s="57"/>
      <c r="N4237" t="str">
        <f t="shared" si="136"/>
        <v/>
      </c>
      <c r="Q4237" s="37"/>
    </row>
    <row r="4238" spans="1:17" ht="25.5" outlineLevel="2">
      <c r="A4238" s="583"/>
      <c r="B4238" s="296">
        <f t="shared" si="135"/>
        <v>179</v>
      </c>
      <c r="C4238" s="451" t="s">
        <v>8319</v>
      </c>
      <c r="D4238" s="46" t="s">
        <v>8320</v>
      </c>
      <c r="E4238" s="74" t="s">
        <v>1145</v>
      </c>
      <c r="F4238" s="118" t="s">
        <v>4634</v>
      </c>
      <c r="G4238" s="385" t="s">
        <v>8187</v>
      </c>
      <c r="H4238" s="811">
        <v>44016</v>
      </c>
      <c r="I4238" s="754"/>
      <c r="J4238" s="385" t="s">
        <v>8192</v>
      </c>
      <c r="K4238" s="385" t="s">
        <v>8215</v>
      </c>
      <c r="L4238" s="57">
        <v>44593</v>
      </c>
      <c r="M4238" s="57"/>
      <c r="N4238" t="str">
        <f t="shared" si="136"/>
        <v/>
      </c>
      <c r="Q4238" s="37"/>
    </row>
    <row r="4239" spans="1:17" ht="51" outlineLevel="2">
      <c r="A4239" s="583"/>
      <c r="B4239" s="296">
        <f t="shared" si="135"/>
        <v>179</v>
      </c>
      <c r="C4239" s="451" t="s">
        <v>8321</v>
      </c>
      <c r="D4239" s="46" t="s">
        <v>8322</v>
      </c>
      <c r="E4239" s="74" t="s">
        <v>1145</v>
      </c>
      <c r="F4239" s="118" t="s">
        <v>4634</v>
      </c>
      <c r="G4239" s="385" t="s">
        <v>8187</v>
      </c>
      <c r="H4239" s="811">
        <v>44016</v>
      </c>
      <c r="I4239" s="754"/>
      <c r="J4239" s="385" t="s">
        <v>8192</v>
      </c>
      <c r="K4239" s="385" t="s">
        <v>8215</v>
      </c>
      <c r="L4239" s="57">
        <v>44593</v>
      </c>
      <c r="M4239" s="57"/>
      <c r="N4239" t="str">
        <f t="shared" si="136"/>
        <v/>
      </c>
      <c r="Q4239" s="37"/>
    </row>
    <row r="4240" spans="1:17" ht="51" outlineLevel="2">
      <c r="A4240" s="583"/>
      <c r="B4240" s="296">
        <f t="shared" si="135"/>
        <v>179</v>
      </c>
      <c r="C4240" s="451" t="s">
        <v>8323</v>
      </c>
      <c r="D4240" s="46" t="s">
        <v>8324</v>
      </c>
      <c r="E4240" s="74" t="s">
        <v>1145</v>
      </c>
      <c r="F4240" s="118" t="s">
        <v>4634</v>
      </c>
      <c r="G4240" s="385" t="s">
        <v>8187</v>
      </c>
      <c r="H4240" s="811">
        <v>44016</v>
      </c>
      <c r="I4240" s="754"/>
      <c r="J4240" s="385" t="s">
        <v>8192</v>
      </c>
      <c r="K4240" s="385" t="s">
        <v>8215</v>
      </c>
      <c r="L4240" s="57">
        <v>44593</v>
      </c>
      <c r="M4240" s="57"/>
      <c r="N4240" t="str">
        <f t="shared" si="136"/>
        <v/>
      </c>
      <c r="Q4240" s="37"/>
    </row>
    <row r="4241" spans="1:17" ht="51" outlineLevel="2">
      <c r="A4241" s="583"/>
      <c r="B4241" s="296">
        <f t="shared" si="135"/>
        <v>179</v>
      </c>
      <c r="C4241" s="451" t="s">
        <v>8325</v>
      </c>
      <c r="D4241" s="46" t="s">
        <v>8326</v>
      </c>
      <c r="E4241" s="74" t="s">
        <v>1145</v>
      </c>
      <c r="F4241" s="118" t="s">
        <v>4634</v>
      </c>
      <c r="G4241" s="385" t="s">
        <v>8187</v>
      </c>
      <c r="H4241" s="811">
        <v>44016</v>
      </c>
      <c r="I4241" s="754"/>
      <c r="J4241" s="385" t="s">
        <v>8192</v>
      </c>
      <c r="K4241" s="385" t="s">
        <v>8215</v>
      </c>
      <c r="L4241" s="57">
        <v>44593</v>
      </c>
      <c r="M4241" s="57"/>
      <c r="N4241" t="str">
        <f t="shared" si="136"/>
        <v/>
      </c>
      <c r="Q4241" s="37"/>
    </row>
    <row r="4242" spans="1:17" ht="25.5" outlineLevel="2">
      <c r="A4242" s="583"/>
      <c r="B4242" s="296">
        <f t="shared" si="135"/>
        <v>179</v>
      </c>
      <c r="C4242" s="451" t="s">
        <v>8327</v>
      </c>
      <c r="D4242" s="46" t="s">
        <v>8328</v>
      </c>
      <c r="E4242" s="74" t="s">
        <v>1145</v>
      </c>
      <c r="F4242" s="118" t="s">
        <v>4634</v>
      </c>
      <c r="G4242" s="385" t="s">
        <v>8187</v>
      </c>
      <c r="H4242" s="811">
        <v>44016</v>
      </c>
      <c r="I4242" s="754"/>
      <c r="J4242" s="385" t="s">
        <v>8192</v>
      </c>
      <c r="K4242" s="385" t="s">
        <v>8215</v>
      </c>
      <c r="L4242" s="57">
        <v>44593</v>
      </c>
      <c r="M4242" s="57"/>
      <c r="N4242" t="str">
        <f t="shared" si="136"/>
        <v/>
      </c>
      <c r="Q4242" s="37"/>
    </row>
    <row r="4243" spans="1:17" ht="25.5" outlineLevel="2">
      <c r="A4243" s="583"/>
      <c r="B4243" s="296">
        <f t="shared" si="135"/>
        <v>179</v>
      </c>
      <c r="C4243" s="451" t="s">
        <v>8329</v>
      </c>
      <c r="D4243" s="46" t="s">
        <v>8330</v>
      </c>
      <c r="E4243" s="74" t="s">
        <v>1145</v>
      </c>
      <c r="F4243" s="118" t="s">
        <v>4634</v>
      </c>
      <c r="G4243" s="385" t="s">
        <v>8187</v>
      </c>
      <c r="H4243" s="811">
        <v>44016</v>
      </c>
      <c r="I4243" s="754"/>
      <c r="J4243" s="385" t="s">
        <v>8192</v>
      </c>
      <c r="K4243" s="385" t="s">
        <v>8215</v>
      </c>
      <c r="L4243" s="57">
        <v>44593</v>
      </c>
      <c r="M4243" s="57"/>
      <c r="N4243" t="str">
        <f t="shared" si="136"/>
        <v/>
      </c>
      <c r="Q4243" s="37"/>
    </row>
    <row r="4244" spans="1:17" ht="25.5" outlineLevel="2">
      <c r="A4244" s="583"/>
      <c r="B4244" s="296">
        <f t="shared" si="135"/>
        <v>179</v>
      </c>
      <c r="C4244" s="451" t="s">
        <v>8331</v>
      </c>
      <c r="D4244" s="46" t="s">
        <v>8332</v>
      </c>
      <c r="E4244" s="74" t="s">
        <v>1145</v>
      </c>
      <c r="F4244" s="118" t="s">
        <v>4634</v>
      </c>
      <c r="G4244" s="385" t="s">
        <v>8187</v>
      </c>
      <c r="H4244" s="811">
        <v>44016</v>
      </c>
      <c r="I4244" s="754"/>
      <c r="J4244" s="385" t="s">
        <v>8192</v>
      </c>
      <c r="K4244" s="385" t="s">
        <v>8215</v>
      </c>
      <c r="L4244" s="57">
        <v>44593</v>
      </c>
      <c r="M4244" s="57"/>
      <c r="N4244" t="str">
        <f t="shared" si="136"/>
        <v/>
      </c>
      <c r="Q4244" s="37"/>
    </row>
    <row r="4245" spans="1:17" ht="38.25" outlineLevel="2">
      <c r="A4245" s="583"/>
      <c r="B4245" s="296">
        <f t="shared" si="135"/>
        <v>179</v>
      </c>
      <c r="C4245" s="451" t="s">
        <v>8333</v>
      </c>
      <c r="D4245" s="46" t="s">
        <v>8334</v>
      </c>
      <c r="E4245" s="74" t="s">
        <v>1145</v>
      </c>
      <c r="F4245" s="118" t="s">
        <v>4634</v>
      </c>
      <c r="G4245" s="385" t="s">
        <v>8187</v>
      </c>
      <c r="H4245" s="811">
        <v>44016</v>
      </c>
      <c r="I4245" s="754"/>
      <c r="J4245" s="385" t="s">
        <v>8192</v>
      </c>
      <c r="K4245" s="385" t="s">
        <v>8215</v>
      </c>
      <c r="L4245" s="57">
        <v>44593</v>
      </c>
      <c r="M4245" s="57"/>
      <c r="N4245" t="str">
        <f t="shared" si="136"/>
        <v/>
      </c>
      <c r="Q4245" s="37"/>
    </row>
    <row r="4246" spans="1:17" ht="38.25" outlineLevel="2">
      <c r="A4246" s="583"/>
      <c r="B4246" s="296">
        <f t="shared" si="135"/>
        <v>179</v>
      </c>
      <c r="C4246" s="451" t="s">
        <v>8335</v>
      </c>
      <c r="D4246" s="46" t="s">
        <v>8336</v>
      </c>
      <c r="E4246" s="74" t="s">
        <v>1145</v>
      </c>
      <c r="F4246" s="118" t="s">
        <v>4634</v>
      </c>
      <c r="G4246" s="385" t="s">
        <v>8187</v>
      </c>
      <c r="H4246" s="811">
        <v>44016</v>
      </c>
      <c r="I4246" s="754"/>
      <c r="J4246" s="385" t="s">
        <v>8192</v>
      </c>
      <c r="K4246" s="385" t="s">
        <v>8215</v>
      </c>
      <c r="L4246" s="57">
        <v>44593</v>
      </c>
      <c r="M4246" s="57"/>
      <c r="N4246" t="str">
        <f t="shared" si="136"/>
        <v/>
      </c>
      <c r="Q4246" s="37"/>
    </row>
    <row r="4247" spans="1:17" ht="51" outlineLevel="2">
      <c r="A4247" s="583"/>
      <c r="B4247" s="296">
        <f t="shared" si="135"/>
        <v>179</v>
      </c>
      <c r="C4247" s="451" t="s">
        <v>8337</v>
      </c>
      <c r="D4247" s="46" t="s">
        <v>8338</v>
      </c>
      <c r="E4247" s="74" t="s">
        <v>1145</v>
      </c>
      <c r="F4247" s="118" t="s">
        <v>4634</v>
      </c>
      <c r="G4247" s="385" t="s">
        <v>8187</v>
      </c>
      <c r="H4247" s="811">
        <v>44016</v>
      </c>
      <c r="I4247" s="754"/>
      <c r="J4247" s="385" t="s">
        <v>8192</v>
      </c>
      <c r="K4247" s="385" t="s">
        <v>8215</v>
      </c>
      <c r="L4247" s="57">
        <v>44593</v>
      </c>
      <c r="M4247" s="57"/>
      <c r="N4247" t="str">
        <f t="shared" si="136"/>
        <v/>
      </c>
      <c r="Q4247" s="37"/>
    </row>
    <row r="4248" spans="1:17" ht="38.25" outlineLevel="2">
      <c r="A4248" s="583"/>
      <c r="B4248" s="296">
        <f t="shared" si="135"/>
        <v>179</v>
      </c>
      <c r="C4248" s="451" t="s">
        <v>8339</v>
      </c>
      <c r="D4248" s="46" t="s">
        <v>8340</v>
      </c>
      <c r="E4248" s="74" t="s">
        <v>1145</v>
      </c>
      <c r="F4248" s="118" t="s">
        <v>4634</v>
      </c>
      <c r="G4248" s="385" t="s">
        <v>8187</v>
      </c>
      <c r="H4248" s="811">
        <v>44016</v>
      </c>
      <c r="I4248" s="754"/>
      <c r="J4248" s="385" t="s">
        <v>8192</v>
      </c>
      <c r="K4248" s="385" t="s">
        <v>8215</v>
      </c>
      <c r="L4248" s="57">
        <v>44593</v>
      </c>
      <c r="M4248" s="57"/>
      <c r="N4248" t="str">
        <f t="shared" si="136"/>
        <v/>
      </c>
      <c r="Q4248" s="37"/>
    </row>
    <row r="4249" spans="1:17" ht="38.25" outlineLevel="2">
      <c r="A4249" s="583"/>
      <c r="B4249" s="296">
        <f t="shared" si="135"/>
        <v>179</v>
      </c>
      <c r="C4249" s="451" t="s">
        <v>8341</v>
      </c>
      <c r="D4249" s="46" t="s">
        <v>8342</v>
      </c>
      <c r="E4249" s="74" t="s">
        <v>1145</v>
      </c>
      <c r="F4249" s="118" t="s">
        <v>4634</v>
      </c>
      <c r="G4249" s="385" t="s">
        <v>8187</v>
      </c>
      <c r="H4249" s="811">
        <v>44016</v>
      </c>
      <c r="I4249" s="754"/>
      <c r="J4249" s="385" t="s">
        <v>8192</v>
      </c>
      <c r="K4249" s="385" t="s">
        <v>8215</v>
      </c>
      <c r="L4249" s="57">
        <v>44593</v>
      </c>
      <c r="M4249" s="57"/>
      <c r="N4249" t="str">
        <f t="shared" si="136"/>
        <v/>
      </c>
      <c r="Q4249" s="37"/>
    </row>
    <row r="4250" spans="1:17" ht="25.5" outlineLevel="2">
      <c r="A4250" s="583"/>
      <c r="B4250" s="296">
        <f t="shared" si="135"/>
        <v>179</v>
      </c>
      <c r="C4250" s="451" t="s">
        <v>8343</v>
      </c>
      <c r="D4250" s="46" t="s">
        <v>8344</v>
      </c>
      <c r="E4250" s="74" t="s">
        <v>1145</v>
      </c>
      <c r="F4250" s="118" t="s">
        <v>4634</v>
      </c>
      <c r="G4250" s="385" t="s">
        <v>8187</v>
      </c>
      <c r="H4250" s="811">
        <v>44016</v>
      </c>
      <c r="I4250" s="754"/>
      <c r="J4250" s="385" t="s">
        <v>8192</v>
      </c>
      <c r="K4250" s="385" t="s">
        <v>8215</v>
      </c>
      <c r="L4250" s="57">
        <v>44593</v>
      </c>
      <c r="M4250" s="57"/>
      <c r="N4250" t="str">
        <f t="shared" si="136"/>
        <v/>
      </c>
      <c r="Q4250" s="37"/>
    </row>
    <row r="4251" spans="1:17" ht="25.5" outlineLevel="2">
      <c r="A4251" s="583"/>
      <c r="B4251" s="296">
        <f t="shared" si="135"/>
        <v>179</v>
      </c>
      <c r="C4251" s="451" t="s">
        <v>8345</v>
      </c>
      <c r="D4251" s="46" t="s">
        <v>8346</v>
      </c>
      <c r="E4251" s="74" t="s">
        <v>1145</v>
      </c>
      <c r="F4251" s="118" t="s">
        <v>4634</v>
      </c>
      <c r="G4251" s="385" t="s">
        <v>8187</v>
      </c>
      <c r="H4251" s="811">
        <v>44016</v>
      </c>
      <c r="I4251" s="754"/>
      <c r="J4251" s="385" t="s">
        <v>8192</v>
      </c>
      <c r="K4251" s="385" t="s">
        <v>8215</v>
      </c>
      <c r="L4251" s="57">
        <v>44593</v>
      </c>
      <c r="M4251" s="57"/>
      <c r="N4251" t="str">
        <f t="shared" si="136"/>
        <v/>
      </c>
      <c r="Q4251" s="37"/>
    </row>
    <row r="4252" spans="1:17" ht="25.5" outlineLevel="2">
      <c r="A4252" s="583"/>
      <c r="B4252" s="296">
        <f t="shared" si="135"/>
        <v>179</v>
      </c>
      <c r="C4252" s="451" t="s">
        <v>8347</v>
      </c>
      <c r="D4252" s="46" t="s">
        <v>8348</v>
      </c>
      <c r="E4252" s="74" t="s">
        <v>1145</v>
      </c>
      <c r="F4252" s="118" t="s">
        <v>4634</v>
      </c>
      <c r="G4252" s="385" t="s">
        <v>8187</v>
      </c>
      <c r="H4252" s="811">
        <v>44016</v>
      </c>
      <c r="I4252" s="754"/>
      <c r="J4252" s="385" t="s">
        <v>8192</v>
      </c>
      <c r="K4252" s="385" t="s">
        <v>8215</v>
      </c>
      <c r="L4252" s="57">
        <v>44593</v>
      </c>
      <c r="M4252" s="57"/>
      <c r="N4252" t="str">
        <f t="shared" si="136"/>
        <v/>
      </c>
      <c r="Q4252" s="37"/>
    </row>
    <row r="4253" spans="1:17" outlineLevel="2">
      <c r="A4253" s="583"/>
      <c r="B4253" s="296">
        <f t="shared" si="135"/>
        <v>179</v>
      </c>
      <c r="C4253" s="451" t="s">
        <v>8349</v>
      </c>
      <c r="D4253" s="46" t="s">
        <v>8350</v>
      </c>
      <c r="E4253" s="74" t="s">
        <v>1145</v>
      </c>
      <c r="F4253" s="118" t="s">
        <v>4634</v>
      </c>
      <c r="G4253" s="385" t="s">
        <v>8187</v>
      </c>
      <c r="H4253" s="811">
        <v>44016</v>
      </c>
      <c r="I4253" s="754"/>
      <c r="J4253" s="385" t="s">
        <v>8192</v>
      </c>
      <c r="K4253" s="385" t="s">
        <v>8215</v>
      </c>
      <c r="L4253" s="57">
        <v>44593</v>
      </c>
      <c r="M4253" s="57"/>
      <c r="N4253" t="str">
        <f t="shared" si="136"/>
        <v/>
      </c>
      <c r="Q4253" s="37"/>
    </row>
    <row r="4254" spans="1:17" outlineLevel="2">
      <c r="A4254" s="583"/>
      <c r="B4254" s="296">
        <f t="shared" si="135"/>
        <v>179</v>
      </c>
      <c r="C4254" s="451" t="s">
        <v>8351</v>
      </c>
      <c r="D4254" s="46" t="s">
        <v>8352</v>
      </c>
      <c r="E4254" s="74" t="s">
        <v>1145</v>
      </c>
      <c r="F4254" s="118" t="s">
        <v>4634</v>
      </c>
      <c r="G4254" s="385" t="s">
        <v>8187</v>
      </c>
      <c r="H4254" s="811">
        <v>44016</v>
      </c>
      <c r="I4254" s="754"/>
      <c r="J4254" s="385" t="s">
        <v>8192</v>
      </c>
      <c r="K4254" s="385" t="s">
        <v>8215</v>
      </c>
      <c r="L4254" s="57">
        <v>44593</v>
      </c>
      <c r="M4254" s="57"/>
      <c r="N4254" t="str">
        <f t="shared" si="136"/>
        <v/>
      </c>
      <c r="Q4254" s="37"/>
    </row>
    <row r="4255" spans="1:17" outlineLevel="2">
      <c r="A4255" s="583"/>
      <c r="B4255" s="296">
        <f t="shared" si="135"/>
        <v>179</v>
      </c>
      <c r="C4255" s="451" t="s">
        <v>8353</v>
      </c>
      <c r="D4255" s="46" t="s">
        <v>8354</v>
      </c>
      <c r="E4255" s="74" t="s">
        <v>1145</v>
      </c>
      <c r="F4255" s="118" t="s">
        <v>4634</v>
      </c>
      <c r="G4255" s="385" t="s">
        <v>8187</v>
      </c>
      <c r="H4255" s="811">
        <v>44016</v>
      </c>
      <c r="I4255" s="754"/>
      <c r="J4255" s="385" t="s">
        <v>8192</v>
      </c>
      <c r="K4255" s="385" t="s">
        <v>8215</v>
      </c>
      <c r="L4255" s="57">
        <v>44593</v>
      </c>
      <c r="M4255" s="57"/>
      <c r="N4255" t="str">
        <f t="shared" si="136"/>
        <v/>
      </c>
      <c r="Q4255" s="37"/>
    </row>
    <row r="4256" spans="1:17" outlineLevel="2">
      <c r="A4256" s="583"/>
      <c r="B4256" s="296">
        <f t="shared" si="135"/>
        <v>179</v>
      </c>
      <c r="C4256" s="451" t="s">
        <v>8355</v>
      </c>
      <c r="D4256" s="46" t="s">
        <v>8356</v>
      </c>
      <c r="E4256" s="74" t="s">
        <v>1145</v>
      </c>
      <c r="F4256" s="118" t="s">
        <v>4634</v>
      </c>
      <c r="G4256" s="385" t="s">
        <v>8187</v>
      </c>
      <c r="H4256" s="811">
        <v>44016</v>
      </c>
      <c r="I4256" s="754"/>
      <c r="J4256" s="385" t="s">
        <v>8192</v>
      </c>
      <c r="K4256" s="385" t="s">
        <v>8215</v>
      </c>
      <c r="L4256" s="57">
        <v>44593</v>
      </c>
      <c r="M4256" s="57"/>
      <c r="N4256" t="str">
        <f t="shared" si="136"/>
        <v/>
      </c>
      <c r="Q4256" s="37"/>
    </row>
    <row r="4257" spans="1:17" outlineLevel="2">
      <c r="A4257" s="583"/>
      <c r="B4257" s="296">
        <f t="shared" si="135"/>
        <v>179</v>
      </c>
      <c r="C4257" s="451" t="s">
        <v>8357</v>
      </c>
      <c r="D4257" s="46" t="s">
        <v>8358</v>
      </c>
      <c r="E4257" s="74" t="s">
        <v>1145</v>
      </c>
      <c r="F4257" s="118" t="s">
        <v>4634</v>
      </c>
      <c r="G4257" s="385" t="s">
        <v>8187</v>
      </c>
      <c r="H4257" s="811">
        <v>44016</v>
      </c>
      <c r="I4257" s="754"/>
      <c r="J4257" s="385" t="s">
        <v>8192</v>
      </c>
      <c r="K4257" s="385" t="s">
        <v>8215</v>
      </c>
      <c r="L4257" s="57">
        <v>44593</v>
      </c>
      <c r="M4257" s="57"/>
      <c r="N4257" t="str">
        <f t="shared" si="136"/>
        <v/>
      </c>
      <c r="Q4257" s="37"/>
    </row>
    <row r="4258" spans="1:17" outlineLevel="2">
      <c r="A4258" s="583"/>
      <c r="B4258" s="296">
        <f t="shared" si="135"/>
        <v>179</v>
      </c>
      <c r="C4258" s="451" t="s">
        <v>8359</v>
      </c>
      <c r="D4258" s="46" t="s">
        <v>8360</v>
      </c>
      <c r="E4258" s="74" t="s">
        <v>1145</v>
      </c>
      <c r="F4258" s="118" t="s">
        <v>4634</v>
      </c>
      <c r="G4258" s="385" t="s">
        <v>8187</v>
      </c>
      <c r="H4258" s="811">
        <v>44016</v>
      </c>
      <c r="I4258" s="754"/>
      <c r="J4258" s="385" t="s">
        <v>8192</v>
      </c>
      <c r="K4258" s="385" t="s">
        <v>8215</v>
      </c>
      <c r="L4258" s="57">
        <v>44593</v>
      </c>
      <c r="M4258" s="57"/>
      <c r="N4258" t="str">
        <f t="shared" si="136"/>
        <v/>
      </c>
      <c r="Q4258" s="37"/>
    </row>
    <row r="4259" spans="1:17" outlineLevel="2">
      <c r="A4259" s="583"/>
      <c r="B4259" s="296">
        <f t="shared" si="135"/>
        <v>179</v>
      </c>
      <c r="C4259" s="451" t="s">
        <v>8361</v>
      </c>
      <c r="D4259" s="452" t="s">
        <v>8362</v>
      </c>
      <c r="E4259" s="74" t="s">
        <v>1145</v>
      </c>
      <c r="F4259" s="118" t="s">
        <v>4634</v>
      </c>
      <c r="G4259" s="385" t="s">
        <v>8187</v>
      </c>
      <c r="H4259" s="811">
        <v>44016</v>
      </c>
      <c r="I4259" s="754"/>
      <c r="J4259" s="385" t="s">
        <v>8192</v>
      </c>
      <c r="K4259" s="385" t="s">
        <v>8215</v>
      </c>
      <c r="L4259" s="57">
        <v>44593</v>
      </c>
      <c r="M4259" s="57"/>
      <c r="N4259" t="str">
        <f t="shared" si="136"/>
        <v/>
      </c>
      <c r="Q4259" s="37"/>
    </row>
    <row r="4260" spans="1:17" outlineLevel="2">
      <c r="A4260" s="583"/>
      <c r="B4260" s="296">
        <f t="shared" si="135"/>
        <v>179</v>
      </c>
      <c r="C4260" s="451" t="s">
        <v>8363</v>
      </c>
      <c r="D4260" s="46" t="s">
        <v>8364</v>
      </c>
      <c r="E4260" s="74" t="s">
        <v>1145</v>
      </c>
      <c r="F4260" s="118" t="s">
        <v>4634</v>
      </c>
      <c r="G4260" s="385" t="s">
        <v>8187</v>
      </c>
      <c r="H4260" s="811">
        <v>44016</v>
      </c>
      <c r="I4260" s="754"/>
      <c r="J4260" s="385" t="s">
        <v>8192</v>
      </c>
      <c r="K4260" s="385" t="s">
        <v>8215</v>
      </c>
      <c r="L4260" s="57">
        <v>44593</v>
      </c>
      <c r="M4260" s="57"/>
      <c r="N4260" t="str">
        <f t="shared" si="136"/>
        <v/>
      </c>
      <c r="Q4260" s="37"/>
    </row>
    <row r="4261" spans="1:17" outlineLevel="2">
      <c r="A4261" s="583"/>
      <c r="B4261" s="296">
        <f t="shared" si="135"/>
        <v>179</v>
      </c>
      <c r="C4261" s="451" t="s">
        <v>8365</v>
      </c>
      <c r="D4261" s="46" t="s">
        <v>8366</v>
      </c>
      <c r="E4261" s="74" t="s">
        <v>1145</v>
      </c>
      <c r="F4261" s="118" t="s">
        <v>4634</v>
      </c>
      <c r="G4261" s="385" t="s">
        <v>8187</v>
      </c>
      <c r="H4261" s="811">
        <v>44016</v>
      </c>
      <c r="I4261" s="754"/>
      <c r="J4261" s="385" t="s">
        <v>8192</v>
      </c>
      <c r="K4261" s="385" t="s">
        <v>8215</v>
      </c>
      <c r="L4261" s="57">
        <v>44593</v>
      </c>
      <c r="M4261" s="57"/>
      <c r="N4261" t="str">
        <f t="shared" si="136"/>
        <v/>
      </c>
      <c r="Q4261" s="37"/>
    </row>
    <row r="4262" spans="1:17" outlineLevel="2">
      <c r="A4262" s="583"/>
      <c r="B4262" s="296">
        <f t="shared" si="135"/>
        <v>179</v>
      </c>
      <c r="C4262" s="451" t="s">
        <v>8367</v>
      </c>
      <c r="D4262" s="46" t="s">
        <v>8368</v>
      </c>
      <c r="E4262" s="74" t="s">
        <v>1145</v>
      </c>
      <c r="F4262" s="118" t="s">
        <v>4634</v>
      </c>
      <c r="G4262" s="385" t="s">
        <v>8187</v>
      </c>
      <c r="H4262" s="811">
        <v>44016</v>
      </c>
      <c r="I4262" s="754"/>
      <c r="J4262" s="385" t="s">
        <v>8192</v>
      </c>
      <c r="K4262" s="385" t="s">
        <v>8215</v>
      </c>
      <c r="L4262" s="57">
        <v>44593</v>
      </c>
      <c r="M4262" s="57"/>
      <c r="N4262" t="str">
        <f t="shared" si="136"/>
        <v/>
      </c>
      <c r="Q4262" s="37"/>
    </row>
    <row r="4263" spans="1:17" outlineLevel="2">
      <c r="A4263" s="583"/>
      <c r="B4263" s="296">
        <f t="shared" si="135"/>
        <v>179</v>
      </c>
      <c r="C4263" s="451" t="s">
        <v>8369</v>
      </c>
      <c r="D4263" s="46" t="s">
        <v>8370</v>
      </c>
      <c r="E4263" s="74" t="s">
        <v>1145</v>
      </c>
      <c r="F4263" s="118" t="s">
        <v>4634</v>
      </c>
      <c r="G4263" s="385" t="s">
        <v>8187</v>
      </c>
      <c r="H4263" s="811">
        <v>44016</v>
      </c>
      <c r="I4263" s="754"/>
      <c r="J4263" s="385" t="s">
        <v>8192</v>
      </c>
      <c r="K4263" s="385" t="s">
        <v>8215</v>
      </c>
      <c r="L4263" s="57">
        <v>44593</v>
      </c>
      <c r="M4263" s="57"/>
      <c r="N4263" t="str">
        <f t="shared" si="136"/>
        <v/>
      </c>
      <c r="Q4263" s="37"/>
    </row>
    <row r="4264" spans="1:17" outlineLevel="2">
      <c r="A4264" s="583"/>
      <c r="B4264" s="296">
        <f t="shared" si="135"/>
        <v>179</v>
      </c>
      <c r="C4264" s="451" t="s">
        <v>8371</v>
      </c>
      <c r="D4264" s="46" t="s">
        <v>8372</v>
      </c>
      <c r="E4264" s="74" t="s">
        <v>1145</v>
      </c>
      <c r="F4264" s="118" t="s">
        <v>4634</v>
      </c>
      <c r="G4264" s="385" t="s">
        <v>8187</v>
      </c>
      <c r="H4264" s="811">
        <v>44016</v>
      </c>
      <c r="I4264" s="754"/>
      <c r="J4264" s="385" t="s">
        <v>8192</v>
      </c>
      <c r="K4264" s="385" t="s">
        <v>8215</v>
      </c>
      <c r="L4264" s="57">
        <v>44593</v>
      </c>
      <c r="M4264" s="57"/>
      <c r="N4264" t="str">
        <f t="shared" si="136"/>
        <v/>
      </c>
      <c r="Q4264" s="37"/>
    </row>
    <row r="4265" spans="1:17" outlineLevel="2">
      <c r="A4265" s="583"/>
      <c r="B4265" s="296">
        <f t="shared" si="135"/>
        <v>179</v>
      </c>
      <c r="C4265" s="451" t="s">
        <v>8373</v>
      </c>
      <c r="D4265" s="46" t="s">
        <v>8374</v>
      </c>
      <c r="E4265" s="74" t="s">
        <v>1145</v>
      </c>
      <c r="F4265" s="118" t="s">
        <v>4634</v>
      </c>
      <c r="G4265" s="385" t="s">
        <v>8187</v>
      </c>
      <c r="H4265" s="811">
        <v>44016</v>
      </c>
      <c r="I4265" s="754"/>
      <c r="J4265" s="385" t="s">
        <v>8192</v>
      </c>
      <c r="K4265" s="385" t="s">
        <v>8215</v>
      </c>
      <c r="L4265" s="57">
        <v>44593</v>
      </c>
      <c r="M4265" s="57"/>
      <c r="N4265" t="str">
        <f t="shared" si="136"/>
        <v/>
      </c>
      <c r="Q4265" s="37"/>
    </row>
    <row r="4266" spans="1:17" outlineLevel="2">
      <c r="A4266" s="583"/>
      <c r="B4266" s="296">
        <f t="shared" si="135"/>
        <v>179</v>
      </c>
      <c r="C4266" s="451" t="s">
        <v>8375</v>
      </c>
      <c r="D4266" s="46" t="s">
        <v>8376</v>
      </c>
      <c r="E4266" s="74" t="s">
        <v>1145</v>
      </c>
      <c r="F4266" s="118" t="s">
        <v>4634</v>
      </c>
      <c r="G4266" s="385" t="s">
        <v>8187</v>
      </c>
      <c r="H4266" s="811">
        <v>44016</v>
      </c>
      <c r="I4266" s="754"/>
      <c r="J4266" s="385" t="s">
        <v>8192</v>
      </c>
      <c r="K4266" s="385" t="s">
        <v>8215</v>
      </c>
      <c r="L4266" s="57">
        <v>44593</v>
      </c>
      <c r="M4266" s="57"/>
      <c r="N4266" t="str">
        <f t="shared" si="136"/>
        <v/>
      </c>
      <c r="Q4266" s="37"/>
    </row>
    <row r="4267" spans="1:17" ht="25.5" outlineLevel="2">
      <c r="A4267" s="583"/>
      <c r="B4267" s="296">
        <f t="shared" si="135"/>
        <v>179</v>
      </c>
      <c r="C4267" s="451" t="s">
        <v>8377</v>
      </c>
      <c r="D4267" s="46" t="s">
        <v>8378</v>
      </c>
      <c r="E4267" s="74" t="s">
        <v>1145</v>
      </c>
      <c r="F4267" s="118" t="s">
        <v>4634</v>
      </c>
      <c r="G4267" s="385" t="s">
        <v>8187</v>
      </c>
      <c r="H4267" s="811">
        <v>44016</v>
      </c>
      <c r="I4267" s="754"/>
      <c r="J4267" s="385" t="s">
        <v>8192</v>
      </c>
      <c r="K4267" s="385" t="s">
        <v>8215</v>
      </c>
      <c r="L4267" s="57">
        <v>44593</v>
      </c>
      <c r="M4267" s="57"/>
      <c r="N4267" t="str">
        <f t="shared" si="136"/>
        <v/>
      </c>
      <c r="Q4267" s="37"/>
    </row>
    <row r="4268" spans="1:17" ht="25.5" outlineLevel="2">
      <c r="A4268" s="583"/>
      <c r="B4268" s="296">
        <f t="shared" si="135"/>
        <v>179</v>
      </c>
      <c r="C4268" s="451" t="s">
        <v>8379</v>
      </c>
      <c r="D4268" s="46" t="s">
        <v>8380</v>
      </c>
      <c r="E4268" s="74" t="s">
        <v>1145</v>
      </c>
      <c r="F4268" s="118" t="s">
        <v>4634</v>
      </c>
      <c r="G4268" s="385" t="s">
        <v>8187</v>
      </c>
      <c r="H4268" s="811">
        <v>44016</v>
      </c>
      <c r="I4268" s="754"/>
      <c r="J4268" s="385" t="s">
        <v>8192</v>
      </c>
      <c r="K4268" s="385" t="s">
        <v>8215</v>
      </c>
      <c r="L4268" s="57">
        <v>44593</v>
      </c>
      <c r="M4268" s="57"/>
      <c r="N4268" t="str">
        <f t="shared" si="136"/>
        <v/>
      </c>
      <c r="Q4268" s="37"/>
    </row>
    <row r="4269" spans="1:17" ht="25.5" outlineLevel="2">
      <c r="A4269" s="583"/>
      <c r="B4269" s="296">
        <f t="shared" si="135"/>
        <v>179</v>
      </c>
      <c r="C4269" s="451" t="s">
        <v>8381</v>
      </c>
      <c r="D4269" s="46" t="s">
        <v>8382</v>
      </c>
      <c r="E4269" s="74" t="s">
        <v>1145</v>
      </c>
      <c r="F4269" s="118" t="s">
        <v>4634</v>
      </c>
      <c r="G4269" s="385" t="s">
        <v>8187</v>
      </c>
      <c r="H4269" s="811">
        <v>44016</v>
      </c>
      <c r="I4269" s="754"/>
      <c r="J4269" s="385" t="s">
        <v>8192</v>
      </c>
      <c r="K4269" s="385" t="s">
        <v>8215</v>
      </c>
      <c r="L4269" s="57">
        <v>44593</v>
      </c>
      <c r="M4269" s="57"/>
      <c r="N4269" t="str">
        <f t="shared" si="136"/>
        <v/>
      </c>
      <c r="Q4269" s="37"/>
    </row>
    <row r="4270" spans="1:17" ht="25.5" outlineLevel="2">
      <c r="A4270" s="583"/>
      <c r="B4270" s="296">
        <f t="shared" si="135"/>
        <v>179</v>
      </c>
      <c r="C4270" s="451" t="s">
        <v>8383</v>
      </c>
      <c r="D4270" s="46" t="s">
        <v>8384</v>
      </c>
      <c r="E4270" s="74" t="s">
        <v>1145</v>
      </c>
      <c r="F4270" s="118" t="s">
        <v>4634</v>
      </c>
      <c r="G4270" s="385" t="s">
        <v>8187</v>
      </c>
      <c r="H4270" s="811">
        <v>44016</v>
      </c>
      <c r="I4270" s="754"/>
      <c r="J4270" s="385" t="s">
        <v>8192</v>
      </c>
      <c r="K4270" s="385" t="s">
        <v>8215</v>
      </c>
      <c r="L4270" s="57">
        <v>44593</v>
      </c>
      <c r="M4270" s="57"/>
      <c r="N4270" t="str">
        <f t="shared" si="136"/>
        <v/>
      </c>
      <c r="Q4270" s="37"/>
    </row>
    <row r="4271" spans="1:17" ht="25.5" outlineLevel="2">
      <c r="A4271" s="583"/>
      <c r="B4271" s="296">
        <f t="shared" si="135"/>
        <v>179</v>
      </c>
      <c r="C4271" s="451" t="s">
        <v>8385</v>
      </c>
      <c r="D4271" s="46" t="s">
        <v>8386</v>
      </c>
      <c r="E4271" s="74" t="s">
        <v>1145</v>
      </c>
      <c r="F4271" s="118" t="s">
        <v>4634</v>
      </c>
      <c r="G4271" s="385" t="s">
        <v>8187</v>
      </c>
      <c r="H4271" s="811">
        <v>44016</v>
      </c>
      <c r="I4271" s="754"/>
      <c r="J4271" s="385" t="s">
        <v>8192</v>
      </c>
      <c r="K4271" s="385" t="s">
        <v>8215</v>
      </c>
      <c r="L4271" s="57">
        <v>44593</v>
      </c>
      <c r="M4271" s="57"/>
      <c r="N4271" t="str">
        <f t="shared" si="136"/>
        <v/>
      </c>
      <c r="Q4271" s="37"/>
    </row>
    <row r="4272" spans="1:17" ht="25.5" outlineLevel="2">
      <c r="A4272" s="583"/>
      <c r="B4272" s="296">
        <f t="shared" si="135"/>
        <v>179</v>
      </c>
      <c r="C4272" s="451" t="s">
        <v>8387</v>
      </c>
      <c r="D4272" s="46" t="s">
        <v>8388</v>
      </c>
      <c r="E4272" s="74" t="s">
        <v>1145</v>
      </c>
      <c r="F4272" s="118" t="s">
        <v>4634</v>
      </c>
      <c r="G4272" s="385" t="s">
        <v>8187</v>
      </c>
      <c r="H4272" s="811">
        <v>44016</v>
      </c>
      <c r="I4272" s="754"/>
      <c r="J4272" s="385" t="s">
        <v>8192</v>
      </c>
      <c r="K4272" s="385" t="s">
        <v>8215</v>
      </c>
      <c r="L4272" s="57">
        <v>44593</v>
      </c>
      <c r="M4272" s="57"/>
      <c r="N4272" t="str">
        <f t="shared" si="136"/>
        <v/>
      </c>
      <c r="Q4272" s="37"/>
    </row>
    <row r="4273" spans="1:17" ht="25.5" outlineLevel="2">
      <c r="A4273" s="583"/>
      <c r="B4273" s="296">
        <f t="shared" si="135"/>
        <v>179</v>
      </c>
      <c r="C4273" s="451" t="s">
        <v>8389</v>
      </c>
      <c r="D4273" s="46" t="s">
        <v>8390</v>
      </c>
      <c r="E4273" s="74" t="s">
        <v>1145</v>
      </c>
      <c r="F4273" s="118" t="s">
        <v>4634</v>
      </c>
      <c r="G4273" s="385" t="s">
        <v>8187</v>
      </c>
      <c r="H4273" s="811">
        <v>44016</v>
      </c>
      <c r="I4273" s="754"/>
      <c r="J4273" s="385" t="s">
        <v>8192</v>
      </c>
      <c r="K4273" s="385" t="s">
        <v>8215</v>
      </c>
      <c r="L4273" s="57">
        <v>44593</v>
      </c>
      <c r="M4273" s="57"/>
      <c r="N4273" t="str">
        <f t="shared" si="136"/>
        <v/>
      </c>
      <c r="Q4273" s="37"/>
    </row>
    <row r="4274" spans="1:17" ht="25.5" outlineLevel="2">
      <c r="A4274" s="583"/>
      <c r="B4274" s="296">
        <f t="shared" ref="B4274:B4337" si="137">IF(A4274&gt;0,A4274,B4273)</f>
        <v>179</v>
      </c>
      <c r="C4274" s="451" t="s">
        <v>8391</v>
      </c>
      <c r="D4274" s="46" t="s">
        <v>8392</v>
      </c>
      <c r="E4274" s="74" t="s">
        <v>1145</v>
      </c>
      <c r="F4274" s="118" t="s">
        <v>4634</v>
      </c>
      <c r="G4274" s="385" t="s">
        <v>8187</v>
      </c>
      <c r="H4274" s="811">
        <v>44016</v>
      </c>
      <c r="I4274" s="754"/>
      <c r="J4274" s="385" t="s">
        <v>8192</v>
      </c>
      <c r="K4274" s="385" t="s">
        <v>8215</v>
      </c>
      <c r="L4274" s="57">
        <v>44593</v>
      </c>
      <c r="M4274" s="57"/>
      <c r="N4274" t="str">
        <f t="shared" si="136"/>
        <v/>
      </c>
      <c r="Q4274" s="37"/>
    </row>
    <row r="4275" spans="1:17" ht="25.5" outlineLevel="2">
      <c r="A4275" s="583"/>
      <c r="B4275" s="296">
        <f t="shared" si="137"/>
        <v>179</v>
      </c>
      <c r="C4275" s="451" t="s">
        <v>8393</v>
      </c>
      <c r="D4275" s="46" t="s">
        <v>8394</v>
      </c>
      <c r="E4275" s="74" t="s">
        <v>1145</v>
      </c>
      <c r="F4275" s="118" t="s">
        <v>4634</v>
      </c>
      <c r="G4275" s="385" t="s">
        <v>8187</v>
      </c>
      <c r="H4275" s="811">
        <v>44016</v>
      </c>
      <c r="I4275" s="754"/>
      <c r="J4275" s="385" t="s">
        <v>8192</v>
      </c>
      <c r="K4275" s="385" t="s">
        <v>8215</v>
      </c>
      <c r="L4275" s="57">
        <v>44593</v>
      </c>
      <c r="M4275" s="57"/>
      <c r="N4275" t="str">
        <f t="shared" si="136"/>
        <v/>
      </c>
      <c r="Q4275" s="37"/>
    </row>
    <row r="4276" spans="1:17" ht="25.5" outlineLevel="2">
      <c r="A4276" s="583"/>
      <c r="B4276" s="296">
        <f t="shared" si="137"/>
        <v>179</v>
      </c>
      <c r="C4276" s="451" t="s">
        <v>8395</v>
      </c>
      <c r="D4276" s="46" t="s">
        <v>8396</v>
      </c>
      <c r="E4276" s="74" t="s">
        <v>1145</v>
      </c>
      <c r="F4276" s="118" t="s">
        <v>4634</v>
      </c>
      <c r="G4276" s="385" t="s">
        <v>8187</v>
      </c>
      <c r="H4276" s="811">
        <v>44016</v>
      </c>
      <c r="I4276" s="754"/>
      <c r="J4276" s="385" t="s">
        <v>8192</v>
      </c>
      <c r="K4276" s="385" t="s">
        <v>8215</v>
      </c>
      <c r="L4276" s="57">
        <v>44593</v>
      </c>
      <c r="M4276" s="57"/>
      <c r="N4276" t="str">
        <f t="shared" si="136"/>
        <v/>
      </c>
      <c r="Q4276" s="37"/>
    </row>
    <row r="4277" spans="1:17" ht="38.25" outlineLevel="2">
      <c r="A4277" s="583"/>
      <c r="B4277" s="296">
        <f t="shared" si="137"/>
        <v>179</v>
      </c>
      <c r="C4277" s="451" t="s">
        <v>8397</v>
      </c>
      <c r="D4277" s="46" t="s">
        <v>8398</v>
      </c>
      <c r="E4277" s="74" t="s">
        <v>1145</v>
      </c>
      <c r="F4277" s="118" t="s">
        <v>4634</v>
      </c>
      <c r="G4277" s="385" t="s">
        <v>8187</v>
      </c>
      <c r="H4277" s="811">
        <v>44016</v>
      </c>
      <c r="I4277" s="754"/>
      <c r="J4277" s="385" t="s">
        <v>8192</v>
      </c>
      <c r="K4277" s="385" t="s">
        <v>8215</v>
      </c>
      <c r="L4277" s="57">
        <v>44593</v>
      </c>
      <c r="M4277" s="57"/>
      <c r="N4277" t="str">
        <f t="shared" si="136"/>
        <v/>
      </c>
      <c r="Q4277" s="37"/>
    </row>
    <row r="4278" spans="1:17" ht="38.25" outlineLevel="2">
      <c r="A4278" s="583"/>
      <c r="B4278" s="296">
        <f t="shared" si="137"/>
        <v>179</v>
      </c>
      <c r="C4278" s="451" t="s">
        <v>8399</v>
      </c>
      <c r="D4278" s="46" t="s">
        <v>8400</v>
      </c>
      <c r="E4278" s="74" t="s">
        <v>1145</v>
      </c>
      <c r="F4278" s="118" t="s">
        <v>4634</v>
      </c>
      <c r="G4278" s="385" t="s">
        <v>8187</v>
      </c>
      <c r="H4278" s="811">
        <v>44016</v>
      </c>
      <c r="I4278" s="754"/>
      <c r="J4278" s="385" t="s">
        <v>8192</v>
      </c>
      <c r="K4278" s="385" t="s">
        <v>8215</v>
      </c>
      <c r="L4278" s="57">
        <v>44593</v>
      </c>
      <c r="M4278" s="57"/>
      <c r="N4278" t="str">
        <f t="shared" si="136"/>
        <v/>
      </c>
      <c r="Q4278" s="37"/>
    </row>
    <row r="4279" spans="1:17" outlineLevel="2">
      <c r="A4279" s="583"/>
      <c r="B4279" s="296">
        <f t="shared" si="137"/>
        <v>179</v>
      </c>
      <c r="C4279" s="451" t="s">
        <v>8401</v>
      </c>
      <c r="D4279" s="46" t="s">
        <v>8402</v>
      </c>
      <c r="E4279" s="74" t="s">
        <v>1145</v>
      </c>
      <c r="F4279" s="118" t="s">
        <v>4634</v>
      </c>
      <c r="G4279" s="385" t="s">
        <v>8187</v>
      </c>
      <c r="H4279" s="811">
        <v>44016</v>
      </c>
      <c r="I4279" s="754"/>
      <c r="J4279" s="385" t="s">
        <v>8192</v>
      </c>
      <c r="K4279" s="385" t="s">
        <v>8215</v>
      </c>
      <c r="L4279" s="57">
        <v>44593</v>
      </c>
      <c r="M4279" s="57"/>
      <c r="N4279" t="str">
        <f t="shared" si="136"/>
        <v/>
      </c>
      <c r="Q4279" s="37"/>
    </row>
    <row r="4280" spans="1:17" ht="25.5" outlineLevel="2">
      <c r="A4280" s="583"/>
      <c r="B4280" s="296">
        <f t="shared" si="137"/>
        <v>179</v>
      </c>
      <c r="C4280" s="451" t="s">
        <v>8403</v>
      </c>
      <c r="D4280" s="46" t="s">
        <v>8404</v>
      </c>
      <c r="E4280" s="74" t="s">
        <v>1145</v>
      </c>
      <c r="F4280" s="118" t="s">
        <v>4634</v>
      </c>
      <c r="G4280" s="385" t="s">
        <v>8187</v>
      </c>
      <c r="H4280" s="811">
        <v>44016</v>
      </c>
      <c r="I4280" s="754"/>
      <c r="J4280" s="385" t="s">
        <v>8192</v>
      </c>
      <c r="K4280" s="385" t="s">
        <v>8215</v>
      </c>
      <c r="L4280" s="57">
        <v>44593</v>
      </c>
      <c r="M4280" s="57"/>
      <c r="N4280" t="str">
        <f t="shared" si="136"/>
        <v/>
      </c>
      <c r="Q4280" s="37"/>
    </row>
    <row r="4281" spans="1:17" outlineLevel="2">
      <c r="A4281" s="583"/>
      <c r="B4281" s="296">
        <f t="shared" si="137"/>
        <v>179</v>
      </c>
      <c r="C4281" s="451" t="s">
        <v>8405</v>
      </c>
      <c r="D4281" s="46" t="s">
        <v>8406</v>
      </c>
      <c r="E4281" s="74" t="s">
        <v>1145</v>
      </c>
      <c r="F4281" s="118" t="s">
        <v>4634</v>
      </c>
      <c r="G4281" s="385" t="s">
        <v>8187</v>
      </c>
      <c r="H4281" s="811">
        <v>44016</v>
      </c>
      <c r="I4281" s="754"/>
      <c r="J4281" s="385" t="s">
        <v>8192</v>
      </c>
      <c r="K4281" s="385" t="s">
        <v>8215</v>
      </c>
      <c r="L4281" s="57">
        <v>44593</v>
      </c>
      <c r="M4281" s="57"/>
      <c r="N4281" t="str">
        <f t="shared" si="136"/>
        <v/>
      </c>
      <c r="Q4281" s="37"/>
    </row>
    <row r="4282" spans="1:17" outlineLevel="2">
      <c r="A4282" s="583"/>
      <c r="B4282" s="296">
        <f t="shared" si="137"/>
        <v>179</v>
      </c>
      <c r="C4282" s="451" t="s">
        <v>8407</v>
      </c>
      <c r="D4282" s="46" t="s">
        <v>8408</v>
      </c>
      <c r="E4282" s="74" t="s">
        <v>1145</v>
      </c>
      <c r="F4282" s="118" t="s">
        <v>4634</v>
      </c>
      <c r="G4282" s="385" t="s">
        <v>8187</v>
      </c>
      <c r="H4282" s="811">
        <v>44016</v>
      </c>
      <c r="I4282" s="754"/>
      <c r="J4282" s="385" t="s">
        <v>8192</v>
      </c>
      <c r="K4282" s="385" t="s">
        <v>8215</v>
      </c>
      <c r="L4282" s="57">
        <v>44593</v>
      </c>
      <c r="M4282" s="57"/>
      <c r="N4282" t="str">
        <f t="shared" si="136"/>
        <v/>
      </c>
    </row>
    <row r="4283" spans="1:17" ht="25.5" outlineLevel="2">
      <c r="A4283" s="583"/>
      <c r="B4283" s="296">
        <f t="shared" si="137"/>
        <v>179</v>
      </c>
      <c r="C4283" s="451" t="s">
        <v>8409</v>
      </c>
      <c r="D4283" s="46" t="s">
        <v>8410</v>
      </c>
      <c r="E4283" s="74" t="s">
        <v>1145</v>
      </c>
      <c r="F4283" s="118" t="s">
        <v>4634</v>
      </c>
      <c r="G4283" s="385" t="s">
        <v>8187</v>
      </c>
      <c r="H4283" s="811">
        <v>44016</v>
      </c>
      <c r="I4283" s="754"/>
      <c r="J4283" s="385" t="s">
        <v>8192</v>
      </c>
      <c r="K4283" s="385" t="s">
        <v>8215</v>
      </c>
      <c r="L4283" s="57">
        <v>44593</v>
      </c>
      <c r="M4283" s="57"/>
      <c r="N4283" t="str">
        <f t="shared" si="136"/>
        <v/>
      </c>
    </row>
    <row r="4284" spans="1:17" outlineLevel="2">
      <c r="A4284" s="583"/>
      <c r="B4284" s="296">
        <f t="shared" si="137"/>
        <v>179</v>
      </c>
      <c r="C4284" s="451" t="s">
        <v>8411</v>
      </c>
      <c r="D4284" s="46" t="s">
        <v>8412</v>
      </c>
      <c r="E4284" s="74" t="s">
        <v>1145</v>
      </c>
      <c r="F4284" s="118" t="s">
        <v>4634</v>
      </c>
      <c r="G4284" s="385" t="s">
        <v>8187</v>
      </c>
      <c r="H4284" s="811">
        <v>44016</v>
      </c>
      <c r="I4284" s="754"/>
      <c r="J4284" s="385" t="s">
        <v>8192</v>
      </c>
      <c r="K4284" s="385" t="s">
        <v>8215</v>
      </c>
      <c r="L4284" s="57">
        <v>44593</v>
      </c>
      <c r="M4284" s="57"/>
      <c r="N4284" t="str">
        <f t="shared" si="136"/>
        <v/>
      </c>
    </row>
    <row r="4285" spans="1:17" outlineLevel="2">
      <c r="A4285" s="583"/>
      <c r="B4285" s="296">
        <f t="shared" si="137"/>
        <v>179</v>
      </c>
      <c r="C4285" s="451" t="s">
        <v>8413</v>
      </c>
      <c r="D4285" s="46" t="s">
        <v>8414</v>
      </c>
      <c r="E4285" s="74" t="s">
        <v>1145</v>
      </c>
      <c r="F4285" s="118" t="s">
        <v>4634</v>
      </c>
      <c r="G4285" s="385" t="s">
        <v>8187</v>
      </c>
      <c r="H4285" s="811">
        <v>44016</v>
      </c>
      <c r="I4285" s="754"/>
      <c r="J4285" s="385" t="s">
        <v>8192</v>
      </c>
      <c r="K4285" s="385" t="s">
        <v>8215</v>
      </c>
      <c r="L4285" s="57">
        <v>44593</v>
      </c>
      <c r="M4285" s="57"/>
      <c r="N4285" t="str">
        <f t="shared" si="136"/>
        <v/>
      </c>
    </row>
    <row r="4286" spans="1:17" ht="25.5" outlineLevel="2">
      <c r="A4286" s="583"/>
      <c r="B4286" s="296">
        <f t="shared" si="137"/>
        <v>179</v>
      </c>
      <c r="C4286" s="451" t="s">
        <v>8415</v>
      </c>
      <c r="D4286" s="46" t="s">
        <v>8416</v>
      </c>
      <c r="E4286" s="74" t="s">
        <v>1145</v>
      </c>
      <c r="F4286" s="118" t="s">
        <v>4634</v>
      </c>
      <c r="G4286" s="385" t="s">
        <v>8187</v>
      </c>
      <c r="H4286" s="811">
        <v>44016</v>
      </c>
      <c r="I4286" s="754"/>
      <c r="J4286" s="385" t="s">
        <v>8192</v>
      </c>
      <c r="K4286" s="385" t="s">
        <v>8215</v>
      </c>
      <c r="L4286" s="57">
        <v>44593</v>
      </c>
      <c r="M4286" s="57"/>
      <c r="N4286" t="str">
        <f t="shared" si="136"/>
        <v/>
      </c>
    </row>
    <row r="4287" spans="1:17" ht="25.5" outlineLevel="2">
      <c r="A4287" s="583"/>
      <c r="B4287" s="296">
        <f t="shared" si="137"/>
        <v>179</v>
      </c>
      <c r="C4287" s="451" t="s">
        <v>8417</v>
      </c>
      <c r="D4287" s="46" t="s">
        <v>8418</v>
      </c>
      <c r="E4287" s="74" t="s">
        <v>1145</v>
      </c>
      <c r="F4287" s="118" t="s">
        <v>4634</v>
      </c>
      <c r="G4287" s="385" t="s">
        <v>8187</v>
      </c>
      <c r="H4287" s="811">
        <v>44016</v>
      </c>
      <c r="I4287" s="754"/>
      <c r="J4287" s="385" t="s">
        <v>8192</v>
      </c>
      <c r="K4287" s="385" t="s">
        <v>8215</v>
      </c>
      <c r="L4287" s="57">
        <v>44593</v>
      </c>
      <c r="M4287" s="57"/>
      <c r="N4287" t="str">
        <f t="shared" si="136"/>
        <v/>
      </c>
    </row>
    <row r="4288" spans="1:17" ht="25.5" outlineLevel="2">
      <c r="A4288" s="583"/>
      <c r="B4288" s="296">
        <f t="shared" si="137"/>
        <v>179</v>
      </c>
      <c r="C4288" s="451" t="s">
        <v>8419</v>
      </c>
      <c r="D4288" s="46" t="s">
        <v>8420</v>
      </c>
      <c r="E4288" s="74" t="s">
        <v>1145</v>
      </c>
      <c r="F4288" s="118" t="s">
        <v>4634</v>
      </c>
      <c r="G4288" s="385" t="s">
        <v>8187</v>
      </c>
      <c r="H4288" s="811">
        <v>44016</v>
      </c>
      <c r="I4288" s="754"/>
      <c r="J4288" s="385" t="s">
        <v>8192</v>
      </c>
      <c r="K4288" s="385" t="s">
        <v>8215</v>
      </c>
      <c r="L4288" s="57">
        <v>44593</v>
      </c>
      <c r="M4288" s="57"/>
      <c r="N4288" t="str">
        <f t="shared" si="136"/>
        <v/>
      </c>
    </row>
    <row r="4289" spans="1:14" ht="25.5" outlineLevel="2">
      <c r="A4289" s="583"/>
      <c r="B4289" s="296">
        <f t="shared" si="137"/>
        <v>179</v>
      </c>
      <c r="C4289" s="451" t="s">
        <v>8421</v>
      </c>
      <c r="D4289" s="46" t="s">
        <v>8422</v>
      </c>
      <c r="E4289" s="74" t="s">
        <v>1145</v>
      </c>
      <c r="F4289" s="118" t="s">
        <v>4634</v>
      </c>
      <c r="G4289" s="385" t="s">
        <v>8187</v>
      </c>
      <c r="H4289" s="811">
        <v>44016</v>
      </c>
      <c r="I4289" s="754"/>
      <c r="J4289" s="385" t="s">
        <v>8192</v>
      </c>
      <c r="K4289" s="385" t="s">
        <v>8215</v>
      </c>
      <c r="L4289" s="57">
        <v>44593</v>
      </c>
      <c r="M4289" s="57"/>
      <c r="N4289" t="str">
        <f t="shared" si="136"/>
        <v/>
      </c>
    </row>
    <row r="4290" spans="1:14" ht="25.5" outlineLevel="2">
      <c r="A4290" s="583"/>
      <c r="B4290" s="296">
        <f t="shared" si="137"/>
        <v>179</v>
      </c>
      <c r="C4290" s="451" t="s">
        <v>8423</v>
      </c>
      <c r="D4290" s="46" t="s">
        <v>8424</v>
      </c>
      <c r="E4290" s="74" t="s">
        <v>1145</v>
      </c>
      <c r="F4290" s="118" t="s">
        <v>4634</v>
      </c>
      <c r="G4290" s="385" t="s">
        <v>8187</v>
      </c>
      <c r="H4290" s="811">
        <v>44016</v>
      </c>
      <c r="I4290" s="754"/>
      <c r="J4290" s="385" t="s">
        <v>8192</v>
      </c>
      <c r="K4290" s="385" t="s">
        <v>8215</v>
      </c>
      <c r="L4290" s="57">
        <v>44593</v>
      </c>
      <c r="M4290" s="57"/>
      <c r="N4290" t="str">
        <f t="shared" si="136"/>
        <v/>
      </c>
    </row>
    <row r="4291" spans="1:14" ht="25.5" outlineLevel="2">
      <c r="A4291" s="583"/>
      <c r="B4291" s="296">
        <f t="shared" si="137"/>
        <v>179</v>
      </c>
      <c r="C4291" s="451" t="s">
        <v>8425</v>
      </c>
      <c r="D4291" s="46" t="s">
        <v>8426</v>
      </c>
      <c r="E4291" s="74" t="s">
        <v>1145</v>
      </c>
      <c r="F4291" s="118" t="s">
        <v>4634</v>
      </c>
      <c r="G4291" s="385" t="s">
        <v>8187</v>
      </c>
      <c r="H4291" s="811">
        <v>44016</v>
      </c>
      <c r="I4291" s="754"/>
      <c r="J4291" s="385" t="s">
        <v>8192</v>
      </c>
      <c r="K4291" s="385" t="s">
        <v>8215</v>
      </c>
      <c r="L4291" s="57">
        <v>44593</v>
      </c>
      <c r="M4291" s="57"/>
      <c r="N4291" t="str">
        <f t="shared" ref="N4291:N4354" si="138">IF(D4291="NA","",IF(COUNTIF($D$3:$D$8511,D4291)&gt;1,"DUPLICATE",""))</f>
        <v/>
      </c>
    </row>
    <row r="4292" spans="1:14" ht="25.5" outlineLevel="2">
      <c r="A4292" s="583"/>
      <c r="B4292" s="296">
        <f t="shared" si="137"/>
        <v>179</v>
      </c>
      <c r="C4292" s="451" t="s">
        <v>8427</v>
      </c>
      <c r="D4292" s="46" t="s">
        <v>8428</v>
      </c>
      <c r="E4292" s="74" t="s">
        <v>1145</v>
      </c>
      <c r="F4292" s="118" t="s">
        <v>4634</v>
      </c>
      <c r="G4292" s="385" t="s">
        <v>8187</v>
      </c>
      <c r="H4292" s="811">
        <v>44016</v>
      </c>
      <c r="I4292" s="754"/>
      <c r="J4292" s="385" t="s">
        <v>8192</v>
      </c>
      <c r="K4292" s="385" t="s">
        <v>8215</v>
      </c>
      <c r="L4292" s="57">
        <v>44593</v>
      </c>
      <c r="M4292" s="57"/>
      <c r="N4292" t="str">
        <f t="shared" si="138"/>
        <v/>
      </c>
    </row>
    <row r="4293" spans="1:14" ht="38.25" outlineLevel="2">
      <c r="A4293" s="583"/>
      <c r="B4293" s="296">
        <f t="shared" si="137"/>
        <v>179</v>
      </c>
      <c r="C4293" s="451" t="s">
        <v>8429</v>
      </c>
      <c r="D4293" s="46" t="s">
        <v>8430</v>
      </c>
      <c r="E4293" s="74" t="s">
        <v>1145</v>
      </c>
      <c r="F4293" s="118" t="s">
        <v>4634</v>
      </c>
      <c r="G4293" s="385" t="s">
        <v>8187</v>
      </c>
      <c r="H4293" s="811">
        <v>44016</v>
      </c>
      <c r="I4293" s="754"/>
      <c r="J4293" s="385" t="s">
        <v>8192</v>
      </c>
      <c r="K4293" s="385" t="s">
        <v>8215</v>
      </c>
      <c r="L4293" s="57">
        <v>44593</v>
      </c>
      <c r="M4293" s="57"/>
      <c r="N4293" t="str">
        <f t="shared" si="138"/>
        <v/>
      </c>
    </row>
    <row r="4294" spans="1:14" ht="25.5" outlineLevel="2">
      <c r="A4294" s="583"/>
      <c r="B4294" s="296">
        <f t="shared" si="137"/>
        <v>179</v>
      </c>
      <c r="C4294" s="451" t="s">
        <v>8431</v>
      </c>
      <c r="D4294" s="46" t="s">
        <v>8432</v>
      </c>
      <c r="E4294" s="74" t="s">
        <v>1145</v>
      </c>
      <c r="F4294" s="118" t="s">
        <v>4634</v>
      </c>
      <c r="G4294" s="385" t="s">
        <v>8187</v>
      </c>
      <c r="H4294" s="811">
        <v>44016</v>
      </c>
      <c r="I4294" s="754"/>
      <c r="J4294" s="385" t="s">
        <v>8192</v>
      </c>
      <c r="K4294" s="385" t="s">
        <v>8215</v>
      </c>
      <c r="L4294" s="57">
        <v>44593</v>
      </c>
      <c r="M4294" s="57"/>
      <c r="N4294" t="str">
        <f t="shared" si="138"/>
        <v/>
      </c>
    </row>
    <row r="4295" spans="1:14" ht="38.25" outlineLevel="2">
      <c r="A4295" s="583"/>
      <c r="B4295" s="296">
        <f t="shared" si="137"/>
        <v>179</v>
      </c>
      <c r="C4295" s="451" t="s">
        <v>8433</v>
      </c>
      <c r="D4295" s="46" t="s">
        <v>8434</v>
      </c>
      <c r="E4295" s="74" t="s">
        <v>1145</v>
      </c>
      <c r="F4295" s="118" t="s">
        <v>4634</v>
      </c>
      <c r="G4295" s="385" t="s">
        <v>8187</v>
      </c>
      <c r="H4295" s="811">
        <v>44016</v>
      </c>
      <c r="I4295" s="754"/>
      <c r="J4295" s="385" t="s">
        <v>8192</v>
      </c>
      <c r="K4295" s="385" t="s">
        <v>8215</v>
      </c>
      <c r="L4295" s="57">
        <v>44593</v>
      </c>
      <c r="M4295" s="57"/>
      <c r="N4295" t="str">
        <f t="shared" si="138"/>
        <v/>
      </c>
    </row>
    <row r="4296" spans="1:14" ht="38.25" outlineLevel="2">
      <c r="A4296" s="583"/>
      <c r="B4296" s="296">
        <f t="shared" si="137"/>
        <v>179</v>
      </c>
      <c r="C4296" s="451" t="s">
        <v>8435</v>
      </c>
      <c r="D4296" s="46" t="s">
        <v>8436</v>
      </c>
      <c r="E4296" s="74" t="s">
        <v>1145</v>
      </c>
      <c r="F4296" s="118" t="s">
        <v>4634</v>
      </c>
      <c r="G4296" s="385" t="s">
        <v>8187</v>
      </c>
      <c r="H4296" s="811">
        <v>44016</v>
      </c>
      <c r="I4296" s="754"/>
      <c r="J4296" s="385" t="s">
        <v>8192</v>
      </c>
      <c r="K4296" s="385" t="s">
        <v>8215</v>
      </c>
      <c r="L4296" s="57">
        <v>44593</v>
      </c>
      <c r="M4296" s="57"/>
      <c r="N4296" t="str">
        <f t="shared" si="138"/>
        <v/>
      </c>
    </row>
    <row r="4297" spans="1:14" ht="38.25" outlineLevel="2">
      <c r="A4297" s="583"/>
      <c r="B4297" s="296">
        <f t="shared" si="137"/>
        <v>179</v>
      </c>
      <c r="C4297" s="451" t="s">
        <v>8437</v>
      </c>
      <c r="D4297" s="46" t="s">
        <v>8438</v>
      </c>
      <c r="E4297" s="74" t="s">
        <v>1145</v>
      </c>
      <c r="F4297" s="118" t="s">
        <v>4634</v>
      </c>
      <c r="G4297" s="385" t="s">
        <v>8187</v>
      </c>
      <c r="H4297" s="811">
        <v>44016</v>
      </c>
      <c r="I4297" s="754"/>
      <c r="J4297" s="385" t="s">
        <v>8192</v>
      </c>
      <c r="K4297" s="385" t="s">
        <v>8215</v>
      </c>
      <c r="L4297" s="57">
        <v>44593</v>
      </c>
      <c r="M4297" s="57"/>
      <c r="N4297" t="str">
        <f t="shared" si="138"/>
        <v/>
      </c>
    </row>
    <row r="4298" spans="1:14" ht="25.5" outlineLevel="2">
      <c r="A4298" s="583"/>
      <c r="B4298" s="296">
        <f t="shared" si="137"/>
        <v>179</v>
      </c>
      <c r="C4298" s="451" t="s">
        <v>8439</v>
      </c>
      <c r="D4298" s="46" t="s">
        <v>8440</v>
      </c>
      <c r="E4298" s="74" t="s">
        <v>1145</v>
      </c>
      <c r="F4298" s="118" t="s">
        <v>4634</v>
      </c>
      <c r="G4298" s="385" t="s">
        <v>8187</v>
      </c>
      <c r="H4298" s="811">
        <v>44016</v>
      </c>
      <c r="I4298" s="754"/>
      <c r="J4298" s="385" t="s">
        <v>8192</v>
      </c>
      <c r="K4298" s="385" t="s">
        <v>8215</v>
      </c>
      <c r="L4298" s="57">
        <v>44593</v>
      </c>
      <c r="M4298" s="57"/>
      <c r="N4298" t="str">
        <f t="shared" si="138"/>
        <v/>
      </c>
    </row>
    <row r="4299" spans="1:14" ht="38.25" outlineLevel="2">
      <c r="A4299" s="583"/>
      <c r="B4299" s="296">
        <f t="shared" si="137"/>
        <v>179</v>
      </c>
      <c r="C4299" s="451" t="s">
        <v>8441</v>
      </c>
      <c r="D4299" s="46" t="s">
        <v>8442</v>
      </c>
      <c r="E4299" s="74" t="s">
        <v>1145</v>
      </c>
      <c r="F4299" s="118" t="s">
        <v>4634</v>
      </c>
      <c r="G4299" s="385" t="s">
        <v>8187</v>
      </c>
      <c r="H4299" s="811">
        <v>44016</v>
      </c>
      <c r="I4299" s="754"/>
      <c r="J4299" s="385" t="s">
        <v>8192</v>
      </c>
      <c r="K4299" s="385" t="s">
        <v>8215</v>
      </c>
      <c r="L4299" s="57">
        <v>44593</v>
      </c>
      <c r="M4299" s="57"/>
      <c r="N4299" t="str">
        <f t="shared" si="138"/>
        <v/>
      </c>
    </row>
    <row r="4300" spans="1:14" ht="38.25" outlineLevel="2">
      <c r="A4300" s="583"/>
      <c r="B4300" s="296">
        <f t="shared" si="137"/>
        <v>179</v>
      </c>
      <c r="C4300" s="451" t="s">
        <v>8443</v>
      </c>
      <c r="D4300" s="46" t="s">
        <v>8444</v>
      </c>
      <c r="E4300" s="74" t="s">
        <v>1145</v>
      </c>
      <c r="F4300" s="118" t="s">
        <v>4634</v>
      </c>
      <c r="G4300" s="385" t="s">
        <v>8187</v>
      </c>
      <c r="H4300" s="811">
        <v>44016</v>
      </c>
      <c r="I4300" s="754"/>
      <c r="J4300" s="385" t="s">
        <v>8192</v>
      </c>
      <c r="K4300" s="385" t="s">
        <v>8215</v>
      </c>
      <c r="L4300" s="57">
        <v>44593</v>
      </c>
      <c r="M4300" s="57"/>
      <c r="N4300" t="str">
        <f t="shared" si="138"/>
        <v/>
      </c>
    </row>
    <row r="4301" spans="1:14" ht="25.5" outlineLevel="2">
      <c r="A4301" s="583"/>
      <c r="B4301" s="296">
        <f t="shared" si="137"/>
        <v>179</v>
      </c>
      <c r="C4301" s="451" t="s">
        <v>8445</v>
      </c>
      <c r="D4301" s="46" t="s">
        <v>8446</v>
      </c>
      <c r="E4301" s="74" t="s">
        <v>1145</v>
      </c>
      <c r="F4301" s="118" t="s">
        <v>4634</v>
      </c>
      <c r="G4301" s="385" t="s">
        <v>8187</v>
      </c>
      <c r="H4301" s="811">
        <v>44016</v>
      </c>
      <c r="I4301" s="754"/>
      <c r="J4301" s="385" t="s">
        <v>8192</v>
      </c>
      <c r="K4301" s="385" t="s">
        <v>8215</v>
      </c>
      <c r="L4301" s="57">
        <v>44593</v>
      </c>
      <c r="M4301" s="57"/>
      <c r="N4301" t="str">
        <f t="shared" si="138"/>
        <v/>
      </c>
    </row>
    <row r="4302" spans="1:14" ht="25.5" outlineLevel="2">
      <c r="A4302" s="583"/>
      <c r="B4302" s="296">
        <f t="shared" si="137"/>
        <v>179</v>
      </c>
      <c r="C4302" s="451" t="s">
        <v>8447</v>
      </c>
      <c r="D4302" s="46" t="s">
        <v>8448</v>
      </c>
      <c r="E4302" s="74" t="s">
        <v>1145</v>
      </c>
      <c r="F4302" s="118" t="s">
        <v>4634</v>
      </c>
      <c r="G4302" s="385" t="s">
        <v>8187</v>
      </c>
      <c r="H4302" s="811">
        <v>44016</v>
      </c>
      <c r="I4302" s="754"/>
      <c r="J4302" s="385" t="s">
        <v>8192</v>
      </c>
      <c r="K4302" s="385" t="s">
        <v>8215</v>
      </c>
      <c r="L4302" s="57">
        <v>44593</v>
      </c>
      <c r="M4302" s="57"/>
      <c r="N4302" t="str">
        <f t="shared" si="138"/>
        <v/>
      </c>
    </row>
    <row r="4303" spans="1:14" ht="38.25" outlineLevel="2">
      <c r="A4303" s="583"/>
      <c r="B4303" s="296">
        <f t="shared" si="137"/>
        <v>179</v>
      </c>
      <c r="C4303" s="451" t="s">
        <v>8449</v>
      </c>
      <c r="D4303" s="46" t="s">
        <v>8450</v>
      </c>
      <c r="E4303" s="74" t="s">
        <v>1145</v>
      </c>
      <c r="F4303" s="118" t="s">
        <v>4634</v>
      </c>
      <c r="G4303" s="385" t="s">
        <v>8187</v>
      </c>
      <c r="H4303" s="811">
        <v>44016</v>
      </c>
      <c r="I4303" s="754"/>
      <c r="J4303" s="385" t="s">
        <v>8192</v>
      </c>
      <c r="K4303" s="385" t="s">
        <v>8215</v>
      </c>
      <c r="L4303" s="57">
        <v>44593</v>
      </c>
      <c r="M4303" s="57"/>
      <c r="N4303" t="str">
        <f t="shared" si="138"/>
        <v/>
      </c>
    </row>
    <row r="4304" spans="1:14" ht="25.5" outlineLevel="2">
      <c r="A4304" s="583"/>
      <c r="B4304" s="296">
        <f t="shared" si="137"/>
        <v>179</v>
      </c>
      <c r="C4304" s="451" t="s">
        <v>8451</v>
      </c>
      <c r="D4304" s="46" t="s">
        <v>8452</v>
      </c>
      <c r="E4304" s="74" t="s">
        <v>1145</v>
      </c>
      <c r="F4304" s="118" t="s">
        <v>4634</v>
      </c>
      <c r="G4304" s="385" t="s">
        <v>8187</v>
      </c>
      <c r="H4304" s="811">
        <v>44016</v>
      </c>
      <c r="I4304" s="754"/>
      <c r="J4304" s="385" t="s">
        <v>8192</v>
      </c>
      <c r="K4304" s="385" t="s">
        <v>8215</v>
      </c>
      <c r="L4304" s="57">
        <v>44593</v>
      </c>
      <c r="M4304" s="57"/>
      <c r="N4304" t="str">
        <f t="shared" si="138"/>
        <v/>
      </c>
    </row>
    <row r="4305" spans="1:14" ht="25.5" outlineLevel="2">
      <c r="A4305" s="583"/>
      <c r="B4305" s="296">
        <f t="shared" si="137"/>
        <v>179</v>
      </c>
      <c r="C4305" s="451" t="s">
        <v>8453</v>
      </c>
      <c r="D4305" s="46" t="s">
        <v>8454</v>
      </c>
      <c r="E4305" s="74" t="s">
        <v>1145</v>
      </c>
      <c r="F4305" s="118" t="s">
        <v>4634</v>
      </c>
      <c r="G4305" s="385" t="s">
        <v>8187</v>
      </c>
      <c r="H4305" s="811">
        <v>44016</v>
      </c>
      <c r="I4305" s="754"/>
      <c r="J4305" s="385" t="s">
        <v>8192</v>
      </c>
      <c r="K4305" s="385" t="s">
        <v>8215</v>
      </c>
      <c r="L4305" s="57">
        <v>44593</v>
      </c>
      <c r="M4305" s="57"/>
      <c r="N4305" t="str">
        <f t="shared" si="138"/>
        <v/>
      </c>
    </row>
    <row r="4306" spans="1:14" ht="38.25" outlineLevel="2">
      <c r="A4306" s="583"/>
      <c r="B4306" s="296">
        <f t="shared" si="137"/>
        <v>179</v>
      </c>
      <c r="C4306" s="451" t="s">
        <v>8455</v>
      </c>
      <c r="D4306" s="46" t="s">
        <v>8456</v>
      </c>
      <c r="E4306" s="74" t="s">
        <v>1145</v>
      </c>
      <c r="F4306" s="118" t="s">
        <v>4634</v>
      </c>
      <c r="G4306" s="385" t="s">
        <v>8187</v>
      </c>
      <c r="H4306" s="811">
        <v>44016</v>
      </c>
      <c r="I4306" s="754"/>
      <c r="J4306" s="385" t="s">
        <v>8192</v>
      </c>
      <c r="K4306" s="385" t="s">
        <v>8215</v>
      </c>
      <c r="L4306" s="57">
        <v>44593</v>
      </c>
      <c r="M4306" s="57"/>
      <c r="N4306" t="str">
        <f t="shared" si="138"/>
        <v/>
      </c>
    </row>
    <row r="4307" spans="1:14" ht="25.5" outlineLevel="2">
      <c r="A4307" s="583"/>
      <c r="B4307" s="296">
        <f t="shared" si="137"/>
        <v>179</v>
      </c>
      <c r="C4307" s="451" t="s">
        <v>8457</v>
      </c>
      <c r="D4307" s="46" t="s">
        <v>8458</v>
      </c>
      <c r="E4307" s="74" t="s">
        <v>1145</v>
      </c>
      <c r="F4307" s="118" t="s">
        <v>4634</v>
      </c>
      <c r="G4307" s="385" t="s">
        <v>8187</v>
      </c>
      <c r="H4307" s="811">
        <v>44016</v>
      </c>
      <c r="I4307" s="754"/>
      <c r="J4307" s="385" t="s">
        <v>8192</v>
      </c>
      <c r="K4307" s="385" t="s">
        <v>8215</v>
      </c>
      <c r="L4307" s="57">
        <v>44593</v>
      </c>
      <c r="M4307" s="57"/>
      <c r="N4307" t="str">
        <f t="shared" si="138"/>
        <v/>
      </c>
    </row>
    <row r="4308" spans="1:14" ht="25.5" outlineLevel="2">
      <c r="A4308" s="583"/>
      <c r="B4308" s="296">
        <f t="shared" si="137"/>
        <v>179</v>
      </c>
      <c r="C4308" s="451" t="s">
        <v>8459</v>
      </c>
      <c r="D4308" s="46" t="s">
        <v>8460</v>
      </c>
      <c r="E4308" s="74" t="s">
        <v>1145</v>
      </c>
      <c r="F4308" s="118" t="s">
        <v>4634</v>
      </c>
      <c r="G4308" s="385" t="s">
        <v>8187</v>
      </c>
      <c r="H4308" s="811">
        <v>44016</v>
      </c>
      <c r="I4308" s="754"/>
      <c r="J4308" s="385" t="s">
        <v>8192</v>
      </c>
      <c r="K4308" s="385" t="s">
        <v>8215</v>
      </c>
      <c r="L4308" s="57">
        <v>44593</v>
      </c>
      <c r="M4308" s="57"/>
      <c r="N4308" t="str">
        <f t="shared" si="138"/>
        <v/>
      </c>
    </row>
    <row r="4309" spans="1:14" ht="38.25" outlineLevel="2">
      <c r="A4309" s="583"/>
      <c r="B4309" s="296">
        <f t="shared" si="137"/>
        <v>179</v>
      </c>
      <c r="C4309" s="451" t="s">
        <v>8461</v>
      </c>
      <c r="D4309" s="46" t="s">
        <v>8462</v>
      </c>
      <c r="E4309" s="74" t="s">
        <v>1145</v>
      </c>
      <c r="F4309" s="118" t="s">
        <v>4634</v>
      </c>
      <c r="G4309" s="385" t="s">
        <v>8187</v>
      </c>
      <c r="H4309" s="811">
        <v>44016</v>
      </c>
      <c r="I4309" s="754"/>
      <c r="J4309" s="385" t="s">
        <v>8192</v>
      </c>
      <c r="K4309" s="385" t="s">
        <v>8215</v>
      </c>
      <c r="L4309" s="57">
        <v>44593</v>
      </c>
      <c r="M4309" s="57"/>
      <c r="N4309" t="str">
        <f t="shared" si="138"/>
        <v/>
      </c>
    </row>
    <row r="4310" spans="1:14" ht="63.75" outlineLevel="2">
      <c r="A4310" s="583"/>
      <c r="B4310" s="296">
        <f t="shared" si="137"/>
        <v>179</v>
      </c>
      <c r="C4310" s="451" t="s">
        <v>8463</v>
      </c>
      <c r="D4310" s="46" t="s">
        <v>8464</v>
      </c>
      <c r="E4310" s="74" t="s">
        <v>1145</v>
      </c>
      <c r="F4310" s="118" t="s">
        <v>4634</v>
      </c>
      <c r="G4310" s="385" t="s">
        <v>8187</v>
      </c>
      <c r="H4310" s="811">
        <v>44016</v>
      </c>
      <c r="I4310" s="754"/>
      <c r="J4310" s="385" t="s">
        <v>8192</v>
      </c>
      <c r="K4310" s="385" t="s">
        <v>8215</v>
      </c>
      <c r="L4310" s="57">
        <v>44593</v>
      </c>
      <c r="M4310" s="57"/>
      <c r="N4310" t="str">
        <f t="shared" si="138"/>
        <v/>
      </c>
    </row>
    <row r="4311" spans="1:14" ht="63.75" outlineLevel="2">
      <c r="A4311" s="583"/>
      <c r="B4311" s="296">
        <f t="shared" si="137"/>
        <v>179</v>
      </c>
      <c r="C4311" s="451" t="s">
        <v>8465</v>
      </c>
      <c r="D4311" s="46" t="s">
        <v>8466</v>
      </c>
      <c r="E4311" s="74" t="s">
        <v>1145</v>
      </c>
      <c r="F4311" s="118" t="s">
        <v>4634</v>
      </c>
      <c r="G4311" s="385" t="s">
        <v>8187</v>
      </c>
      <c r="H4311" s="811">
        <v>44016</v>
      </c>
      <c r="I4311" s="754"/>
      <c r="J4311" s="385" t="s">
        <v>8192</v>
      </c>
      <c r="K4311" s="385" t="s">
        <v>8215</v>
      </c>
      <c r="L4311" s="57">
        <v>44593</v>
      </c>
      <c r="M4311" s="57"/>
      <c r="N4311" t="str">
        <f t="shared" si="138"/>
        <v/>
      </c>
    </row>
    <row r="4312" spans="1:14" ht="25.5" outlineLevel="2">
      <c r="A4312" s="583"/>
      <c r="B4312" s="296">
        <f t="shared" si="137"/>
        <v>179</v>
      </c>
      <c r="C4312" s="451" t="s">
        <v>8467</v>
      </c>
      <c r="D4312" s="46" t="s">
        <v>8468</v>
      </c>
      <c r="E4312" s="74" t="s">
        <v>1145</v>
      </c>
      <c r="F4312" s="118" t="s">
        <v>4634</v>
      </c>
      <c r="G4312" s="385" t="s">
        <v>8187</v>
      </c>
      <c r="H4312" s="811">
        <v>44016</v>
      </c>
      <c r="I4312" s="754"/>
      <c r="J4312" s="385" t="s">
        <v>8192</v>
      </c>
      <c r="K4312" s="385" t="s">
        <v>8215</v>
      </c>
      <c r="L4312" s="57">
        <v>44593</v>
      </c>
      <c r="M4312" s="57"/>
      <c r="N4312" t="str">
        <f t="shared" si="138"/>
        <v/>
      </c>
    </row>
    <row r="4313" spans="1:14" ht="38.25" outlineLevel="2">
      <c r="A4313" s="583"/>
      <c r="B4313" s="296">
        <f t="shared" si="137"/>
        <v>179</v>
      </c>
      <c r="C4313" s="451" t="s">
        <v>8469</v>
      </c>
      <c r="D4313" s="46" t="s">
        <v>8470</v>
      </c>
      <c r="E4313" s="74" t="s">
        <v>1145</v>
      </c>
      <c r="F4313" s="118" t="s">
        <v>4634</v>
      </c>
      <c r="G4313" s="385" t="s">
        <v>8187</v>
      </c>
      <c r="H4313" s="811">
        <v>44016</v>
      </c>
      <c r="I4313" s="754"/>
      <c r="J4313" s="385" t="s">
        <v>8192</v>
      </c>
      <c r="K4313" s="385" t="s">
        <v>8215</v>
      </c>
      <c r="L4313" s="57">
        <v>44593</v>
      </c>
      <c r="M4313" s="57"/>
      <c r="N4313" t="str">
        <f t="shared" si="138"/>
        <v/>
      </c>
    </row>
    <row r="4314" spans="1:14" ht="25.5" outlineLevel="2">
      <c r="A4314" s="583"/>
      <c r="B4314" s="296">
        <f t="shared" si="137"/>
        <v>179</v>
      </c>
      <c r="C4314" s="451" t="s">
        <v>8471</v>
      </c>
      <c r="D4314" s="46" t="s">
        <v>8472</v>
      </c>
      <c r="E4314" s="74" t="s">
        <v>1145</v>
      </c>
      <c r="F4314" s="118" t="s">
        <v>4634</v>
      </c>
      <c r="G4314" s="385" t="s">
        <v>8187</v>
      </c>
      <c r="H4314" s="811">
        <v>44016</v>
      </c>
      <c r="I4314" s="754"/>
      <c r="J4314" s="385" t="s">
        <v>8192</v>
      </c>
      <c r="K4314" s="385" t="s">
        <v>8215</v>
      </c>
      <c r="L4314" s="57">
        <v>44593</v>
      </c>
      <c r="M4314" s="57"/>
      <c r="N4314" t="str">
        <f t="shared" si="138"/>
        <v/>
      </c>
    </row>
    <row r="4315" spans="1:14" ht="38.25" outlineLevel="2">
      <c r="A4315" s="583"/>
      <c r="B4315" s="296">
        <f t="shared" si="137"/>
        <v>179</v>
      </c>
      <c r="C4315" s="451" t="s">
        <v>8473</v>
      </c>
      <c r="D4315" s="46" t="s">
        <v>8474</v>
      </c>
      <c r="E4315" s="74" t="s">
        <v>1145</v>
      </c>
      <c r="F4315" s="118" t="s">
        <v>4634</v>
      </c>
      <c r="G4315" s="385" t="s">
        <v>8187</v>
      </c>
      <c r="H4315" s="811">
        <v>44016</v>
      </c>
      <c r="I4315" s="754"/>
      <c r="J4315" s="385" t="s">
        <v>8192</v>
      </c>
      <c r="K4315" s="385" t="s">
        <v>8215</v>
      </c>
      <c r="L4315" s="57">
        <v>44593</v>
      </c>
      <c r="M4315" s="57"/>
      <c r="N4315" t="str">
        <f t="shared" si="138"/>
        <v/>
      </c>
    </row>
    <row r="4316" spans="1:14" ht="38.25" outlineLevel="2">
      <c r="A4316" s="583"/>
      <c r="B4316" s="296">
        <f t="shared" si="137"/>
        <v>179</v>
      </c>
      <c r="C4316" s="451" t="s">
        <v>8475</v>
      </c>
      <c r="D4316" s="46" t="s">
        <v>8476</v>
      </c>
      <c r="E4316" s="74" t="s">
        <v>1145</v>
      </c>
      <c r="F4316" s="118" t="s">
        <v>4634</v>
      </c>
      <c r="G4316" s="385" t="s">
        <v>8187</v>
      </c>
      <c r="H4316" s="811">
        <v>44016</v>
      </c>
      <c r="I4316" s="754"/>
      <c r="J4316" s="385" t="s">
        <v>8192</v>
      </c>
      <c r="K4316" s="385" t="s">
        <v>8215</v>
      </c>
      <c r="L4316" s="57">
        <v>44593</v>
      </c>
      <c r="M4316" s="57"/>
      <c r="N4316" t="str">
        <f t="shared" si="138"/>
        <v/>
      </c>
    </row>
    <row r="4317" spans="1:14" ht="38.25" outlineLevel="2">
      <c r="A4317" s="583"/>
      <c r="B4317" s="296">
        <f t="shared" si="137"/>
        <v>179</v>
      </c>
      <c r="C4317" s="451" t="s">
        <v>8477</v>
      </c>
      <c r="D4317" s="46" t="s">
        <v>8478</v>
      </c>
      <c r="E4317" s="74" t="s">
        <v>1145</v>
      </c>
      <c r="F4317" s="118" t="s">
        <v>4634</v>
      </c>
      <c r="G4317" s="385" t="s">
        <v>8187</v>
      </c>
      <c r="H4317" s="811">
        <v>44016</v>
      </c>
      <c r="I4317" s="754"/>
      <c r="J4317" s="385" t="s">
        <v>8192</v>
      </c>
      <c r="K4317" s="385" t="s">
        <v>8215</v>
      </c>
      <c r="L4317" s="57">
        <v>44593</v>
      </c>
      <c r="M4317" s="57"/>
      <c r="N4317" t="str">
        <f t="shared" si="138"/>
        <v/>
      </c>
    </row>
    <row r="4318" spans="1:14" ht="25.5" outlineLevel="2">
      <c r="A4318" s="583"/>
      <c r="B4318" s="296">
        <f t="shared" si="137"/>
        <v>179</v>
      </c>
      <c r="C4318" s="451" t="s">
        <v>8479</v>
      </c>
      <c r="D4318" s="46" t="s">
        <v>8480</v>
      </c>
      <c r="E4318" s="74" t="s">
        <v>1145</v>
      </c>
      <c r="F4318" s="118" t="s">
        <v>4634</v>
      </c>
      <c r="G4318" s="385" t="s">
        <v>8187</v>
      </c>
      <c r="H4318" s="811">
        <v>44016</v>
      </c>
      <c r="I4318" s="754"/>
      <c r="J4318" s="385" t="s">
        <v>8192</v>
      </c>
      <c r="K4318" s="385" t="s">
        <v>8215</v>
      </c>
      <c r="L4318" s="57">
        <v>44593</v>
      </c>
      <c r="M4318" s="57"/>
      <c r="N4318" t="str">
        <f t="shared" si="138"/>
        <v/>
      </c>
    </row>
    <row r="4319" spans="1:14" ht="38.25" outlineLevel="2">
      <c r="A4319" s="583"/>
      <c r="B4319" s="296">
        <f t="shared" si="137"/>
        <v>179</v>
      </c>
      <c r="C4319" s="451" t="s">
        <v>8481</v>
      </c>
      <c r="D4319" s="46" t="s">
        <v>8482</v>
      </c>
      <c r="E4319" s="74" t="s">
        <v>1145</v>
      </c>
      <c r="F4319" s="118" t="s">
        <v>4634</v>
      </c>
      <c r="G4319" s="385" t="s">
        <v>8187</v>
      </c>
      <c r="H4319" s="811">
        <v>44016</v>
      </c>
      <c r="I4319" s="754"/>
      <c r="J4319" s="385" t="s">
        <v>8192</v>
      </c>
      <c r="K4319" s="385" t="s">
        <v>8215</v>
      </c>
      <c r="L4319" s="57">
        <v>44593</v>
      </c>
      <c r="M4319" s="57"/>
      <c r="N4319" t="str">
        <f t="shared" si="138"/>
        <v/>
      </c>
    </row>
    <row r="4320" spans="1:14" ht="38.25" outlineLevel="2">
      <c r="A4320" s="583"/>
      <c r="B4320" s="296">
        <f t="shared" si="137"/>
        <v>179</v>
      </c>
      <c r="C4320" s="451" t="s">
        <v>8483</v>
      </c>
      <c r="D4320" s="46" t="s">
        <v>8484</v>
      </c>
      <c r="E4320" s="74" t="s">
        <v>1145</v>
      </c>
      <c r="F4320" s="118" t="s">
        <v>4634</v>
      </c>
      <c r="G4320" s="385" t="s">
        <v>8187</v>
      </c>
      <c r="H4320" s="811">
        <v>44016</v>
      </c>
      <c r="I4320" s="754"/>
      <c r="J4320" s="385" t="s">
        <v>8192</v>
      </c>
      <c r="K4320" s="385" t="s">
        <v>8215</v>
      </c>
      <c r="L4320" s="57">
        <v>44593</v>
      </c>
      <c r="M4320" s="57"/>
      <c r="N4320" t="str">
        <f t="shared" si="138"/>
        <v/>
      </c>
    </row>
    <row r="4321" spans="1:14" ht="25.5" outlineLevel="2">
      <c r="A4321" s="583"/>
      <c r="B4321" s="296">
        <f t="shared" si="137"/>
        <v>179</v>
      </c>
      <c r="C4321" s="451" t="s">
        <v>8485</v>
      </c>
      <c r="D4321" s="46" t="s">
        <v>8486</v>
      </c>
      <c r="E4321" s="74" t="s">
        <v>1145</v>
      </c>
      <c r="F4321" s="118" t="s">
        <v>4634</v>
      </c>
      <c r="G4321" s="385" t="s">
        <v>8187</v>
      </c>
      <c r="H4321" s="811">
        <v>44016</v>
      </c>
      <c r="I4321" s="754"/>
      <c r="J4321" s="385" t="s">
        <v>8192</v>
      </c>
      <c r="K4321" s="385" t="s">
        <v>8215</v>
      </c>
      <c r="L4321" s="57">
        <v>44593</v>
      </c>
      <c r="M4321" s="57"/>
      <c r="N4321" t="str">
        <f t="shared" si="138"/>
        <v/>
      </c>
    </row>
    <row r="4322" spans="1:14" ht="25.5" outlineLevel="2">
      <c r="A4322" s="583"/>
      <c r="B4322" s="296">
        <f t="shared" si="137"/>
        <v>179</v>
      </c>
      <c r="C4322" s="451" t="s">
        <v>8487</v>
      </c>
      <c r="D4322" s="46" t="s">
        <v>8488</v>
      </c>
      <c r="E4322" s="74" t="s">
        <v>1145</v>
      </c>
      <c r="F4322" s="118" t="s">
        <v>4634</v>
      </c>
      <c r="G4322" s="385" t="s">
        <v>8187</v>
      </c>
      <c r="H4322" s="811">
        <v>44016</v>
      </c>
      <c r="I4322" s="754"/>
      <c r="J4322" s="385" t="s">
        <v>8192</v>
      </c>
      <c r="K4322" s="385" t="s">
        <v>8215</v>
      </c>
      <c r="L4322" s="57">
        <v>44593</v>
      </c>
      <c r="M4322" s="57"/>
      <c r="N4322" t="str">
        <f t="shared" si="138"/>
        <v/>
      </c>
    </row>
    <row r="4323" spans="1:14" ht="25.5" outlineLevel="2">
      <c r="A4323" s="583"/>
      <c r="B4323" s="296">
        <f t="shared" si="137"/>
        <v>179</v>
      </c>
      <c r="C4323" s="451" t="s">
        <v>8489</v>
      </c>
      <c r="D4323" s="46" t="s">
        <v>8490</v>
      </c>
      <c r="E4323" s="74" t="s">
        <v>1145</v>
      </c>
      <c r="F4323" s="118" t="s">
        <v>4634</v>
      </c>
      <c r="G4323" s="385" t="s">
        <v>8187</v>
      </c>
      <c r="H4323" s="811">
        <v>44016</v>
      </c>
      <c r="I4323" s="754"/>
      <c r="J4323" s="385" t="s">
        <v>8192</v>
      </c>
      <c r="K4323" s="385" t="s">
        <v>8215</v>
      </c>
      <c r="L4323" s="57">
        <v>44593</v>
      </c>
      <c r="M4323" s="57"/>
      <c r="N4323" t="str">
        <f t="shared" si="138"/>
        <v/>
      </c>
    </row>
    <row r="4324" spans="1:14" ht="38.25" outlineLevel="2">
      <c r="A4324" s="583"/>
      <c r="B4324" s="296">
        <f t="shared" si="137"/>
        <v>179</v>
      </c>
      <c r="C4324" s="451" t="s">
        <v>8491</v>
      </c>
      <c r="D4324" s="46" t="s">
        <v>8492</v>
      </c>
      <c r="E4324" s="74" t="s">
        <v>1145</v>
      </c>
      <c r="F4324" s="118" t="s">
        <v>4634</v>
      </c>
      <c r="G4324" s="385" t="s">
        <v>8187</v>
      </c>
      <c r="H4324" s="811">
        <v>44016</v>
      </c>
      <c r="I4324" s="754"/>
      <c r="J4324" s="385" t="s">
        <v>8192</v>
      </c>
      <c r="K4324" s="385" t="s">
        <v>8215</v>
      </c>
      <c r="L4324" s="57">
        <v>44593</v>
      </c>
      <c r="M4324" s="57"/>
      <c r="N4324" t="str">
        <f t="shared" si="138"/>
        <v/>
      </c>
    </row>
    <row r="4325" spans="1:14" ht="25.5" outlineLevel="2">
      <c r="A4325" s="583"/>
      <c r="B4325" s="296">
        <f t="shared" si="137"/>
        <v>179</v>
      </c>
      <c r="C4325" s="451" t="s">
        <v>8493</v>
      </c>
      <c r="D4325" s="46" t="s">
        <v>8494</v>
      </c>
      <c r="E4325" s="74" t="s">
        <v>1145</v>
      </c>
      <c r="F4325" s="118" t="s">
        <v>4634</v>
      </c>
      <c r="G4325" s="385" t="s">
        <v>8187</v>
      </c>
      <c r="H4325" s="811">
        <v>44016</v>
      </c>
      <c r="I4325" s="754"/>
      <c r="J4325" s="385" t="s">
        <v>8192</v>
      </c>
      <c r="K4325" s="385" t="s">
        <v>8215</v>
      </c>
      <c r="L4325" s="57">
        <v>44593</v>
      </c>
      <c r="M4325" s="57"/>
      <c r="N4325" t="str">
        <f t="shared" si="138"/>
        <v/>
      </c>
    </row>
    <row r="4326" spans="1:14" ht="25.5" outlineLevel="2">
      <c r="A4326" s="583"/>
      <c r="B4326" s="296">
        <f t="shared" si="137"/>
        <v>179</v>
      </c>
      <c r="C4326" s="451" t="s">
        <v>8495</v>
      </c>
      <c r="D4326" s="46" t="s">
        <v>8496</v>
      </c>
      <c r="E4326" s="74" t="s">
        <v>1145</v>
      </c>
      <c r="F4326" s="118" t="s">
        <v>4634</v>
      </c>
      <c r="G4326" s="385" t="s">
        <v>8187</v>
      </c>
      <c r="H4326" s="811">
        <v>44016</v>
      </c>
      <c r="I4326" s="754"/>
      <c r="J4326" s="385" t="s">
        <v>8192</v>
      </c>
      <c r="K4326" s="385" t="s">
        <v>8215</v>
      </c>
      <c r="L4326" s="57">
        <v>44593</v>
      </c>
      <c r="M4326" s="57"/>
      <c r="N4326" t="str">
        <f t="shared" si="138"/>
        <v/>
      </c>
    </row>
    <row r="4327" spans="1:14" ht="25.5" outlineLevel="2">
      <c r="A4327" s="583"/>
      <c r="B4327" s="296">
        <f t="shared" si="137"/>
        <v>179</v>
      </c>
      <c r="C4327" s="451" t="s">
        <v>8497</v>
      </c>
      <c r="D4327" s="46" t="s">
        <v>8498</v>
      </c>
      <c r="E4327" s="74" t="s">
        <v>1145</v>
      </c>
      <c r="F4327" s="118" t="s">
        <v>4634</v>
      </c>
      <c r="G4327" s="385" t="s">
        <v>8187</v>
      </c>
      <c r="H4327" s="811">
        <v>44016</v>
      </c>
      <c r="I4327" s="754"/>
      <c r="J4327" s="385" t="s">
        <v>8192</v>
      </c>
      <c r="K4327" s="385" t="s">
        <v>8215</v>
      </c>
      <c r="L4327" s="57">
        <v>44593</v>
      </c>
      <c r="M4327" s="57"/>
      <c r="N4327" t="str">
        <f t="shared" si="138"/>
        <v/>
      </c>
    </row>
    <row r="4328" spans="1:14" ht="25.5" outlineLevel="2">
      <c r="A4328" s="583"/>
      <c r="B4328" s="296">
        <f t="shared" si="137"/>
        <v>179</v>
      </c>
      <c r="C4328" s="451" t="s">
        <v>8499</v>
      </c>
      <c r="D4328" s="46" t="s">
        <v>8500</v>
      </c>
      <c r="E4328" s="74" t="s">
        <v>1145</v>
      </c>
      <c r="F4328" s="118" t="s">
        <v>4634</v>
      </c>
      <c r="G4328" s="385" t="s">
        <v>8187</v>
      </c>
      <c r="H4328" s="811">
        <v>44016</v>
      </c>
      <c r="I4328" s="754"/>
      <c r="J4328" s="385" t="s">
        <v>8192</v>
      </c>
      <c r="K4328" s="385" t="s">
        <v>8215</v>
      </c>
      <c r="L4328" s="57">
        <v>44593</v>
      </c>
      <c r="M4328" s="57"/>
      <c r="N4328" t="str">
        <f t="shared" si="138"/>
        <v/>
      </c>
    </row>
    <row r="4329" spans="1:14" ht="25.5" outlineLevel="2">
      <c r="A4329" s="583"/>
      <c r="B4329" s="296">
        <f t="shared" si="137"/>
        <v>179</v>
      </c>
      <c r="C4329" s="451" t="s">
        <v>8501</v>
      </c>
      <c r="D4329" s="46" t="s">
        <v>8502</v>
      </c>
      <c r="E4329" s="74" t="s">
        <v>1145</v>
      </c>
      <c r="F4329" s="118" t="s">
        <v>4634</v>
      </c>
      <c r="G4329" s="385" t="s">
        <v>8187</v>
      </c>
      <c r="H4329" s="811">
        <v>44016</v>
      </c>
      <c r="I4329" s="754"/>
      <c r="J4329" s="385" t="s">
        <v>8192</v>
      </c>
      <c r="K4329" s="385" t="s">
        <v>8215</v>
      </c>
      <c r="L4329" s="57">
        <v>44593</v>
      </c>
      <c r="M4329" s="57"/>
      <c r="N4329" t="str">
        <f t="shared" si="138"/>
        <v/>
      </c>
    </row>
    <row r="4330" spans="1:14" ht="25.5" outlineLevel="2">
      <c r="A4330" s="583"/>
      <c r="B4330" s="296">
        <f t="shared" si="137"/>
        <v>179</v>
      </c>
      <c r="C4330" s="451" t="s">
        <v>8503</v>
      </c>
      <c r="D4330" s="46" t="s">
        <v>8504</v>
      </c>
      <c r="E4330" s="74" t="s">
        <v>1145</v>
      </c>
      <c r="F4330" s="118" t="s">
        <v>4634</v>
      </c>
      <c r="G4330" s="385" t="s">
        <v>8187</v>
      </c>
      <c r="H4330" s="811">
        <v>44016</v>
      </c>
      <c r="I4330" s="754"/>
      <c r="J4330" s="385" t="s">
        <v>8192</v>
      </c>
      <c r="K4330" s="385" t="s">
        <v>8215</v>
      </c>
      <c r="L4330" s="57">
        <v>44593</v>
      </c>
      <c r="M4330" s="57"/>
      <c r="N4330" t="str">
        <f t="shared" si="138"/>
        <v/>
      </c>
    </row>
    <row r="4331" spans="1:14" ht="25.5" outlineLevel="2">
      <c r="A4331" s="583"/>
      <c r="B4331" s="296">
        <f t="shared" si="137"/>
        <v>179</v>
      </c>
      <c r="C4331" s="451" t="s">
        <v>8505</v>
      </c>
      <c r="D4331" s="46" t="s">
        <v>8506</v>
      </c>
      <c r="E4331" s="74" t="s">
        <v>1145</v>
      </c>
      <c r="F4331" s="118" t="s">
        <v>4634</v>
      </c>
      <c r="G4331" s="385" t="s">
        <v>8187</v>
      </c>
      <c r="H4331" s="811">
        <v>44016</v>
      </c>
      <c r="I4331" s="754"/>
      <c r="J4331" s="385" t="s">
        <v>8192</v>
      </c>
      <c r="K4331" s="385" t="s">
        <v>8215</v>
      </c>
      <c r="L4331" s="57">
        <v>44593</v>
      </c>
      <c r="M4331" s="57"/>
      <c r="N4331" t="str">
        <f t="shared" si="138"/>
        <v/>
      </c>
    </row>
    <row r="4332" spans="1:14" ht="38.25" outlineLevel="2">
      <c r="A4332" s="583"/>
      <c r="B4332" s="296">
        <f t="shared" si="137"/>
        <v>179</v>
      </c>
      <c r="C4332" s="451" t="s">
        <v>8507</v>
      </c>
      <c r="D4332" s="46" t="s">
        <v>8508</v>
      </c>
      <c r="E4332" s="74" t="s">
        <v>1145</v>
      </c>
      <c r="F4332" s="118" t="s">
        <v>4634</v>
      </c>
      <c r="G4332" s="385" t="s">
        <v>8187</v>
      </c>
      <c r="H4332" s="811">
        <v>44016</v>
      </c>
      <c r="I4332" s="754"/>
      <c r="J4332" s="385" t="s">
        <v>8192</v>
      </c>
      <c r="K4332" s="385" t="s">
        <v>8215</v>
      </c>
      <c r="L4332" s="57">
        <v>44593</v>
      </c>
      <c r="M4332" s="57"/>
      <c r="N4332" t="str">
        <f t="shared" si="138"/>
        <v/>
      </c>
    </row>
    <row r="4333" spans="1:14" ht="25.5" outlineLevel="2">
      <c r="A4333" s="583"/>
      <c r="B4333" s="296">
        <f t="shared" si="137"/>
        <v>179</v>
      </c>
      <c r="C4333" s="451" t="s">
        <v>8509</v>
      </c>
      <c r="D4333" s="46" t="s">
        <v>8510</v>
      </c>
      <c r="E4333" s="74" t="s">
        <v>1145</v>
      </c>
      <c r="F4333" s="118" t="s">
        <v>4634</v>
      </c>
      <c r="G4333" s="385" t="s">
        <v>8187</v>
      </c>
      <c r="H4333" s="811">
        <v>44016</v>
      </c>
      <c r="I4333" s="754"/>
      <c r="J4333" s="385" t="s">
        <v>8192</v>
      </c>
      <c r="K4333" s="385" t="s">
        <v>8215</v>
      </c>
      <c r="L4333" s="57">
        <v>44593</v>
      </c>
      <c r="M4333" s="57"/>
      <c r="N4333" t="str">
        <f t="shared" si="138"/>
        <v/>
      </c>
    </row>
    <row r="4334" spans="1:14" ht="38.25" outlineLevel="2">
      <c r="A4334" s="583"/>
      <c r="B4334" s="296">
        <f t="shared" si="137"/>
        <v>179</v>
      </c>
      <c r="C4334" s="451" t="s">
        <v>8511</v>
      </c>
      <c r="D4334" s="46" t="s">
        <v>8512</v>
      </c>
      <c r="E4334" s="74" t="s">
        <v>1145</v>
      </c>
      <c r="F4334" s="118" t="s">
        <v>4634</v>
      </c>
      <c r="G4334" s="385" t="s">
        <v>8187</v>
      </c>
      <c r="H4334" s="811">
        <v>44016</v>
      </c>
      <c r="I4334" s="754"/>
      <c r="J4334" s="385" t="s">
        <v>8192</v>
      </c>
      <c r="K4334" s="385" t="s">
        <v>8215</v>
      </c>
      <c r="L4334" s="57">
        <v>44593</v>
      </c>
      <c r="M4334" s="57"/>
      <c r="N4334" t="str">
        <f t="shared" si="138"/>
        <v/>
      </c>
    </row>
    <row r="4335" spans="1:14" ht="38.25" outlineLevel="2">
      <c r="A4335" s="583"/>
      <c r="B4335" s="296">
        <f t="shared" si="137"/>
        <v>179</v>
      </c>
      <c r="C4335" s="451" t="s">
        <v>8513</v>
      </c>
      <c r="D4335" s="46" t="s">
        <v>8514</v>
      </c>
      <c r="E4335" s="74" t="s">
        <v>1145</v>
      </c>
      <c r="F4335" s="118" t="s">
        <v>4634</v>
      </c>
      <c r="G4335" s="385" t="s">
        <v>8187</v>
      </c>
      <c r="H4335" s="811">
        <v>44016</v>
      </c>
      <c r="I4335" s="754"/>
      <c r="J4335" s="385" t="s">
        <v>8192</v>
      </c>
      <c r="K4335" s="385" t="s">
        <v>8215</v>
      </c>
      <c r="L4335" s="57">
        <v>44593</v>
      </c>
      <c r="M4335" s="57"/>
      <c r="N4335" t="str">
        <f t="shared" si="138"/>
        <v/>
      </c>
    </row>
    <row r="4336" spans="1:14" ht="25.5" outlineLevel="2">
      <c r="A4336" s="583"/>
      <c r="B4336" s="296">
        <f t="shared" si="137"/>
        <v>179</v>
      </c>
      <c r="C4336" s="451" t="s">
        <v>8515</v>
      </c>
      <c r="D4336" s="46" t="s">
        <v>8516</v>
      </c>
      <c r="E4336" s="74" t="s">
        <v>1145</v>
      </c>
      <c r="F4336" s="118" t="s">
        <v>4634</v>
      </c>
      <c r="G4336" s="385" t="s">
        <v>8187</v>
      </c>
      <c r="H4336" s="811">
        <v>44016</v>
      </c>
      <c r="I4336" s="754"/>
      <c r="J4336" s="385" t="s">
        <v>8192</v>
      </c>
      <c r="K4336" s="385" t="s">
        <v>8215</v>
      </c>
      <c r="L4336" s="57">
        <v>44593</v>
      </c>
      <c r="M4336" s="57"/>
      <c r="N4336" t="str">
        <f t="shared" si="138"/>
        <v/>
      </c>
    </row>
    <row r="4337" spans="1:14" ht="25.5" outlineLevel="2">
      <c r="A4337" s="583"/>
      <c r="B4337" s="296">
        <f t="shared" si="137"/>
        <v>179</v>
      </c>
      <c r="C4337" s="451" t="s">
        <v>8517</v>
      </c>
      <c r="D4337" s="46" t="s">
        <v>8518</v>
      </c>
      <c r="E4337" s="74" t="s">
        <v>1145</v>
      </c>
      <c r="F4337" s="118" t="s">
        <v>4634</v>
      </c>
      <c r="G4337" s="385" t="s">
        <v>8187</v>
      </c>
      <c r="H4337" s="811">
        <v>44016</v>
      </c>
      <c r="I4337" s="754"/>
      <c r="J4337" s="385" t="s">
        <v>8192</v>
      </c>
      <c r="K4337" s="385" t="s">
        <v>8215</v>
      </c>
      <c r="L4337" s="57">
        <v>44593</v>
      </c>
      <c r="M4337" s="57"/>
      <c r="N4337" t="str">
        <f t="shared" si="138"/>
        <v/>
      </c>
    </row>
    <row r="4338" spans="1:14" ht="38.25" outlineLevel="2">
      <c r="A4338" s="583"/>
      <c r="B4338" s="296">
        <f t="shared" ref="B4338:B4401" si="139">IF(A4338&gt;0,A4338,B4337)</f>
        <v>179</v>
      </c>
      <c r="C4338" s="451" t="s">
        <v>8519</v>
      </c>
      <c r="D4338" s="46" t="s">
        <v>8520</v>
      </c>
      <c r="E4338" s="74" t="s">
        <v>1145</v>
      </c>
      <c r="F4338" s="118" t="s">
        <v>4634</v>
      </c>
      <c r="G4338" s="385" t="s">
        <v>8187</v>
      </c>
      <c r="H4338" s="811">
        <v>44016</v>
      </c>
      <c r="I4338" s="754"/>
      <c r="J4338" s="385" t="s">
        <v>8192</v>
      </c>
      <c r="K4338" s="385" t="s">
        <v>8215</v>
      </c>
      <c r="L4338" s="57">
        <v>44593</v>
      </c>
      <c r="M4338" s="57"/>
      <c r="N4338" t="str">
        <f t="shared" si="138"/>
        <v/>
      </c>
    </row>
    <row r="4339" spans="1:14" ht="25.5" outlineLevel="2">
      <c r="A4339" s="583"/>
      <c r="B4339" s="296">
        <f t="shared" si="139"/>
        <v>179</v>
      </c>
      <c r="C4339" s="451" t="s">
        <v>8521</v>
      </c>
      <c r="D4339" s="46" t="s">
        <v>8522</v>
      </c>
      <c r="E4339" s="74" t="s">
        <v>1145</v>
      </c>
      <c r="F4339" s="118" t="s">
        <v>4634</v>
      </c>
      <c r="G4339" s="385" t="s">
        <v>8187</v>
      </c>
      <c r="H4339" s="811">
        <v>44016</v>
      </c>
      <c r="I4339" s="754"/>
      <c r="J4339" s="385" t="s">
        <v>8192</v>
      </c>
      <c r="K4339" s="385" t="s">
        <v>8215</v>
      </c>
      <c r="L4339" s="57">
        <v>44593</v>
      </c>
      <c r="M4339" s="57"/>
      <c r="N4339" t="str">
        <f t="shared" si="138"/>
        <v/>
      </c>
    </row>
    <row r="4340" spans="1:14" ht="38.25" outlineLevel="2">
      <c r="A4340" s="583"/>
      <c r="B4340" s="296">
        <f t="shared" si="139"/>
        <v>179</v>
      </c>
      <c r="C4340" s="451" t="s">
        <v>8523</v>
      </c>
      <c r="D4340" s="46" t="s">
        <v>8524</v>
      </c>
      <c r="E4340" s="74" t="s">
        <v>1145</v>
      </c>
      <c r="F4340" s="118" t="s">
        <v>4634</v>
      </c>
      <c r="G4340" s="385" t="s">
        <v>8187</v>
      </c>
      <c r="H4340" s="811">
        <v>44016</v>
      </c>
      <c r="I4340" s="754"/>
      <c r="J4340" s="385" t="s">
        <v>8192</v>
      </c>
      <c r="K4340" s="385" t="s">
        <v>8215</v>
      </c>
      <c r="L4340" s="57">
        <v>44593</v>
      </c>
      <c r="M4340" s="57"/>
      <c r="N4340" t="str">
        <f t="shared" si="138"/>
        <v/>
      </c>
    </row>
    <row r="4341" spans="1:14" ht="38.25" outlineLevel="2">
      <c r="A4341" s="583"/>
      <c r="B4341" s="296">
        <f t="shared" si="139"/>
        <v>179</v>
      </c>
      <c r="C4341" s="451" t="s">
        <v>8525</v>
      </c>
      <c r="D4341" s="46" t="s">
        <v>8526</v>
      </c>
      <c r="E4341" s="74" t="s">
        <v>1145</v>
      </c>
      <c r="F4341" s="118" t="s">
        <v>4634</v>
      </c>
      <c r="G4341" s="385" t="s">
        <v>8187</v>
      </c>
      <c r="H4341" s="811">
        <v>44016</v>
      </c>
      <c r="I4341" s="754"/>
      <c r="J4341" s="385" t="s">
        <v>8192</v>
      </c>
      <c r="K4341" s="385" t="s">
        <v>8215</v>
      </c>
      <c r="L4341" s="57">
        <v>44593</v>
      </c>
      <c r="M4341" s="57"/>
      <c r="N4341" t="str">
        <f t="shared" si="138"/>
        <v/>
      </c>
    </row>
    <row r="4342" spans="1:14" ht="51" outlineLevel="2">
      <c r="A4342" s="583"/>
      <c r="B4342" s="296">
        <f t="shared" si="139"/>
        <v>179</v>
      </c>
      <c r="C4342" s="451" t="s">
        <v>8527</v>
      </c>
      <c r="D4342" s="46" t="s">
        <v>8528</v>
      </c>
      <c r="E4342" s="74" t="s">
        <v>1145</v>
      </c>
      <c r="F4342" s="118" t="s">
        <v>4634</v>
      </c>
      <c r="G4342" s="385" t="s">
        <v>8187</v>
      </c>
      <c r="H4342" s="811">
        <v>44016</v>
      </c>
      <c r="I4342" s="754"/>
      <c r="J4342" s="385" t="s">
        <v>8192</v>
      </c>
      <c r="K4342" s="385" t="s">
        <v>8215</v>
      </c>
      <c r="L4342" s="57">
        <v>44593</v>
      </c>
      <c r="M4342" s="57"/>
      <c r="N4342" t="str">
        <f t="shared" si="138"/>
        <v/>
      </c>
    </row>
    <row r="4343" spans="1:14" ht="51" outlineLevel="2">
      <c r="A4343" s="583"/>
      <c r="B4343" s="296">
        <f t="shared" si="139"/>
        <v>179</v>
      </c>
      <c r="C4343" s="451" t="s">
        <v>8529</v>
      </c>
      <c r="D4343" s="46" t="s">
        <v>8530</v>
      </c>
      <c r="E4343" s="74" t="s">
        <v>1145</v>
      </c>
      <c r="F4343" s="118" t="s">
        <v>4634</v>
      </c>
      <c r="G4343" s="385" t="s">
        <v>8187</v>
      </c>
      <c r="H4343" s="811">
        <v>44016</v>
      </c>
      <c r="I4343" s="754"/>
      <c r="J4343" s="385" t="s">
        <v>8192</v>
      </c>
      <c r="K4343" s="385" t="s">
        <v>8215</v>
      </c>
      <c r="L4343" s="57">
        <v>44593</v>
      </c>
      <c r="M4343" s="57"/>
      <c r="N4343" t="str">
        <f t="shared" si="138"/>
        <v/>
      </c>
    </row>
    <row r="4344" spans="1:14" ht="38.25" outlineLevel="2">
      <c r="A4344" s="583"/>
      <c r="B4344" s="296">
        <f t="shared" si="139"/>
        <v>179</v>
      </c>
      <c r="C4344" s="451" t="s">
        <v>8531</v>
      </c>
      <c r="D4344" s="46" t="s">
        <v>8532</v>
      </c>
      <c r="E4344" s="74" t="s">
        <v>1145</v>
      </c>
      <c r="F4344" s="118" t="s">
        <v>4634</v>
      </c>
      <c r="G4344" s="385" t="s">
        <v>8187</v>
      </c>
      <c r="H4344" s="811">
        <v>44016</v>
      </c>
      <c r="I4344" s="754"/>
      <c r="J4344" s="385" t="s">
        <v>8192</v>
      </c>
      <c r="K4344" s="385" t="s">
        <v>8215</v>
      </c>
      <c r="L4344" s="57">
        <v>44593</v>
      </c>
      <c r="M4344" s="57"/>
      <c r="N4344" t="str">
        <f t="shared" si="138"/>
        <v/>
      </c>
    </row>
    <row r="4345" spans="1:14" ht="38.25" outlineLevel="2">
      <c r="A4345" s="583"/>
      <c r="B4345" s="296">
        <f t="shared" si="139"/>
        <v>179</v>
      </c>
      <c r="C4345" s="451" t="s">
        <v>8533</v>
      </c>
      <c r="D4345" s="46" t="s">
        <v>8534</v>
      </c>
      <c r="E4345" s="74" t="s">
        <v>1145</v>
      </c>
      <c r="F4345" s="118" t="s">
        <v>4634</v>
      </c>
      <c r="G4345" s="385" t="s">
        <v>8187</v>
      </c>
      <c r="H4345" s="811">
        <v>44016</v>
      </c>
      <c r="I4345" s="754"/>
      <c r="J4345" s="385" t="s">
        <v>8192</v>
      </c>
      <c r="K4345" s="385" t="s">
        <v>8215</v>
      </c>
      <c r="L4345" s="57">
        <v>44593</v>
      </c>
      <c r="M4345" s="57"/>
      <c r="N4345" t="str">
        <f t="shared" si="138"/>
        <v/>
      </c>
    </row>
    <row r="4346" spans="1:14" ht="25.5" outlineLevel="2">
      <c r="A4346" s="583"/>
      <c r="B4346" s="296">
        <f t="shared" si="139"/>
        <v>179</v>
      </c>
      <c r="C4346" s="451" t="s">
        <v>8535</v>
      </c>
      <c r="D4346" s="46" t="s">
        <v>8536</v>
      </c>
      <c r="E4346" s="74" t="s">
        <v>1145</v>
      </c>
      <c r="F4346" s="118" t="s">
        <v>4634</v>
      </c>
      <c r="G4346" s="385" t="s">
        <v>8187</v>
      </c>
      <c r="H4346" s="811">
        <v>44016</v>
      </c>
      <c r="I4346" s="754"/>
      <c r="J4346" s="385" t="s">
        <v>8192</v>
      </c>
      <c r="K4346" s="385" t="s">
        <v>8215</v>
      </c>
      <c r="L4346" s="57">
        <v>44593</v>
      </c>
      <c r="M4346" s="57"/>
      <c r="N4346" t="str">
        <f t="shared" si="138"/>
        <v/>
      </c>
    </row>
    <row r="4347" spans="1:14" ht="38.25" outlineLevel="2">
      <c r="A4347" s="583"/>
      <c r="B4347" s="296">
        <f t="shared" si="139"/>
        <v>179</v>
      </c>
      <c r="C4347" s="451" t="s">
        <v>8537</v>
      </c>
      <c r="D4347" s="46" t="s">
        <v>8538</v>
      </c>
      <c r="E4347" s="74" t="s">
        <v>1145</v>
      </c>
      <c r="F4347" s="118" t="s">
        <v>4634</v>
      </c>
      <c r="G4347" s="385" t="s">
        <v>8187</v>
      </c>
      <c r="H4347" s="811">
        <v>44016</v>
      </c>
      <c r="I4347" s="754"/>
      <c r="J4347" s="385" t="s">
        <v>8192</v>
      </c>
      <c r="K4347" s="385" t="s">
        <v>8215</v>
      </c>
      <c r="L4347" s="57">
        <v>44593</v>
      </c>
      <c r="M4347" s="57"/>
      <c r="N4347" t="str">
        <f t="shared" si="138"/>
        <v/>
      </c>
    </row>
    <row r="4348" spans="1:14" ht="38.25" outlineLevel="2">
      <c r="A4348" s="583"/>
      <c r="B4348" s="296">
        <f t="shared" si="139"/>
        <v>179</v>
      </c>
      <c r="C4348" s="451" t="s">
        <v>8539</v>
      </c>
      <c r="D4348" s="46" t="s">
        <v>8540</v>
      </c>
      <c r="E4348" s="74" t="s">
        <v>1145</v>
      </c>
      <c r="F4348" s="118" t="s">
        <v>4634</v>
      </c>
      <c r="G4348" s="385" t="s">
        <v>8187</v>
      </c>
      <c r="H4348" s="811">
        <v>44016</v>
      </c>
      <c r="I4348" s="754"/>
      <c r="J4348" s="385" t="s">
        <v>8192</v>
      </c>
      <c r="K4348" s="385" t="s">
        <v>8215</v>
      </c>
      <c r="L4348" s="57">
        <v>44593</v>
      </c>
      <c r="M4348" s="57"/>
      <c r="N4348" t="str">
        <f t="shared" si="138"/>
        <v/>
      </c>
    </row>
    <row r="4349" spans="1:14" ht="38.25" outlineLevel="2">
      <c r="A4349" s="583"/>
      <c r="B4349" s="296">
        <f t="shared" si="139"/>
        <v>179</v>
      </c>
      <c r="C4349" s="451" t="s">
        <v>8541</v>
      </c>
      <c r="D4349" s="46" t="s">
        <v>8542</v>
      </c>
      <c r="E4349" s="74" t="s">
        <v>1145</v>
      </c>
      <c r="F4349" s="118" t="s">
        <v>4634</v>
      </c>
      <c r="G4349" s="385" t="s">
        <v>8187</v>
      </c>
      <c r="H4349" s="811">
        <v>44016</v>
      </c>
      <c r="I4349" s="754"/>
      <c r="J4349" s="385" t="s">
        <v>8192</v>
      </c>
      <c r="K4349" s="385" t="s">
        <v>8215</v>
      </c>
      <c r="L4349" s="57">
        <v>44593</v>
      </c>
      <c r="M4349" s="57"/>
      <c r="N4349" t="str">
        <f t="shared" si="138"/>
        <v/>
      </c>
    </row>
    <row r="4350" spans="1:14" ht="25.5" outlineLevel="2">
      <c r="A4350" s="583"/>
      <c r="B4350" s="296">
        <f t="shared" si="139"/>
        <v>179</v>
      </c>
      <c r="C4350" s="451" t="s">
        <v>8543</v>
      </c>
      <c r="D4350" s="46" t="s">
        <v>8544</v>
      </c>
      <c r="E4350" s="74" t="s">
        <v>1145</v>
      </c>
      <c r="F4350" s="118" t="s">
        <v>4634</v>
      </c>
      <c r="G4350" s="385" t="s">
        <v>8187</v>
      </c>
      <c r="H4350" s="811">
        <v>44016</v>
      </c>
      <c r="I4350" s="754"/>
      <c r="J4350" s="385" t="s">
        <v>8192</v>
      </c>
      <c r="K4350" s="385" t="s">
        <v>8215</v>
      </c>
      <c r="L4350" s="57">
        <v>44593</v>
      </c>
      <c r="M4350" s="57"/>
      <c r="N4350" t="str">
        <f t="shared" si="138"/>
        <v/>
      </c>
    </row>
    <row r="4351" spans="1:14" ht="25.5" outlineLevel="2">
      <c r="A4351" s="583"/>
      <c r="B4351" s="296">
        <f t="shared" si="139"/>
        <v>179</v>
      </c>
      <c r="C4351" s="451" t="s">
        <v>8545</v>
      </c>
      <c r="D4351" s="46" t="s">
        <v>8546</v>
      </c>
      <c r="E4351" s="74" t="s">
        <v>1145</v>
      </c>
      <c r="F4351" s="118" t="s">
        <v>4634</v>
      </c>
      <c r="G4351" s="385" t="s">
        <v>8187</v>
      </c>
      <c r="H4351" s="811">
        <v>44016</v>
      </c>
      <c r="I4351" s="754"/>
      <c r="J4351" s="385" t="s">
        <v>8192</v>
      </c>
      <c r="K4351" s="385" t="s">
        <v>8215</v>
      </c>
      <c r="L4351" s="57">
        <v>44593</v>
      </c>
      <c r="M4351" s="57"/>
      <c r="N4351" t="str">
        <f t="shared" si="138"/>
        <v/>
      </c>
    </row>
    <row r="4352" spans="1:14" ht="38.25" outlineLevel="2">
      <c r="A4352" s="583"/>
      <c r="B4352" s="296">
        <f t="shared" si="139"/>
        <v>179</v>
      </c>
      <c r="C4352" s="451" t="s">
        <v>8547</v>
      </c>
      <c r="D4352" s="46" t="s">
        <v>8548</v>
      </c>
      <c r="E4352" s="74" t="s">
        <v>1145</v>
      </c>
      <c r="F4352" s="118" t="s">
        <v>4634</v>
      </c>
      <c r="G4352" s="385" t="s">
        <v>8187</v>
      </c>
      <c r="H4352" s="811">
        <v>44016</v>
      </c>
      <c r="I4352" s="754"/>
      <c r="J4352" s="385" t="s">
        <v>8192</v>
      </c>
      <c r="K4352" s="385" t="s">
        <v>8215</v>
      </c>
      <c r="L4352" s="57">
        <v>44593</v>
      </c>
      <c r="M4352" s="57"/>
      <c r="N4352" t="str">
        <f t="shared" si="138"/>
        <v/>
      </c>
    </row>
    <row r="4353" spans="1:14" ht="25.5" outlineLevel="2">
      <c r="A4353" s="583"/>
      <c r="B4353" s="296">
        <f t="shared" si="139"/>
        <v>179</v>
      </c>
      <c r="C4353" s="451" t="s">
        <v>8549</v>
      </c>
      <c r="D4353" s="46" t="s">
        <v>8550</v>
      </c>
      <c r="E4353" s="74" t="s">
        <v>1145</v>
      </c>
      <c r="F4353" s="118" t="s">
        <v>4634</v>
      </c>
      <c r="G4353" s="385" t="s">
        <v>8187</v>
      </c>
      <c r="H4353" s="811">
        <v>44016</v>
      </c>
      <c r="I4353" s="754"/>
      <c r="J4353" s="385" t="s">
        <v>8192</v>
      </c>
      <c r="K4353" s="385" t="s">
        <v>8215</v>
      </c>
      <c r="L4353" s="57">
        <v>44593</v>
      </c>
      <c r="M4353" s="57"/>
      <c r="N4353" t="str">
        <f t="shared" si="138"/>
        <v/>
      </c>
    </row>
    <row r="4354" spans="1:14" ht="25.5" outlineLevel="2">
      <c r="A4354" s="583"/>
      <c r="B4354" s="296">
        <f t="shared" si="139"/>
        <v>179</v>
      </c>
      <c r="C4354" s="451" t="s">
        <v>8551</v>
      </c>
      <c r="D4354" s="46" t="s">
        <v>8552</v>
      </c>
      <c r="E4354" s="74" t="s">
        <v>1145</v>
      </c>
      <c r="F4354" s="118" t="s">
        <v>4634</v>
      </c>
      <c r="G4354" s="385" t="s">
        <v>8187</v>
      </c>
      <c r="H4354" s="811">
        <v>44016</v>
      </c>
      <c r="I4354" s="754"/>
      <c r="J4354" s="385" t="s">
        <v>8192</v>
      </c>
      <c r="K4354" s="385" t="s">
        <v>8215</v>
      </c>
      <c r="L4354" s="57">
        <v>44593</v>
      </c>
      <c r="M4354" s="57"/>
      <c r="N4354" t="str">
        <f t="shared" si="138"/>
        <v/>
      </c>
    </row>
    <row r="4355" spans="1:14" ht="25.5" outlineLevel="2">
      <c r="A4355" s="583"/>
      <c r="B4355" s="296">
        <f t="shared" si="139"/>
        <v>179</v>
      </c>
      <c r="C4355" s="451" t="s">
        <v>8553</v>
      </c>
      <c r="D4355" s="46" t="s">
        <v>8554</v>
      </c>
      <c r="E4355" s="74" t="s">
        <v>1145</v>
      </c>
      <c r="F4355" s="118" t="s">
        <v>4634</v>
      </c>
      <c r="G4355" s="385" t="s">
        <v>8187</v>
      </c>
      <c r="H4355" s="811">
        <v>44016</v>
      </c>
      <c r="I4355" s="754"/>
      <c r="J4355" s="385" t="s">
        <v>8192</v>
      </c>
      <c r="K4355" s="385" t="s">
        <v>8215</v>
      </c>
      <c r="L4355" s="57">
        <v>44593</v>
      </c>
      <c r="M4355" s="57"/>
      <c r="N4355" t="str">
        <f t="shared" ref="N4355:N4418" si="140">IF(D4355="NA","",IF(COUNTIF($D$3:$D$8511,D4355)&gt;1,"DUPLICATE",""))</f>
        <v/>
      </c>
    </row>
    <row r="4356" spans="1:14" ht="38.25" outlineLevel="2">
      <c r="A4356" s="583"/>
      <c r="B4356" s="296">
        <f t="shared" si="139"/>
        <v>179</v>
      </c>
      <c r="C4356" s="451" t="s">
        <v>8555</v>
      </c>
      <c r="D4356" s="46" t="s">
        <v>8556</v>
      </c>
      <c r="E4356" s="74" t="s">
        <v>1145</v>
      </c>
      <c r="F4356" s="118" t="s">
        <v>4634</v>
      </c>
      <c r="G4356" s="385" t="s">
        <v>8187</v>
      </c>
      <c r="H4356" s="811">
        <v>44016</v>
      </c>
      <c r="I4356" s="754"/>
      <c r="J4356" s="385" t="s">
        <v>8192</v>
      </c>
      <c r="K4356" s="385" t="s">
        <v>8215</v>
      </c>
      <c r="L4356" s="57">
        <v>44593</v>
      </c>
      <c r="M4356" s="57"/>
      <c r="N4356" t="str">
        <f t="shared" si="140"/>
        <v/>
      </c>
    </row>
    <row r="4357" spans="1:14" ht="38.25" outlineLevel="2">
      <c r="A4357" s="583"/>
      <c r="B4357" s="296">
        <f t="shared" si="139"/>
        <v>179</v>
      </c>
      <c r="C4357" s="451" t="s">
        <v>8557</v>
      </c>
      <c r="D4357" s="46" t="s">
        <v>8558</v>
      </c>
      <c r="E4357" s="74" t="s">
        <v>1145</v>
      </c>
      <c r="F4357" s="118" t="s">
        <v>4634</v>
      </c>
      <c r="G4357" s="385" t="s">
        <v>8187</v>
      </c>
      <c r="H4357" s="811">
        <v>44016</v>
      </c>
      <c r="I4357" s="754"/>
      <c r="J4357" s="385" t="s">
        <v>8192</v>
      </c>
      <c r="K4357" s="385" t="s">
        <v>8215</v>
      </c>
      <c r="L4357" s="57">
        <v>44593</v>
      </c>
      <c r="M4357" s="57"/>
      <c r="N4357" t="str">
        <f t="shared" si="140"/>
        <v/>
      </c>
    </row>
    <row r="4358" spans="1:14" ht="25.5" outlineLevel="2">
      <c r="A4358" s="583"/>
      <c r="B4358" s="296">
        <f t="shared" si="139"/>
        <v>179</v>
      </c>
      <c r="C4358" s="451" t="s">
        <v>8559</v>
      </c>
      <c r="D4358" s="46" t="s">
        <v>8560</v>
      </c>
      <c r="E4358" s="74" t="s">
        <v>1145</v>
      </c>
      <c r="F4358" s="118" t="s">
        <v>4634</v>
      </c>
      <c r="G4358" s="385" t="s">
        <v>8187</v>
      </c>
      <c r="H4358" s="811">
        <v>44016</v>
      </c>
      <c r="I4358" s="754"/>
      <c r="J4358" s="385" t="s">
        <v>8192</v>
      </c>
      <c r="K4358" s="385" t="s">
        <v>8215</v>
      </c>
      <c r="L4358" s="57">
        <v>44593</v>
      </c>
      <c r="M4358" s="57"/>
      <c r="N4358" t="str">
        <f t="shared" si="140"/>
        <v/>
      </c>
    </row>
    <row r="4359" spans="1:14" ht="38.25" outlineLevel="2">
      <c r="A4359" s="583"/>
      <c r="B4359" s="296">
        <f t="shared" si="139"/>
        <v>179</v>
      </c>
      <c r="C4359" s="451" t="s">
        <v>8561</v>
      </c>
      <c r="D4359" s="46" t="s">
        <v>8562</v>
      </c>
      <c r="E4359" s="74" t="s">
        <v>1145</v>
      </c>
      <c r="F4359" s="118" t="s">
        <v>4634</v>
      </c>
      <c r="G4359" s="385" t="s">
        <v>8187</v>
      </c>
      <c r="H4359" s="811">
        <v>44016</v>
      </c>
      <c r="I4359" s="754"/>
      <c r="J4359" s="385" t="s">
        <v>8192</v>
      </c>
      <c r="K4359" s="385" t="s">
        <v>8215</v>
      </c>
      <c r="L4359" s="57">
        <v>44593</v>
      </c>
      <c r="M4359" s="57"/>
      <c r="N4359" t="str">
        <f t="shared" si="140"/>
        <v/>
      </c>
    </row>
    <row r="4360" spans="1:14" ht="38.25" outlineLevel="2">
      <c r="A4360" s="583"/>
      <c r="B4360" s="296">
        <f t="shared" si="139"/>
        <v>179</v>
      </c>
      <c r="C4360" s="451" t="s">
        <v>8563</v>
      </c>
      <c r="D4360" s="46" t="s">
        <v>8564</v>
      </c>
      <c r="E4360" s="74" t="s">
        <v>1145</v>
      </c>
      <c r="F4360" s="118" t="s">
        <v>4634</v>
      </c>
      <c r="G4360" s="385" t="s">
        <v>8187</v>
      </c>
      <c r="H4360" s="811">
        <v>44016</v>
      </c>
      <c r="I4360" s="754"/>
      <c r="J4360" s="385" t="s">
        <v>8192</v>
      </c>
      <c r="K4360" s="385" t="s">
        <v>8215</v>
      </c>
      <c r="L4360" s="57">
        <v>44593</v>
      </c>
      <c r="M4360" s="57"/>
      <c r="N4360" t="str">
        <f t="shared" si="140"/>
        <v/>
      </c>
    </row>
    <row r="4361" spans="1:14" ht="25.5" outlineLevel="2">
      <c r="A4361" s="583"/>
      <c r="B4361" s="296">
        <f t="shared" si="139"/>
        <v>179</v>
      </c>
      <c r="C4361" s="451" t="s">
        <v>8565</v>
      </c>
      <c r="D4361" s="46" t="s">
        <v>8566</v>
      </c>
      <c r="E4361" s="74" t="s">
        <v>1145</v>
      </c>
      <c r="F4361" s="118" t="s">
        <v>4634</v>
      </c>
      <c r="G4361" s="385" t="s">
        <v>8187</v>
      </c>
      <c r="H4361" s="811">
        <v>44016</v>
      </c>
      <c r="I4361" s="754"/>
      <c r="J4361" s="385" t="s">
        <v>8192</v>
      </c>
      <c r="K4361" s="385" t="s">
        <v>8215</v>
      </c>
      <c r="L4361" s="57">
        <v>44593</v>
      </c>
      <c r="M4361" s="57"/>
      <c r="N4361" t="str">
        <f t="shared" si="140"/>
        <v/>
      </c>
    </row>
    <row r="4362" spans="1:14" ht="25.5" outlineLevel="2">
      <c r="A4362" s="583"/>
      <c r="B4362" s="296">
        <f t="shared" si="139"/>
        <v>179</v>
      </c>
      <c r="C4362" s="451" t="s">
        <v>8567</v>
      </c>
      <c r="D4362" s="46" t="s">
        <v>8568</v>
      </c>
      <c r="E4362" s="74" t="s">
        <v>1145</v>
      </c>
      <c r="F4362" s="118" t="s">
        <v>4634</v>
      </c>
      <c r="G4362" s="385" t="s">
        <v>8187</v>
      </c>
      <c r="H4362" s="811">
        <v>44016</v>
      </c>
      <c r="I4362" s="754"/>
      <c r="J4362" s="385" t="s">
        <v>8192</v>
      </c>
      <c r="K4362" s="385" t="s">
        <v>8215</v>
      </c>
      <c r="L4362" s="57">
        <v>44593</v>
      </c>
      <c r="M4362" s="57"/>
      <c r="N4362" t="str">
        <f t="shared" si="140"/>
        <v/>
      </c>
    </row>
    <row r="4363" spans="1:14" ht="25.5" outlineLevel="2">
      <c r="A4363" s="583"/>
      <c r="B4363" s="296">
        <f t="shared" si="139"/>
        <v>179</v>
      </c>
      <c r="C4363" s="451" t="s">
        <v>8569</v>
      </c>
      <c r="D4363" s="46" t="s">
        <v>8570</v>
      </c>
      <c r="E4363" s="74" t="s">
        <v>1145</v>
      </c>
      <c r="F4363" s="118" t="s">
        <v>4634</v>
      </c>
      <c r="G4363" s="385" t="s">
        <v>8187</v>
      </c>
      <c r="H4363" s="811">
        <v>44016</v>
      </c>
      <c r="I4363" s="754"/>
      <c r="J4363" s="385" t="s">
        <v>8192</v>
      </c>
      <c r="K4363" s="385" t="s">
        <v>8215</v>
      </c>
      <c r="L4363" s="57">
        <v>44593</v>
      </c>
      <c r="M4363" s="57"/>
      <c r="N4363" t="str">
        <f t="shared" si="140"/>
        <v/>
      </c>
    </row>
    <row r="4364" spans="1:14" ht="25.5" outlineLevel="2">
      <c r="A4364" s="583"/>
      <c r="B4364" s="296">
        <f t="shared" si="139"/>
        <v>179</v>
      </c>
      <c r="C4364" s="451" t="s">
        <v>8571</v>
      </c>
      <c r="D4364" s="46" t="s">
        <v>8572</v>
      </c>
      <c r="E4364" s="74" t="s">
        <v>1145</v>
      </c>
      <c r="F4364" s="118" t="s">
        <v>4634</v>
      </c>
      <c r="G4364" s="385" t="s">
        <v>8187</v>
      </c>
      <c r="H4364" s="811">
        <v>44016</v>
      </c>
      <c r="I4364" s="754"/>
      <c r="J4364" s="385" t="s">
        <v>8192</v>
      </c>
      <c r="K4364" s="385" t="s">
        <v>8215</v>
      </c>
      <c r="L4364" s="57">
        <v>44593</v>
      </c>
      <c r="M4364" s="57"/>
      <c r="N4364" t="str">
        <f t="shared" si="140"/>
        <v/>
      </c>
    </row>
    <row r="4365" spans="1:14" ht="25.5" outlineLevel="2">
      <c r="A4365" s="583"/>
      <c r="B4365" s="296">
        <f t="shared" si="139"/>
        <v>179</v>
      </c>
      <c r="C4365" s="451" t="s">
        <v>8573</v>
      </c>
      <c r="D4365" s="46" t="s">
        <v>8574</v>
      </c>
      <c r="E4365" s="74" t="s">
        <v>1145</v>
      </c>
      <c r="F4365" s="118" t="s">
        <v>4634</v>
      </c>
      <c r="G4365" s="385" t="s">
        <v>8187</v>
      </c>
      <c r="H4365" s="811">
        <v>44016</v>
      </c>
      <c r="I4365" s="754"/>
      <c r="J4365" s="385" t="s">
        <v>8192</v>
      </c>
      <c r="K4365" s="385" t="s">
        <v>8215</v>
      </c>
      <c r="L4365" s="57">
        <v>44593</v>
      </c>
      <c r="M4365" s="57"/>
      <c r="N4365" t="str">
        <f t="shared" si="140"/>
        <v/>
      </c>
    </row>
    <row r="4366" spans="1:14" ht="25.5" outlineLevel="2">
      <c r="A4366" s="583"/>
      <c r="B4366" s="296">
        <f t="shared" si="139"/>
        <v>179</v>
      </c>
      <c r="C4366" s="451" t="s">
        <v>8575</v>
      </c>
      <c r="D4366" s="46" t="s">
        <v>8576</v>
      </c>
      <c r="E4366" s="74" t="s">
        <v>1145</v>
      </c>
      <c r="F4366" s="118" t="s">
        <v>4634</v>
      </c>
      <c r="G4366" s="385" t="s">
        <v>8187</v>
      </c>
      <c r="H4366" s="811">
        <v>44016</v>
      </c>
      <c r="I4366" s="754"/>
      <c r="J4366" s="385" t="s">
        <v>8192</v>
      </c>
      <c r="K4366" s="385" t="s">
        <v>8215</v>
      </c>
      <c r="L4366" s="57">
        <v>44593</v>
      </c>
      <c r="M4366" s="57"/>
      <c r="N4366" t="str">
        <f t="shared" si="140"/>
        <v/>
      </c>
    </row>
    <row r="4367" spans="1:14" ht="25.5" outlineLevel="2">
      <c r="A4367" s="583"/>
      <c r="B4367" s="296">
        <f t="shared" si="139"/>
        <v>179</v>
      </c>
      <c r="C4367" s="451" t="s">
        <v>8577</v>
      </c>
      <c r="D4367" s="46" t="s">
        <v>8578</v>
      </c>
      <c r="E4367" s="74" t="s">
        <v>1145</v>
      </c>
      <c r="F4367" s="118" t="s">
        <v>4634</v>
      </c>
      <c r="G4367" s="385" t="s">
        <v>8187</v>
      </c>
      <c r="H4367" s="811">
        <v>44016</v>
      </c>
      <c r="I4367" s="754"/>
      <c r="J4367" s="385" t="s">
        <v>8192</v>
      </c>
      <c r="K4367" s="385" t="s">
        <v>8215</v>
      </c>
      <c r="L4367" s="57">
        <v>44593</v>
      </c>
      <c r="M4367" s="57"/>
      <c r="N4367" t="str">
        <f t="shared" si="140"/>
        <v/>
      </c>
    </row>
    <row r="4368" spans="1:14" ht="25.5" outlineLevel="2">
      <c r="A4368" s="583"/>
      <c r="B4368" s="296">
        <f t="shared" si="139"/>
        <v>179</v>
      </c>
      <c r="C4368" s="451" t="s">
        <v>8579</v>
      </c>
      <c r="D4368" s="46" t="s">
        <v>8580</v>
      </c>
      <c r="E4368" s="74" t="s">
        <v>1145</v>
      </c>
      <c r="F4368" s="118" t="s">
        <v>4634</v>
      </c>
      <c r="G4368" s="385" t="s">
        <v>8187</v>
      </c>
      <c r="H4368" s="811">
        <v>44016</v>
      </c>
      <c r="I4368" s="754"/>
      <c r="J4368" s="385" t="s">
        <v>8192</v>
      </c>
      <c r="K4368" s="385" t="s">
        <v>8215</v>
      </c>
      <c r="L4368" s="57">
        <v>44593</v>
      </c>
      <c r="M4368" s="57"/>
      <c r="N4368" t="str">
        <f t="shared" si="140"/>
        <v/>
      </c>
    </row>
    <row r="4369" spans="1:14" ht="38.25" outlineLevel="2">
      <c r="A4369" s="583"/>
      <c r="B4369" s="296">
        <f t="shared" si="139"/>
        <v>179</v>
      </c>
      <c r="C4369" s="451" t="s">
        <v>8581</v>
      </c>
      <c r="D4369" s="46" t="s">
        <v>8582</v>
      </c>
      <c r="E4369" s="74" t="s">
        <v>1145</v>
      </c>
      <c r="F4369" s="118" t="s">
        <v>4634</v>
      </c>
      <c r="G4369" s="385" t="s">
        <v>8187</v>
      </c>
      <c r="H4369" s="811">
        <v>44016</v>
      </c>
      <c r="I4369" s="754"/>
      <c r="J4369" s="385" t="s">
        <v>8192</v>
      </c>
      <c r="K4369" s="385" t="s">
        <v>8215</v>
      </c>
      <c r="L4369" s="57">
        <v>44593</v>
      </c>
      <c r="M4369" s="57"/>
      <c r="N4369" t="str">
        <f t="shared" si="140"/>
        <v/>
      </c>
    </row>
    <row r="4370" spans="1:14" ht="25.5" outlineLevel="2">
      <c r="A4370" s="583"/>
      <c r="B4370" s="296">
        <f t="shared" si="139"/>
        <v>179</v>
      </c>
      <c r="C4370" s="451" t="s">
        <v>8583</v>
      </c>
      <c r="D4370" s="46" t="s">
        <v>8584</v>
      </c>
      <c r="E4370" s="74" t="s">
        <v>1145</v>
      </c>
      <c r="F4370" s="118" t="s">
        <v>4634</v>
      </c>
      <c r="G4370" s="385" t="s">
        <v>8187</v>
      </c>
      <c r="H4370" s="811">
        <v>44016</v>
      </c>
      <c r="I4370" s="754"/>
      <c r="J4370" s="385" t="s">
        <v>8192</v>
      </c>
      <c r="K4370" s="385" t="s">
        <v>8215</v>
      </c>
      <c r="L4370" s="57">
        <v>44593</v>
      </c>
      <c r="M4370" s="57"/>
      <c r="N4370" t="str">
        <f t="shared" si="140"/>
        <v/>
      </c>
    </row>
    <row r="4371" spans="1:14" ht="38.25" outlineLevel="2">
      <c r="A4371" s="583"/>
      <c r="B4371" s="296">
        <f t="shared" si="139"/>
        <v>179</v>
      </c>
      <c r="C4371" s="451" t="s">
        <v>8585</v>
      </c>
      <c r="D4371" s="46" t="s">
        <v>8586</v>
      </c>
      <c r="E4371" s="74" t="s">
        <v>1145</v>
      </c>
      <c r="F4371" s="118" t="s">
        <v>4634</v>
      </c>
      <c r="G4371" s="385" t="s">
        <v>8187</v>
      </c>
      <c r="H4371" s="811">
        <v>44016</v>
      </c>
      <c r="I4371" s="754"/>
      <c r="J4371" s="385" t="s">
        <v>8192</v>
      </c>
      <c r="K4371" s="385" t="s">
        <v>8215</v>
      </c>
      <c r="L4371" s="57">
        <v>44593</v>
      </c>
      <c r="M4371" s="57"/>
      <c r="N4371" t="str">
        <f t="shared" si="140"/>
        <v/>
      </c>
    </row>
    <row r="4372" spans="1:14" ht="38.25" outlineLevel="2">
      <c r="A4372" s="583"/>
      <c r="B4372" s="296">
        <f t="shared" si="139"/>
        <v>179</v>
      </c>
      <c r="C4372" s="451" t="s">
        <v>8587</v>
      </c>
      <c r="D4372" s="46" t="s">
        <v>8588</v>
      </c>
      <c r="E4372" s="74" t="s">
        <v>1145</v>
      </c>
      <c r="F4372" s="118" t="s">
        <v>4634</v>
      </c>
      <c r="G4372" s="385" t="s">
        <v>8187</v>
      </c>
      <c r="H4372" s="811">
        <v>44016</v>
      </c>
      <c r="I4372" s="754"/>
      <c r="J4372" s="385" t="s">
        <v>8192</v>
      </c>
      <c r="K4372" s="385" t="s">
        <v>8215</v>
      </c>
      <c r="L4372" s="57">
        <v>44593</v>
      </c>
      <c r="M4372" s="57"/>
      <c r="N4372" t="str">
        <f t="shared" si="140"/>
        <v/>
      </c>
    </row>
    <row r="4373" spans="1:14" ht="25.5" outlineLevel="2">
      <c r="A4373" s="583"/>
      <c r="B4373" s="296">
        <f t="shared" si="139"/>
        <v>179</v>
      </c>
      <c r="C4373" s="451" t="s">
        <v>8589</v>
      </c>
      <c r="D4373" s="46" t="s">
        <v>8590</v>
      </c>
      <c r="E4373" s="74" t="s">
        <v>1145</v>
      </c>
      <c r="F4373" s="118" t="s">
        <v>4634</v>
      </c>
      <c r="G4373" s="385" t="s">
        <v>8187</v>
      </c>
      <c r="H4373" s="811">
        <v>44016</v>
      </c>
      <c r="I4373" s="754"/>
      <c r="J4373" s="385" t="s">
        <v>8192</v>
      </c>
      <c r="K4373" s="385" t="s">
        <v>8215</v>
      </c>
      <c r="L4373" s="57">
        <v>44593</v>
      </c>
      <c r="M4373" s="57"/>
      <c r="N4373" t="str">
        <f t="shared" si="140"/>
        <v/>
      </c>
    </row>
    <row r="4374" spans="1:14" ht="63.75" outlineLevel="2">
      <c r="A4374" s="384"/>
      <c r="B4374" s="296">
        <f t="shared" si="139"/>
        <v>179</v>
      </c>
      <c r="C4374" s="453" t="s">
        <v>8591</v>
      </c>
      <c r="D4374" s="46" t="s">
        <v>8592</v>
      </c>
      <c r="E4374" s="74" t="s">
        <v>1145</v>
      </c>
      <c r="F4374" s="118" t="s">
        <v>4634</v>
      </c>
      <c r="G4374" s="385" t="s">
        <v>8187</v>
      </c>
      <c r="H4374" s="811">
        <v>44016</v>
      </c>
      <c r="I4374" s="754"/>
      <c r="J4374" s="385" t="s">
        <v>8192</v>
      </c>
      <c r="K4374" s="385" t="s">
        <v>8215</v>
      </c>
      <c r="L4374" s="57">
        <v>44593</v>
      </c>
      <c r="M4374" s="57"/>
      <c r="N4374" t="str">
        <f t="shared" si="140"/>
        <v/>
      </c>
    </row>
    <row r="4375" spans="1:14" ht="63" outlineLevel="1">
      <c r="A4375" s="384">
        <v>180</v>
      </c>
      <c r="B4375" s="296">
        <f t="shared" si="139"/>
        <v>180</v>
      </c>
      <c r="C4375" s="440" t="s">
        <v>14020</v>
      </c>
      <c r="D4375" s="46"/>
      <c r="E4375" s="33"/>
      <c r="F4375" s="33"/>
      <c r="G4375" s="33"/>
      <c r="H4375" s="806"/>
      <c r="I4375" s="764"/>
      <c r="J4375" s="33"/>
      <c r="K4375" s="33" t="s">
        <v>9129</v>
      </c>
      <c r="L4375" s="57">
        <v>44593</v>
      </c>
      <c r="M4375" s="488">
        <v>45505</v>
      </c>
      <c r="N4375" t="str">
        <f t="shared" si="140"/>
        <v/>
      </c>
    </row>
    <row r="4376" spans="1:14" ht="38.25" outlineLevel="1">
      <c r="A4376" s="384">
        <v>181</v>
      </c>
      <c r="B4376" s="296">
        <f t="shared" si="139"/>
        <v>181</v>
      </c>
      <c r="C4376" s="446" t="s">
        <v>9128</v>
      </c>
      <c r="D4376" s="70"/>
      <c r="E4376" s="33" t="s">
        <v>1145</v>
      </c>
      <c r="F4376" s="33" t="s">
        <v>4634</v>
      </c>
      <c r="G4376" s="33" t="s">
        <v>12298</v>
      </c>
      <c r="H4376" s="806">
        <v>44982</v>
      </c>
      <c r="I4376" s="764"/>
      <c r="J4376" s="33"/>
      <c r="K4376" s="33" t="s">
        <v>8193</v>
      </c>
      <c r="L4376" s="57">
        <v>44593</v>
      </c>
      <c r="M4376" s="488">
        <v>44958</v>
      </c>
      <c r="N4376" t="str">
        <f t="shared" si="140"/>
        <v/>
      </c>
    </row>
    <row r="4377" spans="1:14" ht="38.25" outlineLevel="2">
      <c r="A4377" s="384"/>
      <c r="B4377" s="296">
        <f t="shared" si="139"/>
        <v>181</v>
      </c>
      <c r="C4377" s="489" t="s">
        <v>8593</v>
      </c>
      <c r="D4377" s="33" t="s">
        <v>8594</v>
      </c>
      <c r="E4377" s="33" t="s">
        <v>1145</v>
      </c>
      <c r="F4377" s="33" t="s">
        <v>4634</v>
      </c>
      <c r="G4377" s="33" t="s">
        <v>12298</v>
      </c>
      <c r="H4377" s="806">
        <v>44982</v>
      </c>
      <c r="I4377" s="764"/>
      <c r="J4377" s="33"/>
      <c r="K4377" s="33" t="s">
        <v>8193</v>
      </c>
      <c r="L4377" s="57">
        <v>44593</v>
      </c>
      <c r="M4377" s="488">
        <v>44958</v>
      </c>
      <c r="N4377" t="str">
        <f t="shared" si="140"/>
        <v/>
      </c>
    </row>
    <row r="4378" spans="1:14" ht="38.25" outlineLevel="2">
      <c r="A4378" s="384"/>
      <c r="B4378" s="296">
        <f t="shared" si="139"/>
        <v>181</v>
      </c>
      <c r="C4378" s="489" t="s">
        <v>8595</v>
      </c>
      <c r="D4378" s="33" t="s">
        <v>8596</v>
      </c>
      <c r="E4378" s="33" t="s">
        <v>1145</v>
      </c>
      <c r="F4378" s="33" t="s">
        <v>4634</v>
      </c>
      <c r="G4378" s="33" t="s">
        <v>12298</v>
      </c>
      <c r="H4378" s="806">
        <v>44982</v>
      </c>
      <c r="I4378" s="764"/>
      <c r="J4378" s="33"/>
      <c r="K4378" s="33" t="s">
        <v>8193</v>
      </c>
      <c r="L4378" s="57">
        <v>44593</v>
      </c>
      <c r="M4378" s="488">
        <v>44958</v>
      </c>
      <c r="N4378" t="str">
        <f t="shared" si="140"/>
        <v/>
      </c>
    </row>
    <row r="4379" spans="1:14" ht="38.25" outlineLevel="2">
      <c r="A4379" s="384"/>
      <c r="B4379" s="296">
        <f t="shared" si="139"/>
        <v>181</v>
      </c>
      <c r="C4379" s="489" t="s">
        <v>8597</v>
      </c>
      <c r="D4379" s="33" t="s">
        <v>8598</v>
      </c>
      <c r="E4379" s="33" t="s">
        <v>1145</v>
      </c>
      <c r="F4379" s="33" t="s">
        <v>4634</v>
      </c>
      <c r="G4379" s="33" t="s">
        <v>12298</v>
      </c>
      <c r="H4379" s="806">
        <v>44982</v>
      </c>
      <c r="I4379" s="764"/>
      <c r="J4379" s="33"/>
      <c r="K4379" s="33" t="s">
        <v>8193</v>
      </c>
      <c r="L4379" s="57">
        <v>44593</v>
      </c>
      <c r="M4379" s="488">
        <v>44958</v>
      </c>
      <c r="N4379" t="str">
        <f t="shared" si="140"/>
        <v/>
      </c>
    </row>
    <row r="4380" spans="1:14" ht="38.25" outlineLevel="2">
      <c r="A4380" s="384"/>
      <c r="B4380" s="296">
        <f t="shared" si="139"/>
        <v>181</v>
      </c>
      <c r="C4380" s="489" t="s">
        <v>8599</v>
      </c>
      <c r="D4380" s="33" t="s">
        <v>8600</v>
      </c>
      <c r="E4380" s="33" t="s">
        <v>1145</v>
      </c>
      <c r="F4380" s="33" t="s">
        <v>4634</v>
      </c>
      <c r="G4380" s="33" t="s">
        <v>12298</v>
      </c>
      <c r="H4380" s="806">
        <v>44982</v>
      </c>
      <c r="I4380" s="764"/>
      <c r="J4380" s="33"/>
      <c r="K4380" s="33" t="s">
        <v>8193</v>
      </c>
      <c r="L4380" s="57">
        <v>44593</v>
      </c>
      <c r="M4380" s="488">
        <v>44958</v>
      </c>
      <c r="N4380" t="str">
        <f t="shared" si="140"/>
        <v/>
      </c>
    </row>
    <row r="4381" spans="1:14" ht="51" outlineLevel="2">
      <c r="A4381" s="384"/>
      <c r="B4381" s="296">
        <f t="shared" si="139"/>
        <v>181</v>
      </c>
      <c r="C4381" s="489" t="s">
        <v>8601</v>
      </c>
      <c r="D4381" s="33" t="s">
        <v>6365</v>
      </c>
      <c r="E4381" s="33" t="s">
        <v>1145</v>
      </c>
      <c r="F4381" s="33" t="s">
        <v>4634</v>
      </c>
      <c r="G4381" s="33" t="s">
        <v>12299</v>
      </c>
      <c r="H4381" s="806">
        <v>44982</v>
      </c>
      <c r="I4381" s="764"/>
      <c r="J4381" s="33"/>
      <c r="K4381" s="33" t="s">
        <v>8193</v>
      </c>
      <c r="L4381" s="57">
        <v>44593</v>
      </c>
      <c r="M4381" s="488">
        <v>44958</v>
      </c>
      <c r="N4381" t="str">
        <f t="shared" si="140"/>
        <v/>
      </c>
    </row>
    <row r="4382" spans="1:14" ht="38.25" outlineLevel="2">
      <c r="A4382" s="384"/>
      <c r="B4382" s="296">
        <f t="shared" si="139"/>
        <v>181</v>
      </c>
      <c r="C4382" s="489" t="s">
        <v>8602</v>
      </c>
      <c r="D4382" s="33" t="s">
        <v>8603</v>
      </c>
      <c r="E4382" s="33" t="s">
        <v>1145</v>
      </c>
      <c r="F4382" s="33" t="s">
        <v>4634</v>
      </c>
      <c r="G4382" s="33" t="s">
        <v>12298</v>
      </c>
      <c r="H4382" s="806">
        <v>44982</v>
      </c>
      <c r="I4382" s="764"/>
      <c r="J4382" s="33"/>
      <c r="K4382" s="33" t="s">
        <v>8193</v>
      </c>
      <c r="L4382" s="57">
        <v>44593</v>
      </c>
      <c r="M4382" s="488">
        <v>44958</v>
      </c>
      <c r="N4382" t="str">
        <f t="shared" si="140"/>
        <v/>
      </c>
    </row>
    <row r="4383" spans="1:14" ht="38.25" outlineLevel="2">
      <c r="A4383" s="384"/>
      <c r="B4383" s="296">
        <f t="shared" si="139"/>
        <v>181</v>
      </c>
      <c r="C4383" s="489" t="s">
        <v>8604</v>
      </c>
      <c r="D4383" s="33" t="s">
        <v>8605</v>
      </c>
      <c r="E4383" s="33" t="s">
        <v>1145</v>
      </c>
      <c r="F4383" s="33" t="s">
        <v>4634</v>
      </c>
      <c r="G4383" s="33" t="s">
        <v>12298</v>
      </c>
      <c r="H4383" s="806">
        <v>44982</v>
      </c>
      <c r="I4383" s="764"/>
      <c r="J4383" s="33"/>
      <c r="K4383" s="33" t="s">
        <v>8193</v>
      </c>
      <c r="L4383" s="57">
        <v>44593</v>
      </c>
      <c r="M4383" s="488">
        <v>44958</v>
      </c>
      <c r="N4383" t="str">
        <f t="shared" si="140"/>
        <v/>
      </c>
    </row>
    <row r="4384" spans="1:14" ht="51" outlineLevel="2">
      <c r="A4384" s="384"/>
      <c r="B4384" s="296">
        <f t="shared" si="139"/>
        <v>181</v>
      </c>
      <c r="C4384" s="489" t="s">
        <v>8606</v>
      </c>
      <c r="D4384" s="33" t="s">
        <v>6525</v>
      </c>
      <c r="E4384" s="33" t="s">
        <v>1145</v>
      </c>
      <c r="F4384" s="33" t="s">
        <v>4634</v>
      </c>
      <c r="G4384" s="33" t="s">
        <v>12299</v>
      </c>
      <c r="H4384" s="806">
        <v>44982</v>
      </c>
      <c r="I4384" s="764"/>
      <c r="J4384" s="33"/>
      <c r="K4384" s="33" t="s">
        <v>8193</v>
      </c>
      <c r="L4384" s="57">
        <v>44593</v>
      </c>
      <c r="M4384" s="488">
        <v>44958</v>
      </c>
      <c r="N4384" t="str">
        <f t="shared" si="140"/>
        <v/>
      </c>
    </row>
    <row r="4385" spans="1:14" ht="51" outlineLevel="2">
      <c r="A4385" s="384"/>
      <c r="B4385" s="296">
        <f t="shared" si="139"/>
        <v>181</v>
      </c>
      <c r="C4385" s="489" t="s">
        <v>8607</v>
      </c>
      <c r="D4385" s="70" t="s">
        <v>6541</v>
      </c>
      <c r="E4385" s="33" t="s">
        <v>1145</v>
      </c>
      <c r="F4385" s="33" t="s">
        <v>4634</v>
      </c>
      <c r="G4385" s="33" t="s">
        <v>12299</v>
      </c>
      <c r="H4385" s="806">
        <v>44982</v>
      </c>
      <c r="I4385" s="764"/>
      <c r="J4385" s="33"/>
      <c r="K4385" s="33" t="s">
        <v>8193</v>
      </c>
      <c r="L4385" s="57">
        <v>44593</v>
      </c>
      <c r="M4385" s="488">
        <v>44958</v>
      </c>
      <c r="N4385" t="str">
        <f t="shared" si="140"/>
        <v/>
      </c>
    </row>
    <row r="4386" spans="1:14" ht="38.25" outlineLevel="2">
      <c r="A4386" s="384"/>
      <c r="B4386" s="296">
        <f t="shared" si="139"/>
        <v>181</v>
      </c>
      <c r="C4386" s="489" t="s">
        <v>8608</v>
      </c>
      <c r="D4386" s="33" t="s">
        <v>8609</v>
      </c>
      <c r="E4386" s="33" t="s">
        <v>1145</v>
      </c>
      <c r="F4386" s="33" t="s">
        <v>4634</v>
      </c>
      <c r="G4386" s="33" t="s">
        <v>12298</v>
      </c>
      <c r="H4386" s="806">
        <v>44982</v>
      </c>
      <c r="I4386" s="764"/>
      <c r="J4386" s="33"/>
      <c r="K4386" s="33" t="s">
        <v>8193</v>
      </c>
      <c r="L4386" s="57">
        <v>44593</v>
      </c>
      <c r="M4386" s="488">
        <v>44958</v>
      </c>
      <c r="N4386" t="str">
        <f t="shared" si="140"/>
        <v/>
      </c>
    </row>
    <row r="4387" spans="1:14" ht="51" outlineLevel="2">
      <c r="A4387" s="384"/>
      <c r="B4387" s="296">
        <f t="shared" si="139"/>
        <v>181</v>
      </c>
      <c r="C4387" s="489" t="s">
        <v>8610</v>
      </c>
      <c r="D4387" s="70" t="s">
        <v>6364</v>
      </c>
      <c r="E4387" s="33" t="s">
        <v>1145</v>
      </c>
      <c r="F4387" s="33" t="s">
        <v>4634</v>
      </c>
      <c r="G4387" s="33" t="s">
        <v>12299</v>
      </c>
      <c r="H4387" s="806">
        <v>44982</v>
      </c>
      <c r="I4387" s="764"/>
      <c r="J4387" s="33"/>
      <c r="K4387" s="33" t="s">
        <v>8193</v>
      </c>
      <c r="L4387" s="57">
        <v>44593</v>
      </c>
      <c r="M4387" s="488">
        <v>44958</v>
      </c>
      <c r="N4387" t="str">
        <f t="shared" si="140"/>
        <v/>
      </c>
    </row>
    <row r="4388" spans="1:14" ht="38.25" outlineLevel="2">
      <c r="A4388" s="384"/>
      <c r="B4388" s="296">
        <f t="shared" si="139"/>
        <v>181</v>
      </c>
      <c r="C4388" s="489" t="s">
        <v>8611</v>
      </c>
      <c r="D4388" s="33" t="s">
        <v>8612</v>
      </c>
      <c r="E4388" s="33" t="s">
        <v>1145</v>
      </c>
      <c r="F4388" s="33" t="s">
        <v>4634</v>
      </c>
      <c r="G4388" s="33" t="s">
        <v>12298</v>
      </c>
      <c r="H4388" s="806">
        <v>44982</v>
      </c>
      <c r="I4388" s="764"/>
      <c r="J4388" s="33"/>
      <c r="K4388" s="33" t="s">
        <v>8193</v>
      </c>
      <c r="L4388" s="57">
        <v>44593</v>
      </c>
      <c r="M4388" s="488">
        <v>44958</v>
      </c>
      <c r="N4388" t="str">
        <f t="shared" si="140"/>
        <v/>
      </c>
    </row>
    <row r="4389" spans="1:14" ht="38.25" outlineLevel="2">
      <c r="A4389" s="384"/>
      <c r="B4389" s="296">
        <f t="shared" si="139"/>
        <v>181</v>
      </c>
      <c r="C4389" s="489" t="s">
        <v>8613</v>
      </c>
      <c r="D4389" s="33" t="s">
        <v>8614</v>
      </c>
      <c r="E4389" s="33" t="s">
        <v>1145</v>
      </c>
      <c r="F4389" s="33" t="s">
        <v>4634</v>
      </c>
      <c r="G4389" s="33" t="s">
        <v>12298</v>
      </c>
      <c r="H4389" s="806">
        <v>44982</v>
      </c>
      <c r="I4389" s="764"/>
      <c r="J4389" s="33"/>
      <c r="K4389" s="33" t="s">
        <v>8193</v>
      </c>
      <c r="L4389" s="57">
        <v>44593</v>
      </c>
      <c r="M4389" s="488">
        <v>44958</v>
      </c>
      <c r="N4389" t="str">
        <f t="shared" si="140"/>
        <v/>
      </c>
    </row>
    <row r="4390" spans="1:14" ht="51" outlineLevel="2">
      <c r="A4390" s="384"/>
      <c r="B4390" s="296">
        <f t="shared" si="139"/>
        <v>181</v>
      </c>
      <c r="C4390" s="489" t="s">
        <v>8615</v>
      </c>
      <c r="D4390" s="33" t="s">
        <v>6524</v>
      </c>
      <c r="E4390" s="33" t="s">
        <v>1145</v>
      </c>
      <c r="F4390" s="33" t="s">
        <v>4634</v>
      </c>
      <c r="G4390" s="33" t="s">
        <v>12299</v>
      </c>
      <c r="H4390" s="806">
        <v>44982</v>
      </c>
      <c r="I4390" s="764"/>
      <c r="J4390" s="33"/>
      <c r="K4390" s="33" t="s">
        <v>8193</v>
      </c>
      <c r="L4390" s="57">
        <v>44593</v>
      </c>
      <c r="M4390" s="488">
        <v>44958</v>
      </c>
      <c r="N4390" t="str">
        <f t="shared" si="140"/>
        <v/>
      </c>
    </row>
    <row r="4391" spans="1:14" ht="51" outlineLevel="2">
      <c r="A4391" s="384"/>
      <c r="B4391" s="296">
        <f t="shared" si="139"/>
        <v>181</v>
      </c>
      <c r="C4391" s="489" t="s">
        <v>8616</v>
      </c>
      <c r="D4391" s="33" t="s">
        <v>6363</v>
      </c>
      <c r="E4391" s="33" t="s">
        <v>1145</v>
      </c>
      <c r="F4391" s="33" t="s">
        <v>4634</v>
      </c>
      <c r="G4391" s="33" t="s">
        <v>12299</v>
      </c>
      <c r="H4391" s="806">
        <v>44982</v>
      </c>
      <c r="I4391" s="764"/>
      <c r="J4391" s="33"/>
      <c r="K4391" s="33" t="s">
        <v>8193</v>
      </c>
      <c r="L4391" s="57">
        <v>44593</v>
      </c>
      <c r="M4391" s="488">
        <v>44958</v>
      </c>
      <c r="N4391" t="str">
        <f t="shared" si="140"/>
        <v/>
      </c>
    </row>
    <row r="4392" spans="1:14" ht="38.25" outlineLevel="2">
      <c r="A4392" s="384"/>
      <c r="B4392" s="296">
        <f t="shared" si="139"/>
        <v>181</v>
      </c>
      <c r="C4392" s="489" t="s">
        <v>8617</v>
      </c>
      <c r="D4392" s="33" t="s">
        <v>8618</v>
      </c>
      <c r="E4392" s="33" t="s">
        <v>1145</v>
      </c>
      <c r="F4392" s="33" t="s">
        <v>4634</v>
      </c>
      <c r="G4392" s="33" t="s">
        <v>12298</v>
      </c>
      <c r="H4392" s="806">
        <v>44982</v>
      </c>
      <c r="I4392" s="764"/>
      <c r="J4392" s="33"/>
      <c r="K4392" s="33" t="s">
        <v>8193</v>
      </c>
      <c r="L4392" s="57">
        <v>44593</v>
      </c>
      <c r="M4392" s="488">
        <v>44958</v>
      </c>
      <c r="N4392" t="str">
        <f t="shared" si="140"/>
        <v/>
      </c>
    </row>
    <row r="4393" spans="1:14" ht="38.25" outlineLevel="2">
      <c r="A4393" s="384"/>
      <c r="B4393" s="296">
        <f t="shared" si="139"/>
        <v>181</v>
      </c>
      <c r="C4393" s="489" t="s">
        <v>8619</v>
      </c>
      <c r="D4393" s="33" t="s">
        <v>8620</v>
      </c>
      <c r="E4393" s="33" t="s">
        <v>1145</v>
      </c>
      <c r="F4393" s="33" t="s">
        <v>4634</v>
      </c>
      <c r="G4393" s="33" t="s">
        <v>12298</v>
      </c>
      <c r="H4393" s="806">
        <v>44982</v>
      </c>
      <c r="I4393" s="764"/>
      <c r="J4393" s="33"/>
      <c r="K4393" s="33" t="s">
        <v>8193</v>
      </c>
      <c r="L4393" s="57">
        <v>44593</v>
      </c>
      <c r="M4393" s="488">
        <v>44958</v>
      </c>
      <c r="N4393" t="str">
        <f t="shared" si="140"/>
        <v/>
      </c>
    </row>
    <row r="4394" spans="1:14" ht="38.25" outlineLevel="2">
      <c r="A4394" s="384"/>
      <c r="B4394" s="296">
        <f t="shared" si="139"/>
        <v>181</v>
      </c>
      <c r="C4394" s="489" t="s">
        <v>8621</v>
      </c>
      <c r="D4394" s="33" t="s">
        <v>8622</v>
      </c>
      <c r="E4394" s="33" t="s">
        <v>1145</v>
      </c>
      <c r="F4394" s="33" t="s">
        <v>4634</v>
      </c>
      <c r="G4394" s="33" t="s">
        <v>12298</v>
      </c>
      <c r="H4394" s="806">
        <v>44982</v>
      </c>
      <c r="I4394" s="764"/>
      <c r="J4394" s="33"/>
      <c r="K4394" s="33" t="s">
        <v>8193</v>
      </c>
      <c r="L4394" s="57">
        <v>44593</v>
      </c>
      <c r="M4394" s="488">
        <v>44958</v>
      </c>
      <c r="N4394" t="str">
        <f t="shared" si="140"/>
        <v/>
      </c>
    </row>
    <row r="4395" spans="1:14" ht="25.5" outlineLevel="1">
      <c r="A4395" s="384">
        <v>182</v>
      </c>
      <c r="B4395" s="296">
        <f t="shared" si="139"/>
        <v>182</v>
      </c>
      <c r="C4395" s="446" t="s">
        <v>8623</v>
      </c>
      <c r="D4395" s="70"/>
      <c r="E4395" s="33" t="s">
        <v>1145</v>
      </c>
      <c r="F4395" s="33" t="s">
        <v>4634</v>
      </c>
      <c r="G4395" s="33" t="s">
        <v>12300</v>
      </c>
      <c r="H4395" s="806">
        <v>44982</v>
      </c>
      <c r="I4395" s="764"/>
      <c r="J4395" s="33"/>
      <c r="K4395" s="33" t="s">
        <v>8624</v>
      </c>
      <c r="L4395" s="57">
        <v>44593</v>
      </c>
      <c r="M4395" s="488">
        <v>44958</v>
      </c>
      <c r="N4395" t="str">
        <f t="shared" si="140"/>
        <v/>
      </c>
    </row>
    <row r="4396" spans="1:14" ht="25.5" outlineLevel="2">
      <c r="A4396" s="384"/>
      <c r="B4396" s="296">
        <f t="shared" si="139"/>
        <v>182</v>
      </c>
      <c r="C4396" s="394" t="s">
        <v>6768</v>
      </c>
      <c r="D4396" s="46" t="s">
        <v>6759</v>
      </c>
      <c r="E4396" s="33" t="s">
        <v>1145</v>
      </c>
      <c r="F4396" s="33" t="s">
        <v>4634</v>
      </c>
      <c r="G4396" s="33" t="s">
        <v>12300</v>
      </c>
      <c r="H4396" s="806">
        <v>44016</v>
      </c>
      <c r="I4396" s="764"/>
      <c r="J4396" s="33"/>
      <c r="K4396" s="33" t="s">
        <v>8215</v>
      </c>
      <c r="L4396" s="57">
        <v>44593</v>
      </c>
      <c r="M4396" s="488">
        <v>44958</v>
      </c>
      <c r="N4396" t="str">
        <f t="shared" si="140"/>
        <v>DUPLICATE</v>
      </c>
    </row>
    <row r="4397" spans="1:14" ht="38.25" outlineLevel="2">
      <c r="A4397" s="384"/>
      <c r="B4397" s="296">
        <f t="shared" si="139"/>
        <v>182</v>
      </c>
      <c r="C4397" s="394" t="s">
        <v>8625</v>
      </c>
      <c r="D4397" s="46" t="s">
        <v>585</v>
      </c>
      <c r="E4397" s="33" t="s">
        <v>1145</v>
      </c>
      <c r="F4397" s="33" t="s">
        <v>4634</v>
      </c>
      <c r="G4397" s="33" t="s">
        <v>12301</v>
      </c>
      <c r="H4397" s="806" t="s">
        <v>8191</v>
      </c>
      <c r="I4397" s="810"/>
      <c r="J4397" s="33"/>
      <c r="K4397" s="33" t="s">
        <v>12768</v>
      </c>
      <c r="L4397" s="57">
        <v>44593</v>
      </c>
      <c r="M4397" s="488">
        <v>44958</v>
      </c>
      <c r="N4397" t="str">
        <f t="shared" si="140"/>
        <v>DUPLICATE</v>
      </c>
    </row>
    <row r="4398" spans="1:14" ht="38.25" outlineLevel="2">
      <c r="A4398" s="384"/>
      <c r="B4398" s="296">
        <f t="shared" si="139"/>
        <v>182</v>
      </c>
      <c r="C4398" s="264" t="s">
        <v>8626</v>
      </c>
      <c r="D4398" s="46" t="s">
        <v>5118</v>
      </c>
      <c r="E4398" s="33" t="s">
        <v>1145</v>
      </c>
      <c r="F4398" s="33" t="s">
        <v>4634</v>
      </c>
      <c r="G4398" s="33" t="s">
        <v>12301</v>
      </c>
      <c r="H4398" s="806" t="s">
        <v>8191</v>
      </c>
      <c r="I4398" s="810"/>
      <c r="J4398" s="33"/>
      <c r="K4398" s="33" t="s">
        <v>12768</v>
      </c>
      <c r="L4398" s="57">
        <v>44593</v>
      </c>
      <c r="M4398" s="488">
        <v>44958</v>
      </c>
      <c r="N4398" t="str">
        <f t="shared" si="140"/>
        <v>DUPLICATE</v>
      </c>
    </row>
    <row r="4399" spans="1:14" ht="25.5" outlineLevel="2">
      <c r="A4399" s="384"/>
      <c r="B4399" s="296">
        <f t="shared" si="139"/>
        <v>182</v>
      </c>
      <c r="C4399" s="394" t="s">
        <v>8627</v>
      </c>
      <c r="D4399" s="46" t="s">
        <v>6739</v>
      </c>
      <c r="E4399" s="33" t="s">
        <v>1145</v>
      </c>
      <c r="F4399" s="33" t="s">
        <v>4634</v>
      </c>
      <c r="G4399" s="33" t="s">
        <v>12300</v>
      </c>
      <c r="H4399" s="806">
        <v>44016</v>
      </c>
      <c r="I4399" s="764"/>
      <c r="J4399" s="33"/>
      <c r="K4399" s="33" t="s">
        <v>8215</v>
      </c>
      <c r="L4399" s="57">
        <v>44593</v>
      </c>
      <c r="M4399" s="488">
        <v>44958</v>
      </c>
      <c r="N4399" t="str">
        <f t="shared" si="140"/>
        <v>DUPLICATE</v>
      </c>
    </row>
    <row r="4400" spans="1:14" ht="25.5" outlineLevel="2">
      <c r="A4400" s="384"/>
      <c r="B4400" s="296">
        <f t="shared" si="139"/>
        <v>182</v>
      </c>
      <c r="C4400" s="264" t="s">
        <v>8628</v>
      </c>
      <c r="D4400" s="46" t="s">
        <v>6733</v>
      </c>
      <c r="E4400" s="33" t="s">
        <v>1145</v>
      </c>
      <c r="F4400" s="33" t="s">
        <v>4634</v>
      </c>
      <c r="G4400" s="33" t="s">
        <v>12300</v>
      </c>
      <c r="H4400" s="806">
        <v>44016</v>
      </c>
      <c r="I4400" s="764"/>
      <c r="J4400" s="33"/>
      <c r="K4400" s="33" t="s">
        <v>8215</v>
      </c>
      <c r="L4400" s="57">
        <v>44593</v>
      </c>
      <c r="M4400" s="488">
        <v>44958</v>
      </c>
      <c r="N4400" t="str">
        <f t="shared" si="140"/>
        <v>DUPLICATE</v>
      </c>
    </row>
    <row r="4401" spans="1:14" ht="38.25" outlineLevel="2">
      <c r="A4401" s="384"/>
      <c r="B4401" s="296">
        <f t="shared" si="139"/>
        <v>182</v>
      </c>
      <c r="C4401" s="394" t="s">
        <v>8629</v>
      </c>
      <c r="D4401" s="46" t="s">
        <v>7533</v>
      </c>
      <c r="E4401" s="33" t="s">
        <v>1145</v>
      </c>
      <c r="F4401" s="33" t="s">
        <v>4634</v>
      </c>
      <c r="G4401" s="33" t="s">
        <v>12300</v>
      </c>
      <c r="H4401" s="806">
        <v>44016</v>
      </c>
      <c r="I4401" s="764"/>
      <c r="J4401" s="33"/>
      <c r="K4401" s="33" t="s">
        <v>8215</v>
      </c>
      <c r="L4401" s="57">
        <v>44593</v>
      </c>
      <c r="M4401" s="488">
        <v>44958</v>
      </c>
      <c r="N4401" t="str">
        <f t="shared" si="140"/>
        <v>DUPLICATE</v>
      </c>
    </row>
    <row r="4402" spans="1:14" ht="25.5" outlineLevel="2">
      <c r="A4402" s="384"/>
      <c r="B4402" s="296">
        <f t="shared" ref="B4402:B4465" si="141">IF(A4402&gt;0,A4402,B4401)</f>
        <v>182</v>
      </c>
      <c r="C4402" s="394" t="s">
        <v>8630</v>
      </c>
      <c r="D4402" s="46" t="s">
        <v>7653</v>
      </c>
      <c r="E4402" s="33" t="s">
        <v>1145</v>
      </c>
      <c r="F4402" s="33" t="s">
        <v>4634</v>
      </c>
      <c r="G4402" s="33" t="s">
        <v>12300</v>
      </c>
      <c r="H4402" s="806">
        <v>44016</v>
      </c>
      <c r="I4402" s="764"/>
      <c r="J4402" s="33"/>
      <c r="K4402" s="33" t="s">
        <v>8215</v>
      </c>
      <c r="L4402" s="57">
        <v>44593</v>
      </c>
      <c r="M4402" s="488">
        <v>44958</v>
      </c>
      <c r="N4402" t="str">
        <f t="shared" si="140"/>
        <v>DUPLICATE</v>
      </c>
    </row>
    <row r="4403" spans="1:14" ht="38.25" outlineLevel="2">
      <c r="A4403" s="384"/>
      <c r="B4403" s="296">
        <f t="shared" si="141"/>
        <v>182</v>
      </c>
      <c r="C4403" s="394" t="s">
        <v>8631</v>
      </c>
      <c r="D4403" s="46" t="s">
        <v>7642</v>
      </c>
      <c r="E4403" s="33" t="s">
        <v>1145</v>
      </c>
      <c r="F4403" s="33" t="s">
        <v>4634</v>
      </c>
      <c r="G4403" s="33" t="s">
        <v>12300</v>
      </c>
      <c r="H4403" s="806">
        <v>44016</v>
      </c>
      <c r="I4403" s="764"/>
      <c r="J4403" s="33"/>
      <c r="K4403" s="33" t="s">
        <v>8215</v>
      </c>
      <c r="L4403" s="57">
        <v>44593</v>
      </c>
      <c r="M4403" s="488">
        <v>44958</v>
      </c>
      <c r="N4403" t="str">
        <f t="shared" si="140"/>
        <v>DUPLICATE</v>
      </c>
    </row>
    <row r="4404" spans="1:14" ht="25.5" outlineLevel="2">
      <c r="A4404" s="384"/>
      <c r="B4404" s="296">
        <f t="shared" si="141"/>
        <v>182</v>
      </c>
      <c r="C4404" s="394" t="s">
        <v>8632</v>
      </c>
      <c r="D4404" s="46" t="s">
        <v>6727</v>
      </c>
      <c r="E4404" s="33" t="s">
        <v>1145</v>
      </c>
      <c r="F4404" s="33" t="s">
        <v>4634</v>
      </c>
      <c r="G4404" s="33" t="s">
        <v>12300</v>
      </c>
      <c r="H4404" s="806">
        <v>44016</v>
      </c>
      <c r="I4404" s="764"/>
      <c r="J4404" s="33"/>
      <c r="K4404" s="33" t="s">
        <v>8215</v>
      </c>
      <c r="L4404" s="57">
        <v>44593</v>
      </c>
      <c r="M4404" s="488">
        <v>44958</v>
      </c>
      <c r="N4404" t="str">
        <f t="shared" si="140"/>
        <v>DUPLICATE</v>
      </c>
    </row>
    <row r="4405" spans="1:14" ht="38.25" outlineLevel="2">
      <c r="A4405" s="384"/>
      <c r="B4405" s="296">
        <f t="shared" si="141"/>
        <v>182</v>
      </c>
      <c r="C4405" s="394" t="s">
        <v>8633</v>
      </c>
      <c r="D4405" s="46" t="s">
        <v>7525</v>
      </c>
      <c r="E4405" s="74" t="s">
        <v>1145</v>
      </c>
      <c r="F4405" s="118" t="s">
        <v>4634</v>
      </c>
      <c r="G4405" s="33" t="s">
        <v>12300</v>
      </c>
      <c r="H4405" s="806">
        <v>44016</v>
      </c>
      <c r="I4405" s="754"/>
      <c r="J4405" s="33"/>
      <c r="K4405" s="33" t="s">
        <v>8215</v>
      </c>
      <c r="L4405" s="57">
        <v>44593</v>
      </c>
      <c r="M4405" s="488">
        <v>44958</v>
      </c>
      <c r="N4405" t="str">
        <f t="shared" si="140"/>
        <v>DUPLICATE</v>
      </c>
    </row>
    <row r="4406" spans="1:14" ht="38.25" outlineLevel="2">
      <c r="A4406" s="384"/>
      <c r="B4406" s="296">
        <f t="shared" si="141"/>
        <v>182</v>
      </c>
      <c r="C4406" s="394" t="s">
        <v>8634</v>
      </c>
      <c r="D4406" s="46" t="s">
        <v>8635</v>
      </c>
      <c r="E4406" s="33" t="s">
        <v>1145</v>
      </c>
      <c r="F4406" s="33" t="s">
        <v>4634</v>
      </c>
      <c r="G4406" s="33" t="s">
        <v>12298</v>
      </c>
      <c r="H4406" s="806">
        <v>44982</v>
      </c>
      <c r="I4406" s="764"/>
      <c r="J4406" s="33"/>
      <c r="K4406" s="33" t="s">
        <v>8624</v>
      </c>
      <c r="L4406" s="57">
        <v>44593</v>
      </c>
      <c r="M4406" s="488">
        <v>44958</v>
      </c>
      <c r="N4406" t="str">
        <f t="shared" si="140"/>
        <v/>
      </c>
    </row>
    <row r="4407" spans="1:14" ht="51" outlineLevel="2">
      <c r="A4407" s="384"/>
      <c r="B4407" s="296">
        <f t="shared" si="141"/>
        <v>182</v>
      </c>
      <c r="C4407" s="394" t="s">
        <v>8636</v>
      </c>
      <c r="D4407" s="46" t="s">
        <v>7654</v>
      </c>
      <c r="E4407" s="33" t="s">
        <v>1145</v>
      </c>
      <c r="F4407" s="33" t="s">
        <v>4634</v>
      </c>
      <c r="G4407" s="33" t="s">
        <v>12300</v>
      </c>
      <c r="H4407" s="806">
        <v>44016</v>
      </c>
      <c r="I4407" s="764"/>
      <c r="J4407" s="33"/>
      <c r="K4407" s="33" t="s">
        <v>8215</v>
      </c>
      <c r="L4407" s="57">
        <v>44593</v>
      </c>
      <c r="M4407" s="488">
        <v>44958</v>
      </c>
      <c r="N4407" t="str">
        <f t="shared" si="140"/>
        <v>DUPLICATE</v>
      </c>
    </row>
    <row r="4408" spans="1:14" ht="25.5" outlineLevel="2">
      <c r="A4408" s="384"/>
      <c r="B4408" s="296">
        <f t="shared" si="141"/>
        <v>182</v>
      </c>
      <c r="C4408" s="394" t="s">
        <v>8637</v>
      </c>
      <c r="D4408" s="46" t="s">
        <v>6740</v>
      </c>
      <c r="E4408" s="33" t="s">
        <v>1145</v>
      </c>
      <c r="F4408" s="33" t="s">
        <v>4634</v>
      </c>
      <c r="G4408" s="33" t="s">
        <v>12300</v>
      </c>
      <c r="H4408" s="806">
        <v>44016</v>
      </c>
      <c r="I4408" s="764"/>
      <c r="J4408" s="33"/>
      <c r="K4408" s="33" t="s">
        <v>8215</v>
      </c>
      <c r="L4408" s="57">
        <v>44593</v>
      </c>
      <c r="M4408" s="488">
        <v>44958</v>
      </c>
      <c r="N4408" t="str">
        <f t="shared" si="140"/>
        <v>DUPLICATE</v>
      </c>
    </row>
    <row r="4409" spans="1:14" ht="25.5" outlineLevel="2">
      <c r="A4409" s="384"/>
      <c r="B4409" s="296">
        <f t="shared" si="141"/>
        <v>182</v>
      </c>
      <c r="C4409" s="394" t="s">
        <v>9140</v>
      </c>
      <c r="D4409" s="46" t="s">
        <v>6745</v>
      </c>
      <c r="E4409" s="33" t="s">
        <v>1145</v>
      </c>
      <c r="F4409" s="33" t="s">
        <v>4634</v>
      </c>
      <c r="G4409" s="33" t="s">
        <v>12300</v>
      </c>
      <c r="H4409" s="806">
        <v>44016</v>
      </c>
      <c r="I4409" s="764"/>
      <c r="J4409" s="33"/>
      <c r="K4409" s="33" t="s">
        <v>8215</v>
      </c>
      <c r="L4409" s="57">
        <v>44593</v>
      </c>
      <c r="M4409" s="488">
        <v>44958</v>
      </c>
      <c r="N4409" t="str">
        <f t="shared" si="140"/>
        <v>DUPLICATE</v>
      </c>
    </row>
    <row r="4410" spans="1:14" ht="38.25" outlineLevel="2">
      <c r="A4410" s="384"/>
      <c r="B4410" s="296">
        <f t="shared" si="141"/>
        <v>182</v>
      </c>
      <c r="C4410" s="394" t="s">
        <v>8638</v>
      </c>
      <c r="D4410" s="46" t="s">
        <v>6715</v>
      </c>
      <c r="E4410" s="33" t="s">
        <v>1145</v>
      </c>
      <c r="F4410" s="33" t="s">
        <v>4634</v>
      </c>
      <c r="G4410" s="33" t="s">
        <v>12301</v>
      </c>
      <c r="H4410" s="806" t="s">
        <v>8191</v>
      </c>
      <c r="I4410" s="810"/>
      <c r="J4410" s="33"/>
      <c r="K4410" s="33" t="s">
        <v>12768</v>
      </c>
      <c r="L4410" s="57">
        <v>44593</v>
      </c>
      <c r="M4410" s="488">
        <v>44958</v>
      </c>
      <c r="N4410" t="str">
        <f t="shared" si="140"/>
        <v>DUPLICATE</v>
      </c>
    </row>
    <row r="4411" spans="1:14" ht="25.5" outlineLevel="2">
      <c r="A4411" s="384"/>
      <c r="B4411" s="296">
        <f t="shared" si="141"/>
        <v>182</v>
      </c>
      <c r="C4411" s="394" t="s">
        <v>7507</v>
      </c>
      <c r="D4411" s="46" t="s">
        <v>7508</v>
      </c>
      <c r="E4411" s="33" t="s">
        <v>1145</v>
      </c>
      <c r="F4411" s="33" t="s">
        <v>4634</v>
      </c>
      <c r="G4411" s="33" t="s">
        <v>12300</v>
      </c>
      <c r="H4411" s="806">
        <v>44016</v>
      </c>
      <c r="I4411" s="764"/>
      <c r="J4411" s="33"/>
      <c r="K4411" s="33" t="s">
        <v>8215</v>
      </c>
      <c r="L4411" s="57">
        <v>44593</v>
      </c>
      <c r="M4411" s="488">
        <v>44958</v>
      </c>
      <c r="N4411" t="str">
        <f t="shared" si="140"/>
        <v>DUPLICATE</v>
      </c>
    </row>
    <row r="4412" spans="1:14" ht="25.5" outlineLevel="2">
      <c r="A4412" s="384"/>
      <c r="B4412" s="296">
        <f t="shared" si="141"/>
        <v>182</v>
      </c>
      <c r="C4412" s="394" t="s">
        <v>8639</v>
      </c>
      <c r="D4412" s="46" t="s">
        <v>7495</v>
      </c>
      <c r="E4412" s="33" t="s">
        <v>1145</v>
      </c>
      <c r="F4412" s="33" t="s">
        <v>4634</v>
      </c>
      <c r="G4412" s="33" t="s">
        <v>12300</v>
      </c>
      <c r="H4412" s="806">
        <v>44016</v>
      </c>
      <c r="I4412" s="764"/>
      <c r="J4412" s="33"/>
      <c r="K4412" s="33" t="s">
        <v>8215</v>
      </c>
      <c r="L4412" s="57">
        <v>44593</v>
      </c>
      <c r="M4412" s="488">
        <v>44958</v>
      </c>
      <c r="N4412" t="str">
        <f t="shared" si="140"/>
        <v>DUPLICATE</v>
      </c>
    </row>
    <row r="4413" spans="1:14" ht="25.5" outlineLevel="2">
      <c r="A4413" s="384"/>
      <c r="B4413" s="296">
        <f t="shared" si="141"/>
        <v>182</v>
      </c>
      <c r="C4413" s="394" t="s">
        <v>8640</v>
      </c>
      <c r="D4413" s="46" t="s">
        <v>6723</v>
      </c>
      <c r="E4413" s="33" t="s">
        <v>1145</v>
      </c>
      <c r="F4413" s="33" t="s">
        <v>4634</v>
      </c>
      <c r="G4413" s="33" t="s">
        <v>12300</v>
      </c>
      <c r="H4413" s="806">
        <v>44016</v>
      </c>
      <c r="I4413" s="764"/>
      <c r="J4413" s="33"/>
      <c r="K4413" s="33" t="s">
        <v>8215</v>
      </c>
      <c r="L4413" s="57">
        <v>44593</v>
      </c>
      <c r="M4413" s="488">
        <v>44958</v>
      </c>
      <c r="N4413" t="str">
        <f t="shared" si="140"/>
        <v>DUPLICATE</v>
      </c>
    </row>
    <row r="4414" spans="1:14" ht="25.5" outlineLevel="2">
      <c r="A4414" s="384"/>
      <c r="B4414" s="296">
        <f t="shared" si="141"/>
        <v>182</v>
      </c>
      <c r="C4414" s="394" t="s">
        <v>8641</v>
      </c>
      <c r="D4414" s="46" t="s">
        <v>6725</v>
      </c>
      <c r="E4414" s="33" t="s">
        <v>1145</v>
      </c>
      <c r="F4414" s="33" t="s">
        <v>4634</v>
      </c>
      <c r="G4414" s="33" t="s">
        <v>12300</v>
      </c>
      <c r="H4414" s="806">
        <v>44016</v>
      </c>
      <c r="I4414" s="764"/>
      <c r="J4414" s="33"/>
      <c r="K4414" s="33" t="s">
        <v>8215</v>
      </c>
      <c r="L4414" s="57">
        <v>44593</v>
      </c>
      <c r="M4414" s="488">
        <v>44958</v>
      </c>
      <c r="N4414" t="str">
        <f t="shared" si="140"/>
        <v>DUPLICATE</v>
      </c>
    </row>
    <row r="4415" spans="1:14" ht="25.5" outlineLevel="2">
      <c r="A4415" s="384"/>
      <c r="B4415" s="296">
        <f t="shared" si="141"/>
        <v>182</v>
      </c>
      <c r="C4415" s="394" t="s">
        <v>7481</v>
      </c>
      <c r="D4415" s="46" t="s">
        <v>7482</v>
      </c>
      <c r="E4415" s="33" t="s">
        <v>1145</v>
      </c>
      <c r="F4415" s="33" t="s">
        <v>4634</v>
      </c>
      <c r="G4415" s="33" t="s">
        <v>12300</v>
      </c>
      <c r="H4415" s="806">
        <v>44016</v>
      </c>
      <c r="I4415" s="764"/>
      <c r="J4415" s="33"/>
      <c r="K4415" s="33" t="s">
        <v>8215</v>
      </c>
      <c r="L4415" s="57">
        <v>44593</v>
      </c>
      <c r="M4415" s="488">
        <v>44958</v>
      </c>
      <c r="N4415" t="str">
        <f t="shared" si="140"/>
        <v>DUPLICATE</v>
      </c>
    </row>
    <row r="4416" spans="1:14" ht="38.25" outlineLevel="2">
      <c r="A4416" s="384"/>
      <c r="B4416" s="296">
        <f t="shared" si="141"/>
        <v>182</v>
      </c>
      <c r="C4416" s="394" t="s">
        <v>8642</v>
      </c>
      <c r="D4416" s="46" t="s">
        <v>7515</v>
      </c>
      <c r="E4416" s="33" t="s">
        <v>1145</v>
      </c>
      <c r="F4416" s="33" t="s">
        <v>4634</v>
      </c>
      <c r="G4416" s="33" t="s">
        <v>12300</v>
      </c>
      <c r="H4416" s="806">
        <v>44016</v>
      </c>
      <c r="I4416" s="764"/>
      <c r="J4416" s="33"/>
      <c r="K4416" s="33" t="s">
        <v>8215</v>
      </c>
      <c r="L4416" s="57">
        <v>44593</v>
      </c>
      <c r="M4416" s="488">
        <v>44958</v>
      </c>
      <c r="N4416" t="str">
        <f t="shared" si="140"/>
        <v>DUPLICATE</v>
      </c>
    </row>
    <row r="4417" spans="1:14" ht="25.5" outlineLevel="2">
      <c r="A4417" s="384"/>
      <c r="B4417" s="296">
        <f t="shared" si="141"/>
        <v>182</v>
      </c>
      <c r="C4417" s="394" t="s">
        <v>8643</v>
      </c>
      <c r="D4417" s="46" t="s">
        <v>7649</v>
      </c>
      <c r="E4417" s="33" t="s">
        <v>1145</v>
      </c>
      <c r="F4417" s="33" t="s">
        <v>4634</v>
      </c>
      <c r="G4417" s="33" t="s">
        <v>12300</v>
      </c>
      <c r="H4417" s="806">
        <v>44016</v>
      </c>
      <c r="I4417" s="764"/>
      <c r="J4417" s="33"/>
      <c r="K4417" s="33" t="s">
        <v>8215</v>
      </c>
      <c r="L4417" s="57">
        <v>44593</v>
      </c>
      <c r="M4417" s="488">
        <v>44958</v>
      </c>
      <c r="N4417" t="str">
        <f t="shared" si="140"/>
        <v>DUPLICATE</v>
      </c>
    </row>
    <row r="4418" spans="1:14" ht="38.25" outlineLevel="2">
      <c r="A4418" s="384"/>
      <c r="B4418" s="296">
        <f t="shared" si="141"/>
        <v>182</v>
      </c>
      <c r="C4418" s="394" t="s">
        <v>8644</v>
      </c>
      <c r="D4418" s="46" t="s">
        <v>7651</v>
      </c>
      <c r="E4418" s="33" t="s">
        <v>1145</v>
      </c>
      <c r="F4418" s="33" t="s">
        <v>4634</v>
      </c>
      <c r="G4418" s="33" t="s">
        <v>12300</v>
      </c>
      <c r="H4418" s="806">
        <v>44016</v>
      </c>
      <c r="I4418" s="764"/>
      <c r="J4418" s="33"/>
      <c r="K4418" s="33" t="s">
        <v>8215</v>
      </c>
      <c r="L4418" s="57">
        <v>44593</v>
      </c>
      <c r="M4418" s="488">
        <v>44958</v>
      </c>
      <c r="N4418" t="str">
        <f t="shared" si="140"/>
        <v>DUPLICATE</v>
      </c>
    </row>
    <row r="4419" spans="1:14" ht="25.5" outlineLevel="2">
      <c r="A4419" s="384"/>
      <c r="B4419" s="296">
        <f t="shared" si="141"/>
        <v>182</v>
      </c>
      <c r="C4419" s="394" t="s">
        <v>8645</v>
      </c>
      <c r="D4419" s="46" t="s">
        <v>6743</v>
      </c>
      <c r="E4419" s="33" t="s">
        <v>1145</v>
      </c>
      <c r="F4419" s="33" t="s">
        <v>4634</v>
      </c>
      <c r="G4419" s="33" t="s">
        <v>12300</v>
      </c>
      <c r="H4419" s="806">
        <v>44016</v>
      </c>
      <c r="I4419" s="764"/>
      <c r="J4419" s="33"/>
      <c r="K4419" s="33" t="s">
        <v>8215</v>
      </c>
      <c r="L4419" s="57">
        <v>44593</v>
      </c>
      <c r="M4419" s="488">
        <v>44958</v>
      </c>
      <c r="N4419" t="str">
        <f t="shared" ref="N4419:N4482" si="142">IF(D4419="NA","",IF(COUNTIF($D$3:$D$8511,D4419)&gt;1,"DUPLICATE",""))</f>
        <v>DUPLICATE</v>
      </c>
    </row>
    <row r="4420" spans="1:14" ht="25.5" outlineLevel="2">
      <c r="A4420" s="384"/>
      <c r="B4420" s="296">
        <f t="shared" si="141"/>
        <v>182</v>
      </c>
      <c r="C4420" s="394" t="s">
        <v>8646</v>
      </c>
      <c r="D4420" s="46" t="s">
        <v>6744</v>
      </c>
      <c r="E4420" s="33" t="s">
        <v>1145</v>
      </c>
      <c r="F4420" s="33" t="s">
        <v>4634</v>
      </c>
      <c r="G4420" s="33" t="s">
        <v>12300</v>
      </c>
      <c r="H4420" s="806">
        <v>44016</v>
      </c>
      <c r="I4420" s="764"/>
      <c r="J4420" s="33"/>
      <c r="K4420" s="33" t="s">
        <v>8215</v>
      </c>
      <c r="L4420" s="57">
        <v>44593</v>
      </c>
      <c r="M4420" s="488">
        <v>44958</v>
      </c>
      <c r="N4420" t="str">
        <f t="shared" si="142"/>
        <v>DUPLICATE</v>
      </c>
    </row>
    <row r="4421" spans="1:14" ht="25.5" outlineLevel="2">
      <c r="A4421" s="384"/>
      <c r="B4421" s="296">
        <f t="shared" si="141"/>
        <v>182</v>
      </c>
      <c r="C4421" s="394" t="s">
        <v>8647</v>
      </c>
      <c r="D4421" s="46" t="s">
        <v>6757</v>
      </c>
      <c r="E4421" s="33" t="s">
        <v>1145</v>
      </c>
      <c r="F4421" s="33" t="s">
        <v>4634</v>
      </c>
      <c r="G4421" s="33" t="s">
        <v>12300</v>
      </c>
      <c r="H4421" s="806">
        <v>44016</v>
      </c>
      <c r="I4421" s="764"/>
      <c r="J4421" s="33"/>
      <c r="K4421" s="33" t="s">
        <v>8215</v>
      </c>
      <c r="L4421" s="57">
        <v>44593</v>
      </c>
      <c r="M4421" s="488">
        <v>44958</v>
      </c>
      <c r="N4421" t="str">
        <f t="shared" si="142"/>
        <v>DUPLICATE</v>
      </c>
    </row>
    <row r="4422" spans="1:14" ht="25.5" outlineLevel="2">
      <c r="A4422" s="384"/>
      <c r="B4422" s="296">
        <f t="shared" si="141"/>
        <v>182</v>
      </c>
      <c r="C4422" s="394" t="s">
        <v>8648</v>
      </c>
      <c r="D4422" s="46" t="s">
        <v>6724</v>
      </c>
      <c r="E4422" s="33" t="s">
        <v>1145</v>
      </c>
      <c r="F4422" s="33" t="s">
        <v>4634</v>
      </c>
      <c r="G4422" s="33" t="s">
        <v>12300</v>
      </c>
      <c r="H4422" s="806">
        <v>44016</v>
      </c>
      <c r="I4422" s="764"/>
      <c r="J4422" s="33"/>
      <c r="K4422" s="33" t="s">
        <v>8215</v>
      </c>
      <c r="L4422" s="57">
        <v>44593</v>
      </c>
      <c r="M4422" s="488">
        <v>44958</v>
      </c>
      <c r="N4422" t="str">
        <f t="shared" si="142"/>
        <v>DUPLICATE</v>
      </c>
    </row>
    <row r="4423" spans="1:14" ht="25.5" outlineLevel="2">
      <c r="A4423" s="384"/>
      <c r="B4423" s="296">
        <f t="shared" si="141"/>
        <v>182</v>
      </c>
      <c r="C4423" s="394" t="s">
        <v>8649</v>
      </c>
      <c r="D4423" s="46" t="s">
        <v>7473</v>
      </c>
      <c r="E4423" s="33" t="s">
        <v>1145</v>
      </c>
      <c r="F4423" s="33" t="s">
        <v>4634</v>
      </c>
      <c r="G4423" s="33" t="s">
        <v>12300</v>
      </c>
      <c r="H4423" s="806">
        <v>44016</v>
      </c>
      <c r="I4423" s="764"/>
      <c r="J4423" s="33"/>
      <c r="K4423" s="33" t="s">
        <v>8215</v>
      </c>
      <c r="L4423" s="57">
        <v>44593</v>
      </c>
      <c r="M4423" s="488">
        <v>44958</v>
      </c>
      <c r="N4423" t="str">
        <f t="shared" si="142"/>
        <v>DUPLICATE</v>
      </c>
    </row>
    <row r="4424" spans="1:14" ht="38.25" outlineLevel="2">
      <c r="A4424" s="384"/>
      <c r="B4424" s="296">
        <f t="shared" si="141"/>
        <v>182</v>
      </c>
      <c r="C4424" s="394" t="s">
        <v>8650</v>
      </c>
      <c r="D4424" s="46" t="s">
        <v>6716</v>
      </c>
      <c r="E4424" s="33" t="s">
        <v>1145</v>
      </c>
      <c r="F4424" s="33" t="s">
        <v>4634</v>
      </c>
      <c r="G4424" s="33" t="s">
        <v>12301</v>
      </c>
      <c r="H4424" s="806" t="s">
        <v>8191</v>
      </c>
      <c r="I4424" s="810"/>
      <c r="J4424" s="33"/>
      <c r="K4424" s="33" t="s">
        <v>12768</v>
      </c>
      <c r="L4424" s="57">
        <v>44593</v>
      </c>
      <c r="M4424" s="488">
        <v>44958</v>
      </c>
      <c r="N4424" t="str">
        <f t="shared" si="142"/>
        <v>DUPLICATE</v>
      </c>
    </row>
    <row r="4425" spans="1:14" ht="63.75" outlineLevel="2">
      <c r="A4425" s="384"/>
      <c r="B4425" s="296">
        <f t="shared" si="141"/>
        <v>182</v>
      </c>
      <c r="C4425" s="394" t="s">
        <v>8651</v>
      </c>
      <c r="D4425" s="46" t="s">
        <v>7487</v>
      </c>
      <c r="E4425" s="33" t="s">
        <v>1145</v>
      </c>
      <c r="F4425" s="33" t="s">
        <v>4634</v>
      </c>
      <c r="G4425" s="33" t="s">
        <v>12300</v>
      </c>
      <c r="H4425" s="806">
        <v>44016</v>
      </c>
      <c r="I4425" s="764"/>
      <c r="J4425" s="33"/>
      <c r="K4425" s="33" t="s">
        <v>8215</v>
      </c>
      <c r="L4425" s="57">
        <v>44593</v>
      </c>
      <c r="M4425" s="488">
        <v>44958</v>
      </c>
      <c r="N4425" t="str">
        <f t="shared" si="142"/>
        <v>DUPLICATE</v>
      </c>
    </row>
    <row r="4426" spans="1:14" ht="25.5" outlineLevel="2">
      <c r="A4426" s="384"/>
      <c r="B4426" s="296">
        <f t="shared" si="141"/>
        <v>182</v>
      </c>
      <c r="C4426" s="394" t="s">
        <v>8652</v>
      </c>
      <c r="D4426" s="46" t="s">
        <v>6728</v>
      </c>
      <c r="E4426" s="33" t="s">
        <v>1145</v>
      </c>
      <c r="F4426" s="33" t="s">
        <v>4634</v>
      </c>
      <c r="G4426" s="33" t="s">
        <v>12300</v>
      </c>
      <c r="H4426" s="806">
        <v>44016</v>
      </c>
      <c r="I4426" s="764"/>
      <c r="J4426" s="33"/>
      <c r="K4426" s="33" t="s">
        <v>8215</v>
      </c>
      <c r="L4426" s="57">
        <v>44593</v>
      </c>
      <c r="M4426" s="488">
        <v>44958</v>
      </c>
      <c r="N4426" t="str">
        <f t="shared" si="142"/>
        <v>DUPLICATE</v>
      </c>
    </row>
    <row r="4427" spans="1:14" ht="51" outlineLevel="2">
      <c r="A4427" s="384"/>
      <c r="B4427" s="296">
        <f t="shared" si="141"/>
        <v>182</v>
      </c>
      <c r="C4427" s="394" t="s">
        <v>8653</v>
      </c>
      <c r="D4427" s="46" t="s">
        <v>7523</v>
      </c>
      <c r="E4427" s="74" t="s">
        <v>1145</v>
      </c>
      <c r="F4427" s="118" t="s">
        <v>4634</v>
      </c>
      <c r="G4427" s="33" t="s">
        <v>12300</v>
      </c>
      <c r="H4427" s="806">
        <v>44016</v>
      </c>
      <c r="I4427" s="754"/>
      <c r="J4427" s="33"/>
      <c r="K4427" s="33" t="s">
        <v>8215</v>
      </c>
      <c r="L4427" s="57">
        <v>44593</v>
      </c>
      <c r="M4427" s="488">
        <v>44958</v>
      </c>
      <c r="N4427" t="str">
        <f t="shared" si="142"/>
        <v>DUPLICATE</v>
      </c>
    </row>
    <row r="4428" spans="1:14" ht="51" outlineLevel="2">
      <c r="A4428" s="384"/>
      <c r="B4428" s="296">
        <f t="shared" si="141"/>
        <v>182</v>
      </c>
      <c r="C4428" s="394" t="s">
        <v>8654</v>
      </c>
      <c r="D4428" s="46" t="s">
        <v>8655</v>
      </c>
      <c r="E4428" s="33" t="s">
        <v>1145</v>
      </c>
      <c r="F4428" s="33" t="s">
        <v>4634</v>
      </c>
      <c r="G4428" s="33" t="s">
        <v>12298</v>
      </c>
      <c r="H4428" s="806">
        <v>44982</v>
      </c>
      <c r="I4428" s="764"/>
      <c r="J4428" s="33"/>
      <c r="K4428" s="33" t="s">
        <v>8624</v>
      </c>
      <c r="L4428" s="57">
        <v>44593</v>
      </c>
      <c r="M4428" s="488">
        <v>44958</v>
      </c>
      <c r="N4428" t="str">
        <f t="shared" si="142"/>
        <v/>
      </c>
    </row>
    <row r="4429" spans="1:14" ht="38.25" outlineLevel="2">
      <c r="A4429" s="384"/>
      <c r="B4429" s="296">
        <f t="shared" si="141"/>
        <v>182</v>
      </c>
      <c r="C4429" s="394" t="s">
        <v>8656</v>
      </c>
      <c r="D4429" s="46" t="s">
        <v>7537</v>
      </c>
      <c r="E4429" s="33" t="s">
        <v>1145</v>
      </c>
      <c r="F4429" s="33" t="s">
        <v>4634</v>
      </c>
      <c r="G4429" s="33" t="s">
        <v>12300</v>
      </c>
      <c r="H4429" s="806">
        <v>44016</v>
      </c>
      <c r="I4429" s="764"/>
      <c r="J4429" s="33"/>
      <c r="K4429" s="33" t="s">
        <v>8215</v>
      </c>
      <c r="L4429" s="57">
        <v>44593</v>
      </c>
      <c r="M4429" s="488">
        <v>44958</v>
      </c>
      <c r="N4429" t="str">
        <f t="shared" si="142"/>
        <v>DUPLICATE</v>
      </c>
    </row>
    <row r="4430" spans="1:14" ht="25.5" outlineLevel="2">
      <c r="A4430" s="384"/>
      <c r="B4430" s="296">
        <f t="shared" si="141"/>
        <v>182</v>
      </c>
      <c r="C4430" s="394" t="s">
        <v>8657</v>
      </c>
      <c r="D4430" s="46" t="s">
        <v>6730</v>
      </c>
      <c r="E4430" s="33" t="s">
        <v>1145</v>
      </c>
      <c r="F4430" s="33" t="s">
        <v>4634</v>
      </c>
      <c r="G4430" s="33" t="s">
        <v>12300</v>
      </c>
      <c r="H4430" s="806">
        <v>44016</v>
      </c>
      <c r="I4430" s="764"/>
      <c r="J4430" s="33"/>
      <c r="K4430" s="33" t="s">
        <v>8215</v>
      </c>
      <c r="L4430" s="57">
        <v>44593</v>
      </c>
      <c r="M4430" s="488">
        <v>44958</v>
      </c>
      <c r="N4430" t="str">
        <f t="shared" si="142"/>
        <v>DUPLICATE</v>
      </c>
    </row>
    <row r="4431" spans="1:14" ht="38.25" outlineLevel="2">
      <c r="A4431" s="384"/>
      <c r="B4431" s="296">
        <f t="shared" si="141"/>
        <v>182</v>
      </c>
      <c r="C4431" s="394" t="s">
        <v>8658</v>
      </c>
      <c r="D4431" s="46" t="s">
        <v>6729</v>
      </c>
      <c r="E4431" s="33" t="s">
        <v>1145</v>
      </c>
      <c r="F4431" s="33" t="s">
        <v>4634</v>
      </c>
      <c r="G4431" s="33" t="s">
        <v>12301</v>
      </c>
      <c r="H4431" s="806" t="s">
        <v>8191</v>
      </c>
      <c r="I4431" s="810"/>
      <c r="J4431" s="33"/>
      <c r="K4431" s="33" t="s">
        <v>12768</v>
      </c>
      <c r="L4431" s="57">
        <v>44593</v>
      </c>
      <c r="M4431" s="488">
        <v>44958</v>
      </c>
      <c r="N4431" t="str">
        <f t="shared" si="142"/>
        <v>DUPLICATE</v>
      </c>
    </row>
    <row r="4432" spans="1:14" ht="25.5" outlineLevel="2">
      <c r="A4432" s="384"/>
      <c r="B4432" s="296">
        <f t="shared" si="141"/>
        <v>182</v>
      </c>
      <c r="C4432" s="394" t="s">
        <v>8659</v>
      </c>
      <c r="D4432" s="46" t="s">
        <v>6718</v>
      </c>
      <c r="E4432" s="33" t="s">
        <v>1145</v>
      </c>
      <c r="F4432" s="33" t="s">
        <v>4634</v>
      </c>
      <c r="G4432" s="33" t="s">
        <v>12300</v>
      </c>
      <c r="H4432" s="806">
        <v>44016</v>
      </c>
      <c r="I4432" s="764"/>
      <c r="J4432" s="33"/>
      <c r="K4432" s="33" t="s">
        <v>8215</v>
      </c>
      <c r="L4432" s="57">
        <v>44593</v>
      </c>
      <c r="M4432" s="488">
        <v>44958</v>
      </c>
      <c r="N4432" t="str">
        <f t="shared" si="142"/>
        <v>DUPLICATE</v>
      </c>
    </row>
    <row r="4433" spans="1:14" ht="38.25" outlineLevel="2">
      <c r="A4433" s="384"/>
      <c r="B4433" s="296">
        <f t="shared" si="141"/>
        <v>182</v>
      </c>
      <c r="C4433" s="394" t="s">
        <v>8660</v>
      </c>
      <c r="D4433" s="46" t="s">
        <v>7520</v>
      </c>
      <c r="E4433" s="33" t="s">
        <v>1145</v>
      </c>
      <c r="F4433" s="33" t="s">
        <v>4634</v>
      </c>
      <c r="G4433" s="33" t="s">
        <v>12300</v>
      </c>
      <c r="H4433" s="806">
        <v>44016</v>
      </c>
      <c r="I4433" s="764"/>
      <c r="J4433" s="33"/>
      <c r="K4433" s="33" t="s">
        <v>8215</v>
      </c>
      <c r="L4433" s="57">
        <v>44593</v>
      </c>
      <c r="M4433" s="488">
        <v>44958</v>
      </c>
      <c r="N4433" t="str">
        <f t="shared" si="142"/>
        <v>DUPLICATE</v>
      </c>
    </row>
    <row r="4434" spans="1:14" ht="38.25" outlineLevel="2">
      <c r="A4434" s="384"/>
      <c r="B4434" s="296">
        <f t="shared" si="141"/>
        <v>182</v>
      </c>
      <c r="C4434" s="394" t="s">
        <v>8661</v>
      </c>
      <c r="D4434" s="46" t="s">
        <v>7539</v>
      </c>
      <c r="E4434" s="33" t="s">
        <v>1145</v>
      </c>
      <c r="F4434" s="33" t="s">
        <v>4634</v>
      </c>
      <c r="G4434" s="33" t="s">
        <v>12300</v>
      </c>
      <c r="H4434" s="806">
        <v>44016</v>
      </c>
      <c r="I4434" s="764"/>
      <c r="J4434" s="33"/>
      <c r="K4434" s="33" t="s">
        <v>8215</v>
      </c>
      <c r="L4434" s="57">
        <v>44593</v>
      </c>
      <c r="M4434" s="488">
        <v>44958</v>
      </c>
      <c r="N4434" t="str">
        <f t="shared" si="142"/>
        <v>DUPLICATE</v>
      </c>
    </row>
    <row r="4435" spans="1:14" ht="38.25" outlineLevel="2">
      <c r="A4435" s="384"/>
      <c r="B4435" s="296">
        <f t="shared" si="141"/>
        <v>182</v>
      </c>
      <c r="C4435" s="394" t="s">
        <v>8662</v>
      </c>
      <c r="D4435" s="46" t="s">
        <v>8663</v>
      </c>
      <c r="E4435" s="33" t="s">
        <v>1145</v>
      </c>
      <c r="F4435" s="33" t="s">
        <v>4634</v>
      </c>
      <c r="G4435" s="33" t="s">
        <v>12298</v>
      </c>
      <c r="H4435" s="806">
        <v>44982</v>
      </c>
      <c r="I4435" s="764"/>
      <c r="J4435" s="33"/>
      <c r="K4435" s="33" t="s">
        <v>8624</v>
      </c>
      <c r="L4435" s="57">
        <v>44593</v>
      </c>
      <c r="M4435" s="488">
        <v>44958</v>
      </c>
      <c r="N4435" t="str">
        <f t="shared" si="142"/>
        <v/>
      </c>
    </row>
    <row r="4436" spans="1:14" ht="38.25" outlineLevel="2">
      <c r="A4436" s="384"/>
      <c r="B4436" s="296">
        <f t="shared" si="141"/>
        <v>182</v>
      </c>
      <c r="C4436" s="394" t="s">
        <v>8664</v>
      </c>
      <c r="D4436" s="46" t="s">
        <v>7652</v>
      </c>
      <c r="E4436" s="33" t="s">
        <v>1145</v>
      </c>
      <c r="F4436" s="33" t="s">
        <v>4634</v>
      </c>
      <c r="G4436" s="33" t="s">
        <v>12300</v>
      </c>
      <c r="H4436" s="806">
        <v>44016</v>
      </c>
      <c r="I4436" s="764"/>
      <c r="J4436" s="33"/>
      <c r="K4436" s="33" t="s">
        <v>8215</v>
      </c>
      <c r="L4436" s="57">
        <v>44593</v>
      </c>
      <c r="M4436" s="488">
        <v>44958</v>
      </c>
      <c r="N4436" t="str">
        <f t="shared" si="142"/>
        <v>DUPLICATE</v>
      </c>
    </row>
    <row r="4437" spans="1:14" ht="38.25" outlineLevel="2">
      <c r="A4437" s="384"/>
      <c r="B4437" s="296">
        <f t="shared" si="141"/>
        <v>182</v>
      </c>
      <c r="C4437" s="394" t="s">
        <v>8665</v>
      </c>
      <c r="D4437" s="46" t="s">
        <v>8666</v>
      </c>
      <c r="E4437" s="33" t="s">
        <v>1145</v>
      </c>
      <c r="F4437" s="33" t="s">
        <v>4634</v>
      </c>
      <c r="G4437" s="33" t="s">
        <v>12298</v>
      </c>
      <c r="H4437" s="806">
        <v>44982</v>
      </c>
      <c r="I4437" s="764"/>
      <c r="J4437" s="33"/>
      <c r="K4437" s="33" t="s">
        <v>8624</v>
      </c>
      <c r="L4437" s="57">
        <v>44593</v>
      </c>
      <c r="M4437" s="488">
        <v>44958</v>
      </c>
      <c r="N4437" t="str">
        <f t="shared" si="142"/>
        <v/>
      </c>
    </row>
    <row r="4438" spans="1:14" ht="25.5" outlineLevel="2">
      <c r="A4438" s="384"/>
      <c r="B4438" s="296">
        <f t="shared" si="141"/>
        <v>182</v>
      </c>
      <c r="C4438" s="394" t="s">
        <v>8667</v>
      </c>
      <c r="D4438" s="46" t="s">
        <v>7319</v>
      </c>
      <c r="E4438" s="33" t="s">
        <v>1145</v>
      </c>
      <c r="F4438" s="33" t="s">
        <v>4634</v>
      </c>
      <c r="G4438" s="33" t="s">
        <v>12300</v>
      </c>
      <c r="H4438" s="806">
        <v>44016</v>
      </c>
      <c r="I4438" s="764"/>
      <c r="J4438" s="33"/>
      <c r="K4438" s="33" t="s">
        <v>8215</v>
      </c>
      <c r="L4438" s="57">
        <v>44593</v>
      </c>
      <c r="M4438" s="488">
        <v>44958</v>
      </c>
      <c r="N4438" t="str">
        <f t="shared" si="142"/>
        <v>DUPLICATE</v>
      </c>
    </row>
    <row r="4439" spans="1:14" ht="25.5" outlineLevel="2">
      <c r="A4439" s="384"/>
      <c r="B4439" s="296">
        <f t="shared" si="141"/>
        <v>182</v>
      </c>
      <c r="C4439" s="394" t="s">
        <v>8668</v>
      </c>
      <c r="D4439" s="46" t="s">
        <v>6726</v>
      </c>
      <c r="E4439" s="33" t="s">
        <v>1145</v>
      </c>
      <c r="F4439" s="33" t="s">
        <v>4634</v>
      </c>
      <c r="G4439" s="33" t="s">
        <v>12300</v>
      </c>
      <c r="H4439" s="806">
        <v>44016</v>
      </c>
      <c r="I4439" s="764"/>
      <c r="J4439" s="33"/>
      <c r="K4439" s="33" t="s">
        <v>8215</v>
      </c>
      <c r="L4439" s="57">
        <v>44593</v>
      </c>
      <c r="M4439" s="488">
        <v>44958</v>
      </c>
      <c r="N4439" t="str">
        <f t="shared" si="142"/>
        <v>DUPLICATE</v>
      </c>
    </row>
    <row r="4440" spans="1:14" ht="38.25" outlineLevel="2">
      <c r="A4440" s="384"/>
      <c r="B4440" s="296">
        <f t="shared" si="141"/>
        <v>182</v>
      </c>
      <c r="C4440" s="394" t="s">
        <v>8669</v>
      </c>
      <c r="D4440" s="46" t="s">
        <v>6720</v>
      </c>
      <c r="E4440" s="33" t="s">
        <v>1145</v>
      </c>
      <c r="F4440" s="33" t="s">
        <v>4634</v>
      </c>
      <c r="G4440" s="33" t="s">
        <v>12301</v>
      </c>
      <c r="H4440" s="806" t="s">
        <v>8191</v>
      </c>
      <c r="I4440" s="764"/>
      <c r="J4440" s="33"/>
      <c r="K4440" s="33" t="s">
        <v>12768</v>
      </c>
      <c r="L4440" s="57">
        <v>44593</v>
      </c>
      <c r="M4440" s="488">
        <v>44958</v>
      </c>
      <c r="N4440" t="str">
        <f t="shared" si="142"/>
        <v>DUPLICATE</v>
      </c>
    </row>
    <row r="4441" spans="1:14" ht="25.5" outlineLevel="2">
      <c r="A4441" s="384"/>
      <c r="B4441" s="296">
        <f t="shared" si="141"/>
        <v>182</v>
      </c>
      <c r="C4441" s="394" t="s">
        <v>8670</v>
      </c>
      <c r="D4441" s="46" t="s">
        <v>6717</v>
      </c>
      <c r="E4441" s="33" t="s">
        <v>1145</v>
      </c>
      <c r="F4441" s="33" t="s">
        <v>4634</v>
      </c>
      <c r="G4441" s="33" t="s">
        <v>12300</v>
      </c>
      <c r="H4441" s="806">
        <v>44016</v>
      </c>
      <c r="I4441" s="764"/>
      <c r="J4441" s="33"/>
      <c r="K4441" s="33" t="s">
        <v>8215</v>
      </c>
      <c r="L4441" s="57">
        <v>44593</v>
      </c>
      <c r="M4441" s="488">
        <v>44958</v>
      </c>
      <c r="N4441" t="str">
        <f t="shared" si="142"/>
        <v>DUPLICATE</v>
      </c>
    </row>
    <row r="4442" spans="1:14" ht="25.5" outlineLevel="2">
      <c r="A4442" s="384"/>
      <c r="B4442" s="296">
        <f t="shared" si="141"/>
        <v>182</v>
      </c>
      <c r="C4442" s="394" t="s">
        <v>7488</v>
      </c>
      <c r="D4442" s="46" t="s">
        <v>7489</v>
      </c>
      <c r="E4442" s="33" t="s">
        <v>1145</v>
      </c>
      <c r="F4442" s="33" t="s">
        <v>4634</v>
      </c>
      <c r="G4442" s="33" t="s">
        <v>12300</v>
      </c>
      <c r="H4442" s="806">
        <v>44016</v>
      </c>
      <c r="I4442" s="764"/>
      <c r="J4442" s="33"/>
      <c r="K4442" s="33" t="s">
        <v>8215</v>
      </c>
      <c r="L4442" s="57">
        <v>44593</v>
      </c>
      <c r="M4442" s="488">
        <v>44958</v>
      </c>
      <c r="N4442" t="str">
        <f t="shared" si="142"/>
        <v>DUPLICATE</v>
      </c>
    </row>
    <row r="4443" spans="1:14" ht="25.5" outlineLevel="2">
      <c r="A4443" s="384"/>
      <c r="B4443" s="296">
        <f t="shared" si="141"/>
        <v>182</v>
      </c>
      <c r="C4443" s="394" t="s">
        <v>7509</v>
      </c>
      <c r="D4443" s="46" t="s">
        <v>7510</v>
      </c>
      <c r="E4443" s="33" t="s">
        <v>1145</v>
      </c>
      <c r="F4443" s="33" t="s">
        <v>4634</v>
      </c>
      <c r="G4443" s="33" t="s">
        <v>12300</v>
      </c>
      <c r="H4443" s="806">
        <v>44016</v>
      </c>
      <c r="I4443" s="764"/>
      <c r="J4443" s="33"/>
      <c r="K4443" s="33" t="s">
        <v>8215</v>
      </c>
      <c r="L4443" s="57">
        <v>44593</v>
      </c>
      <c r="M4443" s="488">
        <v>44958</v>
      </c>
      <c r="N4443" t="str">
        <f t="shared" si="142"/>
        <v>DUPLICATE</v>
      </c>
    </row>
    <row r="4444" spans="1:14" ht="25.5" outlineLevel="2">
      <c r="A4444" s="384"/>
      <c r="B4444" s="296">
        <f t="shared" si="141"/>
        <v>182</v>
      </c>
      <c r="C4444" s="394" t="s">
        <v>8671</v>
      </c>
      <c r="D4444" s="46" t="s">
        <v>6756</v>
      </c>
      <c r="E4444" s="33" t="s">
        <v>1145</v>
      </c>
      <c r="F4444" s="33" t="s">
        <v>4634</v>
      </c>
      <c r="G4444" s="33" t="s">
        <v>12300</v>
      </c>
      <c r="H4444" s="806">
        <v>44016</v>
      </c>
      <c r="I4444" s="764"/>
      <c r="J4444" s="33"/>
      <c r="K4444" s="33" t="s">
        <v>8215</v>
      </c>
      <c r="L4444" s="57">
        <v>44593</v>
      </c>
      <c r="M4444" s="488">
        <v>44958</v>
      </c>
      <c r="N4444" t="str">
        <f t="shared" si="142"/>
        <v>DUPLICATE</v>
      </c>
    </row>
    <row r="4445" spans="1:14" ht="38.25" outlineLevel="2">
      <c r="A4445" s="384"/>
      <c r="B4445" s="296">
        <f t="shared" si="141"/>
        <v>182</v>
      </c>
      <c r="C4445" s="394" t="s">
        <v>8672</v>
      </c>
      <c r="D4445" s="46" t="s">
        <v>6721</v>
      </c>
      <c r="E4445" s="33" t="s">
        <v>1145</v>
      </c>
      <c r="F4445" s="33" t="s">
        <v>4634</v>
      </c>
      <c r="G4445" s="33" t="s">
        <v>12301</v>
      </c>
      <c r="H4445" s="806" t="s">
        <v>8191</v>
      </c>
      <c r="I4445" s="810"/>
      <c r="J4445" s="33"/>
      <c r="K4445" s="33" t="s">
        <v>12768</v>
      </c>
      <c r="L4445" s="57">
        <v>44593</v>
      </c>
      <c r="M4445" s="488">
        <v>44958</v>
      </c>
      <c r="N4445" t="str">
        <f t="shared" si="142"/>
        <v>DUPLICATE</v>
      </c>
    </row>
    <row r="4446" spans="1:14" ht="25.5" outlineLevel="2">
      <c r="A4446" s="384"/>
      <c r="B4446" s="296">
        <f t="shared" si="141"/>
        <v>182</v>
      </c>
      <c r="C4446" s="394" t="s">
        <v>8673</v>
      </c>
      <c r="D4446" s="46" t="s">
        <v>7485</v>
      </c>
      <c r="E4446" s="33" t="s">
        <v>1145</v>
      </c>
      <c r="F4446" s="33" t="s">
        <v>4634</v>
      </c>
      <c r="G4446" s="33" t="s">
        <v>12300</v>
      </c>
      <c r="H4446" s="806">
        <v>44016</v>
      </c>
      <c r="I4446" s="764"/>
      <c r="J4446" s="33"/>
      <c r="K4446" s="33" t="s">
        <v>8215</v>
      </c>
      <c r="L4446" s="57">
        <v>44593</v>
      </c>
      <c r="M4446" s="488">
        <v>44958</v>
      </c>
      <c r="N4446" t="str">
        <f t="shared" si="142"/>
        <v>DUPLICATE</v>
      </c>
    </row>
    <row r="4447" spans="1:14" ht="25.5" outlineLevel="2">
      <c r="A4447" s="384"/>
      <c r="B4447" s="296">
        <f t="shared" si="141"/>
        <v>182</v>
      </c>
      <c r="C4447" s="394" t="s">
        <v>7496</v>
      </c>
      <c r="D4447" s="46" t="s">
        <v>7497</v>
      </c>
      <c r="E4447" s="33" t="s">
        <v>1145</v>
      </c>
      <c r="F4447" s="33" t="s">
        <v>4634</v>
      </c>
      <c r="G4447" s="33" t="s">
        <v>12300</v>
      </c>
      <c r="H4447" s="806">
        <v>44016</v>
      </c>
      <c r="I4447" s="764"/>
      <c r="J4447" s="33"/>
      <c r="K4447" s="33" t="s">
        <v>8215</v>
      </c>
      <c r="L4447" s="57">
        <v>44593</v>
      </c>
      <c r="M4447" s="488">
        <v>44958</v>
      </c>
      <c r="N4447" t="str">
        <f t="shared" si="142"/>
        <v>DUPLICATE</v>
      </c>
    </row>
    <row r="4448" spans="1:14" ht="38.25" outlineLevel="2">
      <c r="A4448" s="384"/>
      <c r="B4448" s="296">
        <f t="shared" si="141"/>
        <v>182</v>
      </c>
      <c r="C4448" s="394" t="s">
        <v>8674</v>
      </c>
      <c r="D4448" s="46" t="s">
        <v>7521</v>
      </c>
      <c r="E4448" s="33" t="s">
        <v>1145</v>
      </c>
      <c r="F4448" s="33" t="s">
        <v>4634</v>
      </c>
      <c r="G4448" s="33" t="s">
        <v>12300</v>
      </c>
      <c r="H4448" s="806">
        <v>44016</v>
      </c>
      <c r="I4448" s="764"/>
      <c r="J4448" s="33"/>
      <c r="K4448" s="33" t="s">
        <v>8215</v>
      </c>
      <c r="L4448" s="57">
        <v>44593</v>
      </c>
      <c r="M4448" s="488">
        <v>44958</v>
      </c>
      <c r="N4448" t="str">
        <f t="shared" si="142"/>
        <v>DUPLICATE</v>
      </c>
    </row>
    <row r="4449" spans="1:14" ht="51" outlineLevel="2">
      <c r="A4449" s="384"/>
      <c r="B4449" s="296">
        <f t="shared" si="141"/>
        <v>182</v>
      </c>
      <c r="C4449" s="394" t="s">
        <v>8675</v>
      </c>
      <c r="D4449" s="46" t="s">
        <v>8676</v>
      </c>
      <c r="E4449" s="33" t="s">
        <v>1145</v>
      </c>
      <c r="F4449" s="33" t="s">
        <v>4634</v>
      </c>
      <c r="G4449" s="33" t="s">
        <v>12298</v>
      </c>
      <c r="H4449" s="806">
        <v>44982</v>
      </c>
      <c r="I4449" s="764"/>
      <c r="J4449" s="33"/>
      <c r="K4449" s="33" t="s">
        <v>8624</v>
      </c>
      <c r="L4449" s="57">
        <v>44593</v>
      </c>
      <c r="M4449" s="488">
        <v>44958</v>
      </c>
      <c r="N4449" t="str">
        <f t="shared" si="142"/>
        <v/>
      </c>
    </row>
    <row r="4450" spans="1:14" ht="38.25" outlineLevel="2">
      <c r="A4450" s="384"/>
      <c r="B4450" s="296">
        <f t="shared" si="141"/>
        <v>182</v>
      </c>
      <c r="C4450" s="394" t="s">
        <v>8677</v>
      </c>
      <c r="D4450" s="46" t="s">
        <v>7535</v>
      </c>
      <c r="E4450" s="33" t="s">
        <v>1145</v>
      </c>
      <c r="F4450" s="33" t="s">
        <v>4634</v>
      </c>
      <c r="G4450" s="33" t="s">
        <v>12300</v>
      </c>
      <c r="H4450" s="806">
        <v>44016</v>
      </c>
      <c r="I4450" s="764"/>
      <c r="J4450" s="33"/>
      <c r="K4450" s="33" t="s">
        <v>8215</v>
      </c>
      <c r="L4450" s="57">
        <v>44593</v>
      </c>
      <c r="M4450" s="488">
        <v>44958</v>
      </c>
      <c r="N4450" t="str">
        <f t="shared" si="142"/>
        <v>DUPLICATE</v>
      </c>
    </row>
    <row r="4451" spans="1:14" ht="25.5" outlineLevel="2">
      <c r="A4451" s="384"/>
      <c r="B4451" s="296">
        <f t="shared" si="141"/>
        <v>182</v>
      </c>
      <c r="C4451" s="394" t="s">
        <v>8678</v>
      </c>
      <c r="D4451" s="46" t="s">
        <v>7650</v>
      </c>
      <c r="E4451" s="33" t="s">
        <v>1145</v>
      </c>
      <c r="F4451" s="33" t="s">
        <v>4634</v>
      </c>
      <c r="G4451" s="33" t="s">
        <v>12300</v>
      </c>
      <c r="H4451" s="806">
        <v>44016</v>
      </c>
      <c r="I4451" s="764"/>
      <c r="J4451" s="33"/>
      <c r="K4451" s="33" t="s">
        <v>8215</v>
      </c>
      <c r="L4451" s="57">
        <v>44593</v>
      </c>
      <c r="M4451" s="488">
        <v>44958</v>
      </c>
      <c r="N4451" t="str">
        <f t="shared" si="142"/>
        <v>DUPLICATE</v>
      </c>
    </row>
    <row r="4452" spans="1:14" ht="102" outlineLevel="2">
      <c r="A4452" s="384"/>
      <c r="B4452" s="296">
        <f t="shared" si="141"/>
        <v>182</v>
      </c>
      <c r="C4452" s="394" t="s">
        <v>8679</v>
      </c>
      <c r="D4452" s="46" t="s">
        <v>7554</v>
      </c>
      <c r="E4452" s="33" t="s">
        <v>1145</v>
      </c>
      <c r="F4452" s="33" t="s">
        <v>4634</v>
      </c>
      <c r="G4452" s="33" t="s">
        <v>12300</v>
      </c>
      <c r="H4452" s="806">
        <v>44016</v>
      </c>
      <c r="I4452" s="764"/>
      <c r="J4452" s="33"/>
      <c r="K4452" s="33" t="s">
        <v>8215</v>
      </c>
      <c r="L4452" s="57">
        <v>44593</v>
      </c>
      <c r="M4452" s="488">
        <v>44958</v>
      </c>
      <c r="N4452" t="str">
        <f t="shared" si="142"/>
        <v>DUPLICATE</v>
      </c>
    </row>
    <row r="4453" spans="1:14" ht="38.25" outlineLevel="2">
      <c r="A4453" s="384"/>
      <c r="B4453" s="296">
        <f t="shared" si="141"/>
        <v>182</v>
      </c>
      <c r="C4453" s="394" t="s">
        <v>8680</v>
      </c>
      <c r="D4453" s="46" t="s">
        <v>8681</v>
      </c>
      <c r="E4453" s="33" t="s">
        <v>1145</v>
      </c>
      <c r="F4453" s="33" t="s">
        <v>4634</v>
      </c>
      <c r="G4453" s="33" t="s">
        <v>12298</v>
      </c>
      <c r="H4453" s="806">
        <v>44982</v>
      </c>
      <c r="I4453" s="764"/>
      <c r="J4453" s="33"/>
      <c r="K4453" s="33" t="s">
        <v>8624</v>
      </c>
      <c r="L4453" s="57">
        <v>44593</v>
      </c>
      <c r="M4453" s="488">
        <v>44958</v>
      </c>
      <c r="N4453" t="str">
        <f t="shared" si="142"/>
        <v/>
      </c>
    </row>
    <row r="4454" spans="1:14" ht="25.5" outlineLevel="2">
      <c r="A4454" s="384"/>
      <c r="B4454" s="296">
        <f t="shared" si="141"/>
        <v>182</v>
      </c>
      <c r="C4454" s="394" t="s">
        <v>8682</v>
      </c>
      <c r="D4454" s="46" t="s">
        <v>6719</v>
      </c>
      <c r="E4454" s="33" t="s">
        <v>1145</v>
      </c>
      <c r="F4454" s="33" t="s">
        <v>4634</v>
      </c>
      <c r="G4454" s="33" t="s">
        <v>12300</v>
      </c>
      <c r="H4454" s="806">
        <v>44016</v>
      </c>
      <c r="I4454" s="764"/>
      <c r="J4454" s="33"/>
      <c r="K4454" s="33" t="s">
        <v>8215</v>
      </c>
      <c r="L4454" s="57">
        <v>44593</v>
      </c>
      <c r="M4454" s="488">
        <v>44958</v>
      </c>
      <c r="N4454" t="str">
        <f t="shared" si="142"/>
        <v>DUPLICATE</v>
      </c>
    </row>
    <row r="4455" spans="1:14" ht="102" outlineLevel="2">
      <c r="A4455" s="384"/>
      <c r="B4455" s="296">
        <f t="shared" si="141"/>
        <v>182</v>
      </c>
      <c r="C4455" s="394" t="s">
        <v>8683</v>
      </c>
      <c r="D4455" s="46" t="s">
        <v>7561</v>
      </c>
      <c r="E4455" s="33" t="s">
        <v>1145</v>
      </c>
      <c r="F4455" s="33" t="s">
        <v>4634</v>
      </c>
      <c r="G4455" s="33" t="s">
        <v>12300</v>
      </c>
      <c r="H4455" s="806">
        <v>44016</v>
      </c>
      <c r="I4455" s="764"/>
      <c r="J4455" s="33"/>
      <c r="K4455" s="33" t="s">
        <v>8215</v>
      </c>
      <c r="L4455" s="57">
        <v>44593</v>
      </c>
      <c r="M4455" s="488">
        <v>44958</v>
      </c>
      <c r="N4455" t="str">
        <f t="shared" si="142"/>
        <v>DUPLICATE</v>
      </c>
    </row>
    <row r="4456" spans="1:14" ht="38.25" outlineLevel="2">
      <c r="A4456" s="384"/>
      <c r="B4456" s="296">
        <f t="shared" si="141"/>
        <v>182</v>
      </c>
      <c r="C4456" s="394" t="s">
        <v>8684</v>
      </c>
      <c r="D4456" s="46" t="s">
        <v>7500</v>
      </c>
      <c r="E4456" s="33" t="s">
        <v>1145</v>
      </c>
      <c r="F4456" s="33" t="s">
        <v>4634</v>
      </c>
      <c r="G4456" s="33" t="s">
        <v>12300</v>
      </c>
      <c r="H4456" s="806">
        <v>44016</v>
      </c>
      <c r="I4456" s="764"/>
      <c r="J4456" s="33"/>
      <c r="K4456" s="33" t="s">
        <v>8215</v>
      </c>
      <c r="L4456" s="57">
        <v>44593</v>
      </c>
      <c r="M4456" s="488">
        <v>44958</v>
      </c>
      <c r="N4456" t="str">
        <f t="shared" si="142"/>
        <v>DUPLICATE</v>
      </c>
    </row>
    <row r="4457" spans="1:14" ht="38.25" outlineLevel="2">
      <c r="A4457" s="384"/>
      <c r="B4457" s="296">
        <f t="shared" si="141"/>
        <v>182</v>
      </c>
      <c r="C4457" s="394" t="s">
        <v>12227</v>
      </c>
      <c r="D4457" s="46" t="s">
        <v>7573</v>
      </c>
      <c r="E4457" s="33" t="s">
        <v>1145</v>
      </c>
      <c r="F4457" s="33" t="s">
        <v>4634</v>
      </c>
      <c r="G4457" s="33" t="s">
        <v>12300</v>
      </c>
      <c r="H4457" s="806">
        <v>44016</v>
      </c>
      <c r="I4457" s="764"/>
      <c r="J4457" s="33"/>
      <c r="K4457" s="33" t="s">
        <v>8215</v>
      </c>
      <c r="L4457" s="57">
        <v>44593</v>
      </c>
      <c r="M4457" s="488">
        <v>44958</v>
      </c>
      <c r="N4457" t="str">
        <f t="shared" si="142"/>
        <v>DUPLICATE</v>
      </c>
    </row>
    <row r="4458" spans="1:14" ht="25.5" outlineLevel="2">
      <c r="A4458" s="384"/>
      <c r="B4458" s="296">
        <f t="shared" si="141"/>
        <v>182</v>
      </c>
      <c r="C4458" s="394" t="s">
        <v>12215</v>
      </c>
      <c r="D4458" s="46" t="s">
        <v>7580</v>
      </c>
      <c r="E4458" s="33" t="s">
        <v>1145</v>
      </c>
      <c r="F4458" s="33" t="s">
        <v>4634</v>
      </c>
      <c r="G4458" s="33" t="s">
        <v>12300</v>
      </c>
      <c r="H4458" s="806">
        <v>44016</v>
      </c>
      <c r="I4458" s="764"/>
      <c r="J4458" s="33"/>
      <c r="K4458" s="33" t="s">
        <v>8215</v>
      </c>
      <c r="L4458" s="57">
        <v>44593</v>
      </c>
      <c r="M4458" s="488">
        <v>44958</v>
      </c>
      <c r="N4458" t="str">
        <f t="shared" si="142"/>
        <v>DUPLICATE</v>
      </c>
    </row>
    <row r="4459" spans="1:14" ht="38.25" outlineLevel="2">
      <c r="A4459" s="384"/>
      <c r="B4459" s="296">
        <f t="shared" si="141"/>
        <v>182</v>
      </c>
      <c r="C4459" s="394" t="s">
        <v>8685</v>
      </c>
      <c r="D4459" s="46" t="s">
        <v>5976</v>
      </c>
      <c r="E4459" s="33" t="s">
        <v>1145</v>
      </c>
      <c r="F4459" s="33" t="s">
        <v>4634</v>
      </c>
      <c r="G4459" s="33" t="s">
        <v>12298</v>
      </c>
      <c r="H4459" s="806">
        <v>44982</v>
      </c>
      <c r="I4459" s="764"/>
      <c r="J4459" s="33"/>
      <c r="K4459" s="33" t="s">
        <v>8624</v>
      </c>
      <c r="L4459" s="57">
        <v>44593</v>
      </c>
      <c r="M4459" s="488">
        <v>44958</v>
      </c>
      <c r="N4459" t="str">
        <f t="shared" si="142"/>
        <v/>
      </c>
    </row>
    <row r="4460" spans="1:14" ht="25.5" outlineLevel="2">
      <c r="A4460" s="384"/>
      <c r="B4460" s="296">
        <f t="shared" si="141"/>
        <v>182</v>
      </c>
      <c r="C4460" s="394" t="s">
        <v>8686</v>
      </c>
      <c r="D4460" s="46" t="s">
        <v>6738</v>
      </c>
      <c r="E4460" s="33" t="s">
        <v>1145</v>
      </c>
      <c r="F4460" s="33" t="s">
        <v>4634</v>
      </c>
      <c r="G4460" s="33" t="s">
        <v>12300</v>
      </c>
      <c r="H4460" s="806">
        <v>44016</v>
      </c>
      <c r="I4460" s="764"/>
      <c r="J4460" s="33"/>
      <c r="K4460" s="33" t="s">
        <v>8215</v>
      </c>
      <c r="L4460" s="57">
        <v>44593</v>
      </c>
      <c r="M4460" s="488">
        <v>44958</v>
      </c>
      <c r="N4460" t="str">
        <f t="shared" si="142"/>
        <v>DUPLICATE</v>
      </c>
    </row>
    <row r="4461" spans="1:14" ht="25.5" outlineLevel="2">
      <c r="A4461" s="384"/>
      <c r="B4461" s="296">
        <f t="shared" si="141"/>
        <v>182</v>
      </c>
      <c r="C4461" s="394" t="s">
        <v>8687</v>
      </c>
      <c r="D4461" s="46" t="s">
        <v>6741</v>
      </c>
      <c r="E4461" s="33" t="s">
        <v>1145</v>
      </c>
      <c r="F4461" s="33" t="s">
        <v>4634</v>
      </c>
      <c r="G4461" s="33" t="s">
        <v>12300</v>
      </c>
      <c r="H4461" s="806">
        <v>44016</v>
      </c>
      <c r="I4461" s="764"/>
      <c r="J4461" s="33"/>
      <c r="K4461" s="33" t="s">
        <v>8215</v>
      </c>
      <c r="L4461" s="57">
        <v>44593</v>
      </c>
      <c r="M4461" s="488">
        <v>44958</v>
      </c>
      <c r="N4461" t="str">
        <f t="shared" si="142"/>
        <v>DUPLICATE</v>
      </c>
    </row>
    <row r="4462" spans="1:14" ht="25.5" outlineLevel="2">
      <c r="A4462" s="384"/>
      <c r="B4462" s="296">
        <f t="shared" si="141"/>
        <v>182</v>
      </c>
      <c r="C4462" s="394" t="s">
        <v>8688</v>
      </c>
      <c r="D4462" s="46" t="s">
        <v>6742</v>
      </c>
      <c r="E4462" s="33" t="s">
        <v>1145</v>
      </c>
      <c r="F4462" s="33" t="s">
        <v>4634</v>
      </c>
      <c r="G4462" s="33" t="s">
        <v>12300</v>
      </c>
      <c r="H4462" s="806">
        <v>44016</v>
      </c>
      <c r="I4462" s="764"/>
      <c r="J4462" s="33"/>
      <c r="K4462" s="33" t="s">
        <v>8215</v>
      </c>
      <c r="L4462" s="57">
        <v>44593</v>
      </c>
      <c r="M4462" s="488">
        <v>44958</v>
      </c>
      <c r="N4462" t="str">
        <f t="shared" si="142"/>
        <v>DUPLICATE</v>
      </c>
    </row>
    <row r="4463" spans="1:14" ht="38.25" outlineLevel="2">
      <c r="A4463" s="384"/>
      <c r="B4463" s="296">
        <f t="shared" si="141"/>
        <v>182</v>
      </c>
      <c r="C4463" s="462" t="s">
        <v>10158</v>
      </c>
      <c r="D4463" s="463" t="s">
        <v>11817</v>
      </c>
      <c r="E4463" s="33" t="s">
        <v>1145</v>
      </c>
      <c r="F4463" s="33" t="s">
        <v>4634</v>
      </c>
      <c r="G4463" s="33" t="s">
        <v>12298</v>
      </c>
      <c r="H4463" s="806">
        <v>44982</v>
      </c>
      <c r="I4463" s="814"/>
      <c r="J4463" s="490"/>
      <c r="K4463" s="33" t="s">
        <v>8624</v>
      </c>
      <c r="L4463" s="433">
        <v>44774</v>
      </c>
      <c r="M4463" s="488">
        <v>44958</v>
      </c>
      <c r="N4463" t="str">
        <f t="shared" si="142"/>
        <v/>
      </c>
    </row>
    <row r="4464" spans="1:14" ht="127.5" outlineLevel="1">
      <c r="A4464" s="384">
        <v>183</v>
      </c>
      <c r="B4464" s="296">
        <f t="shared" si="141"/>
        <v>183</v>
      </c>
      <c r="C4464" s="445" t="s">
        <v>8689</v>
      </c>
      <c r="D4464" s="33"/>
      <c r="E4464" s="33" t="s">
        <v>1145</v>
      </c>
      <c r="F4464" s="33" t="s">
        <v>4634</v>
      </c>
      <c r="G4464" s="33" t="s">
        <v>14035</v>
      </c>
      <c r="H4464" s="752"/>
      <c r="I4464" s="752"/>
      <c r="J4464" s="33" t="s">
        <v>4452</v>
      </c>
      <c r="K4464" s="385"/>
      <c r="L4464" s="57">
        <v>38362</v>
      </c>
      <c r="M4464" s="643">
        <v>45689</v>
      </c>
      <c r="N4464" t="str">
        <f t="shared" si="142"/>
        <v/>
      </c>
    </row>
    <row r="4465" spans="1:14" outlineLevel="2">
      <c r="A4465" s="384"/>
      <c r="B4465" s="296">
        <f t="shared" si="141"/>
        <v>183</v>
      </c>
      <c r="C4465" s="264" t="s">
        <v>678</v>
      </c>
      <c r="D4465" s="33" t="s">
        <v>679</v>
      </c>
      <c r="E4465" s="33" t="s">
        <v>1145</v>
      </c>
      <c r="F4465" s="33" t="s">
        <v>4634</v>
      </c>
      <c r="G4465" s="33" t="s">
        <v>6368</v>
      </c>
      <c r="H4465" s="752"/>
      <c r="I4465" s="752"/>
      <c r="J4465" s="33"/>
      <c r="K4465" s="33"/>
      <c r="L4465" s="57">
        <v>39479</v>
      </c>
      <c r="M4465" s="57">
        <v>44593</v>
      </c>
      <c r="N4465" t="str">
        <f t="shared" si="142"/>
        <v/>
      </c>
    </row>
    <row r="4466" spans="1:14" outlineLevel="2">
      <c r="A4466" s="384"/>
      <c r="B4466" s="296">
        <f t="shared" ref="B4466:B4530" si="143">IF(A4466&gt;0,A4466,B4465)</f>
        <v>183</v>
      </c>
      <c r="C4466" s="264" t="s">
        <v>680</v>
      </c>
      <c r="D4466" s="33" t="s">
        <v>681</v>
      </c>
      <c r="E4466" s="33" t="s">
        <v>1145</v>
      </c>
      <c r="F4466" s="33" t="s">
        <v>4634</v>
      </c>
      <c r="G4466" s="33"/>
      <c r="H4466" s="752"/>
      <c r="I4466" s="752"/>
      <c r="J4466" s="33"/>
      <c r="K4466" s="33"/>
      <c r="L4466" s="57">
        <v>39479</v>
      </c>
      <c r="M4466" s="57">
        <v>44593</v>
      </c>
      <c r="N4466" t="str">
        <f t="shared" si="142"/>
        <v/>
      </c>
    </row>
    <row r="4467" spans="1:14" outlineLevel="2">
      <c r="A4467" s="384"/>
      <c r="B4467" s="296">
        <f t="shared" si="143"/>
        <v>183</v>
      </c>
      <c r="C4467" s="449" t="s">
        <v>2210</v>
      </c>
      <c r="D4467" s="33" t="s">
        <v>2211</v>
      </c>
      <c r="E4467" s="33" t="s">
        <v>1145</v>
      </c>
      <c r="F4467" s="33" t="s">
        <v>4634</v>
      </c>
      <c r="G4467" s="33" t="s">
        <v>6368</v>
      </c>
      <c r="H4467" s="752"/>
      <c r="I4467" s="752"/>
      <c r="J4467" s="33"/>
      <c r="K4467" s="33"/>
      <c r="L4467" s="57">
        <v>40575</v>
      </c>
      <c r="M4467" s="57">
        <v>44593</v>
      </c>
      <c r="N4467" t="str">
        <f t="shared" si="142"/>
        <v/>
      </c>
    </row>
    <row r="4468" spans="1:14" ht="38.25" outlineLevel="2">
      <c r="A4468" s="384"/>
      <c r="B4468" s="296">
        <f t="shared" si="143"/>
        <v>183</v>
      </c>
      <c r="C4468" s="454" t="s">
        <v>2472</v>
      </c>
      <c r="D4468" s="33" t="s">
        <v>115</v>
      </c>
      <c r="E4468" s="33" t="s">
        <v>1145</v>
      </c>
      <c r="F4468" s="33" t="s">
        <v>4634</v>
      </c>
      <c r="G4468" s="33"/>
      <c r="H4468" s="752"/>
      <c r="I4468" s="752"/>
      <c r="J4468" s="33"/>
      <c r="K4468" s="348"/>
      <c r="L4468" s="311">
        <v>38362</v>
      </c>
      <c r="M4468" s="57">
        <v>44593</v>
      </c>
      <c r="N4468" t="str">
        <f t="shared" si="142"/>
        <v>DUPLICATE</v>
      </c>
    </row>
    <row r="4469" spans="1:14" ht="25.5" outlineLevel="2">
      <c r="A4469" s="384"/>
      <c r="B4469" s="296">
        <f t="shared" si="143"/>
        <v>183</v>
      </c>
      <c r="C4469" s="264" t="s">
        <v>2765</v>
      </c>
      <c r="D4469" s="33" t="s">
        <v>113</v>
      </c>
      <c r="E4469" s="33" t="s">
        <v>1145</v>
      </c>
      <c r="F4469" s="33" t="s">
        <v>4634</v>
      </c>
      <c r="G4469" s="47"/>
      <c r="H4469" s="752"/>
      <c r="I4469" s="752"/>
      <c r="J4469" s="33"/>
      <c r="K4469" s="33"/>
      <c r="L4469" s="57">
        <v>38362</v>
      </c>
      <c r="M4469" s="57">
        <v>44593</v>
      </c>
      <c r="N4469" t="str">
        <f t="shared" si="142"/>
        <v/>
      </c>
    </row>
    <row r="4470" spans="1:14" outlineLevel="2">
      <c r="A4470" s="384"/>
      <c r="B4470" s="296">
        <f t="shared" si="143"/>
        <v>183</v>
      </c>
      <c r="C4470" s="264" t="s">
        <v>682</v>
      </c>
      <c r="D4470" s="33" t="s">
        <v>683</v>
      </c>
      <c r="E4470" s="33" t="s">
        <v>1145</v>
      </c>
      <c r="F4470" s="33" t="s">
        <v>4634</v>
      </c>
      <c r="G4470" s="47" t="s">
        <v>6368</v>
      </c>
      <c r="H4470" s="752"/>
      <c r="I4470" s="752"/>
      <c r="J4470" s="33"/>
      <c r="K4470" s="33"/>
      <c r="L4470" s="57">
        <v>39479</v>
      </c>
      <c r="M4470" s="57">
        <v>44593</v>
      </c>
      <c r="N4470" t="str">
        <f t="shared" si="142"/>
        <v/>
      </c>
    </row>
    <row r="4471" spans="1:14" outlineLevel="2">
      <c r="A4471" s="384"/>
      <c r="B4471" s="296">
        <f t="shared" si="143"/>
        <v>183</v>
      </c>
      <c r="C4471" s="264" t="s">
        <v>684</v>
      </c>
      <c r="D4471" s="33" t="s">
        <v>685</v>
      </c>
      <c r="E4471" s="33" t="s">
        <v>1145</v>
      </c>
      <c r="F4471" s="33" t="s">
        <v>4634</v>
      </c>
      <c r="G4471" s="47" t="s">
        <v>6368</v>
      </c>
      <c r="H4471" s="752"/>
      <c r="I4471" s="752"/>
      <c r="J4471" s="33"/>
      <c r="K4471" s="33"/>
      <c r="L4471" s="57">
        <v>39479</v>
      </c>
      <c r="M4471" s="57">
        <v>44593</v>
      </c>
      <c r="N4471" t="str">
        <f t="shared" si="142"/>
        <v/>
      </c>
    </row>
    <row r="4472" spans="1:14" outlineLevel="2">
      <c r="A4472" s="384"/>
      <c r="B4472" s="296">
        <f t="shared" si="143"/>
        <v>183</v>
      </c>
      <c r="C4472" s="264" t="s">
        <v>686</v>
      </c>
      <c r="D4472" s="33" t="s">
        <v>687</v>
      </c>
      <c r="E4472" s="33" t="s">
        <v>1145</v>
      </c>
      <c r="F4472" s="33" t="s">
        <v>4634</v>
      </c>
      <c r="G4472" s="47" t="s">
        <v>6368</v>
      </c>
      <c r="H4472" s="752"/>
      <c r="I4472" s="752"/>
      <c r="J4472" s="33"/>
      <c r="K4472" s="33"/>
      <c r="L4472" s="57">
        <v>39479</v>
      </c>
      <c r="M4472" s="57">
        <v>44593</v>
      </c>
      <c r="N4472" t="str">
        <f t="shared" si="142"/>
        <v/>
      </c>
    </row>
    <row r="4473" spans="1:14" outlineLevel="2">
      <c r="A4473" s="384"/>
      <c r="B4473" s="296">
        <f t="shared" si="143"/>
        <v>183</v>
      </c>
      <c r="C4473" s="449" t="s">
        <v>2471</v>
      </c>
      <c r="D4473" s="33" t="s">
        <v>1206</v>
      </c>
      <c r="E4473" s="33" t="s">
        <v>1145</v>
      </c>
      <c r="F4473" s="33" t="s">
        <v>4634</v>
      </c>
      <c r="G4473" s="47" t="s">
        <v>6368</v>
      </c>
      <c r="H4473" s="752"/>
      <c r="I4473" s="752"/>
      <c r="J4473" s="33"/>
      <c r="K4473" s="47"/>
      <c r="L4473" s="57">
        <v>39479</v>
      </c>
      <c r="M4473" s="57">
        <v>44593</v>
      </c>
      <c r="N4473" t="str">
        <f t="shared" si="142"/>
        <v/>
      </c>
    </row>
    <row r="4474" spans="1:14" ht="25.5" outlineLevel="2">
      <c r="A4474" s="384"/>
      <c r="B4474" s="296">
        <f t="shared" si="143"/>
        <v>183</v>
      </c>
      <c r="C4474" s="264" t="s">
        <v>8290</v>
      </c>
      <c r="D4474" s="46" t="s">
        <v>7368</v>
      </c>
      <c r="E4474" s="33" t="s">
        <v>1145</v>
      </c>
      <c r="F4474" s="33" t="s">
        <v>4634</v>
      </c>
      <c r="G4474" s="385"/>
      <c r="H4474" s="811"/>
      <c r="I4474" s="805"/>
      <c r="J4474" s="385" t="s">
        <v>8192</v>
      </c>
      <c r="K4474" s="385"/>
      <c r="L4474" s="387">
        <v>44228</v>
      </c>
      <c r="M4474" s="643">
        <v>45689</v>
      </c>
      <c r="N4474" t="str">
        <f t="shared" si="142"/>
        <v/>
      </c>
    </row>
    <row r="4475" spans="1:14" ht="47.25" outlineLevel="1">
      <c r="A4475" s="384">
        <v>184</v>
      </c>
      <c r="B4475" s="296">
        <f>IF(A4475&gt;0,A4475,B4474)</f>
        <v>184</v>
      </c>
      <c r="C4475" s="440" t="s">
        <v>14021</v>
      </c>
      <c r="D4475" s="70"/>
      <c r="E4475" s="33"/>
      <c r="F4475" s="33"/>
      <c r="G4475" s="156"/>
      <c r="H4475" s="764"/>
      <c r="I4475" s="764"/>
      <c r="J4475" s="33"/>
      <c r="K4475" s="33"/>
      <c r="L4475" s="57">
        <v>44958</v>
      </c>
      <c r="M4475" s="311">
        <v>45505</v>
      </c>
      <c r="N4475" t="str">
        <f t="shared" si="142"/>
        <v/>
      </c>
    </row>
    <row r="4476" spans="1:14" ht="51" outlineLevel="1">
      <c r="A4476" s="384">
        <v>185</v>
      </c>
      <c r="B4476" s="296">
        <f t="shared" si="143"/>
        <v>185</v>
      </c>
      <c r="C4476" s="446" t="s">
        <v>8690</v>
      </c>
      <c r="D4476" s="70"/>
      <c r="E4476" s="258" t="s">
        <v>1145</v>
      </c>
      <c r="F4476" s="33" t="s">
        <v>4634</v>
      </c>
      <c r="G4476" s="33" t="s">
        <v>12769</v>
      </c>
      <c r="H4476" s="764"/>
      <c r="I4476" s="764"/>
      <c r="J4476" s="33"/>
      <c r="K4476" s="33"/>
      <c r="L4476" s="57"/>
      <c r="M4476" s="488">
        <v>45323</v>
      </c>
      <c r="N4476" t="str">
        <f t="shared" si="142"/>
        <v/>
      </c>
    </row>
    <row r="4477" spans="1:14" ht="30" outlineLevel="2">
      <c r="A4477" s="384"/>
      <c r="B4477" s="296">
        <f t="shared" si="143"/>
        <v>185</v>
      </c>
      <c r="C4477" s="567" t="s">
        <v>6514</v>
      </c>
      <c r="D4477" s="259" t="s">
        <v>6515</v>
      </c>
      <c r="E4477" s="258" t="s">
        <v>1145</v>
      </c>
      <c r="F4477" s="33" t="s">
        <v>4634</v>
      </c>
      <c r="G4477" s="570" t="s">
        <v>12361</v>
      </c>
      <c r="H4477" s="815">
        <v>45166</v>
      </c>
      <c r="I4477" s="816"/>
      <c r="J4477" s="569" t="s">
        <v>6516</v>
      </c>
      <c r="K4477" s="568" t="s">
        <v>8193</v>
      </c>
      <c r="L4477" s="488">
        <v>43132</v>
      </c>
      <c r="M4477" s="488">
        <v>45323</v>
      </c>
      <c r="N4477" t="str">
        <f t="shared" si="142"/>
        <v>DUPLICATE</v>
      </c>
    </row>
    <row r="4478" spans="1:14" ht="15" outlineLevel="2">
      <c r="A4478" s="384"/>
      <c r="B4478" s="296">
        <f t="shared" si="143"/>
        <v>185</v>
      </c>
      <c r="C4478" s="567" t="s">
        <v>6517</v>
      </c>
      <c r="D4478" s="259" t="s">
        <v>6518</v>
      </c>
      <c r="E4478" s="258" t="s">
        <v>1145</v>
      </c>
      <c r="F4478" s="33" t="s">
        <v>4634</v>
      </c>
      <c r="G4478" s="570" t="s">
        <v>12361</v>
      </c>
      <c r="H4478" s="815">
        <v>45166</v>
      </c>
      <c r="I4478" s="816"/>
      <c r="J4478" s="569" t="s">
        <v>6519</v>
      </c>
      <c r="K4478" s="568" t="s">
        <v>8193</v>
      </c>
      <c r="L4478" s="488">
        <v>43132</v>
      </c>
      <c r="M4478" s="488">
        <v>45323</v>
      </c>
      <c r="N4478" t="str">
        <f t="shared" si="142"/>
        <v>DUPLICATE</v>
      </c>
    </row>
    <row r="4479" spans="1:14" ht="15" outlineLevel="2">
      <c r="A4479" s="384"/>
      <c r="B4479" s="296">
        <f t="shared" si="143"/>
        <v>185</v>
      </c>
      <c r="C4479" s="567" t="s">
        <v>6520</v>
      </c>
      <c r="D4479" s="259" t="s">
        <v>6521</v>
      </c>
      <c r="E4479" s="258" t="s">
        <v>1145</v>
      </c>
      <c r="F4479" s="33" t="s">
        <v>4634</v>
      </c>
      <c r="G4479" s="570" t="s">
        <v>12361</v>
      </c>
      <c r="H4479" s="815">
        <v>45166</v>
      </c>
      <c r="I4479" s="816"/>
      <c r="J4479" s="569" t="s">
        <v>6519</v>
      </c>
      <c r="K4479" s="568" t="s">
        <v>8193</v>
      </c>
      <c r="L4479" s="488">
        <v>43132</v>
      </c>
      <c r="M4479" s="488">
        <v>45323</v>
      </c>
      <c r="N4479" t="str">
        <f t="shared" si="142"/>
        <v>DUPLICATE</v>
      </c>
    </row>
    <row r="4480" spans="1:14" ht="51" outlineLevel="1">
      <c r="A4480" s="384">
        <v>186</v>
      </c>
      <c r="B4480" s="296">
        <f t="shared" si="143"/>
        <v>186</v>
      </c>
      <c r="C4480" s="446" t="s">
        <v>8691</v>
      </c>
      <c r="D4480" s="70"/>
      <c r="E4480" s="258" t="s">
        <v>1145</v>
      </c>
      <c r="F4480" s="33" t="s">
        <v>4634</v>
      </c>
      <c r="G4480" s="33" t="s">
        <v>12769</v>
      </c>
      <c r="H4480" s="764"/>
      <c r="I4480" s="764"/>
      <c r="J4480" s="33"/>
      <c r="K4480" s="33"/>
      <c r="L4480" s="488">
        <v>44593</v>
      </c>
      <c r="M4480" s="488">
        <v>45323</v>
      </c>
      <c r="N4480" t="str">
        <f t="shared" si="142"/>
        <v/>
      </c>
    </row>
    <row r="4481" spans="1:14" ht="30" outlineLevel="2">
      <c r="A4481" s="551"/>
      <c r="B4481" s="296">
        <f t="shared" si="143"/>
        <v>186</v>
      </c>
      <c r="C4481" s="394" t="s">
        <v>8692</v>
      </c>
      <c r="D4481" s="46" t="s">
        <v>8693</v>
      </c>
      <c r="E4481" s="258" t="s">
        <v>1145</v>
      </c>
      <c r="F4481" s="33" t="s">
        <v>4634</v>
      </c>
      <c r="G4481" s="570" t="s">
        <v>12361</v>
      </c>
      <c r="H4481" s="815">
        <v>45166</v>
      </c>
      <c r="I4481" s="816"/>
      <c r="J4481" s="569" t="s">
        <v>8694</v>
      </c>
      <c r="K4481" s="568" t="s">
        <v>8215</v>
      </c>
      <c r="L4481" s="488">
        <v>44593</v>
      </c>
      <c r="M4481" s="488">
        <v>45323</v>
      </c>
      <c r="N4481" t="str">
        <f t="shared" si="142"/>
        <v/>
      </c>
    </row>
    <row r="4482" spans="1:14" ht="30" outlineLevel="2">
      <c r="A4482" s="551"/>
      <c r="B4482" s="296">
        <f t="shared" si="143"/>
        <v>186</v>
      </c>
      <c r="C4482" s="394" t="s">
        <v>8695</v>
      </c>
      <c r="D4482" s="46" t="s">
        <v>8696</v>
      </c>
      <c r="E4482" s="258" t="s">
        <v>1145</v>
      </c>
      <c r="F4482" s="33" t="s">
        <v>4634</v>
      </c>
      <c r="G4482" s="570" t="s">
        <v>12361</v>
      </c>
      <c r="H4482" s="815">
        <v>45166</v>
      </c>
      <c r="I4482" s="816"/>
      <c r="J4482" s="569" t="s">
        <v>8694</v>
      </c>
      <c r="K4482" s="568" t="s">
        <v>8215</v>
      </c>
      <c r="L4482" s="488">
        <v>44593</v>
      </c>
      <c r="M4482" s="488">
        <v>45323</v>
      </c>
      <c r="N4482" t="str">
        <f t="shared" si="142"/>
        <v/>
      </c>
    </row>
    <row r="4483" spans="1:14" ht="30" outlineLevel="2">
      <c r="A4483" s="551"/>
      <c r="B4483" s="296">
        <f t="shared" si="143"/>
        <v>186</v>
      </c>
      <c r="C4483" s="394" t="s">
        <v>8697</v>
      </c>
      <c r="D4483" s="46" t="s">
        <v>8698</v>
      </c>
      <c r="E4483" s="258" t="s">
        <v>1145</v>
      </c>
      <c r="F4483" s="33" t="s">
        <v>4634</v>
      </c>
      <c r="G4483" s="570" t="s">
        <v>12361</v>
      </c>
      <c r="H4483" s="815">
        <v>45166</v>
      </c>
      <c r="I4483" s="816"/>
      <c r="J4483" s="569" t="s">
        <v>8694</v>
      </c>
      <c r="K4483" s="568" t="s">
        <v>8215</v>
      </c>
      <c r="L4483" s="488">
        <v>44593</v>
      </c>
      <c r="M4483" s="488">
        <v>45323</v>
      </c>
      <c r="N4483" t="str">
        <f t="shared" ref="N4483:N4546" si="144">IF(D4483="NA","",IF(COUNTIF($D$3:$D$8511,D4483)&gt;1,"DUPLICATE",""))</f>
        <v/>
      </c>
    </row>
    <row r="4484" spans="1:14" ht="38.25" outlineLevel="2">
      <c r="A4484" s="551"/>
      <c r="B4484" s="296">
        <f t="shared" si="143"/>
        <v>186</v>
      </c>
      <c r="C4484" s="394" t="s">
        <v>8699</v>
      </c>
      <c r="D4484" s="46" t="s">
        <v>8700</v>
      </c>
      <c r="E4484" s="258" t="s">
        <v>1145</v>
      </c>
      <c r="F4484" s="33" t="s">
        <v>4634</v>
      </c>
      <c r="G4484" s="570" t="s">
        <v>12361</v>
      </c>
      <c r="H4484" s="815">
        <v>45166</v>
      </c>
      <c r="I4484" s="816"/>
      <c r="J4484" s="569" t="s">
        <v>8694</v>
      </c>
      <c r="K4484" s="568" t="s">
        <v>8215</v>
      </c>
      <c r="L4484" s="488">
        <v>44593</v>
      </c>
      <c r="M4484" s="488">
        <v>45323</v>
      </c>
      <c r="N4484" t="str">
        <f t="shared" si="144"/>
        <v/>
      </c>
    </row>
    <row r="4485" spans="1:14" ht="30" outlineLevel="2">
      <c r="A4485" s="551"/>
      <c r="B4485" s="296">
        <f t="shared" si="143"/>
        <v>186</v>
      </c>
      <c r="C4485" s="394" t="s">
        <v>8701</v>
      </c>
      <c r="D4485" s="46" t="s">
        <v>8702</v>
      </c>
      <c r="E4485" s="258" t="s">
        <v>1145</v>
      </c>
      <c r="F4485" s="33" t="s">
        <v>4634</v>
      </c>
      <c r="G4485" s="570" t="s">
        <v>12361</v>
      </c>
      <c r="H4485" s="815">
        <v>45166</v>
      </c>
      <c r="I4485" s="816"/>
      <c r="J4485" s="569" t="s">
        <v>8694</v>
      </c>
      <c r="K4485" s="568" t="s">
        <v>8215</v>
      </c>
      <c r="L4485" s="488">
        <v>44593</v>
      </c>
      <c r="M4485" s="488">
        <v>45323</v>
      </c>
      <c r="N4485" t="str">
        <f t="shared" si="144"/>
        <v/>
      </c>
    </row>
    <row r="4486" spans="1:14" ht="30" outlineLevel="2">
      <c r="A4486" s="551"/>
      <c r="B4486" s="296">
        <f t="shared" si="143"/>
        <v>186</v>
      </c>
      <c r="C4486" s="394" t="s">
        <v>8703</v>
      </c>
      <c r="D4486" s="46" t="s">
        <v>8704</v>
      </c>
      <c r="E4486" s="258" t="s">
        <v>1145</v>
      </c>
      <c r="F4486" s="33" t="s">
        <v>4634</v>
      </c>
      <c r="G4486" s="570" t="s">
        <v>12361</v>
      </c>
      <c r="H4486" s="815">
        <v>45166</v>
      </c>
      <c r="I4486" s="816"/>
      <c r="J4486" s="569" t="s">
        <v>8694</v>
      </c>
      <c r="K4486" s="568" t="s">
        <v>8215</v>
      </c>
      <c r="L4486" s="488">
        <v>44593</v>
      </c>
      <c r="M4486" s="488">
        <v>45323</v>
      </c>
      <c r="N4486" t="str">
        <f t="shared" si="144"/>
        <v/>
      </c>
    </row>
    <row r="4487" spans="1:14" ht="30" outlineLevel="2">
      <c r="A4487" s="551"/>
      <c r="B4487" s="296">
        <f t="shared" si="143"/>
        <v>186</v>
      </c>
      <c r="C4487" s="394" t="s">
        <v>8705</v>
      </c>
      <c r="D4487" s="46" t="s">
        <v>8706</v>
      </c>
      <c r="E4487" s="258" t="s">
        <v>1145</v>
      </c>
      <c r="F4487" s="33" t="s">
        <v>4634</v>
      </c>
      <c r="G4487" s="570" t="s">
        <v>12361</v>
      </c>
      <c r="H4487" s="815">
        <v>45166</v>
      </c>
      <c r="I4487" s="816"/>
      <c r="J4487" s="569" t="s">
        <v>8694</v>
      </c>
      <c r="K4487" s="568" t="s">
        <v>8215</v>
      </c>
      <c r="L4487" s="488">
        <v>44593</v>
      </c>
      <c r="M4487" s="488">
        <v>45323</v>
      </c>
      <c r="N4487" t="str">
        <f t="shared" si="144"/>
        <v/>
      </c>
    </row>
    <row r="4488" spans="1:14" ht="30" outlineLevel="2">
      <c r="A4488" s="551"/>
      <c r="B4488" s="296">
        <f t="shared" si="143"/>
        <v>186</v>
      </c>
      <c r="C4488" s="394" t="s">
        <v>8707</v>
      </c>
      <c r="D4488" s="46" t="s">
        <v>8708</v>
      </c>
      <c r="E4488" s="258" t="s">
        <v>1145</v>
      </c>
      <c r="F4488" s="33" t="s">
        <v>4634</v>
      </c>
      <c r="G4488" s="570" t="s">
        <v>12361</v>
      </c>
      <c r="H4488" s="815">
        <v>45166</v>
      </c>
      <c r="I4488" s="816"/>
      <c r="J4488" s="569" t="s">
        <v>8694</v>
      </c>
      <c r="K4488" s="568" t="s">
        <v>8215</v>
      </c>
      <c r="L4488" s="488">
        <v>44593</v>
      </c>
      <c r="M4488" s="488">
        <v>45323</v>
      </c>
      <c r="N4488" t="str">
        <f t="shared" si="144"/>
        <v/>
      </c>
    </row>
    <row r="4489" spans="1:14" ht="30" outlineLevel="2">
      <c r="A4489" s="551"/>
      <c r="B4489" s="296">
        <f t="shared" si="143"/>
        <v>186</v>
      </c>
      <c r="C4489" s="394" t="s">
        <v>8709</v>
      </c>
      <c r="D4489" s="46" t="s">
        <v>8710</v>
      </c>
      <c r="E4489" s="258" t="s">
        <v>1145</v>
      </c>
      <c r="F4489" s="33" t="s">
        <v>4634</v>
      </c>
      <c r="G4489" s="570" t="s">
        <v>12361</v>
      </c>
      <c r="H4489" s="815">
        <v>45166</v>
      </c>
      <c r="I4489" s="816"/>
      <c r="J4489" s="569" t="s">
        <v>8694</v>
      </c>
      <c r="K4489" s="568" t="s">
        <v>8215</v>
      </c>
      <c r="L4489" s="488">
        <v>44593</v>
      </c>
      <c r="M4489" s="488">
        <v>45323</v>
      </c>
      <c r="N4489" t="str">
        <f t="shared" si="144"/>
        <v/>
      </c>
    </row>
    <row r="4490" spans="1:14" ht="38.25" outlineLevel="2">
      <c r="A4490" s="551"/>
      <c r="B4490" s="296">
        <f t="shared" si="143"/>
        <v>186</v>
      </c>
      <c r="C4490" s="394" t="s">
        <v>8711</v>
      </c>
      <c r="D4490" s="46" t="s">
        <v>8712</v>
      </c>
      <c r="E4490" s="258" t="s">
        <v>1145</v>
      </c>
      <c r="F4490" s="33" t="s">
        <v>4634</v>
      </c>
      <c r="G4490" s="570" t="s">
        <v>12361</v>
      </c>
      <c r="H4490" s="815">
        <v>45166</v>
      </c>
      <c r="I4490" s="816"/>
      <c r="J4490" s="569" t="s">
        <v>8694</v>
      </c>
      <c r="K4490" s="568" t="s">
        <v>8215</v>
      </c>
      <c r="L4490" s="488">
        <v>44593</v>
      </c>
      <c r="M4490" s="488">
        <v>45323</v>
      </c>
      <c r="N4490" t="str">
        <f t="shared" si="144"/>
        <v/>
      </c>
    </row>
    <row r="4491" spans="1:14" ht="38.25" outlineLevel="2">
      <c r="A4491" s="551"/>
      <c r="B4491" s="296">
        <f t="shared" si="143"/>
        <v>186</v>
      </c>
      <c r="C4491" s="394" t="s">
        <v>8713</v>
      </c>
      <c r="D4491" s="46" t="s">
        <v>8714</v>
      </c>
      <c r="E4491" s="258" t="s">
        <v>1145</v>
      </c>
      <c r="F4491" s="33" t="s">
        <v>4634</v>
      </c>
      <c r="G4491" s="570" t="s">
        <v>12361</v>
      </c>
      <c r="H4491" s="815">
        <v>45166</v>
      </c>
      <c r="I4491" s="816"/>
      <c r="J4491" s="569" t="s">
        <v>8694</v>
      </c>
      <c r="K4491" s="568" t="s">
        <v>8215</v>
      </c>
      <c r="L4491" s="488">
        <v>44593</v>
      </c>
      <c r="M4491" s="488">
        <v>45323</v>
      </c>
      <c r="N4491" t="str">
        <f t="shared" si="144"/>
        <v/>
      </c>
    </row>
    <row r="4492" spans="1:14" ht="30" outlineLevel="2">
      <c r="A4492" s="551"/>
      <c r="B4492" s="296">
        <f t="shared" si="143"/>
        <v>186</v>
      </c>
      <c r="C4492" s="394" t="s">
        <v>8715</v>
      </c>
      <c r="D4492" s="46" t="s">
        <v>8716</v>
      </c>
      <c r="E4492" s="258" t="s">
        <v>1145</v>
      </c>
      <c r="F4492" s="33" t="s">
        <v>4634</v>
      </c>
      <c r="G4492" s="570" t="s">
        <v>12361</v>
      </c>
      <c r="H4492" s="815">
        <v>45166</v>
      </c>
      <c r="I4492" s="816"/>
      <c r="J4492" s="569" t="s">
        <v>8694</v>
      </c>
      <c r="K4492" s="568" t="s">
        <v>8215</v>
      </c>
      <c r="L4492" s="488">
        <v>44593</v>
      </c>
      <c r="M4492" s="488">
        <v>45323</v>
      </c>
      <c r="N4492" t="str">
        <f t="shared" si="144"/>
        <v/>
      </c>
    </row>
    <row r="4493" spans="1:14" ht="38.25" outlineLevel="2">
      <c r="A4493" s="551"/>
      <c r="B4493" s="296">
        <f t="shared" si="143"/>
        <v>186</v>
      </c>
      <c r="C4493" s="394" t="s">
        <v>8717</v>
      </c>
      <c r="D4493" s="46" t="s">
        <v>8718</v>
      </c>
      <c r="E4493" s="258" t="s">
        <v>1145</v>
      </c>
      <c r="F4493" s="33" t="s">
        <v>4634</v>
      </c>
      <c r="G4493" s="570" t="s">
        <v>12361</v>
      </c>
      <c r="H4493" s="815">
        <v>45166</v>
      </c>
      <c r="I4493" s="816"/>
      <c r="J4493" s="569" t="s">
        <v>8694</v>
      </c>
      <c r="K4493" s="568" t="s">
        <v>8215</v>
      </c>
      <c r="L4493" s="488">
        <v>44593</v>
      </c>
      <c r="M4493" s="488">
        <v>45323</v>
      </c>
      <c r="N4493" t="str">
        <f t="shared" si="144"/>
        <v/>
      </c>
    </row>
    <row r="4494" spans="1:14" ht="30" outlineLevel="2">
      <c r="A4494" s="551"/>
      <c r="B4494" s="296">
        <f t="shared" si="143"/>
        <v>186</v>
      </c>
      <c r="C4494" s="394" t="s">
        <v>8719</v>
      </c>
      <c r="D4494" s="46" t="s">
        <v>8720</v>
      </c>
      <c r="E4494" s="258" t="s">
        <v>1145</v>
      </c>
      <c r="F4494" s="33" t="s">
        <v>4634</v>
      </c>
      <c r="G4494" s="570" t="s">
        <v>12361</v>
      </c>
      <c r="H4494" s="815">
        <v>45166</v>
      </c>
      <c r="I4494" s="816"/>
      <c r="J4494" s="569" t="s">
        <v>8694</v>
      </c>
      <c r="K4494" s="568" t="s">
        <v>8215</v>
      </c>
      <c r="L4494" s="488">
        <v>44593</v>
      </c>
      <c r="M4494" s="488">
        <v>45323</v>
      </c>
      <c r="N4494" t="str">
        <f t="shared" si="144"/>
        <v/>
      </c>
    </row>
    <row r="4495" spans="1:14" ht="38.25" outlineLevel="2">
      <c r="A4495" s="551"/>
      <c r="B4495" s="296">
        <f t="shared" si="143"/>
        <v>186</v>
      </c>
      <c r="C4495" s="394" t="s">
        <v>8721</v>
      </c>
      <c r="D4495" s="46" t="s">
        <v>8722</v>
      </c>
      <c r="E4495" s="258" t="s">
        <v>1145</v>
      </c>
      <c r="F4495" s="33" t="s">
        <v>4634</v>
      </c>
      <c r="G4495" s="570" t="s">
        <v>12361</v>
      </c>
      <c r="H4495" s="815">
        <v>45166</v>
      </c>
      <c r="I4495" s="816"/>
      <c r="J4495" s="569" t="s">
        <v>8694</v>
      </c>
      <c r="K4495" s="568" t="s">
        <v>8215</v>
      </c>
      <c r="L4495" s="488">
        <v>44593</v>
      </c>
      <c r="M4495" s="488">
        <v>45323</v>
      </c>
      <c r="N4495" t="str">
        <f t="shared" si="144"/>
        <v/>
      </c>
    </row>
    <row r="4496" spans="1:14" ht="38.25" outlineLevel="2">
      <c r="A4496" s="551"/>
      <c r="B4496" s="296">
        <f t="shared" si="143"/>
        <v>186</v>
      </c>
      <c r="C4496" s="394" t="s">
        <v>8723</v>
      </c>
      <c r="D4496" s="46" t="s">
        <v>8724</v>
      </c>
      <c r="E4496" s="258" t="s">
        <v>1145</v>
      </c>
      <c r="F4496" s="33" t="s">
        <v>4634</v>
      </c>
      <c r="G4496" s="570" t="s">
        <v>12361</v>
      </c>
      <c r="H4496" s="815">
        <v>45166</v>
      </c>
      <c r="I4496" s="816"/>
      <c r="J4496" s="569" t="s">
        <v>8694</v>
      </c>
      <c r="K4496" s="568" t="s">
        <v>8215</v>
      </c>
      <c r="L4496" s="488">
        <v>44593</v>
      </c>
      <c r="M4496" s="488">
        <v>45323</v>
      </c>
      <c r="N4496" t="str">
        <f t="shared" si="144"/>
        <v/>
      </c>
    </row>
    <row r="4497" spans="1:14" ht="30" outlineLevel="2">
      <c r="A4497" s="551"/>
      <c r="B4497" s="296">
        <f t="shared" si="143"/>
        <v>186</v>
      </c>
      <c r="C4497" s="394" t="s">
        <v>8725</v>
      </c>
      <c r="D4497" s="46" t="s">
        <v>8726</v>
      </c>
      <c r="E4497" s="258" t="s">
        <v>1145</v>
      </c>
      <c r="F4497" s="33" t="s">
        <v>4634</v>
      </c>
      <c r="G4497" s="570" t="s">
        <v>12361</v>
      </c>
      <c r="H4497" s="815">
        <v>45166</v>
      </c>
      <c r="I4497" s="816"/>
      <c r="J4497" s="569" t="s">
        <v>8694</v>
      </c>
      <c r="K4497" s="568" t="s">
        <v>8215</v>
      </c>
      <c r="L4497" s="488">
        <v>44593</v>
      </c>
      <c r="M4497" s="488">
        <v>45323</v>
      </c>
      <c r="N4497" t="str">
        <f t="shared" si="144"/>
        <v/>
      </c>
    </row>
    <row r="4498" spans="1:14" ht="30" outlineLevel="2">
      <c r="A4498" s="551"/>
      <c r="B4498" s="296">
        <f t="shared" si="143"/>
        <v>186</v>
      </c>
      <c r="C4498" s="394" t="s">
        <v>8727</v>
      </c>
      <c r="D4498" s="46" t="s">
        <v>8728</v>
      </c>
      <c r="E4498" s="258" t="s">
        <v>1145</v>
      </c>
      <c r="F4498" s="33" t="s">
        <v>4634</v>
      </c>
      <c r="G4498" s="570" t="s">
        <v>12361</v>
      </c>
      <c r="H4498" s="815">
        <v>45166</v>
      </c>
      <c r="I4498" s="816"/>
      <c r="J4498" s="569" t="s">
        <v>8694</v>
      </c>
      <c r="K4498" s="568" t="s">
        <v>8215</v>
      </c>
      <c r="L4498" s="488">
        <v>44593</v>
      </c>
      <c r="M4498" s="488">
        <v>45323</v>
      </c>
      <c r="N4498" t="str">
        <f t="shared" si="144"/>
        <v/>
      </c>
    </row>
    <row r="4499" spans="1:14" ht="38.25" outlineLevel="2">
      <c r="A4499" s="551"/>
      <c r="B4499" s="296">
        <f t="shared" si="143"/>
        <v>186</v>
      </c>
      <c r="C4499" s="394" t="s">
        <v>8729</v>
      </c>
      <c r="D4499" s="46" t="s">
        <v>8730</v>
      </c>
      <c r="E4499" s="258" t="s">
        <v>1145</v>
      </c>
      <c r="F4499" s="33" t="s">
        <v>4634</v>
      </c>
      <c r="G4499" s="570" t="s">
        <v>12361</v>
      </c>
      <c r="H4499" s="815">
        <v>45166</v>
      </c>
      <c r="I4499" s="816"/>
      <c r="J4499" s="569" t="s">
        <v>8694</v>
      </c>
      <c r="K4499" s="568" t="s">
        <v>8215</v>
      </c>
      <c r="L4499" s="488">
        <v>44593</v>
      </c>
      <c r="M4499" s="488">
        <v>45323</v>
      </c>
      <c r="N4499" t="str">
        <f t="shared" si="144"/>
        <v/>
      </c>
    </row>
    <row r="4500" spans="1:14" ht="30" outlineLevel="2">
      <c r="A4500" s="551"/>
      <c r="B4500" s="296">
        <f t="shared" si="143"/>
        <v>186</v>
      </c>
      <c r="C4500" s="394" t="s">
        <v>8731</v>
      </c>
      <c r="D4500" s="46" t="s">
        <v>8732</v>
      </c>
      <c r="E4500" s="258" t="s">
        <v>1145</v>
      </c>
      <c r="F4500" s="33" t="s">
        <v>4634</v>
      </c>
      <c r="G4500" s="570" t="s">
        <v>12361</v>
      </c>
      <c r="H4500" s="815">
        <v>45166</v>
      </c>
      <c r="I4500" s="816"/>
      <c r="J4500" s="569" t="s">
        <v>8694</v>
      </c>
      <c r="K4500" s="568" t="s">
        <v>8215</v>
      </c>
      <c r="L4500" s="488">
        <v>44593</v>
      </c>
      <c r="M4500" s="488">
        <v>45323</v>
      </c>
      <c r="N4500" t="str">
        <f t="shared" si="144"/>
        <v/>
      </c>
    </row>
    <row r="4501" spans="1:14" ht="76.5" outlineLevel="2">
      <c r="A4501" s="551"/>
      <c r="B4501" s="296">
        <f t="shared" si="143"/>
        <v>186</v>
      </c>
      <c r="C4501" s="394" t="s">
        <v>8733</v>
      </c>
      <c r="D4501" s="46" t="s">
        <v>8734</v>
      </c>
      <c r="E4501" s="258" t="s">
        <v>1145</v>
      </c>
      <c r="F4501" s="33" t="s">
        <v>4634</v>
      </c>
      <c r="G4501" s="570" t="s">
        <v>12361</v>
      </c>
      <c r="H4501" s="815">
        <v>45166</v>
      </c>
      <c r="I4501" s="816"/>
      <c r="J4501" s="569" t="s">
        <v>8694</v>
      </c>
      <c r="K4501" s="568" t="s">
        <v>8215</v>
      </c>
      <c r="L4501" s="488">
        <v>44593</v>
      </c>
      <c r="M4501" s="488">
        <v>45323</v>
      </c>
      <c r="N4501" t="str">
        <f t="shared" si="144"/>
        <v/>
      </c>
    </row>
    <row r="4502" spans="1:14" ht="30" outlineLevel="2">
      <c r="A4502" s="551"/>
      <c r="B4502" s="296">
        <f t="shared" si="143"/>
        <v>186</v>
      </c>
      <c r="C4502" s="394" t="s">
        <v>8735</v>
      </c>
      <c r="D4502" s="46" t="s">
        <v>8736</v>
      </c>
      <c r="E4502" s="258" t="s">
        <v>1145</v>
      </c>
      <c r="F4502" s="33" t="s">
        <v>4634</v>
      </c>
      <c r="G4502" s="570" t="s">
        <v>12361</v>
      </c>
      <c r="H4502" s="815">
        <v>45166</v>
      </c>
      <c r="I4502" s="816"/>
      <c r="J4502" s="569" t="s">
        <v>8694</v>
      </c>
      <c r="K4502" s="568" t="s">
        <v>8215</v>
      </c>
      <c r="L4502" s="488">
        <v>44593</v>
      </c>
      <c r="M4502" s="488">
        <v>45323</v>
      </c>
      <c r="N4502" t="str">
        <f t="shared" si="144"/>
        <v/>
      </c>
    </row>
    <row r="4503" spans="1:14" ht="30" outlineLevel="2">
      <c r="A4503" s="551"/>
      <c r="B4503" s="296">
        <f t="shared" si="143"/>
        <v>186</v>
      </c>
      <c r="C4503" s="394" t="s">
        <v>8737</v>
      </c>
      <c r="D4503" s="46" t="s">
        <v>8738</v>
      </c>
      <c r="E4503" s="258" t="s">
        <v>1145</v>
      </c>
      <c r="F4503" s="33" t="s">
        <v>4634</v>
      </c>
      <c r="G4503" s="570" t="s">
        <v>12361</v>
      </c>
      <c r="H4503" s="815">
        <v>45166</v>
      </c>
      <c r="I4503" s="816"/>
      <c r="J4503" s="569" t="s">
        <v>8694</v>
      </c>
      <c r="K4503" s="568" t="s">
        <v>8215</v>
      </c>
      <c r="L4503" s="488">
        <v>44593</v>
      </c>
      <c r="M4503" s="488">
        <v>45323</v>
      </c>
      <c r="N4503" t="str">
        <f t="shared" si="144"/>
        <v/>
      </c>
    </row>
    <row r="4504" spans="1:14" ht="30" outlineLevel="2">
      <c r="A4504" s="551"/>
      <c r="B4504" s="296">
        <f t="shared" si="143"/>
        <v>186</v>
      </c>
      <c r="C4504" s="394" t="s">
        <v>8739</v>
      </c>
      <c r="D4504" s="46" t="s">
        <v>8740</v>
      </c>
      <c r="E4504" s="258" t="s">
        <v>1145</v>
      </c>
      <c r="F4504" s="33" t="s">
        <v>4634</v>
      </c>
      <c r="G4504" s="570" t="s">
        <v>12361</v>
      </c>
      <c r="H4504" s="815">
        <v>45166</v>
      </c>
      <c r="I4504" s="816"/>
      <c r="J4504" s="569" t="s">
        <v>8694</v>
      </c>
      <c r="K4504" s="568" t="s">
        <v>8215</v>
      </c>
      <c r="L4504" s="488">
        <v>44593</v>
      </c>
      <c r="M4504" s="488">
        <v>45323</v>
      </c>
      <c r="N4504" t="str">
        <f t="shared" si="144"/>
        <v/>
      </c>
    </row>
    <row r="4505" spans="1:14" ht="30" outlineLevel="2">
      <c r="A4505" s="551"/>
      <c r="B4505" s="296">
        <f t="shared" si="143"/>
        <v>186</v>
      </c>
      <c r="C4505" s="394" t="s">
        <v>8741</v>
      </c>
      <c r="D4505" s="46" t="s">
        <v>8742</v>
      </c>
      <c r="E4505" s="258" t="s">
        <v>1145</v>
      </c>
      <c r="F4505" s="33" t="s">
        <v>4634</v>
      </c>
      <c r="G4505" s="570" t="s">
        <v>12361</v>
      </c>
      <c r="H4505" s="815">
        <v>45166</v>
      </c>
      <c r="I4505" s="816"/>
      <c r="J4505" s="569" t="s">
        <v>8694</v>
      </c>
      <c r="K4505" s="568" t="s">
        <v>8215</v>
      </c>
      <c r="L4505" s="488">
        <v>44593</v>
      </c>
      <c r="M4505" s="488">
        <v>45323</v>
      </c>
      <c r="N4505" t="str">
        <f t="shared" si="144"/>
        <v/>
      </c>
    </row>
    <row r="4506" spans="1:14" ht="30" outlineLevel="2">
      <c r="A4506" s="551"/>
      <c r="B4506" s="296">
        <f t="shared" si="143"/>
        <v>186</v>
      </c>
      <c r="C4506" s="394" t="s">
        <v>8743</v>
      </c>
      <c r="D4506" s="46" t="s">
        <v>8744</v>
      </c>
      <c r="E4506" s="258" t="s">
        <v>1145</v>
      </c>
      <c r="F4506" s="33" t="s">
        <v>4634</v>
      </c>
      <c r="G4506" s="570" t="s">
        <v>12361</v>
      </c>
      <c r="H4506" s="815">
        <v>45166</v>
      </c>
      <c r="I4506" s="816"/>
      <c r="J4506" s="569" t="s">
        <v>8694</v>
      </c>
      <c r="K4506" s="568" t="s">
        <v>8215</v>
      </c>
      <c r="L4506" s="488">
        <v>44593</v>
      </c>
      <c r="M4506" s="488">
        <v>45323</v>
      </c>
      <c r="N4506" t="str">
        <f t="shared" si="144"/>
        <v/>
      </c>
    </row>
    <row r="4507" spans="1:14" ht="51" outlineLevel="2">
      <c r="A4507" s="551"/>
      <c r="B4507" s="296">
        <f t="shared" si="143"/>
        <v>186</v>
      </c>
      <c r="C4507" s="394" t="s">
        <v>8745</v>
      </c>
      <c r="D4507" s="46" t="s">
        <v>8746</v>
      </c>
      <c r="E4507" s="258" t="s">
        <v>1145</v>
      </c>
      <c r="F4507" s="33" t="s">
        <v>4634</v>
      </c>
      <c r="G4507" s="570" t="s">
        <v>12361</v>
      </c>
      <c r="H4507" s="815">
        <v>45166</v>
      </c>
      <c r="I4507" s="816"/>
      <c r="J4507" s="569" t="s">
        <v>8694</v>
      </c>
      <c r="K4507" s="568" t="s">
        <v>8215</v>
      </c>
      <c r="L4507" s="488">
        <v>44593</v>
      </c>
      <c r="M4507" s="488">
        <v>45323</v>
      </c>
      <c r="N4507" t="str">
        <f t="shared" si="144"/>
        <v/>
      </c>
    </row>
    <row r="4508" spans="1:14" ht="30" outlineLevel="2">
      <c r="A4508" s="551"/>
      <c r="B4508" s="296">
        <f t="shared" si="143"/>
        <v>186</v>
      </c>
      <c r="C4508" s="394" t="s">
        <v>8747</v>
      </c>
      <c r="D4508" s="46" t="s">
        <v>8748</v>
      </c>
      <c r="E4508" s="258" t="s">
        <v>1145</v>
      </c>
      <c r="F4508" s="33" t="s">
        <v>4634</v>
      </c>
      <c r="G4508" s="570" t="s">
        <v>12361</v>
      </c>
      <c r="H4508" s="815">
        <v>45166</v>
      </c>
      <c r="I4508" s="816"/>
      <c r="J4508" s="569" t="s">
        <v>8694</v>
      </c>
      <c r="K4508" s="568" t="s">
        <v>8215</v>
      </c>
      <c r="L4508" s="488">
        <v>44593</v>
      </c>
      <c r="M4508" s="488">
        <v>45323</v>
      </c>
      <c r="N4508" t="str">
        <f t="shared" si="144"/>
        <v/>
      </c>
    </row>
    <row r="4509" spans="1:14" ht="30" outlineLevel="2">
      <c r="A4509" s="551"/>
      <c r="B4509" s="296">
        <f t="shared" si="143"/>
        <v>186</v>
      </c>
      <c r="C4509" s="394" t="s">
        <v>8749</v>
      </c>
      <c r="D4509" s="46" t="s">
        <v>8750</v>
      </c>
      <c r="E4509" s="258" t="s">
        <v>1145</v>
      </c>
      <c r="F4509" s="33" t="s">
        <v>4634</v>
      </c>
      <c r="G4509" s="570" t="s">
        <v>12361</v>
      </c>
      <c r="H4509" s="815">
        <v>45166</v>
      </c>
      <c r="I4509" s="816"/>
      <c r="J4509" s="569" t="s">
        <v>8694</v>
      </c>
      <c r="K4509" s="568" t="s">
        <v>8215</v>
      </c>
      <c r="L4509" s="488">
        <v>44593</v>
      </c>
      <c r="M4509" s="488">
        <v>45323</v>
      </c>
      <c r="N4509" t="str">
        <f t="shared" si="144"/>
        <v/>
      </c>
    </row>
    <row r="4510" spans="1:14" ht="30" outlineLevel="2">
      <c r="A4510" s="551"/>
      <c r="B4510" s="296">
        <f t="shared" si="143"/>
        <v>186</v>
      </c>
      <c r="C4510" s="394" t="s">
        <v>8751</v>
      </c>
      <c r="D4510" s="46" t="s">
        <v>8752</v>
      </c>
      <c r="E4510" s="258" t="s">
        <v>1145</v>
      </c>
      <c r="F4510" s="33" t="s">
        <v>4634</v>
      </c>
      <c r="G4510" s="570" t="s">
        <v>12361</v>
      </c>
      <c r="H4510" s="815">
        <v>45166</v>
      </c>
      <c r="I4510" s="816"/>
      <c r="J4510" s="569" t="s">
        <v>8694</v>
      </c>
      <c r="K4510" s="568" t="s">
        <v>8215</v>
      </c>
      <c r="L4510" s="488">
        <v>44593</v>
      </c>
      <c r="M4510" s="488">
        <v>45323</v>
      </c>
      <c r="N4510" t="str">
        <f t="shared" si="144"/>
        <v/>
      </c>
    </row>
    <row r="4511" spans="1:14" ht="30" outlineLevel="2">
      <c r="A4511" s="551"/>
      <c r="B4511" s="296">
        <f t="shared" si="143"/>
        <v>186</v>
      </c>
      <c r="C4511" s="394" t="s">
        <v>8753</v>
      </c>
      <c r="D4511" s="46" t="s">
        <v>8754</v>
      </c>
      <c r="E4511" s="258" t="s">
        <v>1145</v>
      </c>
      <c r="F4511" s="33" t="s">
        <v>4634</v>
      </c>
      <c r="G4511" s="570" t="s">
        <v>12361</v>
      </c>
      <c r="H4511" s="815">
        <v>45166</v>
      </c>
      <c r="I4511" s="816"/>
      <c r="J4511" s="569" t="s">
        <v>8694</v>
      </c>
      <c r="K4511" s="568" t="s">
        <v>8215</v>
      </c>
      <c r="L4511" s="488">
        <v>44593</v>
      </c>
      <c r="M4511" s="488">
        <v>45323</v>
      </c>
      <c r="N4511" t="str">
        <f t="shared" si="144"/>
        <v/>
      </c>
    </row>
    <row r="4512" spans="1:14" ht="38.25" outlineLevel="2">
      <c r="A4512" s="551"/>
      <c r="B4512" s="296">
        <f t="shared" si="143"/>
        <v>186</v>
      </c>
      <c r="C4512" s="394" t="s">
        <v>8755</v>
      </c>
      <c r="D4512" s="46" t="s">
        <v>8756</v>
      </c>
      <c r="E4512" s="258" t="s">
        <v>1145</v>
      </c>
      <c r="F4512" s="33" t="s">
        <v>4634</v>
      </c>
      <c r="G4512" s="570" t="s">
        <v>12361</v>
      </c>
      <c r="H4512" s="815">
        <v>45166</v>
      </c>
      <c r="I4512" s="816"/>
      <c r="J4512" s="569" t="s">
        <v>8694</v>
      </c>
      <c r="K4512" s="568" t="s">
        <v>8215</v>
      </c>
      <c r="L4512" s="488">
        <v>44593</v>
      </c>
      <c r="M4512" s="488">
        <v>45323</v>
      </c>
      <c r="N4512" t="str">
        <f t="shared" si="144"/>
        <v/>
      </c>
    </row>
    <row r="4513" spans="1:14" ht="30" outlineLevel="2">
      <c r="A4513" s="551"/>
      <c r="B4513" s="296">
        <f t="shared" si="143"/>
        <v>186</v>
      </c>
      <c r="C4513" s="394" t="s">
        <v>8757</v>
      </c>
      <c r="D4513" s="46" t="s">
        <v>8758</v>
      </c>
      <c r="E4513" s="258" t="s">
        <v>1145</v>
      </c>
      <c r="F4513" s="33" t="s">
        <v>4634</v>
      </c>
      <c r="G4513" s="570" t="s">
        <v>12361</v>
      </c>
      <c r="H4513" s="815">
        <v>45166</v>
      </c>
      <c r="I4513" s="816"/>
      <c r="J4513" s="569" t="s">
        <v>8694</v>
      </c>
      <c r="K4513" s="568" t="s">
        <v>8215</v>
      </c>
      <c r="L4513" s="488">
        <v>44593</v>
      </c>
      <c r="M4513" s="488">
        <v>45323</v>
      </c>
      <c r="N4513" t="str">
        <f t="shared" si="144"/>
        <v/>
      </c>
    </row>
    <row r="4514" spans="1:14" ht="30" outlineLevel="2">
      <c r="A4514" s="551"/>
      <c r="B4514" s="296">
        <f t="shared" si="143"/>
        <v>186</v>
      </c>
      <c r="C4514" s="394" t="s">
        <v>8759</v>
      </c>
      <c r="D4514" s="46" t="s">
        <v>8760</v>
      </c>
      <c r="E4514" s="258" t="s">
        <v>1145</v>
      </c>
      <c r="F4514" s="33" t="s">
        <v>4634</v>
      </c>
      <c r="G4514" s="570" t="s">
        <v>12361</v>
      </c>
      <c r="H4514" s="815">
        <v>45166</v>
      </c>
      <c r="I4514" s="816"/>
      <c r="J4514" s="569" t="s">
        <v>8694</v>
      </c>
      <c r="K4514" s="568" t="s">
        <v>8215</v>
      </c>
      <c r="L4514" s="488">
        <v>44593</v>
      </c>
      <c r="M4514" s="488">
        <v>45323</v>
      </c>
      <c r="N4514" t="str">
        <f t="shared" si="144"/>
        <v/>
      </c>
    </row>
    <row r="4515" spans="1:14" ht="38.25" outlineLevel="2">
      <c r="A4515" s="551"/>
      <c r="B4515" s="296">
        <f t="shared" si="143"/>
        <v>186</v>
      </c>
      <c r="C4515" s="394" t="s">
        <v>8761</v>
      </c>
      <c r="D4515" s="46" t="s">
        <v>8762</v>
      </c>
      <c r="E4515" s="258" t="s">
        <v>1145</v>
      </c>
      <c r="F4515" s="33" t="s">
        <v>4634</v>
      </c>
      <c r="G4515" s="570" t="s">
        <v>12361</v>
      </c>
      <c r="H4515" s="815">
        <v>45166</v>
      </c>
      <c r="I4515" s="816"/>
      <c r="J4515" s="569" t="s">
        <v>8694</v>
      </c>
      <c r="K4515" s="568" t="s">
        <v>8215</v>
      </c>
      <c r="L4515" s="488">
        <v>44593</v>
      </c>
      <c r="M4515" s="488">
        <v>45323</v>
      </c>
      <c r="N4515" t="str">
        <f t="shared" si="144"/>
        <v/>
      </c>
    </row>
    <row r="4516" spans="1:14" ht="30" outlineLevel="2">
      <c r="A4516" s="551"/>
      <c r="B4516" s="296">
        <f t="shared" si="143"/>
        <v>186</v>
      </c>
      <c r="C4516" s="394" t="s">
        <v>8763</v>
      </c>
      <c r="D4516" s="46" t="s">
        <v>8764</v>
      </c>
      <c r="E4516" s="258" t="s">
        <v>1145</v>
      </c>
      <c r="F4516" s="33" t="s">
        <v>4634</v>
      </c>
      <c r="G4516" s="570" t="s">
        <v>12361</v>
      </c>
      <c r="H4516" s="815">
        <v>45166</v>
      </c>
      <c r="I4516" s="816"/>
      <c r="J4516" s="569" t="s">
        <v>8694</v>
      </c>
      <c r="K4516" s="568" t="s">
        <v>8215</v>
      </c>
      <c r="L4516" s="488">
        <v>44593</v>
      </c>
      <c r="M4516" s="488">
        <v>45323</v>
      </c>
      <c r="N4516" t="str">
        <f t="shared" si="144"/>
        <v/>
      </c>
    </row>
    <row r="4517" spans="1:14" ht="51" outlineLevel="2">
      <c r="A4517" s="551"/>
      <c r="B4517" s="296">
        <f t="shared" si="143"/>
        <v>186</v>
      </c>
      <c r="C4517" s="394" t="s">
        <v>8765</v>
      </c>
      <c r="D4517" s="46" t="s">
        <v>8766</v>
      </c>
      <c r="E4517" s="258" t="s">
        <v>1145</v>
      </c>
      <c r="F4517" s="33" t="s">
        <v>4634</v>
      </c>
      <c r="G4517" s="570" t="s">
        <v>12361</v>
      </c>
      <c r="H4517" s="815">
        <v>45166</v>
      </c>
      <c r="I4517" s="816"/>
      <c r="J4517" s="569" t="s">
        <v>8694</v>
      </c>
      <c r="K4517" s="568" t="s">
        <v>8215</v>
      </c>
      <c r="L4517" s="488">
        <v>44593</v>
      </c>
      <c r="M4517" s="488">
        <v>45323</v>
      </c>
      <c r="N4517" t="str">
        <f t="shared" si="144"/>
        <v/>
      </c>
    </row>
    <row r="4518" spans="1:14" ht="30" outlineLevel="2">
      <c r="A4518" s="551"/>
      <c r="B4518" s="296">
        <f t="shared" si="143"/>
        <v>186</v>
      </c>
      <c r="C4518" s="394" t="s">
        <v>8767</v>
      </c>
      <c r="D4518" s="46" t="s">
        <v>8768</v>
      </c>
      <c r="E4518" s="258" t="s">
        <v>1145</v>
      </c>
      <c r="F4518" s="33" t="s">
        <v>4634</v>
      </c>
      <c r="G4518" s="570" t="s">
        <v>12361</v>
      </c>
      <c r="H4518" s="815">
        <v>45166</v>
      </c>
      <c r="I4518" s="816"/>
      <c r="J4518" s="569" t="s">
        <v>8694</v>
      </c>
      <c r="K4518" s="568" t="s">
        <v>8215</v>
      </c>
      <c r="L4518" s="488">
        <v>44593</v>
      </c>
      <c r="M4518" s="488">
        <v>45323</v>
      </c>
      <c r="N4518" t="str">
        <f t="shared" si="144"/>
        <v/>
      </c>
    </row>
    <row r="4519" spans="1:14" ht="30" outlineLevel="2">
      <c r="A4519" s="551"/>
      <c r="B4519" s="296">
        <f t="shared" si="143"/>
        <v>186</v>
      </c>
      <c r="C4519" s="394" t="s">
        <v>8769</v>
      </c>
      <c r="D4519" s="46" t="s">
        <v>8770</v>
      </c>
      <c r="E4519" s="258" t="s">
        <v>1145</v>
      </c>
      <c r="F4519" s="33" t="s">
        <v>4634</v>
      </c>
      <c r="G4519" s="570" t="s">
        <v>12361</v>
      </c>
      <c r="H4519" s="815">
        <v>45166</v>
      </c>
      <c r="I4519" s="816"/>
      <c r="J4519" s="569" t="s">
        <v>8694</v>
      </c>
      <c r="K4519" s="568" t="s">
        <v>8215</v>
      </c>
      <c r="L4519" s="488">
        <v>44593</v>
      </c>
      <c r="M4519" s="488">
        <v>45323</v>
      </c>
      <c r="N4519" t="str">
        <f t="shared" si="144"/>
        <v/>
      </c>
    </row>
    <row r="4520" spans="1:14" ht="38.25" outlineLevel="2">
      <c r="A4520" s="551"/>
      <c r="B4520" s="296">
        <f t="shared" si="143"/>
        <v>186</v>
      </c>
      <c r="C4520" s="394" t="s">
        <v>8771</v>
      </c>
      <c r="D4520" s="46" t="s">
        <v>115</v>
      </c>
      <c r="E4520" s="258" t="s">
        <v>1145</v>
      </c>
      <c r="F4520" s="33" t="s">
        <v>4634</v>
      </c>
      <c r="G4520" s="570" t="s">
        <v>12361</v>
      </c>
      <c r="H4520" s="815">
        <v>45166</v>
      </c>
      <c r="I4520" s="816"/>
      <c r="J4520" s="569"/>
      <c r="K4520" s="568"/>
      <c r="L4520" s="488">
        <v>44593</v>
      </c>
      <c r="M4520" s="488">
        <v>45323</v>
      </c>
      <c r="N4520" t="str">
        <f t="shared" si="144"/>
        <v>DUPLICATE</v>
      </c>
    </row>
    <row r="4521" spans="1:14" ht="38.25" outlineLevel="2">
      <c r="A4521" s="551"/>
      <c r="B4521" s="296">
        <f t="shared" si="143"/>
        <v>186</v>
      </c>
      <c r="C4521" s="394" t="s">
        <v>8772</v>
      </c>
      <c r="D4521" s="46" t="s">
        <v>8773</v>
      </c>
      <c r="E4521" s="258" t="s">
        <v>1145</v>
      </c>
      <c r="F4521" s="33" t="s">
        <v>4634</v>
      </c>
      <c r="G4521" s="570" t="s">
        <v>12361</v>
      </c>
      <c r="H4521" s="815">
        <v>45166</v>
      </c>
      <c r="I4521" s="816"/>
      <c r="J4521" s="569" t="s">
        <v>8694</v>
      </c>
      <c r="K4521" s="568" t="s">
        <v>8215</v>
      </c>
      <c r="L4521" s="488">
        <v>44593</v>
      </c>
      <c r="M4521" s="488">
        <v>45323</v>
      </c>
      <c r="N4521" t="str">
        <f t="shared" si="144"/>
        <v/>
      </c>
    </row>
    <row r="4522" spans="1:14" ht="51" outlineLevel="2">
      <c r="A4522" s="551"/>
      <c r="B4522" s="296">
        <f t="shared" si="143"/>
        <v>186</v>
      </c>
      <c r="C4522" s="394" t="s">
        <v>8774</v>
      </c>
      <c r="D4522" s="46" t="s">
        <v>8775</v>
      </c>
      <c r="E4522" s="258" t="s">
        <v>1145</v>
      </c>
      <c r="F4522" s="33" t="s">
        <v>4634</v>
      </c>
      <c r="G4522" s="570" t="s">
        <v>12361</v>
      </c>
      <c r="H4522" s="815">
        <v>45166</v>
      </c>
      <c r="I4522" s="816"/>
      <c r="J4522" s="569" t="s">
        <v>8694</v>
      </c>
      <c r="K4522" s="568" t="s">
        <v>8215</v>
      </c>
      <c r="L4522" s="488">
        <v>44593</v>
      </c>
      <c r="M4522" s="488">
        <v>45323</v>
      </c>
      <c r="N4522" t="str">
        <f t="shared" si="144"/>
        <v/>
      </c>
    </row>
    <row r="4523" spans="1:14" ht="51" outlineLevel="2">
      <c r="A4523" s="551"/>
      <c r="B4523" s="296">
        <f t="shared" si="143"/>
        <v>186</v>
      </c>
      <c r="C4523" s="394" t="s">
        <v>8776</v>
      </c>
      <c r="D4523" s="46" t="s">
        <v>8777</v>
      </c>
      <c r="E4523" s="258" t="s">
        <v>1145</v>
      </c>
      <c r="F4523" s="33" t="s">
        <v>4634</v>
      </c>
      <c r="G4523" s="570" t="s">
        <v>12361</v>
      </c>
      <c r="H4523" s="815">
        <v>45166</v>
      </c>
      <c r="I4523" s="816"/>
      <c r="J4523" s="569" t="s">
        <v>8694</v>
      </c>
      <c r="K4523" s="568" t="s">
        <v>8215</v>
      </c>
      <c r="L4523" s="488">
        <v>44593</v>
      </c>
      <c r="M4523" s="488">
        <v>45323</v>
      </c>
      <c r="N4523" t="str">
        <f t="shared" si="144"/>
        <v/>
      </c>
    </row>
    <row r="4524" spans="1:14" ht="51" outlineLevel="2">
      <c r="A4524" s="551"/>
      <c r="B4524" s="296">
        <f t="shared" si="143"/>
        <v>186</v>
      </c>
      <c r="C4524" s="394" t="s">
        <v>8778</v>
      </c>
      <c r="D4524" s="46" t="s">
        <v>8779</v>
      </c>
      <c r="E4524" s="258" t="s">
        <v>1145</v>
      </c>
      <c r="F4524" s="33" t="s">
        <v>4634</v>
      </c>
      <c r="G4524" s="570" t="s">
        <v>12361</v>
      </c>
      <c r="H4524" s="815">
        <v>45166</v>
      </c>
      <c r="I4524" s="816"/>
      <c r="J4524" s="569" t="s">
        <v>8694</v>
      </c>
      <c r="K4524" s="568" t="s">
        <v>8215</v>
      </c>
      <c r="L4524" s="488">
        <v>44593</v>
      </c>
      <c r="M4524" s="488">
        <v>45323</v>
      </c>
      <c r="N4524" t="str">
        <f t="shared" si="144"/>
        <v/>
      </c>
    </row>
    <row r="4525" spans="1:14" ht="38.25" outlineLevel="2">
      <c r="A4525" s="551"/>
      <c r="B4525" s="296">
        <f t="shared" si="143"/>
        <v>186</v>
      </c>
      <c r="C4525" s="394" t="s">
        <v>8780</v>
      </c>
      <c r="D4525" s="46" t="s">
        <v>8781</v>
      </c>
      <c r="E4525" s="258" t="s">
        <v>1145</v>
      </c>
      <c r="F4525" s="33" t="s">
        <v>4634</v>
      </c>
      <c r="G4525" s="570" t="s">
        <v>12361</v>
      </c>
      <c r="H4525" s="815">
        <v>45166</v>
      </c>
      <c r="I4525" s="816"/>
      <c r="J4525" s="569" t="s">
        <v>8694</v>
      </c>
      <c r="K4525" s="568" t="s">
        <v>8215</v>
      </c>
      <c r="L4525" s="488">
        <v>44593</v>
      </c>
      <c r="M4525" s="488">
        <v>45323</v>
      </c>
      <c r="N4525" t="str">
        <f t="shared" si="144"/>
        <v/>
      </c>
    </row>
    <row r="4526" spans="1:14" ht="63.75" outlineLevel="2">
      <c r="A4526" s="551"/>
      <c r="B4526" s="296">
        <f t="shared" si="143"/>
        <v>186</v>
      </c>
      <c r="C4526" s="394" t="s">
        <v>8782</v>
      </c>
      <c r="D4526" s="46" t="s">
        <v>8783</v>
      </c>
      <c r="E4526" s="258" t="s">
        <v>1145</v>
      </c>
      <c r="F4526" s="33" t="s">
        <v>4634</v>
      </c>
      <c r="G4526" s="570" t="s">
        <v>12361</v>
      </c>
      <c r="H4526" s="815">
        <v>45166</v>
      </c>
      <c r="I4526" s="816"/>
      <c r="J4526" s="569" t="s">
        <v>8694</v>
      </c>
      <c r="K4526" s="568" t="s">
        <v>8215</v>
      </c>
      <c r="L4526" s="488">
        <v>44593</v>
      </c>
      <c r="M4526" s="488">
        <v>45323</v>
      </c>
      <c r="N4526" t="str">
        <f t="shared" si="144"/>
        <v/>
      </c>
    </row>
    <row r="4527" spans="1:14" ht="38.25" outlineLevel="2">
      <c r="A4527" s="551"/>
      <c r="B4527" s="296">
        <f t="shared" si="143"/>
        <v>186</v>
      </c>
      <c r="C4527" s="394" t="s">
        <v>8784</v>
      </c>
      <c r="D4527" s="46" t="s">
        <v>8785</v>
      </c>
      <c r="E4527" s="258" t="s">
        <v>1145</v>
      </c>
      <c r="F4527" s="33" t="s">
        <v>4634</v>
      </c>
      <c r="G4527" s="570" t="s">
        <v>12361</v>
      </c>
      <c r="H4527" s="815">
        <v>45166</v>
      </c>
      <c r="I4527" s="816"/>
      <c r="J4527" s="569" t="s">
        <v>8694</v>
      </c>
      <c r="K4527" s="568" t="s">
        <v>8215</v>
      </c>
      <c r="L4527" s="488">
        <v>44593</v>
      </c>
      <c r="M4527" s="488">
        <v>45323</v>
      </c>
      <c r="N4527" t="str">
        <f t="shared" si="144"/>
        <v/>
      </c>
    </row>
    <row r="4528" spans="1:14" ht="38.25" outlineLevel="2">
      <c r="A4528" s="551"/>
      <c r="B4528" s="296">
        <f t="shared" si="143"/>
        <v>186</v>
      </c>
      <c r="C4528" s="394" t="s">
        <v>8786</v>
      </c>
      <c r="D4528" s="46" t="s">
        <v>8787</v>
      </c>
      <c r="E4528" s="258" t="s">
        <v>1145</v>
      </c>
      <c r="F4528" s="33" t="s">
        <v>4634</v>
      </c>
      <c r="G4528" s="570" t="s">
        <v>12361</v>
      </c>
      <c r="H4528" s="815">
        <v>45166</v>
      </c>
      <c r="I4528" s="816"/>
      <c r="J4528" s="569" t="s">
        <v>8694</v>
      </c>
      <c r="K4528" s="568" t="s">
        <v>8215</v>
      </c>
      <c r="L4528" s="488">
        <v>44593</v>
      </c>
      <c r="M4528" s="488">
        <v>45323</v>
      </c>
      <c r="N4528" t="str">
        <f t="shared" si="144"/>
        <v/>
      </c>
    </row>
    <row r="4529" spans="1:14" ht="38.25" outlineLevel="2">
      <c r="A4529" s="551"/>
      <c r="B4529" s="296">
        <f t="shared" si="143"/>
        <v>186</v>
      </c>
      <c r="C4529" s="394" t="s">
        <v>8788</v>
      </c>
      <c r="D4529" s="46" t="s">
        <v>8789</v>
      </c>
      <c r="E4529" s="258" t="s">
        <v>1145</v>
      </c>
      <c r="F4529" s="33" t="s">
        <v>4634</v>
      </c>
      <c r="G4529" s="570" t="s">
        <v>12361</v>
      </c>
      <c r="H4529" s="815">
        <v>45166</v>
      </c>
      <c r="I4529" s="816"/>
      <c r="J4529" s="569" t="s">
        <v>8694</v>
      </c>
      <c r="K4529" s="568" t="s">
        <v>8215</v>
      </c>
      <c r="L4529" s="488">
        <v>44593</v>
      </c>
      <c r="M4529" s="488">
        <v>45323</v>
      </c>
      <c r="N4529" t="str">
        <f t="shared" si="144"/>
        <v/>
      </c>
    </row>
    <row r="4530" spans="1:14" ht="30" outlineLevel="2">
      <c r="A4530" s="551"/>
      <c r="B4530" s="296">
        <f t="shared" si="143"/>
        <v>186</v>
      </c>
      <c r="C4530" s="394" t="s">
        <v>8790</v>
      </c>
      <c r="D4530" s="46" t="s">
        <v>8791</v>
      </c>
      <c r="E4530" s="258" t="s">
        <v>1145</v>
      </c>
      <c r="F4530" s="33" t="s">
        <v>4634</v>
      </c>
      <c r="G4530" s="570" t="s">
        <v>12361</v>
      </c>
      <c r="H4530" s="815">
        <v>45166</v>
      </c>
      <c r="I4530" s="816"/>
      <c r="J4530" s="569" t="s">
        <v>8694</v>
      </c>
      <c r="K4530" s="568" t="s">
        <v>8215</v>
      </c>
      <c r="L4530" s="488">
        <v>44593</v>
      </c>
      <c r="M4530" s="488">
        <v>45323</v>
      </c>
      <c r="N4530" t="str">
        <f t="shared" si="144"/>
        <v/>
      </c>
    </row>
    <row r="4531" spans="1:14" ht="30" outlineLevel="2">
      <c r="A4531" s="551"/>
      <c r="B4531" s="296">
        <f t="shared" ref="B4531:B4594" si="145">IF(A4531&gt;0,A4531,B4530)</f>
        <v>186</v>
      </c>
      <c r="C4531" s="394" t="s">
        <v>8792</v>
      </c>
      <c r="D4531" s="46" t="s">
        <v>8793</v>
      </c>
      <c r="E4531" s="258" t="s">
        <v>1145</v>
      </c>
      <c r="F4531" s="33" t="s">
        <v>4634</v>
      </c>
      <c r="G4531" s="570" t="s">
        <v>12361</v>
      </c>
      <c r="H4531" s="815">
        <v>45166</v>
      </c>
      <c r="I4531" s="816"/>
      <c r="J4531" s="569" t="s">
        <v>8694</v>
      </c>
      <c r="K4531" s="568" t="s">
        <v>8215</v>
      </c>
      <c r="L4531" s="488">
        <v>44593</v>
      </c>
      <c r="M4531" s="488">
        <v>45323</v>
      </c>
      <c r="N4531" t="str">
        <f t="shared" si="144"/>
        <v/>
      </c>
    </row>
    <row r="4532" spans="1:14" ht="30" outlineLevel="2">
      <c r="A4532" s="551"/>
      <c r="B4532" s="296">
        <f t="shared" si="145"/>
        <v>186</v>
      </c>
      <c r="C4532" s="394" t="s">
        <v>8794</v>
      </c>
      <c r="D4532" s="46" t="s">
        <v>6515</v>
      </c>
      <c r="E4532" s="258" t="s">
        <v>1145</v>
      </c>
      <c r="F4532" s="33" t="s">
        <v>4634</v>
      </c>
      <c r="G4532" s="570" t="s">
        <v>12361</v>
      </c>
      <c r="H4532" s="815">
        <v>45166</v>
      </c>
      <c r="I4532" s="816"/>
      <c r="J4532" s="569" t="s">
        <v>8694</v>
      </c>
      <c r="K4532" s="568" t="s">
        <v>8215</v>
      </c>
      <c r="L4532" s="488">
        <v>44593</v>
      </c>
      <c r="M4532" s="488">
        <v>45323</v>
      </c>
      <c r="N4532" t="str">
        <f t="shared" si="144"/>
        <v>DUPLICATE</v>
      </c>
    </row>
    <row r="4533" spans="1:14" ht="30" outlineLevel="2">
      <c r="A4533" s="551"/>
      <c r="B4533" s="296">
        <f t="shared" si="145"/>
        <v>186</v>
      </c>
      <c r="C4533" s="394" t="s">
        <v>8795</v>
      </c>
      <c r="D4533" s="46" t="s">
        <v>6521</v>
      </c>
      <c r="E4533" s="258" t="s">
        <v>1145</v>
      </c>
      <c r="F4533" s="33" t="s">
        <v>4634</v>
      </c>
      <c r="G4533" s="570" t="s">
        <v>12361</v>
      </c>
      <c r="H4533" s="815">
        <v>45166</v>
      </c>
      <c r="I4533" s="816"/>
      <c r="J4533" s="569" t="s">
        <v>8694</v>
      </c>
      <c r="K4533" s="568" t="s">
        <v>8215</v>
      </c>
      <c r="L4533" s="488">
        <v>44593</v>
      </c>
      <c r="M4533" s="488">
        <v>45323</v>
      </c>
      <c r="N4533" t="str">
        <f t="shared" si="144"/>
        <v>DUPLICATE</v>
      </c>
    </row>
    <row r="4534" spans="1:14" ht="30" outlineLevel="2">
      <c r="A4534" s="551"/>
      <c r="B4534" s="296">
        <f t="shared" si="145"/>
        <v>186</v>
      </c>
      <c r="C4534" s="394" t="s">
        <v>8796</v>
      </c>
      <c r="D4534" s="46" t="s">
        <v>8797</v>
      </c>
      <c r="E4534" s="258" t="s">
        <v>1145</v>
      </c>
      <c r="F4534" s="33" t="s">
        <v>4634</v>
      </c>
      <c r="G4534" s="570" t="s">
        <v>12361</v>
      </c>
      <c r="H4534" s="815">
        <v>45166</v>
      </c>
      <c r="I4534" s="816"/>
      <c r="J4534" s="569" t="s">
        <v>8694</v>
      </c>
      <c r="K4534" s="568" t="s">
        <v>8215</v>
      </c>
      <c r="L4534" s="488">
        <v>44593</v>
      </c>
      <c r="M4534" s="488">
        <v>45323</v>
      </c>
      <c r="N4534" t="str">
        <f t="shared" si="144"/>
        <v/>
      </c>
    </row>
    <row r="4535" spans="1:14" ht="38.25" outlineLevel="2">
      <c r="A4535" s="551"/>
      <c r="B4535" s="296">
        <f t="shared" si="145"/>
        <v>186</v>
      </c>
      <c r="C4535" s="394" t="s">
        <v>8798</v>
      </c>
      <c r="D4535" s="46" t="s">
        <v>8799</v>
      </c>
      <c r="E4535" s="258" t="s">
        <v>1145</v>
      </c>
      <c r="F4535" s="33" t="s">
        <v>4634</v>
      </c>
      <c r="G4535" s="570" t="s">
        <v>12361</v>
      </c>
      <c r="H4535" s="815">
        <v>45166</v>
      </c>
      <c r="I4535" s="816"/>
      <c r="J4535" s="569" t="s">
        <v>8694</v>
      </c>
      <c r="K4535" s="568" t="s">
        <v>8215</v>
      </c>
      <c r="L4535" s="488">
        <v>44593</v>
      </c>
      <c r="M4535" s="488">
        <v>45323</v>
      </c>
      <c r="N4535" t="str">
        <f t="shared" si="144"/>
        <v/>
      </c>
    </row>
    <row r="4536" spans="1:14" ht="38.25" outlineLevel="2">
      <c r="A4536" s="551"/>
      <c r="B4536" s="296">
        <f t="shared" si="145"/>
        <v>186</v>
      </c>
      <c r="C4536" s="394" t="s">
        <v>8800</v>
      </c>
      <c r="D4536" s="46" t="s">
        <v>8801</v>
      </c>
      <c r="E4536" s="258" t="s">
        <v>1145</v>
      </c>
      <c r="F4536" s="33" t="s">
        <v>4634</v>
      </c>
      <c r="G4536" s="570" t="s">
        <v>12361</v>
      </c>
      <c r="H4536" s="815">
        <v>45166</v>
      </c>
      <c r="I4536" s="816"/>
      <c r="J4536" s="569" t="s">
        <v>8694</v>
      </c>
      <c r="K4536" s="568" t="s">
        <v>8215</v>
      </c>
      <c r="L4536" s="488">
        <v>44593</v>
      </c>
      <c r="M4536" s="488">
        <v>45323</v>
      </c>
      <c r="N4536" t="str">
        <f t="shared" si="144"/>
        <v/>
      </c>
    </row>
    <row r="4537" spans="1:14" ht="30" outlineLevel="2">
      <c r="A4537" s="551"/>
      <c r="B4537" s="296">
        <f t="shared" si="145"/>
        <v>186</v>
      </c>
      <c r="C4537" s="394" t="s">
        <v>8802</v>
      </c>
      <c r="D4537" s="46" t="s">
        <v>8803</v>
      </c>
      <c r="E4537" s="258" t="s">
        <v>1145</v>
      </c>
      <c r="F4537" s="33" t="s">
        <v>4634</v>
      </c>
      <c r="G4537" s="570" t="s">
        <v>12361</v>
      </c>
      <c r="H4537" s="815">
        <v>45166</v>
      </c>
      <c r="I4537" s="816"/>
      <c r="J4537" s="569" t="s">
        <v>8694</v>
      </c>
      <c r="K4537" s="568" t="s">
        <v>8215</v>
      </c>
      <c r="L4537" s="488">
        <v>44593</v>
      </c>
      <c r="M4537" s="488">
        <v>45323</v>
      </c>
      <c r="N4537" t="str">
        <f t="shared" si="144"/>
        <v/>
      </c>
    </row>
    <row r="4538" spans="1:14" ht="30" outlineLevel="2">
      <c r="A4538" s="551"/>
      <c r="B4538" s="296">
        <f t="shared" si="145"/>
        <v>186</v>
      </c>
      <c r="C4538" s="394" t="s">
        <v>8804</v>
      </c>
      <c r="D4538" s="46" t="s">
        <v>8805</v>
      </c>
      <c r="E4538" s="258" t="s">
        <v>1145</v>
      </c>
      <c r="F4538" s="33" t="s">
        <v>4634</v>
      </c>
      <c r="G4538" s="570" t="s">
        <v>12361</v>
      </c>
      <c r="H4538" s="815">
        <v>45166</v>
      </c>
      <c r="I4538" s="816"/>
      <c r="J4538" s="569" t="s">
        <v>8694</v>
      </c>
      <c r="K4538" s="568" t="s">
        <v>8215</v>
      </c>
      <c r="L4538" s="488">
        <v>44593</v>
      </c>
      <c r="M4538" s="488">
        <v>45323</v>
      </c>
      <c r="N4538" t="str">
        <f t="shared" si="144"/>
        <v/>
      </c>
    </row>
    <row r="4539" spans="1:14" ht="38.25" outlineLevel="2">
      <c r="A4539" s="551"/>
      <c r="B4539" s="296">
        <f t="shared" si="145"/>
        <v>186</v>
      </c>
      <c r="C4539" s="394" t="s">
        <v>8806</v>
      </c>
      <c r="D4539" s="46" t="s">
        <v>8807</v>
      </c>
      <c r="E4539" s="258" t="s">
        <v>1145</v>
      </c>
      <c r="F4539" s="33" t="s">
        <v>4634</v>
      </c>
      <c r="G4539" s="570" t="s">
        <v>12361</v>
      </c>
      <c r="H4539" s="815">
        <v>45166</v>
      </c>
      <c r="I4539" s="816"/>
      <c r="J4539" s="569" t="s">
        <v>8694</v>
      </c>
      <c r="K4539" s="568" t="s">
        <v>8215</v>
      </c>
      <c r="L4539" s="488">
        <v>44593</v>
      </c>
      <c r="M4539" s="488">
        <v>45323</v>
      </c>
      <c r="N4539" t="str">
        <f t="shared" si="144"/>
        <v/>
      </c>
    </row>
    <row r="4540" spans="1:14" ht="30" outlineLevel="2">
      <c r="A4540" s="551"/>
      <c r="B4540" s="296">
        <f t="shared" si="145"/>
        <v>186</v>
      </c>
      <c r="C4540" s="394" t="s">
        <v>8808</v>
      </c>
      <c r="D4540" s="46" t="s">
        <v>8809</v>
      </c>
      <c r="E4540" s="258" t="s">
        <v>1145</v>
      </c>
      <c r="F4540" s="33" t="s">
        <v>4634</v>
      </c>
      <c r="G4540" s="570" t="s">
        <v>12361</v>
      </c>
      <c r="H4540" s="815">
        <v>45166</v>
      </c>
      <c r="I4540" s="816"/>
      <c r="J4540" s="569" t="s">
        <v>8694</v>
      </c>
      <c r="K4540" s="568" t="s">
        <v>8215</v>
      </c>
      <c r="L4540" s="488">
        <v>44593</v>
      </c>
      <c r="M4540" s="488">
        <v>45323</v>
      </c>
      <c r="N4540" t="str">
        <f t="shared" si="144"/>
        <v/>
      </c>
    </row>
    <row r="4541" spans="1:14" ht="76.5" outlineLevel="2">
      <c r="A4541" s="551"/>
      <c r="B4541" s="296">
        <f t="shared" si="145"/>
        <v>186</v>
      </c>
      <c r="C4541" s="394" t="s">
        <v>8810</v>
      </c>
      <c r="D4541" s="46" t="s">
        <v>8811</v>
      </c>
      <c r="E4541" s="258" t="s">
        <v>1145</v>
      </c>
      <c r="F4541" s="33" t="s">
        <v>4634</v>
      </c>
      <c r="G4541" s="570" t="s">
        <v>12361</v>
      </c>
      <c r="H4541" s="815">
        <v>45166</v>
      </c>
      <c r="I4541" s="816"/>
      <c r="J4541" s="569" t="s">
        <v>8694</v>
      </c>
      <c r="K4541" s="568" t="s">
        <v>8215</v>
      </c>
      <c r="L4541" s="488">
        <v>44593</v>
      </c>
      <c r="M4541" s="488">
        <v>45323</v>
      </c>
      <c r="N4541" t="str">
        <f t="shared" si="144"/>
        <v/>
      </c>
    </row>
    <row r="4542" spans="1:14" ht="30" outlineLevel="2">
      <c r="A4542" s="551"/>
      <c r="B4542" s="296">
        <f t="shared" si="145"/>
        <v>186</v>
      </c>
      <c r="C4542" s="394" t="s">
        <v>8812</v>
      </c>
      <c r="D4542" s="46" t="s">
        <v>8813</v>
      </c>
      <c r="E4542" s="258" t="s">
        <v>1145</v>
      </c>
      <c r="F4542" s="33" t="s">
        <v>4634</v>
      </c>
      <c r="G4542" s="570" t="s">
        <v>12361</v>
      </c>
      <c r="H4542" s="815">
        <v>45166</v>
      </c>
      <c r="I4542" s="816"/>
      <c r="J4542" s="569" t="s">
        <v>8694</v>
      </c>
      <c r="K4542" s="568" t="s">
        <v>8215</v>
      </c>
      <c r="L4542" s="488">
        <v>44593</v>
      </c>
      <c r="M4542" s="488">
        <v>45323</v>
      </c>
      <c r="N4542" t="str">
        <f t="shared" si="144"/>
        <v/>
      </c>
    </row>
    <row r="4543" spans="1:14" ht="30" outlineLevel="2">
      <c r="A4543" s="551"/>
      <c r="B4543" s="296">
        <f t="shared" si="145"/>
        <v>186</v>
      </c>
      <c r="C4543" s="394" t="s">
        <v>8814</v>
      </c>
      <c r="D4543" s="46" t="s">
        <v>8815</v>
      </c>
      <c r="E4543" s="258" t="s">
        <v>1145</v>
      </c>
      <c r="F4543" s="33" t="s">
        <v>4634</v>
      </c>
      <c r="G4543" s="570" t="s">
        <v>12361</v>
      </c>
      <c r="H4543" s="815">
        <v>45166</v>
      </c>
      <c r="I4543" s="816"/>
      <c r="J4543" s="569" t="s">
        <v>8694</v>
      </c>
      <c r="K4543" s="568" t="s">
        <v>8215</v>
      </c>
      <c r="L4543" s="488">
        <v>44593</v>
      </c>
      <c r="M4543" s="488">
        <v>45323</v>
      </c>
      <c r="N4543" t="str">
        <f t="shared" si="144"/>
        <v/>
      </c>
    </row>
    <row r="4544" spans="1:14" ht="30" outlineLevel="2">
      <c r="A4544" s="551"/>
      <c r="B4544" s="296">
        <f t="shared" si="145"/>
        <v>186</v>
      </c>
      <c r="C4544" s="394" t="s">
        <v>8816</v>
      </c>
      <c r="D4544" s="46" t="s">
        <v>8817</v>
      </c>
      <c r="E4544" s="258" t="s">
        <v>1145</v>
      </c>
      <c r="F4544" s="33" t="s">
        <v>4634</v>
      </c>
      <c r="G4544" s="570" t="s">
        <v>12361</v>
      </c>
      <c r="H4544" s="815">
        <v>45166</v>
      </c>
      <c r="I4544" s="816"/>
      <c r="J4544" s="569" t="s">
        <v>8694</v>
      </c>
      <c r="K4544" s="568" t="s">
        <v>8215</v>
      </c>
      <c r="L4544" s="488">
        <v>44593</v>
      </c>
      <c r="M4544" s="488">
        <v>45323</v>
      </c>
      <c r="N4544" t="str">
        <f t="shared" si="144"/>
        <v/>
      </c>
    </row>
    <row r="4545" spans="1:14" ht="30" outlineLevel="2">
      <c r="A4545" s="551"/>
      <c r="B4545" s="296">
        <f t="shared" si="145"/>
        <v>186</v>
      </c>
      <c r="C4545" s="394" t="s">
        <v>8818</v>
      </c>
      <c r="D4545" s="46" t="s">
        <v>8819</v>
      </c>
      <c r="E4545" s="258" t="s">
        <v>1145</v>
      </c>
      <c r="F4545" s="33" t="s">
        <v>4634</v>
      </c>
      <c r="G4545" s="570" t="s">
        <v>12361</v>
      </c>
      <c r="H4545" s="815">
        <v>45166</v>
      </c>
      <c r="I4545" s="816"/>
      <c r="J4545" s="569" t="s">
        <v>8694</v>
      </c>
      <c r="K4545" s="568" t="s">
        <v>8215</v>
      </c>
      <c r="L4545" s="488">
        <v>44593</v>
      </c>
      <c r="M4545" s="488">
        <v>45323</v>
      </c>
      <c r="N4545" t="str">
        <f t="shared" si="144"/>
        <v/>
      </c>
    </row>
    <row r="4546" spans="1:14" ht="30" outlineLevel="2">
      <c r="A4546" s="551"/>
      <c r="B4546" s="296">
        <f t="shared" si="145"/>
        <v>186</v>
      </c>
      <c r="C4546" s="394" t="s">
        <v>8820</v>
      </c>
      <c r="D4546" s="46" t="s">
        <v>8821</v>
      </c>
      <c r="E4546" s="258" t="s">
        <v>1145</v>
      </c>
      <c r="F4546" s="33" t="s">
        <v>4634</v>
      </c>
      <c r="G4546" s="570" t="s">
        <v>12361</v>
      </c>
      <c r="H4546" s="815">
        <v>45166</v>
      </c>
      <c r="I4546" s="816"/>
      <c r="J4546" s="569" t="s">
        <v>8694</v>
      </c>
      <c r="K4546" s="568" t="s">
        <v>8215</v>
      </c>
      <c r="L4546" s="488">
        <v>44593</v>
      </c>
      <c r="M4546" s="488">
        <v>45323</v>
      </c>
      <c r="N4546" t="str">
        <f t="shared" si="144"/>
        <v/>
      </c>
    </row>
    <row r="4547" spans="1:14" ht="30" outlineLevel="2">
      <c r="A4547" s="551"/>
      <c r="B4547" s="296">
        <f t="shared" si="145"/>
        <v>186</v>
      </c>
      <c r="C4547" s="394" t="s">
        <v>8822</v>
      </c>
      <c r="D4547" s="46" t="s">
        <v>8823</v>
      </c>
      <c r="E4547" s="258" t="s">
        <v>1145</v>
      </c>
      <c r="F4547" s="33" t="s">
        <v>4634</v>
      </c>
      <c r="G4547" s="570" t="s">
        <v>12361</v>
      </c>
      <c r="H4547" s="815">
        <v>45166</v>
      </c>
      <c r="I4547" s="816"/>
      <c r="J4547" s="569" t="s">
        <v>8694</v>
      </c>
      <c r="K4547" s="568" t="s">
        <v>8215</v>
      </c>
      <c r="L4547" s="488">
        <v>44593</v>
      </c>
      <c r="M4547" s="488">
        <v>45323</v>
      </c>
      <c r="N4547" t="str">
        <f t="shared" ref="N4547:N4610" si="146">IF(D4547="NA","",IF(COUNTIF($D$3:$D$8511,D4547)&gt;1,"DUPLICATE",""))</f>
        <v/>
      </c>
    </row>
    <row r="4548" spans="1:14" ht="30" outlineLevel="2">
      <c r="A4548" s="551"/>
      <c r="B4548" s="296">
        <f t="shared" si="145"/>
        <v>186</v>
      </c>
      <c r="C4548" s="394" t="s">
        <v>8824</v>
      </c>
      <c r="D4548" s="46" t="s">
        <v>8825</v>
      </c>
      <c r="E4548" s="258" t="s">
        <v>1145</v>
      </c>
      <c r="F4548" s="33" t="s">
        <v>4634</v>
      </c>
      <c r="G4548" s="570" t="s">
        <v>12361</v>
      </c>
      <c r="H4548" s="815">
        <v>45166</v>
      </c>
      <c r="I4548" s="816"/>
      <c r="J4548" s="569" t="s">
        <v>8694</v>
      </c>
      <c r="K4548" s="568" t="s">
        <v>8215</v>
      </c>
      <c r="L4548" s="488">
        <v>44593</v>
      </c>
      <c r="M4548" s="488">
        <v>45323</v>
      </c>
      <c r="N4548" t="str">
        <f t="shared" si="146"/>
        <v/>
      </c>
    </row>
    <row r="4549" spans="1:14" ht="30" outlineLevel="2">
      <c r="A4549" s="551"/>
      <c r="B4549" s="296">
        <f t="shared" si="145"/>
        <v>186</v>
      </c>
      <c r="C4549" s="394" t="s">
        <v>8826</v>
      </c>
      <c r="D4549" s="46" t="s">
        <v>8827</v>
      </c>
      <c r="E4549" s="258" t="s">
        <v>1145</v>
      </c>
      <c r="F4549" s="33" t="s">
        <v>4634</v>
      </c>
      <c r="G4549" s="570" t="s">
        <v>12361</v>
      </c>
      <c r="H4549" s="815">
        <v>45166</v>
      </c>
      <c r="I4549" s="816"/>
      <c r="J4549" s="569" t="s">
        <v>8694</v>
      </c>
      <c r="K4549" s="568" t="s">
        <v>8215</v>
      </c>
      <c r="L4549" s="488">
        <v>44593</v>
      </c>
      <c r="M4549" s="488">
        <v>45323</v>
      </c>
      <c r="N4549" t="str">
        <f t="shared" si="146"/>
        <v/>
      </c>
    </row>
    <row r="4550" spans="1:14" ht="30" outlineLevel="2">
      <c r="A4550" s="551"/>
      <c r="B4550" s="296">
        <f t="shared" si="145"/>
        <v>186</v>
      </c>
      <c r="C4550" s="394" t="s">
        <v>8828</v>
      </c>
      <c r="D4550" s="46" t="s">
        <v>8829</v>
      </c>
      <c r="E4550" s="258" t="s">
        <v>1145</v>
      </c>
      <c r="F4550" s="33" t="s">
        <v>4634</v>
      </c>
      <c r="G4550" s="570" t="s">
        <v>12361</v>
      </c>
      <c r="H4550" s="815">
        <v>45166</v>
      </c>
      <c r="I4550" s="816"/>
      <c r="J4550" s="569" t="s">
        <v>8694</v>
      </c>
      <c r="K4550" s="568" t="s">
        <v>8215</v>
      </c>
      <c r="L4550" s="488">
        <v>44593</v>
      </c>
      <c r="M4550" s="488">
        <v>45323</v>
      </c>
      <c r="N4550" t="str">
        <f t="shared" si="146"/>
        <v/>
      </c>
    </row>
    <row r="4551" spans="1:14" ht="38.25" outlineLevel="2">
      <c r="A4551" s="551"/>
      <c r="B4551" s="296">
        <f t="shared" si="145"/>
        <v>186</v>
      </c>
      <c r="C4551" s="394" t="s">
        <v>8830</v>
      </c>
      <c r="D4551" s="46" t="s">
        <v>8831</v>
      </c>
      <c r="E4551" s="258" t="s">
        <v>1145</v>
      </c>
      <c r="F4551" s="33" t="s">
        <v>4634</v>
      </c>
      <c r="G4551" s="570" t="s">
        <v>12361</v>
      </c>
      <c r="H4551" s="815">
        <v>45166</v>
      </c>
      <c r="I4551" s="816"/>
      <c r="J4551" s="569" t="s">
        <v>8694</v>
      </c>
      <c r="K4551" s="568" t="s">
        <v>8215</v>
      </c>
      <c r="L4551" s="488">
        <v>44593</v>
      </c>
      <c r="M4551" s="488">
        <v>45323</v>
      </c>
      <c r="N4551" t="str">
        <f t="shared" si="146"/>
        <v/>
      </c>
    </row>
    <row r="4552" spans="1:14" ht="30" outlineLevel="2">
      <c r="A4552" s="551"/>
      <c r="B4552" s="296">
        <f t="shared" si="145"/>
        <v>186</v>
      </c>
      <c r="C4552" s="394" t="s">
        <v>8832</v>
      </c>
      <c r="D4552" s="46" t="s">
        <v>8833</v>
      </c>
      <c r="E4552" s="258" t="s">
        <v>1145</v>
      </c>
      <c r="F4552" s="33" t="s">
        <v>4634</v>
      </c>
      <c r="G4552" s="570" t="s">
        <v>12361</v>
      </c>
      <c r="H4552" s="815">
        <v>45166</v>
      </c>
      <c r="I4552" s="816"/>
      <c r="J4552" s="569" t="s">
        <v>8694</v>
      </c>
      <c r="K4552" s="568" t="s">
        <v>8215</v>
      </c>
      <c r="L4552" s="488">
        <v>44593</v>
      </c>
      <c r="M4552" s="488">
        <v>45323</v>
      </c>
      <c r="N4552" t="str">
        <f t="shared" si="146"/>
        <v/>
      </c>
    </row>
    <row r="4553" spans="1:14" ht="30" outlineLevel="2">
      <c r="A4553" s="551"/>
      <c r="B4553" s="296">
        <f t="shared" si="145"/>
        <v>186</v>
      </c>
      <c r="C4553" s="394" t="s">
        <v>8834</v>
      </c>
      <c r="D4553" s="46" t="s">
        <v>8835</v>
      </c>
      <c r="E4553" s="258" t="s">
        <v>1145</v>
      </c>
      <c r="F4553" s="33" t="s">
        <v>4634</v>
      </c>
      <c r="G4553" s="570" t="s">
        <v>12361</v>
      </c>
      <c r="H4553" s="815">
        <v>45166</v>
      </c>
      <c r="I4553" s="816"/>
      <c r="J4553" s="569" t="s">
        <v>8694</v>
      </c>
      <c r="K4553" s="568" t="s">
        <v>8215</v>
      </c>
      <c r="L4553" s="488">
        <v>44593</v>
      </c>
      <c r="M4553" s="488">
        <v>45323</v>
      </c>
      <c r="N4553" t="str">
        <f t="shared" si="146"/>
        <v/>
      </c>
    </row>
    <row r="4554" spans="1:14" ht="30" outlineLevel="2">
      <c r="A4554" s="551"/>
      <c r="B4554" s="296">
        <f t="shared" si="145"/>
        <v>186</v>
      </c>
      <c r="C4554" s="394" t="s">
        <v>8836</v>
      </c>
      <c r="D4554" s="46" t="s">
        <v>8837</v>
      </c>
      <c r="E4554" s="258" t="s">
        <v>1145</v>
      </c>
      <c r="F4554" s="33" t="s">
        <v>4634</v>
      </c>
      <c r="G4554" s="570" t="s">
        <v>12361</v>
      </c>
      <c r="H4554" s="815">
        <v>45166</v>
      </c>
      <c r="I4554" s="816"/>
      <c r="J4554" s="569" t="s">
        <v>8694</v>
      </c>
      <c r="K4554" s="568" t="s">
        <v>8215</v>
      </c>
      <c r="L4554" s="488">
        <v>44593</v>
      </c>
      <c r="M4554" s="488">
        <v>45323</v>
      </c>
      <c r="N4554" t="str">
        <f t="shared" si="146"/>
        <v/>
      </c>
    </row>
    <row r="4555" spans="1:14" ht="30" outlineLevel="2">
      <c r="A4555" s="551"/>
      <c r="B4555" s="296">
        <f t="shared" si="145"/>
        <v>186</v>
      </c>
      <c r="C4555" s="394" t="s">
        <v>8838</v>
      </c>
      <c r="D4555" s="46" t="s">
        <v>8839</v>
      </c>
      <c r="E4555" s="258" t="s">
        <v>1145</v>
      </c>
      <c r="F4555" s="33" t="s">
        <v>4634</v>
      </c>
      <c r="G4555" s="570" t="s">
        <v>12361</v>
      </c>
      <c r="H4555" s="815">
        <v>45166</v>
      </c>
      <c r="I4555" s="816"/>
      <c r="J4555" s="569" t="s">
        <v>8694</v>
      </c>
      <c r="K4555" s="568" t="s">
        <v>8215</v>
      </c>
      <c r="L4555" s="488">
        <v>44593</v>
      </c>
      <c r="M4555" s="488">
        <v>45323</v>
      </c>
      <c r="N4555" t="str">
        <f t="shared" si="146"/>
        <v/>
      </c>
    </row>
    <row r="4556" spans="1:14" ht="30" outlineLevel="2">
      <c r="A4556" s="551"/>
      <c r="B4556" s="296">
        <f t="shared" si="145"/>
        <v>186</v>
      </c>
      <c r="C4556" s="394" t="s">
        <v>8840</v>
      </c>
      <c r="D4556" s="46" t="s">
        <v>8841</v>
      </c>
      <c r="E4556" s="258" t="s">
        <v>1145</v>
      </c>
      <c r="F4556" s="33" t="s">
        <v>4634</v>
      </c>
      <c r="G4556" s="570" t="s">
        <v>12361</v>
      </c>
      <c r="H4556" s="815">
        <v>45166</v>
      </c>
      <c r="I4556" s="816"/>
      <c r="J4556" s="569" t="s">
        <v>8694</v>
      </c>
      <c r="K4556" s="568" t="s">
        <v>8215</v>
      </c>
      <c r="L4556" s="488">
        <v>44593</v>
      </c>
      <c r="M4556" s="488">
        <v>45323</v>
      </c>
      <c r="N4556" t="str">
        <f t="shared" si="146"/>
        <v/>
      </c>
    </row>
    <row r="4557" spans="1:14" ht="30" outlineLevel="2">
      <c r="A4557" s="551"/>
      <c r="B4557" s="296">
        <f t="shared" si="145"/>
        <v>186</v>
      </c>
      <c r="C4557" s="394" t="s">
        <v>8842</v>
      </c>
      <c r="D4557" s="46" t="s">
        <v>8843</v>
      </c>
      <c r="E4557" s="258" t="s">
        <v>1145</v>
      </c>
      <c r="F4557" s="33" t="s">
        <v>4634</v>
      </c>
      <c r="G4557" s="570" t="s">
        <v>12361</v>
      </c>
      <c r="H4557" s="815">
        <v>45166</v>
      </c>
      <c r="I4557" s="816"/>
      <c r="J4557" s="569" t="s">
        <v>8694</v>
      </c>
      <c r="K4557" s="568" t="s">
        <v>8215</v>
      </c>
      <c r="L4557" s="488">
        <v>44593</v>
      </c>
      <c r="M4557" s="488">
        <v>45323</v>
      </c>
      <c r="N4557" t="str">
        <f t="shared" si="146"/>
        <v/>
      </c>
    </row>
    <row r="4558" spans="1:14" ht="165.75" outlineLevel="2">
      <c r="A4558" s="551"/>
      <c r="B4558" s="296">
        <f t="shared" si="145"/>
        <v>186</v>
      </c>
      <c r="C4558" s="394" t="s">
        <v>8844</v>
      </c>
      <c r="D4558" s="46" t="s">
        <v>8845</v>
      </c>
      <c r="E4558" s="258" t="s">
        <v>1145</v>
      </c>
      <c r="F4558" s="33" t="s">
        <v>4634</v>
      </c>
      <c r="G4558" s="570" t="s">
        <v>12361</v>
      </c>
      <c r="H4558" s="815">
        <v>45166</v>
      </c>
      <c r="I4558" s="816"/>
      <c r="J4558" s="569" t="s">
        <v>8694</v>
      </c>
      <c r="K4558" s="568" t="s">
        <v>8215</v>
      </c>
      <c r="L4558" s="488">
        <v>44593</v>
      </c>
      <c r="M4558" s="488">
        <v>45323</v>
      </c>
      <c r="N4558" t="str">
        <f t="shared" si="146"/>
        <v/>
      </c>
    </row>
    <row r="4559" spans="1:14" ht="178.5" outlineLevel="2">
      <c r="A4559" s="551"/>
      <c r="B4559" s="296">
        <f t="shared" si="145"/>
        <v>186</v>
      </c>
      <c r="C4559" s="394" t="s">
        <v>8846</v>
      </c>
      <c r="D4559" s="46" t="s">
        <v>8847</v>
      </c>
      <c r="E4559" s="258" t="s">
        <v>1145</v>
      </c>
      <c r="F4559" s="33" t="s">
        <v>4634</v>
      </c>
      <c r="G4559" s="570" t="s">
        <v>12361</v>
      </c>
      <c r="H4559" s="815">
        <v>45166</v>
      </c>
      <c r="I4559" s="816"/>
      <c r="J4559" s="569" t="s">
        <v>8694</v>
      </c>
      <c r="K4559" s="568" t="s">
        <v>8215</v>
      </c>
      <c r="L4559" s="488">
        <v>44593</v>
      </c>
      <c r="M4559" s="488">
        <v>45323</v>
      </c>
      <c r="N4559" t="str">
        <f t="shared" si="146"/>
        <v/>
      </c>
    </row>
    <row r="4560" spans="1:14" ht="178.5" outlineLevel="2">
      <c r="A4560" s="551"/>
      <c r="B4560" s="296">
        <f t="shared" si="145"/>
        <v>186</v>
      </c>
      <c r="C4560" s="394" t="s">
        <v>8848</v>
      </c>
      <c r="D4560" s="46" t="s">
        <v>8849</v>
      </c>
      <c r="E4560" s="258" t="s">
        <v>1145</v>
      </c>
      <c r="F4560" s="33" t="s">
        <v>4634</v>
      </c>
      <c r="G4560" s="570" t="s">
        <v>12361</v>
      </c>
      <c r="H4560" s="815">
        <v>45166</v>
      </c>
      <c r="I4560" s="816"/>
      <c r="J4560" s="569" t="s">
        <v>8694</v>
      </c>
      <c r="K4560" s="568" t="s">
        <v>8215</v>
      </c>
      <c r="L4560" s="488">
        <v>44593</v>
      </c>
      <c r="M4560" s="488">
        <v>45323</v>
      </c>
      <c r="N4560" t="str">
        <f t="shared" si="146"/>
        <v/>
      </c>
    </row>
    <row r="4561" spans="1:14" ht="30" outlineLevel="2">
      <c r="A4561" s="551"/>
      <c r="B4561" s="296">
        <f t="shared" si="145"/>
        <v>186</v>
      </c>
      <c r="C4561" s="394" t="s">
        <v>8850</v>
      </c>
      <c r="D4561" s="46" t="s">
        <v>8851</v>
      </c>
      <c r="E4561" s="258" t="s">
        <v>1145</v>
      </c>
      <c r="F4561" s="33" t="s">
        <v>4634</v>
      </c>
      <c r="G4561" s="570" t="s">
        <v>12361</v>
      </c>
      <c r="H4561" s="815">
        <v>45166</v>
      </c>
      <c r="I4561" s="816"/>
      <c r="J4561" s="569" t="s">
        <v>8694</v>
      </c>
      <c r="K4561" s="568" t="s">
        <v>8215</v>
      </c>
      <c r="L4561" s="488">
        <v>44593</v>
      </c>
      <c r="M4561" s="488">
        <v>45323</v>
      </c>
      <c r="N4561" t="str">
        <f t="shared" si="146"/>
        <v/>
      </c>
    </row>
    <row r="4562" spans="1:14" ht="204" outlineLevel="2">
      <c r="A4562" s="551"/>
      <c r="B4562" s="296">
        <f t="shared" si="145"/>
        <v>186</v>
      </c>
      <c r="C4562" s="394" t="s">
        <v>8852</v>
      </c>
      <c r="D4562" s="46" t="s">
        <v>8853</v>
      </c>
      <c r="E4562" s="258" t="s">
        <v>1145</v>
      </c>
      <c r="F4562" s="33" t="s">
        <v>4634</v>
      </c>
      <c r="G4562" s="570" t="s">
        <v>12361</v>
      </c>
      <c r="H4562" s="815">
        <v>45166</v>
      </c>
      <c r="I4562" s="816"/>
      <c r="J4562" s="569" t="s">
        <v>8694</v>
      </c>
      <c r="K4562" s="568" t="s">
        <v>8215</v>
      </c>
      <c r="L4562" s="488">
        <v>44593</v>
      </c>
      <c r="M4562" s="488">
        <v>45323</v>
      </c>
      <c r="N4562" t="str">
        <f t="shared" si="146"/>
        <v/>
      </c>
    </row>
    <row r="4563" spans="1:14" ht="30" outlineLevel="2">
      <c r="A4563" s="551"/>
      <c r="B4563" s="296">
        <f t="shared" si="145"/>
        <v>186</v>
      </c>
      <c r="C4563" s="394" t="s">
        <v>8854</v>
      </c>
      <c r="D4563" s="46" t="s">
        <v>8855</v>
      </c>
      <c r="E4563" s="258" t="s">
        <v>1145</v>
      </c>
      <c r="F4563" s="33" t="s">
        <v>4634</v>
      </c>
      <c r="G4563" s="570" t="s">
        <v>12361</v>
      </c>
      <c r="H4563" s="815">
        <v>45166</v>
      </c>
      <c r="I4563" s="816"/>
      <c r="J4563" s="569" t="s">
        <v>8694</v>
      </c>
      <c r="K4563" s="568" t="s">
        <v>8215</v>
      </c>
      <c r="L4563" s="488">
        <v>44593</v>
      </c>
      <c r="M4563" s="488">
        <v>45323</v>
      </c>
      <c r="N4563" t="str">
        <f t="shared" si="146"/>
        <v/>
      </c>
    </row>
    <row r="4564" spans="1:14" ht="30" outlineLevel="2">
      <c r="A4564" s="551"/>
      <c r="B4564" s="296">
        <f t="shared" si="145"/>
        <v>186</v>
      </c>
      <c r="C4564" s="394" t="s">
        <v>8856</v>
      </c>
      <c r="D4564" s="46" t="s">
        <v>6518</v>
      </c>
      <c r="E4564" s="258" t="s">
        <v>1145</v>
      </c>
      <c r="F4564" s="33" t="s">
        <v>4634</v>
      </c>
      <c r="G4564" s="570" t="s">
        <v>12361</v>
      </c>
      <c r="H4564" s="815">
        <v>45166</v>
      </c>
      <c r="I4564" s="816"/>
      <c r="J4564" s="569" t="s">
        <v>8694</v>
      </c>
      <c r="K4564" s="568" t="s">
        <v>8215</v>
      </c>
      <c r="L4564" s="488">
        <v>44593</v>
      </c>
      <c r="M4564" s="488">
        <v>45323</v>
      </c>
      <c r="N4564" t="str">
        <f t="shared" si="146"/>
        <v>DUPLICATE</v>
      </c>
    </row>
    <row r="4565" spans="1:14" ht="30" outlineLevel="2">
      <c r="A4565" s="551"/>
      <c r="B4565" s="296">
        <f t="shared" si="145"/>
        <v>186</v>
      </c>
      <c r="C4565" s="394" t="s">
        <v>8857</v>
      </c>
      <c r="D4565" s="46" t="s">
        <v>8858</v>
      </c>
      <c r="E4565" s="258" t="s">
        <v>1145</v>
      </c>
      <c r="F4565" s="33" t="s">
        <v>4634</v>
      </c>
      <c r="G4565" s="570" t="s">
        <v>12361</v>
      </c>
      <c r="H4565" s="815">
        <v>45166</v>
      </c>
      <c r="I4565" s="816"/>
      <c r="J4565" s="569" t="s">
        <v>8694</v>
      </c>
      <c r="K4565" s="568" t="s">
        <v>8215</v>
      </c>
      <c r="L4565" s="488">
        <v>44593</v>
      </c>
      <c r="M4565" s="488">
        <v>45323</v>
      </c>
      <c r="N4565" t="str">
        <f t="shared" si="146"/>
        <v/>
      </c>
    </row>
    <row r="4566" spans="1:14" ht="38.25" outlineLevel="2">
      <c r="A4566" s="551"/>
      <c r="B4566" s="296">
        <f t="shared" si="145"/>
        <v>186</v>
      </c>
      <c r="C4566" s="394" t="s">
        <v>8859</v>
      </c>
      <c r="D4566" s="46" t="s">
        <v>8860</v>
      </c>
      <c r="E4566" s="258" t="s">
        <v>1145</v>
      </c>
      <c r="F4566" s="33" t="s">
        <v>4634</v>
      </c>
      <c r="G4566" s="570" t="s">
        <v>12361</v>
      </c>
      <c r="H4566" s="815">
        <v>45166</v>
      </c>
      <c r="I4566" s="816"/>
      <c r="J4566" s="569" t="s">
        <v>8694</v>
      </c>
      <c r="K4566" s="568" t="s">
        <v>8215</v>
      </c>
      <c r="L4566" s="488">
        <v>44593</v>
      </c>
      <c r="M4566" s="488">
        <v>45323</v>
      </c>
      <c r="N4566" t="str">
        <f t="shared" si="146"/>
        <v/>
      </c>
    </row>
    <row r="4567" spans="1:14" ht="30" outlineLevel="2">
      <c r="A4567" s="551"/>
      <c r="B4567" s="296">
        <f t="shared" si="145"/>
        <v>186</v>
      </c>
      <c r="C4567" s="394" t="s">
        <v>8861</v>
      </c>
      <c r="D4567" s="46" t="s">
        <v>8862</v>
      </c>
      <c r="E4567" s="258" t="s">
        <v>1145</v>
      </c>
      <c r="F4567" s="33" t="s">
        <v>4634</v>
      </c>
      <c r="G4567" s="570" t="s">
        <v>12361</v>
      </c>
      <c r="H4567" s="815">
        <v>45166</v>
      </c>
      <c r="I4567" s="816"/>
      <c r="J4567" s="569" t="s">
        <v>8694</v>
      </c>
      <c r="K4567" s="568" t="s">
        <v>8215</v>
      </c>
      <c r="L4567" s="488">
        <v>44593</v>
      </c>
      <c r="M4567" s="488">
        <v>45323</v>
      </c>
      <c r="N4567" t="str">
        <f t="shared" si="146"/>
        <v/>
      </c>
    </row>
    <row r="4568" spans="1:14" ht="38.25" outlineLevel="2">
      <c r="A4568" s="551"/>
      <c r="B4568" s="296">
        <f t="shared" si="145"/>
        <v>186</v>
      </c>
      <c r="C4568" s="394" t="s">
        <v>8863</v>
      </c>
      <c r="D4568" s="46" t="s">
        <v>8864</v>
      </c>
      <c r="E4568" s="258" t="s">
        <v>1145</v>
      </c>
      <c r="F4568" s="33" t="s">
        <v>4634</v>
      </c>
      <c r="G4568" s="570" t="s">
        <v>12361</v>
      </c>
      <c r="H4568" s="815">
        <v>45166</v>
      </c>
      <c r="I4568" s="816"/>
      <c r="J4568" s="569" t="s">
        <v>8694</v>
      </c>
      <c r="K4568" s="568" t="s">
        <v>8215</v>
      </c>
      <c r="L4568" s="488">
        <v>44593</v>
      </c>
      <c r="M4568" s="488">
        <v>45323</v>
      </c>
      <c r="N4568" t="str">
        <f t="shared" si="146"/>
        <v/>
      </c>
    </row>
    <row r="4569" spans="1:14" ht="331.5" outlineLevel="2">
      <c r="A4569" s="551"/>
      <c r="B4569" s="296">
        <f t="shared" si="145"/>
        <v>186</v>
      </c>
      <c r="C4569" s="394" t="s">
        <v>8865</v>
      </c>
      <c r="D4569" s="46" t="s">
        <v>8866</v>
      </c>
      <c r="E4569" s="258" t="s">
        <v>1145</v>
      </c>
      <c r="F4569" s="33" t="s">
        <v>4634</v>
      </c>
      <c r="G4569" s="570" t="s">
        <v>12361</v>
      </c>
      <c r="H4569" s="815">
        <v>45166</v>
      </c>
      <c r="I4569" s="816"/>
      <c r="J4569" s="569" t="s">
        <v>8694</v>
      </c>
      <c r="K4569" s="568" t="s">
        <v>8215</v>
      </c>
      <c r="L4569" s="488">
        <v>44593</v>
      </c>
      <c r="M4569" s="488">
        <v>45323</v>
      </c>
      <c r="N4569" t="str">
        <f t="shared" si="146"/>
        <v/>
      </c>
    </row>
    <row r="4570" spans="1:14" ht="30" outlineLevel="2">
      <c r="A4570" s="551"/>
      <c r="B4570" s="296">
        <f t="shared" si="145"/>
        <v>186</v>
      </c>
      <c r="C4570" s="394" t="s">
        <v>8867</v>
      </c>
      <c r="D4570" s="46" t="s">
        <v>8868</v>
      </c>
      <c r="E4570" s="258" t="s">
        <v>1145</v>
      </c>
      <c r="F4570" s="33" t="s">
        <v>4634</v>
      </c>
      <c r="G4570" s="570" t="s">
        <v>12361</v>
      </c>
      <c r="H4570" s="815">
        <v>45166</v>
      </c>
      <c r="I4570" s="816"/>
      <c r="J4570" s="569" t="s">
        <v>8694</v>
      </c>
      <c r="K4570" s="568" t="s">
        <v>8215</v>
      </c>
      <c r="L4570" s="488">
        <v>44593</v>
      </c>
      <c r="M4570" s="488">
        <v>45323</v>
      </c>
      <c r="N4570" t="str">
        <f t="shared" si="146"/>
        <v/>
      </c>
    </row>
    <row r="4571" spans="1:14" ht="293.25" outlineLevel="2">
      <c r="A4571" s="551"/>
      <c r="B4571" s="296">
        <f t="shared" si="145"/>
        <v>186</v>
      </c>
      <c r="C4571" s="394" t="s">
        <v>8869</v>
      </c>
      <c r="D4571" s="46" t="s">
        <v>8870</v>
      </c>
      <c r="E4571" s="258" t="s">
        <v>1145</v>
      </c>
      <c r="F4571" s="33" t="s">
        <v>4634</v>
      </c>
      <c r="G4571" s="570" t="s">
        <v>12361</v>
      </c>
      <c r="H4571" s="815">
        <v>45166</v>
      </c>
      <c r="I4571" s="816"/>
      <c r="J4571" s="569" t="s">
        <v>8694</v>
      </c>
      <c r="K4571" s="568" t="s">
        <v>8215</v>
      </c>
      <c r="L4571" s="488">
        <v>44593</v>
      </c>
      <c r="M4571" s="488">
        <v>45323</v>
      </c>
      <c r="N4571" t="str">
        <f t="shared" si="146"/>
        <v/>
      </c>
    </row>
    <row r="4572" spans="1:14" ht="153" outlineLevel="2">
      <c r="A4572" s="551"/>
      <c r="B4572" s="296">
        <f t="shared" si="145"/>
        <v>186</v>
      </c>
      <c r="C4572" s="394" t="s">
        <v>8871</v>
      </c>
      <c r="D4572" s="46" t="s">
        <v>8872</v>
      </c>
      <c r="E4572" s="258" t="s">
        <v>1145</v>
      </c>
      <c r="F4572" s="33" t="s">
        <v>4634</v>
      </c>
      <c r="G4572" s="570" t="s">
        <v>12361</v>
      </c>
      <c r="H4572" s="815">
        <v>45166</v>
      </c>
      <c r="I4572" s="816"/>
      <c r="J4572" s="569" t="s">
        <v>8694</v>
      </c>
      <c r="K4572" s="568" t="s">
        <v>8215</v>
      </c>
      <c r="L4572" s="488">
        <v>44593</v>
      </c>
      <c r="M4572" s="488">
        <v>45323</v>
      </c>
      <c r="N4572" t="str">
        <f t="shared" si="146"/>
        <v/>
      </c>
    </row>
    <row r="4573" spans="1:14" ht="30" outlineLevel="2">
      <c r="A4573" s="551"/>
      <c r="B4573" s="296">
        <f t="shared" si="145"/>
        <v>186</v>
      </c>
      <c r="C4573" s="394" t="s">
        <v>8873</v>
      </c>
      <c r="D4573" s="46" t="s">
        <v>8874</v>
      </c>
      <c r="E4573" s="258" t="s">
        <v>1145</v>
      </c>
      <c r="F4573" s="33" t="s">
        <v>4634</v>
      </c>
      <c r="G4573" s="570" t="s">
        <v>12361</v>
      </c>
      <c r="H4573" s="815">
        <v>45166</v>
      </c>
      <c r="I4573" s="816"/>
      <c r="J4573" s="569" t="s">
        <v>8694</v>
      </c>
      <c r="K4573" s="568" t="s">
        <v>8215</v>
      </c>
      <c r="L4573" s="488">
        <v>44593</v>
      </c>
      <c r="M4573" s="488">
        <v>45323</v>
      </c>
      <c r="N4573" t="str">
        <f t="shared" si="146"/>
        <v/>
      </c>
    </row>
    <row r="4574" spans="1:14" ht="30" outlineLevel="2">
      <c r="A4574" s="551"/>
      <c r="B4574" s="296">
        <f t="shared" si="145"/>
        <v>186</v>
      </c>
      <c r="C4574" s="394" t="s">
        <v>8875</v>
      </c>
      <c r="D4574" s="46" t="s">
        <v>8876</v>
      </c>
      <c r="E4574" s="258" t="s">
        <v>1145</v>
      </c>
      <c r="F4574" s="33" t="s">
        <v>4634</v>
      </c>
      <c r="G4574" s="570" t="s">
        <v>12361</v>
      </c>
      <c r="H4574" s="815">
        <v>45166</v>
      </c>
      <c r="I4574" s="816"/>
      <c r="J4574" s="569" t="s">
        <v>8694</v>
      </c>
      <c r="K4574" s="568" t="s">
        <v>8215</v>
      </c>
      <c r="L4574" s="488">
        <v>44593</v>
      </c>
      <c r="M4574" s="488">
        <v>45323</v>
      </c>
      <c r="N4574" t="str">
        <f t="shared" si="146"/>
        <v/>
      </c>
    </row>
    <row r="4575" spans="1:14" ht="30" outlineLevel="2">
      <c r="A4575" s="551"/>
      <c r="B4575" s="296">
        <f t="shared" si="145"/>
        <v>186</v>
      </c>
      <c r="C4575" s="394" t="s">
        <v>8877</v>
      </c>
      <c r="D4575" s="46" t="s">
        <v>8878</v>
      </c>
      <c r="E4575" s="258" t="s">
        <v>1145</v>
      </c>
      <c r="F4575" s="33" t="s">
        <v>4634</v>
      </c>
      <c r="G4575" s="570" t="s">
        <v>12361</v>
      </c>
      <c r="H4575" s="815">
        <v>45166</v>
      </c>
      <c r="I4575" s="816"/>
      <c r="J4575" s="569" t="s">
        <v>8694</v>
      </c>
      <c r="K4575" s="568" t="s">
        <v>8215</v>
      </c>
      <c r="L4575" s="488">
        <v>44593</v>
      </c>
      <c r="M4575" s="488">
        <v>45323</v>
      </c>
      <c r="N4575" t="str">
        <f t="shared" si="146"/>
        <v/>
      </c>
    </row>
    <row r="4576" spans="1:14" ht="127.5" outlineLevel="2">
      <c r="A4576" s="551"/>
      <c r="B4576" s="296">
        <f t="shared" si="145"/>
        <v>186</v>
      </c>
      <c r="C4576" s="264" t="s">
        <v>14045</v>
      </c>
      <c r="D4576" s="46" t="s">
        <v>8879</v>
      </c>
      <c r="E4576" s="258" t="s">
        <v>1145</v>
      </c>
      <c r="F4576" s="33" t="s">
        <v>4634</v>
      </c>
      <c r="G4576" s="570" t="s">
        <v>12361</v>
      </c>
      <c r="H4576" s="815">
        <v>45166</v>
      </c>
      <c r="I4576" s="816"/>
      <c r="J4576" s="569" t="s">
        <v>8694</v>
      </c>
      <c r="K4576" s="568" t="s">
        <v>8215</v>
      </c>
      <c r="L4576" s="488">
        <v>44593</v>
      </c>
      <c r="M4576" s="488">
        <v>45323</v>
      </c>
      <c r="N4576" t="str">
        <f t="shared" si="146"/>
        <v/>
      </c>
    </row>
    <row r="4577" spans="1:14" ht="140.25" outlineLevel="2">
      <c r="A4577" s="551"/>
      <c r="B4577" s="296">
        <f t="shared" si="145"/>
        <v>186</v>
      </c>
      <c r="C4577" s="394" t="s">
        <v>8880</v>
      </c>
      <c r="D4577" s="46" t="s">
        <v>8881</v>
      </c>
      <c r="E4577" s="258" t="s">
        <v>1145</v>
      </c>
      <c r="F4577" s="33" t="s">
        <v>4634</v>
      </c>
      <c r="G4577" s="570" t="s">
        <v>12361</v>
      </c>
      <c r="H4577" s="815">
        <v>45166</v>
      </c>
      <c r="I4577" s="816"/>
      <c r="J4577" s="569" t="s">
        <v>8694</v>
      </c>
      <c r="K4577" s="568" t="s">
        <v>8215</v>
      </c>
      <c r="L4577" s="488">
        <v>44593</v>
      </c>
      <c r="M4577" s="488">
        <v>45323</v>
      </c>
      <c r="N4577" t="str">
        <f t="shared" si="146"/>
        <v/>
      </c>
    </row>
    <row r="4578" spans="1:14" ht="140.25" outlineLevel="2">
      <c r="A4578" s="551"/>
      <c r="B4578" s="296">
        <f t="shared" si="145"/>
        <v>186</v>
      </c>
      <c r="C4578" s="394" t="s">
        <v>8882</v>
      </c>
      <c r="D4578" s="46" t="s">
        <v>8883</v>
      </c>
      <c r="E4578" s="258" t="s">
        <v>1145</v>
      </c>
      <c r="F4578" s="33" t="s">
        <v>4634</v>
      </c>
      <c r="G4578" s="570" t="s">
        <v>12361</v>
      </c>
      <c r="H4578" s="815">
        <v>45166</v>
      </c>
      <c r="I4578" s="816"/>
      <c r="J4578" s="569" t="s">
        <v>8694</v>
      </c>
      <c r="K4578" s="568" t="s">
        <v>8215</v>
      </c>
      <c r="L4578" s="488">
        <v>44593</v>
      </c>
      <c r="M4578" s="488">
        <v>45323</v>
      </c>
      <c r="N4578" t="str">
        <f t="shared" si="146"/>
        <v/>
      </c>
    </row>
    <row r="4579" spans="1:14" ht="140.25" outlineLevel="2">
      <c r="A4579" s="551"/>
      <c r="B4579" s="296">
        <f t="shared" si="145"/>
        <v>186</v>
      </c>
      <c r="C4579" s="394" t="s">
        <v>8884</v>
      </c>
      <c r="D4579" s="46" t="s">
        <v>8885</v>
      </c>
      <c r="E4579" s="258" t="s">
        <v>1145</v>
      </c>
      <c r="F4579" s="33" t="s">
        <v>4634</v>
      </c>
      <c r="G4579" s="570" t="s">
        <v>12361</v>
      </c>
      <c r="H4579" s="815">
        <v>45166</v>
      </c>
      <c r="I4579" s="816"/>
      <c r="J4579" s="569" t="s">
        <v>8694</v>
      </c>
      <c r="K4579" s="568" t="s">
        <v>8215</v>
      </c>
      <c r="L4579" s="488">
        <v>44593</v>
      </c>
      <c r="M4579" s="488">
        <v>45323</v>
      </c>
      <c r="N4579" t="str">
        <f t="shared" si="146"/>
        <v/>
      </c>
    </row>
    <row r="4580" spans="1:14" ht="140.25" outlineLevel="2">
      <c r="A4580" s="551"/>
      <c r="B4580" s="296">
        <f t="shared" si="145"/>
        <v>186</v>
      </c>
      <c r="C4580" s="394" t="s">
        <v>8886</v>
      </c>
      <c r="D4580" s="46" t="s">
        <v>8887</v>
      </c>
      <c r="E4580" s="258" t="s">
        <v>1145</v>
      </c>
      <c r="F4580" s="33" t="s">
        <v>4634</v>
      </c>
      <c r="G4580" s="570" t="s">
        <v>12361</v>
      </c>
      <c r="H4580" s="815">
        <v>45166</v>
      </c>
      <c r="I4580" s="816"/>
      <c r="J4580" s="569" t="s">
        <v>8694</v>
      </c>
      <c r="K4580" s="568" t="s">
        <v>8215</v>
      </c>
      <c r="L4580" s="488">
        <v>44593</v>
      </c>
      <c r="M4580" s="488">
        <v>45323</v>
      </c>
      <c r="N4580" t="str">
        <f t="shared" si="146"/>
        <v/>
      </c>
    </row>
    <row r="4581" spans="1:14" ht="178.5" outlineLevel="2">
      <c r="A4581" s="551"/>
      <c r="B4581" s="296">
        <f t="shared" si="145"/>
        <v>186</v>
      </c>
      <c r="C4581" s="394" t="s">
        <v>8888</v>
      </c>
      <c r="D4581" s="46" t="s">
        <v>8889</v>
      </c>
      <c r="E4581" s="258" t="s">
        <v>1145</v>
      </c>
      <c r="F4581" s="33" t="s">
        <v>4634</v>
      </c>
      <c r="G4581" s="570" t="s">
        <v>12361</v>
      </c>
      <c r="H4581" s="815">
        <v>45166</v>
      </c>
      <c r="I4581" s="816"/>
      <c r="J4581" s="569" t="s">
        <v>8694</v>
      </c>
      <c r="K4581" s="568" t="s">
        <v>8215</v>
      </c>
      <c r="L4581" s="488">
        <v>44593</v>
      </c>
      <c r="M4581" s="488">
        <v>45323</v>
      </c>
      <c r="N4581" t="str">
        <f t="shared" si="146"/>
        <v/>
      </c>
    </row>
    <row r="4582" spans="1:14" ht="30" outlineLevel="2">
      <c r="A4582" s="551"/>
      <c r="B4582" s="296">
        <f t="shared" si="145"/>
        <v>186</v>
      </c>
      <c r="C4582" s="394" t="s">
        <v>8890</v>
      </c>
      <c r="D4582" s="46" t="s">
        <v>8891</v>
      </c>
      <c r="E4582" s="258" t="s">
        <v>1145</v>
      </c>
      <c r="F4582" s="33" t="s">
        <v>4634</v>
      </c>
      <c r="G4582" s="570" t="s">
        <v>12361</v>
      </c>
      <c r="H4582" s="815">
        <v>45166</v>
      </c>
      <c r="I4582" s="816"/>
      <c r="J4582" s="569" t="s">
        <v>8694</v>
      </c>
      <c r="K4582" s="568" t="s">
        <v>8215</v>
      </c>
      <c r="L4582" s="488">
        <v>44593</v>
      </c>
      <c r="M4582" s="488">
        <v>45323</v>
      </c>
      <c r="N4582" t="str">
        <f t="shared" si="146"/>
        <v/>
      </c>
    </row>
    <row r="4583" spans="1:14" ht="30" outlineLevel="2">
      <c r="A4583" s="551"/>
      <c r="B4583" s="296">
        <f t="shared" si="145"/>
        <v>186</v>
      </c>
      <c r="C4583" s="394" t="s">
        <v>8892</v>
      </c>
      <c r="D4583" s="46" t="s">
        <v>8893</v>
      </c>
      <c r="E4583" s="258" t="s">
        <v>1145</v>
      </c>
      <c r="F4583" s="33" t="s">
        <v>4634</v>
      </c>
      <c r="G4583" s="570" t="s">
        <v>12361</v>
      </c>
      <c r="H4583" s="815">
        <v>45166</v>
      </c>
      <c r="I4583" s="816"/>
      <c r="J4583" s="569" t="s">
        <v>8694</v>
      </c>
      <c r="K4583" s="568" t="s">
        <v>8215</v>
      </c>
      <c r="L4583" s="488">
        <v>44593</v>
      </c>
      <c r="M4583" s="488">
        <v>45323</v>
      </c>
      <c r="N4583" t="str">
        <f t="shared" si="146"/>
        <v/>
      </c>
    </row>
    <row r="4584" spans="1:14" ht="114.75" outlineLevel="2">
      <c r="A4584" s="551"/>
      <c r="B4584" s="296">
        <f t="shared" si="145"/>
        <v>186</v>
      </c>
      <c r="C4584" s="394" t="s">
        <v>8894</v>
      </c>
      <c r="D4584" s="46" t="s">
        <v>8895</v>
      </c>
      <c r="E4584" s="258" t="s">
        <v>1145</v>
      </c>
      <c r="F4584" s="33" t="s">
        <v>4634</v>
      </c>
      <c r="G4584" s="570" t="s">
        <v>12361</v>
      </c>
      <c r="H4584" s="815">
        <v>45166</v>
      </c>
      <c r="I4584" s="816"/>
      <c r="J4584" s="569" t="s">
        <v>8694</v>
      </c>
      <c r="K4584" s="568" t="s">
        <v>8215</v>
      </c>
      <c r="L4584" s="488">
        <v>44593</v>
      </c>
      <c r="M4584" s="488">
        <v>45323</v>
      </c>
      <c r="N4584" t="str">
        <f t="shared" si="146"/>
        <v/>
      </c>
    </row>
    <row r="4585" spans="1:14" ht="140.25" outlineLevel="2">
      <c r="A4585" s="551"/>
      <c r="B4585" s="296">
        <f t="shared" si="145"/>
        <v>186</v>
      </c>
      <c r="C4585" s="394" t="s">
        <v>8896</v>
      </c>
      <c r="D4585" s="46" t="s">
        <v>8897</v>
      </c>
      <c r="E4585" s="258" t="s">
        <v>1145</v>
      </c>
      <c r="F4585" s="33" t="s">
        <v>4634</v>
      </c>
      <c r="G4585" s="570" t="s">
        <v>12361</v>
      </c>
      <c r="H4585" s="815">
        <v>45166</v>
      </c>
      <c r="I4585" s="816"/>
      <c r="J4585" s="569" t="s">
        <v>8694</v>
      </c>
      <c r="K4585" s="568" t="s">
        <v>8215</v>
      </c>
      <c r="L4585" s="488">
        <v>44593</v>
      </c>
      <c r="M4585" s="488">
        <v>45323</v>
      </c>
      <c r="N4585" t="str">
        <f t="shared" si="146"/>
        <v/>
      </c>
    </row>
    <row r="4586" spans="1:14" ht="38.25" outlineLevel="2">
      <c r="A4586" s="551"/>
      <c r="B4586" s="296">
        <f t="shared" si="145"/>
        <v>186</v>
      </c>
      <c r="C4586" s="394" t="s">
        <v>8898</v>
      </c>
      <c r="D4586" s="46" t="s">
        <v>8899</v>
      </c>
      <c r="E4586" s="258" t="s">
        <v>1145</v>
      </c>
      <c r="F4586" s="33" t="s">
        <v>4634</v>
      </c>
      <c r="G4586" s="570" t="s">
        <v>12361</v>
      </c>
      <c r="H4586" s="815">
        <v>45166</v>
      </c>
      <c r="I4586" s="816"/>
      <c r="J4586" s="569" t="s">
        <v>8694</v>
      </c>
      <c r="K4586" s="568" t="s">
        <v>8215</v>
      </c>
      <c r="L4586" s="488">
        <v>44593</v>
      </c>
      <c r="M4586" s="488">
        <v>45323</v>
      </c>
      <c r="N4586" t="str">
        <f t="shared" si="146"/>
        <v/>
      </c>
    </row>
    <row r="4587" spans="1:14" ht="140.25" outlineLevel="2">
      <c r="A4587" s="551"/>
      <c r="B4587" s="296">
        <f t="shared" si="145"/>
        <v>186</v>
      </c>
      <c r="C4587" s="394" t="s">
        <v>8900</v>
      </c>
      <c r="D4587" s="46" t="s">
        <v>8901</v>
      </c>
      <c r="E4587" s="258" t="s">
        <v>1145</v>
      </c>
      <c r="F4587" s="33" t="s">
        <v>4634</v>
      </c>
      <c r="G4587" s="570" t="s">
        <v>12361</v>
      </c>
      <c r="H4587" s="815">
        <v>45166</v>
      </c>
      <c r="I4587" s="816"/>
      <c r="J4587" s="569" t="s">
        <v>8694</v>
      </c>
      <c r="K4587" s="568" t="s">
        <v>8215</v>
      </c>
      <c r="L4587" s="488">
        <v>44593</v>
      </c>
      <c r="M4587" s="488">
        <v>45323</v>
      </c>
      <c r="N4587" t="str">
        <f t="shared" si="146"/>
        <v/>
      </c>
    </row>
    <row r="4588" spans="1:14" ht="153" outlineLevel="2">
      <c r="A4588" s="551"/>
      <c r="B4588" s="296">
        <f t="shared" si="145"/>
        <v>186</v>
      </c>
      <c r="C4588" s="394" t="s">
        <v>8902</v>
      </c>
      <c r="D4588" s="46" t="s">
        <v>8903</v>
      </c>
      <c r="E4588" s="258" t="s">
        <v>1145</v>
      </c>
      <c r="F4588" s="33" t="s">
        <v>4634</v>
      </c>
      <c r="G4588" s="570" t="s">
        <v>12361</v>
      </c>
      <c r="H4588" s="815">
        <v>45166</v>
      </c>
      <c r="I4588" s="816"/>
      <c r="J4588" s="569" t="s">
        <v>8694</v>
      </c>
      <c r="K4588" s="568" t="s">
        <v>8215</v>
      </c>
      <c r="L4588" s="488">
        <v>44593</v>
      </c>
      <c r="M4588" s="488">
        <v>45323</v>
      </c>
      <c r="N4588" t="str">
        <f t="shared" si="146"/>
        <v/>
      </c>
    </row>
    <row r="4589" spans="1:14" ht="140.25" outlineLevel="2">
      <c r="A4589" s="551"/>
      <c r="B4589" s="296">
        <f t="shared" si="145"/>
        <v>186</v>
      </c>
      <c r="C4589" s="394" t="s">
        <v>8904</v>
      </c>
      <c r="D4589" s="46" t="s">
        <v>8905</v>
      </c>
      <c r="E4589" s="258" t="s">
        <v>1145</v>
      </c>
      <c r="F4589" s="33" t="s">
        <v>4634</v>
      </c>
      <c r="G4589" s="570" t="s">
        <v>12361</v>
      </c>
      <c r="H4589" s="815">
        <v>45166</v>
      </c>
      <c r="I4589" s="816"/>
      <c r="J4589" s="569" t="s">
        <v>8694</v>
      </c>
      <c r="K4589" s="568" t="s">
        <v>8215</v>
      </c>
      <c r="L4589" s="488">
        <v>44593</v>
      </c>
      <c r="M4589" s="488">
        <v>45323</v>
      </c>
      <c r="N4589" t="str">
        <f t="shared" si="146"/>
        <v/>
      </c>
    </row>
    <row r="4590" spans="1:14" ht="38.25" outlineLevel="2">
      <c r="A4590" s="551"/>
      <c r="B4590" s="296">
        <f t="shared" si="145"/>
        <v>186</v>
      </c>
      <c r="C4590" s="394" t="s">
        <v>8906</v>
      </c>
      <c r="D4590" s="46" t="s">
        <v>8907</v>
      </c>
      <c r="E4590" s="258" t="s">
        <v>1145</v>
      </c>
      <c r="F4590" s="33" t="s">
        <v>4634</v>
      </c>
      <c r="G4590" s="570" t="s">
        <v>12361</v>
      </c>
      <c r="H4590" s="815">
        <v>45166</v>
      </c>
      <c r="I4590" s="816"/>
      <c r="J4590" s="569" t="s">
        <v>8694</v>
      </c>
      <c r="K4590" s="568" t="s">
        <v>8215</v>
      </c>
      <c r="L4590" s="488">
        <v>44593</v>
      </c>
      <c r="M4590" s="488">
        <v>45323</v>
      </c>
      <c r="N4590" t="str">
        <f t="shared" si="146"/>
        <v/>
      </c>
    </row>
    <row r="4591" spans="1:14" ht="102" outlineLevel="2">
      <c r="A4591" s="551"/>
      <c r="B4591" s="296">
        <f t="shared" si="145"/>
        <v>186</v>
      </c>
      <c r="C4591" s="394" t="s">
        <v>8908</v>
      </c>
      <c r="D4591" s="46" t="s">
        <v>8909</v>
      </c>
      <c r="E4591" s="258" t="s">
        <v>1145</v>
      </c>
      <c r="F4591" s="33" t="s">
        <v>4634</v>
      </c>
      <c r="G4591" s="570" t="s">
        <v>12361</v>
      </c>
      <c r="H4591" s="815">
        <v>45166</v>
      </c>
      <c r="I4591" s="816"/>
      <c r="J4591" s="569" t="s">
        <v>8694</v>
      </c>
      <c r="K4591" s="568" t="s">
        <v>8215</v>
      </c>
      <c r="L4591" s="488">
        <v>44593</v>
      </c>
      <c r="M4591" s="488">
        <v>45323</v>
      </c>
      <c r="N4591" t="str">
        <f t="shared" si="146"/>
        <v/>
      </c>
    </row>
    <row r="4592" spans="1:14" ht="30" outlineLevel="2">
      <c r="A4592" s="551"/>
      <c r="B4592" s="296">
        <f t="shared" si="145"/>
        <v>186</v>
      </c>
      <c r="C4592" s="394" t="s">
        <v>8910</v>
      </c>
      <c r="D4592" s="46" t="s">
        <v>8911</v>
      </c>
      <c r="E4592" s="258" t="s">
        <v>1145</v>
      </c>
      <c r="F4592" s="33" t="s">
        <v>4634</v>
      </c>
      <c r="G4592" s="570" t="s">
        <v>12361</v>
      </c>
      <c r="H4592" s="815">
        <v>45166</v>
      </c>
      <c r="I4592" s="816"/>
      <c r="J4592" s="569" t="s">
        <v>8694</v>
      </c>
      <c r="K4592" s="568" t="s">
        <v>8215</v>
      </c>
      <c r="L4592" s="488">
        <v>44593</v>
      </c>
      <c r="M4592" s="488">
        <v>45323</v>
      </c>
      <c r="N4592" t="str">
        <f t="shared" si="146"/>
        <v/>
      </c>
    </row>
    <row r="4593" spans="1:14" ht="30" outlineLevel="2">
      <c r="A4593" s="551"/>
      <c r="B4593" s="296">
        <f t="shared" si="145"/>
        <v>186</v>
      </c>
      <c r="C4593" s="394" t="s">
        <v>8912</v>
      </c>
      <c r="D4593" s="46" t="s">
        <v>8913</v>
      </c>
      <c r="E4593" s="258" t="s">
        <v>1145</v>
      </c>
      <c r="F4593" s="33" t="s">
        <v>4634</v>
      </c>
      <c r="G4593" s="570" t="s">
        <v>12361</v>
      </c>
      <c r="H4593" s="815">
        <v>45166</v>
      </c>
      <c r="I4593" s="816"/>
      <c r="J4593" s="569" t="s">
        <v>8694</v>
      </c>
      <c r="K4593" s="568" t="s">
        <v>8215</v>
      </c>
      <c r="L4593" s="488">
        <v>44593</v>
      </c>
      <c r="M4593" s="488">
        <v>45323</v>
      </c>
      <c r="N4593" t="str">
        <f t="shared" si="146"/>
        <v/>
      </c>
    </row>
    <row r="4594" spans="1:14" ht="30" outlineLevel="2">
      <c r="A4594" s="551"/>
      <c r="B4594" s="296">
        <f t="shared" si="145"/>
        <v>186</v>
      </c>
      <c r="C4594" s="394" t="s">
        <v>8914</v>
      </c>
      <c r="D4594" s="46" t="s">
        <v>8915</v>
      </c>
      <c r="E4594" s="258" t="s">
        <v>1145</v>
      </c>
      <c r="F4594" s="33" t="s">
        <v>4634</v>
      </c>
      <c r="G4594" s="570" t="s">
        <v>12361</v>
      </c>
      <c r="H4594" s="815">
        <v>45166</v>
      </c>
      <c r="I4594" s="816"/>
      <c r="J4594" s="569" t="s">
        <v>8694</v>
      </c>
      <c r="K4594" s="568" t="s">
        <v>8215</v>
      </c>
      <c r="L4594" s="488">
        <v>44593</v>
      </c>
      <c r="M4594" s="488">
        <v>45323</v>
      </c>
      <c r="N4594" t="str">
        <f t="shared" si="146"/>
        <v/>
      </c>
    </row>
    <row r="4595" spans="1:14" ht="30" outlineLevel="2">
      <c r="A4595" s="551"/>
      <c r="B4595" s="296">
        <f t="shared" ref="B4595:B4662" si="147">IF(A4595&gt;0,A4595,B4594)</f>
        <v>186</v>
      </c>
      <c r="C4595" s="394" t="s">
        <v>8916</v>
      </c>
      <c r="D4595" s="46" t="s">
        <v>8917</v>
      </c>
      <c r="E4595" s="258" t="s">
        <v>1145</v>
      </c>
      <c r="F4595" s="33" t="s">
        <v>4634</v>
      </c>
      <c r="G4595" s="570" t="s">
        <v>12361</v>
      </c>
      <c r="H4595" s="815">
        <v>45166</v>
      </c>
      <c r="I4595" s="816"/>
      <c r="J4595" s="569" t="s">
        <v>8694</v>
      </c>
      <c r="K4595" s="568" t="s">
        <v>8215</v>
      </c>
      <c r="L4595" s="488">
        <v>44593</v>
      </c>
      <c r="M4595" s="488">
        <v>45323</v>
      </c>
      <c r="N4595" t="str">
        <f t="shared" si="146"/>
        <v/>
      </c>
    </row>
    <row r="4596" spans="1:14" ht="30" outlineLevel="2">
      <c r="A4596" s="551"/>
      <c r="B4596" s="296">
        <f t="shared" si="147"/>
        <v>186</v>
      </c>
      <c r="C4596" s="394" t="s">
        <v>8918</v>
      </c>
      <c r="D4596" s="46" t="s">
        <v>8919</v>
      </c>
      <c r="E4596" s="258" t="s">
        <v>1145</v>
      </c>
      <c r="F4596" s="33" t="s">
        <v>4634</v>
      </c>
      <c r="G4596" s="570" t="s">
        <v>12361</v>
      </c>
      <c r="H4596" s="815">
        <v>45166</v>
      </c>
      <c r="I4596" s="816"/>
      <c r="J4596" s="569" t="s">
        <v>8694</v>
      </c>
      <c r="K4596" s="568" t="s">
        <v>8215</v>
      </c>
      <c r="L4596" s="488">
        <v>44593</v>
      </c>
      <c r="M4596" s="488">
        <v>45323</v>
      </c>
      <c r="N4596" t="str">
        <f t="shared" si="146"/>
        <v/>
      </c>
    </row>
    <row r="4597" spans="1:14" ht="30" outlineLevel="2">
      <c r="A4597" s="551"/>
      <c r="B4597" s="296">
        <f t="shared" si="147"/>
        <v>186</v>
      </c>
      <c r="C4597" s="394" t="s">
        <v>8920</v>
      </c>
      <c r="D4597" s="46" t="s">
        <v>8921</v>
      </c>
      <c r="E4597" s="258" t="s">
        <v>1145</v>
      </c>
      <c r="F4597" s="33" t="s">
        <v>4634</v>
      </c>
      <c r="G4597" s="570" t="s">
        <v>12361</v>
      </c>
      <c r="H4597" s="815">
        <v>45166</v>
      </c>
      <c r="I4597" s="816"/>
      <c r="J4597" s="569" t="s">
        <v>8694</v>
      </c>
      <c r="K4597" s="568" t="s">
        <v>8215</v>
      </c>
      <c r="L4597" s="488">
        <v>44593</v>
      </c>
      <c r="M4597" s="488">
        <v>45323</v>
      </c>
      <c r="N4597" t="str">
        <f t="shared" si="146"/>
        <v/>
      </c>
    </row>
    <row r="4598" spans="1:14" ht="140.25" outlineLevel="2">
      <c r="A4598" s="551"/>
      <c r="B4598" s="296">
        <f t="shared" si="147"/>
        <v>186</v>
      </c>
      <c r="C4598" s="394" t="s">
        <v>8922</v>
      </c>
      <c r="D4598" s="46" t="s">
        <v>8923</v>
      </c>
      <c r="E4598" s="258" t="s">
        <v>1145</v>
      </c>
      <c r="F4598" s="33" t="s">
        <v>4634</v>
      </c>
      <c r="G4598" s="570" t="s">
        <v>12361</v>
      </c>
      <c r="H4598" s="815">
        <v>45166</v>
      </c>
      <c r="I4598" s="816"/>
      <c r="J4598" s="569" t="s">
        <v>8694</v>
      </c>
      <c r="K4598" s="568" t="s">
        <v>8215</v>
      </c>
      <c r="L4598" s="488">
        <v>44593</v>
      </c>
      <c r="M4598" s="488">
        <v>45323</v>
      </c>
      <c r="N4598" t="str">
        <f t="shared" si="146"/>
        <v/>
      </c>
    </row>
    <row r="4599" spans="1:14" ht="38.25" outlineLevel="2">
      <c r="A4599" s="551"/>
      <c r="B4599" s="296">
        <f t="shared" si="147"/>
        <v>186</v>
      </c>
      <c r="C4599" s="394" t="s">
        <v>8924</v>
      </c>
      <c r="D4599" s="46" t="s">
        <v>8925</v>
      </c>
      <c r="E4599" s="258" t="s">
        <v>1145</v>
      </c>
      <c r="F4599" s="33" t="s">
        <v>4634</v>
      </c>
      <c r="G4599" s="570" t="s">
        <v>12361</v>
      </c>
      <c r="H4599" s="815">
        <v>45166</v>
      </c>
      <c r="I4599" s="816"/>
      <c r="J4599" s="569" t="s">
        <v>8694</v>
      </c>
      <c r="K4599" s="568" t="s">
        <v>8215</v>
      </c>
      <c r="L4599" s="488">
        <v>44593</v>
      </c>
      <c r="M4599" s="488">
        <v>45323</v>
      </c>
      <c r="N4599" t="str">
        <f t="shared" si="146"/>
        <v/>
      </c>
    </row>
    <row r="4600" spans="1:14" ht="331.5" outlineLevel="2">
      <c r="A4600" s="551"/>
      <c r="B4600" s="296">
        <f t="shared" si="147"/>
        <v>186</v>
      </c>
      <c r="C4600" s="394" t="s">
        <v>8926</v>
      </c>
      <c r="D4600" s="46" t="s">
        <v>8927</v>
      </c>
      <c r="E4600" s="258" t="s">
        <v>1145</v>
      </c>
      <c r="F4600" s="33" t="s">
        <v>4634</v>
      </c>
      <c r="G4600" s="570" t="s">
        <v>12361</v>
      </c>
      <c r="H4600" s="815">
        <v>45166</v>
      </c>
      <c r="I4600" s="816"/>
      <c r="J4600" s="569" t="s">
        <v>8694</v>
      </c>
      <c r="K4600" s="568" t="s">
        <v>8215</v>
      </c>
      <c r="L4600" s="488">
        <v>44593</v>
      </c>
      <c r="M4600" s="488">
        <v>45323</v>
      </c>
      <c r="N4600" t="str">
        <f t="shared" si="146"/>
        <v/>
      </c>
    </row>
    <row r="4601" spans="1:14" ht="140.25" outlineLevel="2">
      <c r="A4601" s="551"/>
      <c r="B4601" s="296">
        <f t="shared" si="147"/>
        <v>186</v>
      </c>
      <c r="C4601" s="394" t="s">
        <v>8928</v>
      </c>
      <c r="D4601" s="46" t="s">
        <v>8929</v>
      </c>
      <c r="E4601" s="258" t="s">
        <v>1145</v>
      </c>
      <c r="F4601" s="33" t="s">
        <v>4634</v>
      </c>
      <c r="G4601" s="570" t="s">
        <v>12361</v>
      </c>
      <c r="H4601" s="815">
        <v>45166</v>
      </c>
      <c r="I4601" s="816"/>
      <c r="J4601" s="569" t="s">
        <v>8694</v>
      </c>
      <c r="K4601" s="568" t="s">
        <v>8215</v>
      </c>
      <c r="L4601" s="488">
        <v>44593</v>
      </c>
      <c r="M4601" s="488">
        <v>45323</v>
      </c>
      <c r="N4601" t="str">
        <f t="shared" si="146"/>
        <v/>
      </c>
    </row>
    <row r="4602" spans="1:14" ht="38.25" outlineLevel="2">
      <c r="A4602" s="551"/>
      <c r="B4602" s="296">
        <f t="shared" si="147"/>
        <v>186</v>
      </c>
      <c r="C4602" s="394" t="s">
        <v>8930</v>
      </c>
      <c r="D4602" s="46" t="s">
        <v>8931</v>
      </c>
      <c r="E4602" s="258" t="s">
        <v>1145</v>
      </c>
      <c r="F4602" s="33" t="s">
        <v>4634</v>
      </c>
      <c r="G4602" s="570" t="s">
        <v>12361</v>
      </c>
      <c r="H4602" s="815">
        <v>45166</v>
      </c>
      <c r="I4602" s="816"/>
      <c r="J4602" s="569" t="s">
        <v>8694</v>
      </c>
      <c r="K4602" s="568" t="s">
        <v>8215</v>
      </c>
      <c r="L4602" s="488">
        <v>44593</v>
      </c>
      <c r="M4602" s="488">
        <v>45323</v>
      </c>
      <c r="N4602" t="str">
        <f t="shared" si="146"/>
        <v/>
      </c>
    </row>
    <row r="4603" spans="1:14" ht="30" outlineLevel="2">
      <c r="A4603" s="551"/>
      <c r="B4603" s="296">
        <f t="shared" si="147"/>
        <v>186</v>
      </c>
      <c r="C4603" s="394" t="s">
        <v>8932</v>
      </c>
      <c r="D4603" s="46" t="s">
        <v>8933</v>
      </c>
      <c r="E4603" s="258" t="s">
        <v>1145</v>
      </c>
      <c r="F4603" s="33" t="s">
        <v>4634</v>
      </c>
      <c r="G4603" s="570" t="s">
        <v>12361</v>
      </c>
      <c r="H4603" s="815">
        <v>45166</v>
      </c>
      <c r="I4603" s="816"/>
      <c r="J4603" s="569" t="s">
        <v>8694</v>
      </c>
      <c r="K4603" s="568" t="s">
        <v>8215</v>
      </c>
      <c r="L4603" s="488">
        <v>44593</v>
      </c>
      <c r="M4603" s="488">
        <v>45323</v>
      </c>
      <c r="N4603" t="str">
        <f t="shared" si="146"/>
        <v/>
      </c>
    </row>
    <row r="4604" spans="1:14" ht="38.25" outlineLevel="2">
      <c r="A4604" s="551"/>
      <c r="B4604" s="296">
        <f t="shared" si="147"/>
        <v>186</v>
      </c>
      <c r="C4604" s="394" t="s">
        <v>8934</v>
      </c>
      <c r="D4604" s="46" t="s">
        <v>8935</v>
      </c>
      <c r="E4604" s="258" t="s">
        <v>1145</v>
      </c>
      <c r="F4604" s="33" t="s">
        <v>4634</v>
      </c>
      <c r="G4604" s="570" t="s">
        <v>12361</v>
      </c>
      <c r="H4604" s="815">
        <v>45166</v>
      </c>
      <c r="I4604" s="816"/>
      <c r="J4604" s="569" t="s">
        <v>8694</v>
      </c>
      <c r="K4604" s="568" t="s">
        <v>8215</v>
      </c>
      <c r="L4604" s="488">
        <v>44593</v>
      </c>
      <c r="M4604" s="488">
        <v>45323</v>
      </c>
      <c r="N4604" t="str">
        <f t="shared" si="146"/>
        <v/>
      </c>
    </row>
    <row r="4605" spans="1:14" ht="30" outlineLevel="2">
      <c r="A4605" s="551"/>
      <c r="B4605" s="296">
        <f t="shared" si="147"/>
        <v>186</v>
      </c>
      <c r="C4605" s="394" t="s">
        <v>8936</v>
      </c>
      <c r="D4605" s="46" t="s">
        <v>8937</v>
      </c>
      <c r="E4605" s="258" t="s">
        <v>1145</v>
      </c>
      <c r="F4605" s="33" t="s">
        <v>4634</v>
      </c>
      <c r="G4605" s="570" t="s">
        <v>12361</v>
      </c>
      <c r="H4605" s="815">
        <v>45166</v>
      </c>
      <c r="I4605" s="816"/>
      <c r="J4605" s="569" t="s">
        <v>8694</v>
      </c>
      <c r="K4605" s="568" t="s">
        <v>8215</v>
      </c>
      <c r="L4605" s="488">
        <v>44593</v>
      </c>
      <c r="M4605" s="488">
        <v>45323</v>
      </c>
      <c r="N4605" t="str">
        <f t="shared" si="146"/>
        <v/>
      </c>
    </row>
    <row r="4606" spans="1:14" ht="38.25" outlineLevel="2">
      <c r="A4606" s="551"/>
      <c r="B4606" s="296">
        <f t="shared" si="147"/>
        <v>186</v>
      </c>
      <c r="C4606" s="394" t="s">
        <v>8938</v>
      </c>
      <c r="D4606" s="46" t="s">
        <v>8939</v>
      </c>
      <c r="E4606" s="258" t="s">
        <v>1145</v>
      </c>
      <c r="F4606" s="33" t="s">
        <v>4634</v>
      </c>
      <c r="G4606" s="570" t="s">
        <v>12361</v>
      </c>
      <c r="H4606" s="815">
        <v>45166</v>
      </c>
      <c r="I4606" s="816"/>
      <c r="J4606" s="569" t="s">
        <v>8694</v>
      </c>
      <c r="K4606" s="568" t="s">
        <v>8215</v>
      </c>
      <c r="L4606" s="488">
        <v>44593</v>
      </c>
      <c r="M4606" s="488">
        <v>45323</v>
      </c>
      <c r="N4606" t="str">
        <f t="shared" si="146"/>
        <v/>
      </c>
    </row>
    <row r="4607" spans="1:14" ht="38.25" outlineLevel="2">
      <c r="A4607" s="551"/>
      <c r="B4607" s="296">
        <f t="shared" si="147"/>
        <v>186</v>
      </c>
      <c r="C4607" s="394" t="s">
        <v>8940</v>
      </c>
      <c r="D4607" s="46" t="s">
        <v>8941</v>
      </c>
      <c r="E4607" s="258" t="s">
        <v>1145</v>
      </c>
      <c r="F4607" s="33" t="s">
        <v>4634</v>
      </c>
      <c r="G4607" s="570" t="s">
        <v>12361</v>
      </c>
      <c r="H4607" s="815">
        <v>45166</v>
      </c>
      <c r="I4607" s="816"/>
      <c r="J4607" s="569" t="s">
        <v>8694</v>
      </c>
      <c r="K4607" s="568" t="s">
        <v>8215</v>
      </c>
      <c r="L4607" s="488">
        <v>44593</v>
      </c>
      <c r="M4607" s="488">
        <v>45323</v>
      </c>
      <c r="N4607" t="str">
        <f t="shared" si="146"/>
        <v/>
      </c>
    </row>
    <row r="4608" spans="1:14" ht="51" outlineLevel="2">
      <c r="A4608" s="551"/>
      <c r="B4608" s="296">
        <f t="shared" si="147"/>
        <v>186</v>
      </c>
      <c r="C4608" s="394" t="s">
        <v>8942</v>
      </c>
      <c r="D4608" s="46" t="s">
        <v>8943</v>
      </c>
      <c r="E4608" s="258" t="s">
        <v>1145</v>
      </c>
      <c r="F4608" s="33" t="s">
        <v>4634</v>
      </c>
      <c r="G4608" s="570" t="s">
        <v>12361</v>
      </c>
      <c r="H4608" s="815">
        <v>45166</v>
      </c>
      <c r="I4608" s="816"/>
      <c r="J4608" s="569" t="s">
        <v>8694</v>
      </c>
      <c r="K4608" s="568" t="s">
        <v>8215</v>
      </c>
      <c r="L4608" s="488">
        <v>44593</v>
      </c>
      <c r="M4608" s="488">
        <v>45323</v>
      </c>
      <c r="N4608" t="str">
        <f t="shared" si="146"/>
        <v/>
      </c>
    </row>
    <row r="4609" spans="1:14" ht="30" outlineLevel="2">
      <c r="A4609" s="551"/>
      <c r="B4609" s="296">
        <f t="shared" si="147"/>
        <v>186</v>
      </c>
      <c r="C4609" s="394" t="s">
        <v>8944</v>
      </c>
      <c r="D4609" s="46" t="s">
        <v>8945</v>
      </c>
      <c r="E4609" s="258" t="s">
        <v>1145</v>
      </c>
      <c r="F4609" s="33" t="s">
        <v>4634</v>
      </c>
      <c r="G4609" s="570" t="s">
        <v>12361</v>
      </c>
      <c r="H4609" s="815">
        <v>45166</v>
      </c>
      <c r="I4609" s="816"/>
      <c r="J4609" s="569" t="s">
        <v>8694</v>
      </c>
      <c r="K4609" s="568" t="s">
        <v>8215</v>
      </c>
      <c r="L4609" s="488">
        <v>44593</v>
      </c>
      <c r="M4609" s="488">
        <v>45323</v>
      </c>
      <c r="N4609" t="str">
        <f t="shared" si="146"/>
        <v/>
      </c>
    </row>
    <row r="4610" spans="1:14" ht="30" outlineLevel="2">
      <c r="A4610" s="551"/>
      <c r="B4610" s="296">
        <f t="shared" si="147"/>
        <v>186</v>
      </c>
      <c r="C4610" s="394" t="s">
        <v>8946</v>
      </c>
      <c r="D4610" s="46" t="s">
        <v>8947</v>
      </c>
      <c r="E4610" s="258" t="s">
        <v>1145</v>
      </c>
      <c r="F4610" s="33" t="s">
        <v>4634</v>
      </c>
      <c r="G4610" s="570" t="s">
        <v>12361</v>
      </c>
      <c r="H4610" s="815">
        <v>45166</v>
      </c>
      <c r="I4610" s="816"/>
      <c r="J4610" s="569" t="s">
        <v>8694</v>
      </c>
      <c r="K4610" s="568" t="s">
        <v>8215</v>
      </c>
      <c r="L4610" s="488">
        <v>44593</v>
      </c>
      <c r="M4610" s="488">
        <v>45323</v>
      </c>
      <c r="N4610" t="str">
        <f t="shared" si="146"/>
        <v/>
      </c>
    </row>
    <row r="4611" spans="1:14" ht="30" outlineLevel="2">
      <c r="A4611" s="551"/>
      <c r="B4611" s="296">
        <f t="shared" si="147"/>
        <v>186</v>
      </c>
      <c r="C4611" s="394" t="s">
        <v>8948</v>
      </c>
      <c r="D4611" s="46" t="s">
        <v>8949</v>
      </c>
      <c r="E4611" s="258" t="s">
        <v>1145</v>
      </c>
      <c r="F4611" s="33" t="s">
        <v>4634</v>
      </c>
      <c r="G4611" s="570" t="s">
        <v>12361</v>
      </c>
      <c r="H4611" s="815">
        <v>45166</v>
      </c>
      <c r="I4611" s="816"/>
      <c r="J4611" s="569" t="s">
        <v>8694</v>
      </c>
      <c r="K4611" s="568" t="s">
        <v>8215</v>
      </c>
      <c r="L4611" s="488">
        <v>44593</v>
      </c>
      <c r="M4611" s="488">
        <v>45323</v>
      </c>
      <c r="N4611" t="str">
        <f t="shared" ref="N4611:N4674" si="148">IF(D4611="NA","",IF(COUNTIF($D$3:$D$8511,D4611)&gt;1,"DUPLICATE",""))</f>
        <v/>
      </c>
    </row>
    <row r="4612" spans="1:14" ht="30" outlineLevel="2">
      <c r="A4612" s="551"/>
      <c r="B4612" s="296">
        <f t="shared" si="147"/>
        <v>186</v>
      </c>
      <c r="C4612" s="394" t="s">
        <v>8950</v>
      </c>
      <c r="D4612" s="46" t="s">
        <v>8951</v>
      </c>
      <c r="E4612" s="258" t="s">
        <v>1145</v>
      </c>
      <c r="F4612" s="33" t="s">
        <v>4634</v>
      </c>
      <c r="G4612" s="570" t="s">
        <v>12361</v>
      </c>
      <c r="H4612" s="815">
        <v>45166</v>
      </c>
      <c r="I4612" s="816"/>
      <c r="J4612" s="569" t="s">
        <v>8694</v>
      </c>
      <c r="K4612" s="568" t="s">
        <v>8215</v>
      </c>
      <c r="L4612" s="488">
        <v>44593</v>
      </c>
      <c r="M4612" s="488">
        <v>45323</v>
      </c>
      <c r="N4612" t="str">
        <f t="shared" si="148"/>
        <v/>
      </c>
    </row>
    <row r="4613" spans="1:14" ht="30" outlineLevel="2">
      <c r="A4613" s="551"/>
      <c r="B4613" s="296">
        <f t="shared" si="147"/>
        <v>186</v>
      </c>
      <c r="C4613" s="394" t="s">
        <v>8952</v>
      </c>
      <c r="D4613" s="46" t="s">
        <v>8953</v>
      </c>
      <c r="E4613" s="258" t="s">
        <v>1145</v>
      </c>
      <c r="F4613" s="33" t="s">
        <v>4634</v>
      </c>
      <c r="G4613" s="570" t="s">
        <v>12361</v>
      </c>
      <c r="H4613" s="815">
        <v>45166</v>
      </c>
      <c r="I4613" s="816"/>
      <c r="J4613" s="569" t="s">
        <v>8694</v>
      </c>
      <c r="K4613" s="568" t="s">
        <v>8215</v>
      </c>
      <c r="L4613" s="488">
        <v>44593</v>
      </c>
      <c r="M4613" s="488">
        <v>45323</v>
      </c>
      <c r="N4613" t="str">
        <f t="shared" si="148"/>
        <v/>
      </c>
    </row>
    <row r="4614" spans="1:14" ht="30" outlineLevel="2">
      <c r="A4614" s="551"/>
      <c r="B4614" s="296">
        <f t="shared" si="147"/>
        <v>186</v>
      </c>
      <c r="C4614" s="394" t="s">
        <v>8954</v>
      </c>
      <c r="D4614" s="46" t="s">
        <v>8955</v>
      </c>
      <c r="E4614" s="258" t="s">
        <v>1145</v>
      </c>
      <c r="F4614" s="33" t="s">
        <v>4634</v>
      </c>
      <c r="G4614" s="570" t="s">
        <v>12361</v>
      </c>
      <c r="H4614" s="815">
        <v>45166</v>
      </c>
      <c r="I4614" s="816"/>
      <c r="J4614" s="569" t="s">
        <v>8694</v>
      </c>
      <c r="K4614" s="568" t="s">
        <v>8215</v>
      </c>
      <c r="L4614" s="488">
        <v>44593</v>
      </c>
      <c r="M4614" s="488">
        <v>45323</v>
      </c>
      <c r="N4614" t="str">
        <f t="shared" si="148"/>
        <v/>
      </c>
    </row>
    <row r="4615" spans="1:14" ht="30" outlineLevel="2">
      <c r="A4615" s="551"/>
      <c r="B4615" s="296">
        <f t="shared" si="147"/>
        <v>186</v>
      </c>
      <c r="C4615" s="394" t="s">
        <v>8956</v>
      </c>
      <c r="D4615" s="46" t="s">
        <v>8957</v>
      </c>
      <c r="E4615" s="258" t="s">
        <v>1145</v>
      </c>
      <c r="F4615" s="33" t="s">
        <v>4634</v>
      </c>
      <c r="G4615" s="570" t="s">
        <v>12361</v>
      </c>
      <c r="H4615" s="815">
        <v>45166</v>
      </c>
      <c r="I4615" s="816"/>
      <c r="J4615" s="569" t="s">
        <v>8694</v>
      </c>
      <c r="K4615" s="568" t="s">
        <v>8215</v>
      </c>
      <c r="L4615" s="488">
        <v>44593</v>
      </c>
      <c r="M4615" s="488">
        <v>45323</v>
      </c>
      <c r="N4615" t="str">
        <f t="shared" si="148"/>
        <v/>
      </c>
    </row>
    <row r="4616" spans="1:14" ht="30" outlineLevel="2">
      <c r="A4616" s="551"/>
      <c r="B4616" s="296">
        <f t="shared" si="147"/>
        <v>186</v>
      </c>
      <c r="C4616" s="394" t="s">
        <v>8958</v>
      </c>
      <c r="D4616" s="46" t="s">
        <v>8959</v>
      </c>
      <c r="E4616" s="258" t="s">
        <v>1145</v>
      </c>
      <c r="F4616" s="33" t="s">
        <v>4634</v>
      </c>
      <c r="G4616" s="570" t="s">
        <v>12361</v>
      </c>
      <c r="H4616" s="815">
        <v>45166</v>
      </c>
      <c r="I4616" s="816"/>
      <c r="J4616" s="569" t="s">
        <v>8694</v>
      </c>
      <c r="K4616" s="568" t="s">
        <v>8215</v>
      </c>
      <c r="L4616" s="488">
        <v>44593</v>
      </c>
      <c r="M4616" s="488">
        <v>45323</v>
      </c>
      <c r="N4616" t="str">
        <f t="shared" si="148"/>
        <v/>
      </c>
    </row>
    <row r="4617" spans="1:14" ht="30" outlineLevel="2">
      <c r="A4617" s="551"/>
      <c r="B4617" s="296">
        <f t="shared" si="147"/>
        <v>186</v>
      </c>
      <c r="C4617" s="394" t="s">
        <v>8960</v>
      </c>
      <c r="D4617" s="46" t="s">
        <v>8961</v>
      </c>
      <c r="E4617" s="258" t="s">
        <v>1145</v>
      </c>
      <c r="F4617" s="33" t="s">
        <v>4634</v>
      </c>
      <c r="G4617" s="570" t="s">
        <v>12361</v>
      </c>
      <c r="H4617" s="815">
        <v>45166</v>
      </c>
      <c r="I4617" s="816"/>
      <c r="J4617" s="569" t="s">
        <v>8694</v>
      </c>
      <c r="K4617" s="568" t="s">
        <v>8215</v>
      </c>
      <c r="L4617" s="488">
        <v>44593</v>
      </c>
      <c r="M4617" s="488">
        <v>45323</v>
      </c>
      <c r="N4617" t="str">
        <f t="shared" si="148"/>
        <v/>
      </c>
    </row>
    <row r="4618" spans="1:14" ht="30" outlineLevel="2">
      <c r="A4618" s="551"/>
      <c r="B4618" s="296">
        <f t="shared" si="147"/>
        <v>186</v>
      </c>
      <c r="C4618" s="394" t="s">
        <v>8962</v>
      </c>
      <c r="D4618" s="46" t="s">
        <v>8963</v>
      </c>
      <c r="E4618" s="258" t="s">
        <v>1145</v>
      </c>
      <c r="F4618" s="33" t="s">
        <v>4634</v>
      </c>
      <c r="G4618" s="570" t="s">
        <v>12361</v>
      </c>
      <c r="H4618" s="815">
        <v>45166</v>
      </c>
      <c r="I4618" s="816"/>
      <c r="J4618" s="569" t="s">
        <v>8694</v>
      </c>
      <c r="K4618" s="568" t="s">
        <v>8215</v>
      </c>
      <c r="L4618" s="488">
        <v>44593</v>
      </c>
      <c r="M4618" s="488">
        <v>45323</v>
      </c>
      <c r="N4618" t="str">
        <f t="shared" si="148"/>
        <v/>
      </c>
    </row>
    <row r="4619" spans="1:14" ht="30" outlineLevel="2">
      <c r="A4619" s="551"/>
      <c r="B4619" s="296">
        <f t="shared" si="147"/>
        <v>186</v>
      </c>
      <c r="C4619" s="394" t="s">
        <v>8964</v>
      </c>
      <c r="D4619" s="46" t="s">
        <v>8965</v>
      </c>
      <c r="E4619" s="258" t="s">
        <v>1145</v>
      </c>
      <c r="F4619" s="33" t="s">
        <v>4634</v>
      </c>
      <c r="G4619" s="570" t="s">
        <v>12361</v>
      </c>
      <c r="H4619" s="815">
        <v>45166</v>
      </c>
      <c r="I4619" s="816"/>
      <c r="J4619" s="569" t="s">
        <v>8694</v>
      </c>
      <c r="K4619" s="568" t="s">
        <v>8215</v>
      </c>
      <c r="L4619" s="488">
        <v>44593</v>
      </c>
      <c r="M4619" s="488">
        <v>45323</v>
      </c>
      <c r="N4619" t="str">
        <f t="shared" si="148"/>
        <v/>
      </c>
    </row>
    <row r="4620" spans="1:14" ht="30" outlineLevel="2">
      <c r="A4620" s="551"/>
      <c r="B4620" s="296">
        <f t="shared" si="147"/>
        <v>186</v>
      </c>
      <c r="C4620" s="394" t="s">
        <v>8966</v>
      </c>
      <c r="D4620" s="46" t="s">
        <v>8967</v>
      </c>
      <c r="E4620" s="258" t="s">
        <v>1145</v>
      </c>
      <c r="F4620" s="33" t="s">
        <v>4634</v>
      </c>
      <c r="G4620" s="570" t="s">
        <v>12361</v>
      </c>
      <c r="H4620" s="815">
        <v>45166</v>
      </c>
      <c r="I4620" s="816"/>
      <c r="J4620" s="569" t="s">
        <v>8694</v>
      </c>
      <c r="K4620" s="568" t="s">
        <v>8215</v>
      </c>
      <c r="L4620" s="488">
        <v>44593</v>
      </c>
      <c r="M4620" s="488">
        <v>45323</v>
      </c>
      <c r="N4620" t="str">
        <f t="shared" si="148"/>
        <v/>
      </c>
    </row>
    <row r="4621" spans="1:14" ht="30" outlineLevel="2">
      <c r="A4621" s="551"/>
      <c r="B4621" s="296">
        <f t="shared" si="147"/>
        <v>186</v>
      </c>
      <c r="C4621" s="394" t="s">
        <v>8968</v>
      </c>
      <c r="D4621" s="46" t="s">
        <v>8969</v>
      </c>
      <c r="E4621" s="258" t="s">
        <v>1145</v>
      </c>
      <c r="F4621" s="33" t="s">
        <v>4634</v>
      </c>
      <c r="G4621" s="570" t="s">
        <v>12361</v>
      </c>
      <c r="H4621" s="815">
        <v>45166</v>
      </c>
      <c r="I4621" s="816"/>
      <c r="J4621" s="569" t="s">
        <v>8694</v>
      </c>
      <c r="K4621" s="568" t="s">
        <v>8215</v>
      </c>
      <c r="L4621" s="488">
        <v>44593</v>
      </c>
      <c r="M4621" s="488">
        <v>45323</v>
      </c>
      <c r="N4621" t="str">
        <f t="shared" si="148"/>
        <v/>
      </c>
    </row>
    <row r="4622" spans="1:14" ht="30" outlineLevel="2">
      <c r="A4622" s="551"/>
      <c r="B4622" s="296">
        <f t="shared" si="147"/>
        <v>186</v>
      </c>
      <c r="C4622" s="394" t="s">
        <v>8970</v>
      </c>
      <c r="D4622" s="46" t="s">
        <v>8971</v>
      </c>
      <c r="E4622" s="258" t="s">
        <v>1145</v>
      </c>
      <c r="F4622" s="33" t="s">
        <v>4634</v>
      </c>
      <c r="G4622" s="570" t="s">
        <v>12361</v>
      </c>
      <c r="H4622" s="815">
        <v>45166</v>
      </c>
      <c r="I4622" s="816"/>
      <c r="J4622" s="569" t="s">
        <v>8694</v>
      </c>
      <c r="K4622" s="568" t="s">
        <v>8215</v>
      </c>
      <c r="L4622" s="488">
        <v>44593</v>
      </c>
      <c r="M4622" s="488">
        <v>45323</v>
      </c>
      <c r="N4622" t="str">
        <f t="shared" si="148"/>
        <v/>
      </c>
    </row>
    <row r="4623" spans="1:14" ht="30" outlineLevel="2">
      <c r="A4623" s="551"/>
      <c r="B4623" s="296">
        <f t="shared" si="147"/>
        <v>186</v>
      </c>
      <c r="C4623" s="394" t="s">
        <v>8972</v>
      </c>
      <c r="D4623" s="46" t="s">
        <v>8973</v>
      </c>
      <c r="E4623" s="258" t="s">
        <v>1145</v>
      </c>
      <c r="F4623" s="33" t="s">
        <v>4634</v>
      </c>
      <c r="G4623" s="570" t="s">
        <v>12361</v>
      </c>
      <c r="H4623" s="815">
        <v>45166</v>
      </c>
      <c r="I4623" s="816"/>
      <c r="J4623" s="569" t="s">
        <v>8694</v>
      </c>
      <c r="K4623" s="568" t="s">
        <v>8215</v>
      </c>
      <c r="L4623" s="488">
        <v>44593</v>
      </c>
      <c r="M4623" s="488">
        <v>45323</v>
      </c>
      <c r="N4623" t="str">
        <f t="shared" si="148"/>
        <v/>
      </c>
    </row>
    <row r="4624" spans="1:14" ht="30" outlineLevel="2">
      <c r="A4624" s="551"/>
      <c r="B4624" s="296">
        <f t="shared" si="147"/>
        <v>186</v>
      </c>
      <c r="C4624" s="394" t="s">
        <v>8974</v>
      </c>
      <c r="D4624" s="46" t="s">
        <v>8975</v>
      </c>
      <c r="E4624" s="258" t="s">
        <v>1145</v>
      </c>
      <c r="F4624" s="33" t="s">
        <v>4634</v>
      </c>
      <c r="G4624" s="570" t="s">
        <v>12361</v>
      </c>
      <c r="H4624" s="815">
        <v>45166</v>
      </c>
      <c r="I4624" s="816"/>
      <c r="J4624" s="569" t="s">
        <v>8694</v>
      </c>
      <c r="K4624" s="568" t="s">
        <v>8215</v>
      </c>
      <c r="L4624" s="488">
        <v>44593</v>
      </c>
      <c r="M4624" s="488">
        <v>45323</v>
      </c>
      <c r="N4624" t="str">
        <f t="shared" si="148"/>
        <v/>
      </c>
    </row>
    <row r="4625" spans="1:14" ht="30" outlineLevel="2">
      <c r="A4625" s="551"/>
      <c r="B4625" s="296">
        <f t="shared" si="147"/>
        <v>186</v>
      </c>
      <c r="C4625" s="394" t="s">
        <v>8976</v>
      </c>
      <c r="D4625" s="46" t="s">
        <v>8977</v>
      </c>
      <c r="E4625" s="258" t="s">
        <v>1145</v>
      </c>
      <c r="F4625" s="33" t="s">
        <v>4634</v>
      </c>
      <c r="G4625" s="570" t="s">
        <v>12361</v>
      </c>
      <c r="H4625" s="815">
        <v>45166</v>
      </c>
      <c r="I4625" s="816"/>
      <c r="J4625" s="569" t="s">
        <v>8694</v>
      </c>
      <c r="K4625" s="568" t="s">
        <v>8215</v>
      </c>
      <c r="L4625" s="488">
        <v>44593</v>
      </c>
      <c r="M4625" s="488">
        <v>45323</v>
      </c>
      <c r="N4625" t="str">
        <f t="shared" si="148"/>
        <v/>
      </c>
    </row>
    <row r="4626" spans="1:14" ht="30" outlineLevel="2">
      <c r="A4626" s="551"/>
      <c r="B4626" s="296">
        <f t="shared" si="147"/>
        <v>186</v>
      </c>
      <c r="C4626" s="394" t="s">
        <v>8978</v>
      </c>
      <c r="D4626" s="46" t="s">
        <v>8979</v>
      </c>
      <c r="E4626" s="258" t="s">
        <v>1145</v>
      </c>
      <c r="F4626" s="33" t="s">
        <v>4634</v>
      </c>
      <c r="G4626" s="570" t="s">
        <v>12361</v>
      </c>
      <c r="H4626" s="815">
        <v>45166</v>
      </c>
      <c r="I4626" s="816"/>
      <c r="J4626" s="569" t="s">
        <v>8694</v>
      </c>
      <c r="K4626" s="568" t="s">
        <v>8215</v>
      </c>
      <c r="L4626" s="488">
        <v>44593</v>
      </c>
      <c r="M4626" s="488">
        <v>45323</v>
      </c>
      <c r="N4626" t="str">
        <f t="shared" si="148"/>
        <v/>
      </c>
    </row>
    <row r="4627" spans="1:14" ht="189.95" customHeight="1" outlineLevel="2">
      <c r="A4627" s="384"/>
      <c r="B4627" s="296">
        <f t="shared" si="147"/>
        <v>186</v>
      </c>
      <c r="C4627" s="264" t="s">
        <v>8980</v>
      </c>
      <c r="D4627" s="46" t="s">
        <v>8981</v>
      </c>
      <c r="E4627" s="258" t="s">
        <v>1145</v>
      </c>
      <c r="F4627" s="33" t="s">
        <v>4634</v>
      </c>
      <c r="G4627" s="570" t="s">
        <v>12361</v>
      </c>
      <c r="H4627" s="815">
        <v>45166</v>
      </c>
      <c r="I4627" s="816"/>
      <c r="J4627" s="569" t="s">
        <v>8694</v>
      </c>
      <c r="K4627" s="568" t="s">
        <v>8215</v>
      </c>
      <c r="L4627" s="488">
        <v>44593</v>
      </c>
      <c r="M4627" s="488">
        <v>45323</v>
      </c>
      <c r="N4627" t="str">
        <f t="shared" si="148"/>
        <v/>
      </c>
    </row>
    <row r="4628" spans="1:14" ht="165.6" customHeight="1" outlineLevel="1">
      <c r="A4628" s="384">
        <v>187</v>
      </c>
      <c r="B4628" s="296">
        <f t="shared" si="147"/>
        <v>187</v>
      </c>
      <c r="C4628" s="604" t="s">
        <v>12838</v>
      </c>
      <c r="D4628" s="463"/>
      <c r="E4628" s="258" t="s">
        <v>1909</v>
      </c>
      <c r="F4628" s="33" t="s">
        <v>4634</v>
      </c>
      <c r="G4628" s="703" t="s">
        <v>14036</v>
      </c>
      <c r="H4628" s="779" t="s">
        <v>12861</v>
      </c>
      <c r="I4628" s="779" t="s">
        <v>12860</v>
      </c>
      <c r="J4628" s="571"/>
      <c r="K4628" s="259" t="s">
        <v>12828</v>
      </c>
      <c r="L4628" s="433">
        <v>45505</v>
      </c>
      <c r="M4628" s="643">
        <v>45689</v>
      </c>
      <c r="N4628" t="str">
        <f t="shared" si="148"/>
        <v/>
      </c>
    </row>
    <row r="4629" spans="1:14" ht="51.95" customHeight="1" outlineLevel="2">
      <c r="A4629" s="384"/>
      <c r="B4629" s="296">
        <f t="shared" si="147"/>
        <v>187</v>
      </c>
      <c r="C4629" s="462" t="s">
        <v>9769</v>
      </c>
      <c r="D4629" s="463" t="s">
        <v>11422</v>
      </c>
      <c r="E4629" s="258" t="s">
        <v>1909</v>
      </c>
      <c r="F4629" s="33" t="s">
        <v>4634</v>
      </c>
      <c r="G4629" s="570"/>
      <c r="H4629" s="816"/>
      <c r="I4629" s="816"/>
      <c r="J4629" s="571"/>
      <c r="K4629" s="259" t="s">
        <v>12828</v>
      </c>
      <c r="L4629" s="433">
        <v>44774</v>
      </c>
      <c r="M4629" s="57">
        <v>45505</v>
      </c>
      <c r="N4629" t="str">
        <f t="shared" si="148"/>
        <v/>
      </c>
    </row>
    <row r="4630" spans="1:14" ht="30" customHeight="1" outlineLevel="2">
      <c r="A4630" s="384"/>
      <c r="B4630" s="296">
        <f t="shared" si="147"/>
        <v>187</v>
      </c>
      <c r="C4630" s="462" t="s">
        <v>9456</v>
      </c>
      <c r="D4630" s="463" t="s">
        <v>11111</v>
      </c>
      <c r="E4630" s="258" t="s">
        <v>1909</v>
      </c>
      <c r="F4630" s="33" t="s">
        <v>4634</v>
      </c>
      <c r="G4630" s="570"/>
      <c r="H4630" s="816"/>
      <c r="I4630" s="816"/>
      <c r="J4630" s="571"/>
      <c r="K4630" s="259" t="s">
        <v>12828</v>
      </c>
      <c r="L4630" s="433">
        <v>44774</v>
      </c>
      <c r="M4630" s="57">
        <v>45505</v>
      </c>
      <c r="N4630" t="str">
        <f t="shared" si="148"/>
        <v/>
      </c>
    </row>
    <row r="4631" spans="1:14" ht="168.95" customHeight="1" outlineLevel="2">
      <c r="A4631" s="384"/>
      <c r="B4631" s="296">
        <f t="shared" si="147"/>
        <v>187</v>
      </c>
      <c r="C4631" s="462" t="s">
        <v>9983</v>
      </c>
      <c r="D4631" s="463" t="s">
        <v>11635</v>
      </c>
      <c r="E4631" s="258" t="s">
        <v>1909</v>
      </c>
      <c r="F4631" s="33" t="s">
        <v>4634</v>
      </c>
      <c r="G4631" s="570"/>
      <c r="H4631" s="816"/>
      <c r="I4631" s="816"/>
      <c r="J4631" s="571"/>
      <c r="K4631" s="259" t="s">
        <v>12828</v>
      </c>
      <c r="L4631" s="433">
        <v>44774</v>
      </c>
      <c r="M4631" s="57">
        <v>45505</v>
      </c>
      <c r="N4631" t="str">
        <f t="shared" si="148"/>
        <v/>
      </c>
    </row>
    <row r="4632" spans="1:14" ht="134.44999999999999" customHeight="1" outlineLevel="1">
      <c r="A4632" s="384">
        <v>188</v>
      </c>
      <c r="B4632" s="296">
        <f>IF(A4632&gt;0,A4632,B4631)</f>
        <v>188</v>
      </c>
      <c r="C4632" s="445" t="s">
        <v>12302</v>
      </c>
      <c r="D4632" s="33" t="s">
        <v>12230</v>
      </c>
      <c r="E4632" s="258" t="s">
        <v>1909</v>
      </c>
      <c r="F4632" s="33" t="s">
        <v>4633</v>
      </c>
      <c r="G4632" s="703" t="s">
        <v>14037</v>
      </c>
      <c r="H4632" s="779" t="s">
        <v>12861</v>
      </c>
      <c r="I4632" s="779" t="s">
        <v>12860</v>
      </c>
      <c r="J4632" s="490" t="s">
        <v>12187</v>
      </c>
      <c r="K4632" s="259" t="s">
        <v>12828</v>
      </c>
      <c r="L4632" s="433">
        <v>44774</v>
      </c>
      <c r="M4632" s="643">
        <v>45689</v>
      </c>
      <c r="N4632" t="str">
        <f t="shared" si="148"/>
        <v/>
      </c>
    </row>
    <row r="4633" spans="1:14" ht="63.75" outlineLevel="2">
      <c r="A4633" s="551"/>
      <c r="B4633" s="296">
        <f t="shared" si="147"/>
        <v>188</v>
      </c>
      <c r="C4633" s="462" t="s">
        <v>12185</v>
      </c>
      <c r="D4633" s="463" t="s">
        <v>10780</v>
      </c>
      <c r="E4633" s="258" t="s">
        <v>1909</v>
      </c>
      <c r="F4633" s="33" t="s">
        <v>4633</v>
      </c>
      <c r="G4633" s="570"/>
      <c r="H4633" s="816"/>
      <c r="I4633" s="816"/>
      <c r="J4633" s="571"/>
      <c r="K4633" s="259" t="s">
        <v>12828</v>
      </c>
      <c r="L4633" s="433">
        <v>44774</v>
      </c>
      <c r="M4633" s="57">
        <v>45323</v>
      </c>
      <c r="N4633" t="str">
        <f t="shared" si="148"/>
        <v/>
      </c>
    </row>
    <row r="4634" spans="1:14" ht="25.5" outlineLevel="2">
      <c r="A4634" s="551"/>
      <c r="B4634" s="296">
        <f t="shared" si="147"/>
        <v>188</v>
      </c>
      <c r="C4634" s="462" t="s">
        <v>9142</v>
      </c>
      <c r="D4634" s="463" t="s">
        <v>10781</v>
      </c>
      <c r="E4634" s="258" t="s">
        <v>1909</v>
      </c>
      <c r="F4634" s="33" t="s">
        <v>4633</v>
      </c>
      <c r="G4634" s="570"/>
      <c r="H4634" s="816"/>
      <c r="I4634" s="816"/>
      <c r="J4634" s="571"/>
      <c r="K4634" s="259" t="s">
        <v>12828</v>
      </c>
      <c r="L4634" s="433">
        <v>44774</v>
      </c>
      <c r="M4634" s="57">
        <v>45323</v>
      </c>
      <c r="N4634" t="str">
        <f t="shared" si="148"/>
        <v/>
      </c>
    </row>
    <row r="4635" spans="1:14" ht="25.5" outlineLevel="2">
      <c r="A4635" s="551"/>
      <c r="B4635" s="296">
        <f t="shared" si="147"/>
        <v>188</v>
      </c>
      <c r="C4635" s="462" t="s">
        <v>9143</v>
      </c>
      <c r="D4635" s="463" t="s">
        <v>10782</v>
      </c>
      <c r="E4635" s="258" t="s">
        <v>1909</v>
      </c>
      <c r="F4635" s="33" t="s">
        <v>4633</v>
      </c>
      <c r="G4635" s="570"/>
      <c r="H4635" s="816"/>
      <c r="I4635" s="816"/>
      <c r="J4635" s="571"/>
      <c r="K4635" s="259" t="s">
        <v>12828</v>
      </c>
      <c r="L4635" s="433">
        <v>44774</v>
      </c>
      <c r="M4635" s="57">
        <v>45323</v>
      </c>
      <c r="N4635" t="str">
        <f t="shared" si="148"/>
        <v/>
      </c>
    </row>
    <row r="4636" spans="1:14" ht="25.5" outlineLevel="2">
      <c r="A4636" s="551"/>
      <c r="B4636" s="296">
        <f t="shared" si="147"/>
        <v>188</v>
      </c>
      <c r="C4636" s="462" t="s">
        <v>9144</v>
      </c>
      <c r="D4636" s="463" t="s">
        <v>10783</v>
      </c>
      <c r="E4636" s="258" t="s">
        <v>1909</v>
      </c>
      <c r="F4636" s="33" t="s">
        <v>4633</v>
      </c>
      <c r="G4636" s="570"/>
      <c r="H4636" s="816"/>
      <c r="I4636" s="816"/>
      <c r="J4636" s="571"/>
      <c r="K4636" s="259" t="s">
        <v>12828</v>
      </c>
      <c r="L4636" s="433">
        <v>44774</v>
      </c>
      <c r="M4636" s="57">
        <v>45323</v>
      </c>
      <c r="N4636" t="str">
        <f t="shared" si="148"/>
        <v/>
      </c>
    </row>
    <row r="4637" spans="1:14" ht="51" outlineLevel="2">
      <c r="A4637" s="551"/>
      <c r="B4637" s="296">
        <f t="shared" si="147"/>
        <v>188</v>
      </c>
      <c r="C4637" s="462" t="s">
        <v>9145</v>
      </c>
      <c r="D4637" s="463" t="s">
        <v>10784</v>
      </c>
      <c r="E4637" s="258" t="s">
        <v>1909</v>
      </c>
      <c r="F4637" s="33" t="s">
        <v>4633</v>
      </c>
      <c r="G4637" s="570"/>
      <c r="H4637" s="816"/>
      <c r="I4637" s="816"/>
      <c r="J4637" s="571"/>
      <c r="K4637" s="259" t="s">
        <v>12828</v>
      </c>
      <c r="L4637" s="433">
        <v>44774</v>
      </c>
      <c r="M4637" s="57">
        <v>45323</v>
      </c>
      <c r="N4637" t="str">
        <f t="shared" si="148"/>
        <v/>
      </c>
    </row>
    <row r="4638" spans="1:14" ht="25.5" outlineLevel="2">
      <c r="A4638" s="551"/>
      <c r="B4638" s="296">
        <f t="shared" si="147"/>
        <v>188</v>
      </c>
      <c r="C4638" s="462" t="s">
        <v>9146</v>
      </c>
      <c r="D4638" s="463" t="s">
        <v>10785</v>
      </c>
      <c r="E4638" s="258" t="s">
        <v>1909</v>
      </c>
      <c r="F4638" s="33" t="s">
        <v>4633</v>
      </c>
      <c r="G4638" s="570"/>
      <c r="H4638" s="816"/>
      <c r="I4638" s="816"/>
      <c r="J4638" s="571"/>
      <c r="K4638" s="259" t="s">
        <v>12828</v>
      </c>
      <c r="L4638" s="433">
        <v>44774</v>
      </c>
      <c r="M4638" s="57">
        <v>45323</v>
      </c>
      <c r="N4638" t="str">
        <f t="shared" si="148"/>
        <v/>
      </c>
    </row>
    <row r="4639" spans="1:14" ht="51" outlineLevel="2">
      <c r="A4639" s="551"/>
      <c r="B4639" s="296">
        <f t="shared" si="147"/>
        <v>188</v>
      </c>
      <c r="C4639" s="462" t="s">
        <v>9147</v>
      </c>
      <c r="D4639" s="463" t="s">
        <v>10786</v>
      </c>
      <c r="E4639" s="258" t="s">
        <v>1909</v>
      </c>
      <c r="F4639" s="33" t="s">
        <v>4633</v>
      </c>
      <c r="G4639" s="570"/>
      <c r="H4639" s="816"/>
      <c r="I4639" s="816"/>
      <c r="J4639" s="571"/>
      <c r="K4639" s="259" t="s">
        <v>12828</v>
      </c>
      <c r="L4639" s="433">
        <v>44774</v>
      </c>
      <c r="M4639" s="57">
        <v>45323</v>
      </c>
      <c r="N4639" t="str">
        <f t="shared" si="148"/>
        <v/>
      </c>
    </row>
    <row r="4640" spans="1:14" ht="38.25" outlineLevel="2">
      <c r="A4640" s="551"/>
      <c r="B4640" s="296">
        <f t="shared" si="147"/>
        <v>188</v>
      </c>
      <c r="C4640" s="462" t="s">
        <v>9148</v>
      </c>
      <c r="D4640" s="463" t="s">
        <v>10787</v>
      </c>
      <c r="E4640" s="258" t="s">
        <v>1909</v>
      </c>
      <c r="F4640" s="33" t="s">
        <v>4633</v>
      </c>
      <c r="G4640" s="570"/>
      <c r="H4640" s="816"/>
      <c r="I4640" s="816"/>
      <c r="J4640" s="571"/>
      <c r="K4640" s="259" t="s">
        <v>12828</v>
      </c>
      <c r="L4640" s="433">
        <v>44774</v>
      </c>
      <c r="M4640" s="57">
        <v>45323</v>
      </c>
      <c r="N4640" t="str">
        <f t="shared" si="148"/>
        <v/>
      </c>
    </row>
    <row r="4641" spans="1:14" ht="25.5" outlineLevel="2">
      <c r="A4641" s="551"/>
      <c r="B4641" s="296">
        <f t="shared" si="147"/>
        <v>188</v>
      </c>
      <c r="C4641" s="462" t="s">
        <v>9149</v>
      </c>
      <c r="D4641" s="463" t="s">
        <v>2423</v>
      </c>
      <c r="E4641" s="258" t="s">
        <v>1909</v>
      </c>
      <c r="F4641" s="33" t="s">
        <v>4633</v>
      </c>
      <c r="G4641" s="570"/>
      <c r="H4641" s="816"/>
      <c r="I4641" s="816"/>
      <c r="J4641" s="571"/>
      <c r="K4641" s="259" t="s">
        <v>12828</v>
      </c>
      <c r="L4641" s="433">
        <v>44774</v>
      </c>
      <c r="M4641" s="57">
        <v>45323</v>
      </c>
      <c r="N4641" t="str">
        <f t="shared" si="148"/>
        <v>DUPLICATE</v>
      </c>
    </row>
    <row r="4642" spans="1:14" ht="38.25" outlineLevel="2">
      <c r="A4642" s="551"/>
      <c r="B4642" s="296">
        <f t="shared" si="147"/>
        <v>188</v>
      </c>
      <c r="C4642" s="462" t="s">
        <v>9150</v>
      </c>
      <c r="D4642" s="463" t="s">
        <v>10788</v>
      </c>
      <c r="E4642" s="258" t="s">
        <v>1909</v>
      </c>
      <c r="F4642" s="33" t="s">
        <v>4633</v>
      </c>
      <c r="G4642" s="570"/>
      <c r="H4642" s="816"/>
      <c r="I4642" s="816"/>
      <c r="J4642" s="571"/>
      <c r="K4642" s="259" t="s">
        <v>12828</v>
      </c>
      <c r="L4642" s="433">
        <v>44774</v>
      </c>
      <c r="M4642" s="57">
        <v>45323</v>
      </c>
      <c r="N4642" t="str">
        <f t="shared" si="148"/>
        <v/>
      </c>
    </row>
    <row r="4643" spans="1:14" ht="51" outlineLevel="2">
      <c r="A4643" s="551"/>
      <c r="B4643" s="296">
        <f t="shared" si="147"/>
        <v>188</v>
      </c>
      <c r="C4643" s="462" t="s">
        <v>9151</v>
      </c>
      <c r="D4643" s="463" t="s">
        <v>10789</v>
      </c>
      <c r="E4643" s="258" t="s">
        <v>1909</v>
      </c>
      <c r="F4643" s="33" t="s">
        <v>4633</v>
      </c>
      <c r="G4643" s="570"/>
      <c r="H4643" s="816"/>
      <c r="I4643" s="816"/>
      <c r="J4643" s="571"/>
      <c r="K4643" s="259" t="s">
        <v>12828</v>
      </c>
      <c r="L4643" s="433">
        <v>44774</v>
      </c>
      <c r="M4643" s="57">
        <v>45323</v>
      </c>
      <c r="N4643" t="str">
        <f t="shared" si="148"/>
        <v/>
      </c>
    </row>
    <row r="4644" spans="1:14" ht="25.5" outlineLevel="2">
      <c r="A4644" s="551"/>
      <c r="B4644" s="296">
        <f t="shared" si="147"/>
        <v>188</v>
      </c>
      <c r="C4644" s="462" t="s">
        <v>9152</v>
      </c>
      <c r="D4644" s="463" t="s">
        <v>10790</v>
      </c>
      <c r="E4644" s="258" t="s">
        <v>1909</v>
      </c>
      <c r="F4644" s="33" t="s">
        <v>4633</v>
      </c>
      <c r="G4644" s="570"/>
      <c r="H4644" s="816"/>
      <c r="I4644" s="816"/>
      <c r="J4644" s="571"/>
      <c r="K4644" s="259" t="s">
        <v>12828</v>
      </c>
      <c r="L4644" s="433">
        <v>44774</v>
      </c>
      <c r="M4644" s="57">
        <v>45323</v>
      </c>
      <c r="N4644" t="str">
        <f t="shared" si="148"/>
        <v/>
      </c>
    </row>
    <row r="4645" spans="1:14" ht="38.25" outlineLevel="2">
      <c r="A4645" s="551"/>
      <c r="B4645" s="296">
        <f t="shared" si="147"/>
        <v>188</v>
      </c>
      <c r="C4645" s="462" t="s">
        <v>9153</v>
      </c>
      <c r="D4645" s="463" t="s">
        <v>10791</v>
      </c>
      <c r="E4645" s="258" t="s">
        <v>1909</v>
      </c>
      <c r="F4645" s="33" t="s">
        <v>4633</v>
      </c>
      <c r="G4645" s="570"/>
      <c r="H4645" s="816"/>
      <c r="I4645" s="816"/>
      <c r="J4645" s="571"/>
      <c r="K4645" s="259" t="s">
        <v>12828</v>
      </c>
      <c r="L4645" s="433">
        <v>44774</v>
      </c>
      <c r="M4645" s="57">
        <v>45323</v>
      </c>
      <c r="N4645" t="str">
        <f t="shared" si="148"/>
        <v/>
      </c>
    </row>
    <row r="4646" spans="1:14" ht="25.5" outlineLevel="2">
      <c r="A4646" s="551"/>
      <c r="B4646" s="296">
        <f t="shared" si="147"/>
        <v>188</v>
      </c>
      <c r="C4646" s="462" t="s">
        <v>9154</v>
      </c>
      <c r="D4646" s="463" t="s">
        <v>10792</v>
      </c>
      <c r="E4646" s="258" t="s">
        <v>1909</v>
      </c>
      <c r="F4646" s="33" t="s">
        <v>4633</v>
      </c>
      <c r="G4646" s="570"/>
      <c r="H4646" s="816"/>
      <c r="I4646" s="816"/>
      <c r="J4646" s="571"/>
      <c r="K4646" s="259" t="s">
        <v>12828</v>
      </c>
      <c r="L4646" s="433">
        <v>44774</v>
      </c>
      <c r="M4646" s="57">
        <v>45323</v>
      </c>
      <c r="N4646" t="str">
        <f t="shared" si="148"/>
        <v/>
      </c>
    </row>
    <row r="4647" spans="1:14" ht="38.25" outlineLevel="2">
      <c r="A4647" s="551"/>
      <c r="B4647" s="296">
        <f t="shared" si="147"/>
        <v>188</v>
      </c>
      <c r="C4647" s="462" t="s">
        <v>9155</v>
      </c>
      <c r="D4647" s="463" t="s">
        <v>10793</v>
      </c>
      <c r="E4647" s="258" t="s">
        <v>1909</v>
      </c>
      <c r="F4647" s="33" t="s">
        <v>4633</v>
      </c>
      <c r="G4647" s="570"/>
      <c r="H4647" s="816"/>
      <c r="I4647" s="816"/>
      <c r="J4647" s="571"/>
      <c r="K4647" s="259" t="s">
        <v>12828</v>
      </c>
      <c r="L4647" s="433">
        <v>44774</v>
      </c>
      <c r="M4647" s="57">
        <v>45323</v>
      </c>
      <c r="N4647" t="str">
        <f t="shared" si="148"/>
        <v/>
      </c>
    </row>
    <row r="4648" spans="1:14" ht="25.5" outlineLevel="2">
      <c r="A4648" s="551"/>
      <c r="B4648" s="296">
        <f t="shared" si="147"/>
        <v>188</v>
      </c>
      <c r="C4648" s="462" t="s">
        <v>9156</v>
      </c>
      <c r="D4648" s="463" t="s">
        <v>10794</v>
      </c>
      <c r="E4648" s="258" t="s">
        <v>1909</v>
      </c>
      <c r="F4648" s="33" t="s">
        <v>4633</v>
      </c>
      <c r="G4648" s="570"/>
      <c r="H4648" s="816"/>
      <c r="I4648" s="816"/>
      <c r="J4648" s="571"/>
      <c r="K4648" s="259" t="s">
        <v>12828</v>
      </c>
      <c r="L4648" s="433">
        <v>44774</v>
      </c>
      <c r="M4648" s="57">
        <v>45323</v>
      </c>
      <c r="N4648" t="str">
        <f t="shared" si="148"/>
        <v/>
      </c>
    </row>
    <row r="4649" spans="1:14" ht="51" outlineLevel="2">
      <c r="A4649" s="551"/>
      <c r="B4649" s="296">
        <f t="shared" si="147"/>
        <v>188</v>
      </c>
      <c r="C4649" s="462" t="s">
        <v>9157</v>
      </c>
      <c r="D4649" s="463" t="s">
        <v>10795</v>
      </c>
      <c r="E4649" s="258" t="s">
        <v>1909</v>
      </c>
      <c r="F4649" s="33" t="s">
        <v>4633</v>
      </c>
      <c r="G4649" s="570"/>
      <c r="H4649" s="816"/>
      <c r="I4649" s="816"/>
      <c r="J4649" s="571"/>
      <c r="K4649" s="259" t="s">
        <v>12828</v>
      </c>
      <c r="L4649" s="433">
        <v>44774</v>
      </c>
      <c r="M4649" s="57">
        <v>45323</v>
      </c>
      <c r="N4649" t="str">
        <f t="shared" si="148"/>
        <v/>
      </c>
    </row>
    <row r="4650" spans="1:14" ht="25.5" outlineLevel="2">
      <c r="A4650" s="551"/>
      <c r="B4650" s="296">
        <f t="shared" si="147"/>
        <v>188</v>
      </c>
      <c r="C4650" s="462" t="s">
        <v>9158</v>
      </c>
      <c r="D4650" s="463" t="s">
        <v>10796</v>
      </c>
      <c r="E4650" s="258" t="s">
        <v>1909</v>
      </c>
      <c r="F4650" s="33" t="s">
        <v>4633</v>
      </c>
      <c r="G4650" s="570"/>
      <c r="H4650" s="816"/>
      <c r="I4650" s="816"/>
      <c r="J4650" s="571"/>
      <c r="K4650" s="259" t="s">
        <v>12828</v>
      </c>
      <c r="L4650" s="433">
        <v>44774</v>
      </c>
      <c r="M4650" s="57">
        <v>45323</v>
      </c>
      <c r="N4650" t="str">
        <f t="shared" si="148"/>
        <v/>
      </c>
    </row>
    <row r="4651" spans="1:14" ht="25.5" outlineLevel="2">
      <c r="A4651" s="551"/>
      <c r="B4651" s="296">
        <f t="shared" si="147"/>
        <v>188</v>
      </c>
      <c r="C4651" s="462" t="s">
        <v>9159</v>
      </c>
      <c r="D4651" s="463" t="s">
        <v>10797</v>
      </c>
      <c r="E4651" s="258" t="s">
        <v>1909</v>
      </c>
      <c r="F4651" s="33" t="s">
        <v>4633</v>
      </c>
      <c r="G4651" s="570"/>
      <c r="H4651" s="816"/>
      <c r="I4651" s="816"/>
      <c r="J4651" s="571"/>
      <c r="K4651" s="259" t="s">
        <v>12828</v>
      </c>
      <c r="L4651" s="433">
        <v>44774</v>
      </c>
      <c r="M4651" s="57">
        <v>45323</v>
      </c>
      <c r="N4651" t="str">
        <f t="shared" si="148"/>
        <v/>
      </c>
    </row>
    <row r="4652" spans="1:14" ht="25.5" outlineLevel="2">
      <c r="A4652" s="551"/>
      <c r="B4652" s="296">
        <f t="shared" si="147"/>
        <v>188</v>
      </c>
      <c r="C4652" s="462" t="s">
        <v>9160</v>
      </c>
      <c r="D4652" s="463" t="s">
        <v>10798</v>
      </c>
      <c r="E4652" s="258" t="s">
        <v>1909</v>
      </c>
      <c r="F4652" s="33" t="s">
        <v>4633</v>
      </c>
      <c r="G4652" s="570"/>
      <c r="H4652" s="816"/>
      <c r="I4652" s="816"/>
      <c r="J4652" s="571"/>
      <c r="K4652" s="259" t="s">
        <v>12828</v>
      </c>
      <c r="L4652" s="433">
        <v>44774</v>
      </c>
      <c r="M4652" s="57">
        <v>45323</v>
      </c>
      <c r="N4652" t="str">
        <f t="shared" si="148"/>
        <v/>
      </c>
    </row>
    <row r="4653" spans="1:14" ht="38.25" outlineLevel="2">
      <c r="A4653" s="551"/>
      <c r="B4653" s="296">
        <f t="shared" si="147"/>
        <v>188</v>
      </c>
      <c r="C4653" s="462" t="s">
        <v>12188</v>
      </c>
      <c r="D4653" s="463" t="s">
        <v>10799</v>
      </c>
      <c r="E4653" s="258" t="s">
        <v>1909</v>
      </c>
      <c r="F4653" s="33" t="s">
        <v>4633</v>
      </c>
      <c r="G4653" s="570"/>
      <c r="H4653" s="816"/>
      <c r="I4653" s="816"/>
      <c r="J4653" s="571"/>
      <c r="K4653" s="259" t="s">
        <v>12828</v>
      </c>
      <c r="L4653" s="433">
        <v>44774</v>
      </c>
      <c r="M4653" s="57">
        <v>45323</v>
      </c>
      <c r="N4653" t="str">
        <f t="shared" si="148"/>
        <v/>
      </c>
    </row>
    <row r="4654" spans="1:14" ht="51" outlineLevel="2">
      <c r="A4654" s="551"/>
      <c r="B4654" s="296">
        <f t="shared" si="147"/>
        <v>188</v>
      </c>
      <c r="C4654" s="462" t="s">
        <v>9161</v>
      </c>
      <c r="D4654" s="463" t="s">
        <v>10800</v>
      </c>
      <c r="E4654" s="258" t="s">
        <v>1909</v>
      </c>
      <c r="F4654" s="33" t="s">
        <v>4633</v>
      </c>
      <c r="G4654" s="570"/>
      <c r="H4654" s="816"/>
      <c r="I4654" s="816"/>
      <c r="J4654" s="571"/>
      <c r="K4654" s="259" t="s">
        <v>12828</v>
      </c>
      <c r="L4654" s="433">
        <v>44774</v>
      </c>
      <c r="M4654" s="57">
        <v>45323</v>
      </c>
      <c r="N4654" t="str">
        <f t="shared" si="148"/>
        <v/>
      </c>
    </row>
    <row r="4655" spans="1:14" ht="25.5" outlineLevel="2">
      <c r="A4655" s="551"/>
      <c r="B4655" s="296">
        <f t="shared" si="147"/>
        <v>188</v>
      </c>
      <c r="C4655" s="462" t="s">
        <v>9162</v>
      </c>
      <c r="D4655" s="463" t="s">
        <v>10801</v>
      </c>
      <c r="E4655" s="258" t="s">
        <v>1909</v>
      </c>
      <c r="F4655" s="33" t="s">
        <v>4633</v>
      </c>
      <c r="G4655" s="570"/>
      <c r="H4655" s="816"/>
      <c r="I4655" s="816"/>
      <c r="J4655" s="571"/>
      <c r="K4655" s="259" t="s">
        <v>12828</v>
      </c>
      <c r="L4655" s="433">
        <v>44774</v>
      </c>
      <c r="M4655" s="57">
        <v>45323</v>
      </c>
      <c r="N4655" t="str">
        <f t="shared" si="148"/>
        <v/>
      </c>
    </row>
    <row r="4656" spans="1:14" ht="25.5" outlineLevel="2">
      <c r="A4656" s="551"/>
      <c r="B4656" s="296">
        <f t="shared" si="147"/>
        <v>188</v>
      </c>
      <c r="C4656" s="462" t="s">
        <v>9163</v>
      </c>
      <c r="D4656" s="463" t="s">
        <v>10802</v>
      </c>
      <c r="E4656" s="258" t="s">
        <v>1909</v>
      </c>
      <c r="F4656" s="33" t="s">
        <v>4633</v>
      </c>
      <c r="G4656" s="570"/>
      <c r="H4656" s="816"/>
      <c r="I4656" s="816"/>
      <c r="J4656" s="571"/>
      <c r="K4656" s="259" t="s">
        <v>12828</v>
      </c>
      <c r="L4656" s="433">
        <v>44774</v>
      </c>
      <c r="M4656" s="57">
        <v>45323</v>
      </c>
      <c r="N4656" t="str">
        <f t="shared" si="148"/>
        <v/>
      </c>
    </row>
    <row r="4657" spans="1:14" ht="38.25" outlineLevel="2">
      <c r="A4657" s="551"/>
      <c r="B4657" s="296">
        <f t="shared" si="147"/>
        <v>188</v>
      </c>
      <c r="C4657" s="462" t="s">
        <v>9164</v>
      </c>
      <c r="D4657" s="463" t="s">
        <v>10803</v>
      </c>
      <c r="E4657" s="258" t="s">
        <v>1909</v>
      </c>
      <c r="F4657" s="33" t="s">
        <v>4633</v>
      </c>
      <c r="G4657" s="570"/>
      <c r="H4657" s="816"/>
      <c r="I4657" s="816"/>
      <c r="J4657" s="571"/>
      <c r="K4657" s="259" t="s">
        <v>12828</v>
      </c>
      <c r="L4657" s="433">
        <v>44774</v>
      </c>
      <c r="M4657" s="57">
        <v>45323</v>
      </c>
      <c r="N4657" t="str">
        <f t="shared" si="148"/>
        <v/>
      </c>
    </row>
    <row r="4658" spans="1:14" ht="38.25" outlineLevel="2">
      <c r="A4658" s="551"/>
      <c r="B4658" s="296">
        <f t="shared" si="147"/>
        <v>188</v>
      </c>
      <c r="C4658" s="462" t="s">
        <v>9165</v>
      </c>
      <c r="D4658" s="463" t="s">
        <v>10804</v>
      </c>
      <c r="E4658" s="258" t="s">
        <v>1909</v>
      </c>
      <c r="F4658" s="33" t="s">
        <v>4633</v>
      </c>
      <c r="G4658" s="570"/>
      <c r="H4658" s="816"/>
      <c r="I4658" s="816"/>
      <c r="J4658" s="571"/>
      <c r="K4658" s="259" t="s">
        <v>12828</v>
      </c>
      <c r="L4658" s="433">
        <v>44774</v>
      </c>
      <c r="M4658" s="57">
        <v>45323</v>
      </c>
      <c r="N4658" t="str">
        <f t="shared" si="148"/>
        <v/>
      </c>
    </row>
    <row r="4659" spans="1:14" ht="25.5" outlineLevel="2">
      <c r="A4659" s="551"/>
      <c r="B4659" s="296">
        <f t="shared" si="147"/>
        <v>188</v>
      </c>
      <c r="C4659" s="462" t="s">
        <v>9166</v>
      </c>
      <c r="D4659" s="463" t="s">
        <v>10805</v>
      </c>
      <c r="E4659" s="258" t="s">
        <v>1909</v>
      </c>
      <c r="F4659" s="33" t="s">
        <v>4633</v>
      </c>
      <c r="G4659" s="570"/>
      <c r="H4659" s="816"/>
      <c r="I4659" s="816"/>
      <c r="J4659" s="571"/>
      <c r="K4659" s="259" t="s">
        <v>12828</v>
      </c>
      <c r="L4659" s="433">
        <v>44774</v>
      </c>
      <c r="M4659" s="57">
        <v>45323</v>
      </c>
      <c r="N4659" t="str">
        <f t="shared" si="148"/>
        <v/>
      </c>
    </row>
    <row r="4660" spans="1:14" ht="25.5" outlineLevel="2">
      <c r="A4660" s="551"/>
      <c r="B4660" s="296">
        <f t="shared" si="147"/>
        <v>188</v>
      </c>
      <c r="C4660" s="462" t="s">
        <v>9167</v>
      </c>
      <c r="D4660" s="463" t="s">
        <v>10806</v>
      </c>
      <c r="E4660" s="258" t="s">
        <v>1909</v>
      </c>
      <c r="F4660" s="33" t="s">
        <v>4633</v>
      </c>
      <c r="G4660" s="570"/>
      <c r="H4660" s="816"/>
      <c r="I4660" s="816"/>
      <c r="J4660" s="571"/>
      <c r="K4660" s="259" t="s">
        <v>12828</v>
      </c>
      <c r="L4660" s="433">
        <v>44774</v>
      </c>
      <c r="M4660" s="57">
        <v>45323</v>
      </c>
      <c r="N4660" t="str">
        <f t="shared" si="148"/>
        <v/>
      </c>
    </row>
    <row r="4661" spans="1:14" ht="51" outlineLevel="2">
      <c r="A4661" s="551"/>
      <c r="B4661" s="296">
        <f t="shared" si="147"/>
        <v>188</v>
      </c>
      <c r="C4661" s="462" t="s">
        <v>9168</v>
      </c>
      <c r="D4661" s="463" t="s">
        <v>10807</v>
      </c>
      <c r="E4661" s="258" t="s">
        <v>1909</v>
      </c>
      <c r="F4661" s="33" t="s">
        <v>4633</v>
      </c>
      <c r="G4661" s="570"/>
      <c r="H4661" s="816"/>
      <c r="I4661" s="816"/>
      <c r="J4661" s="571"/>
      <c r="K4661" s="259" t="s">
        <v>12828</v>
      </c>
      <c r="L4661" s="433">
        <v>44774</v>
      </c>
      <c r="M4661" s="57">
        <v>45323</v>
      </c>
      <c r="N4661" t="str">
        <f t="shared" si="148"/>
        <v/>
      </c>
    </row>
    <row r="4662" spans="1:14" ht="25.5" outlineLevel="2">
      <c r="A4662" s="551"/>
      <c r="B4662" s="296">
        <f t="shared" si="147"/>
        <v>188</v>
      </c>
      <c r="C4662" s="462" t="s">
        <v>12189</v>
      </c>
      <c r="D4662" s="463" t="s">
        <v>10808</v>
      </c>
      <c r="E4662" s="258" t="s">
        <v>1909</v>
      </c>
      <c r="F4662" s="33" t="s">
        <v>4633</v>
      </c>
      <c r="G4662" s="570"/>
      <c r="H4662" s="816"/>
      <c r="I4662" s="816"/>
      <c r="J4662" s="571"/>
      <c r="K4662" s="259" t="s">
        <v>12828</v>
      </c>
      <c r="L4662" s="433">
        <v>44774</v>
      </c>
      <c r="M4662" s="57">
        <v>45323</v>
      </c>
      <c r="N4662" t="str">
        <f t="shared" si="148"/>
        <v/>
      </c>
    </row>
    <row r="4663" spans="1:14" ht="25.5" outlineLevel="2">
      <c r="A4663" s="551"/>
      <c r="B4663" s="296">
        <f t="shared" ref="B4663:B4726" si="149">IF(A4663&gt;0,A4663,B4662)</f>
        <v>188</v>
      </c>
      <c r="C4663" s="462" t="s">
        <v>9169</v>
      </c>
      <c r="D4663" s="463" t="s">
        <v>10809</v>
      </c>
      <c r="E4663" s="258" t="s">
        <v>1909</v>
      </c>
      <c r="F4663" s="33" t="s">
        <v>4633</v>
      </c>
      <c r="G4663" s="570"/>
      <c r="H4663" s="816"/>
      <c r="I4663" s="816"/>
      <c r="J4663" s="571"/>
      <c r="K4663" s="259" t="s">
        <v>12828</v>
      </c>
      <c r="L4663" s="433">
        <v>44774</v>
      </c>
      <c r="M4663" s="57">
        <v>45323</v>
      </c>
      <c r="N4663" t="str">
        <f t="shared" si="148"/>
        <v/>
      </c>
    </row>
    <row r="4664" spans="1:14" ht="25.5" outlineLevel="2">
      <c r="A4664" s="551"/>
      <c r="B4664" s="296">
        <f t="shared" si="149"/>
        <v>188</v>
      </c>
      <c r="C4664" s="462" t="s">
        <v>9170</v>
      </c>
      <c r="D4664" s="463" t="s">
        <v>10810</v>
      </c>
      <c r="E4664" s="258" t="s">
        <v>1909</v>
      </c>
      <c r="F4664" s="33" t="s">
        <v>4633</v>
      </c>
      <c r="G4664" s="570"/>
      <c r="H4664" s="816"/>
      <c r="I4664" s="816"/>
      <c r="J4664" s="571"/>
      <c r="K4664" s="259" t="s">
        <v>12828</v>
      </c>
      <c r="L4664" s="433">
        <v>44774</v>
      </c>
      <c r="M4664" s="57">
        <v>45323</v>
      </c>
      <c r="N4664" t="str">
        <f t="shared" si="148"/>
        <v/>
      </c>
    </row>
    <row r="4665" spans="1:14" ht="25.5" outlineLevel="2">
      <c r="A4665" s="551"/>
      <c r="B4665" s="296">
        <f t="shared" si="149"/>
        <v>188</v>
      </c>
      <c r="C4665" s="462" t="s">
        <v>9171</v>
      </c>
      <c r="D4665" s="463" t="s">
        <v>10811</v>
      </c>
      <c r="E4665" s="258" t="s">
        <v>1909</v>
      </c>
      <c r="F4665" s="33" t="s">
        <v>4633</v>
      </c>
      <c r="G4665" s="570"/>
      <c r="H4665" s="816"/>
      <c r="I4665" s="816"/>
      <c r="J4665" s="571"/>
      <c r="K4665" s="259" t="s">
        <v>12828</v>
      </c>
      <c r="L4665" s="433">
        <v>44774</v>
      </c>
      <c r="M4665" s="57">
        <v>45323</v>
      </c>
      <c r="N4665" t="str">
        <f t="shared" si="148"/>
        <v/>
      </c>
    </row>
    <row r="4666" spans="1:14" ht="25.5" outlineLevel="2">
      <c r="A4666" s="551"/>
      <c r="B4666" s="296">
        <f t="shared" si="149"/>
        <v>188</v>
      </c>
      <c r="C4666" s="462" t="s">
        <v>9172</v>
      </c>
      <c r="D4666" s="463" t="s">
        <v>10812</v>
      </c>
      <c r="E4666" s="258" t="s">
        <v>1909</v>
      </c>
      <c r="F4666" s="33" t="s">
        <v>4633</v>
      </c>
      <c r="G4666" s="570"/>
      <c r="H4666" s="816"/>
      <c r="I4666" s="816"/>
      <c r="J4666" s="571"/>
      <c r="K4666" s="259" t="s">
        <v>12828</v>
      </c>
      <c r="L4666" s="433">
        <v>44774</v>
      </c>
      <c r="M4666" s="57">
        <v>45323</v>
      </c>
      <c r="N4666" t="str">
        <f t="shared" si="148"/>
        <v/>
      </c>
    </row>
    <row r="4667" spans="1:14" ht="63.75" outlineLevel="2">
      <c r="A4667" s="551"/>
      <c r="B4667" s="296">
        <f t="shared" si="149"/>
        <v>188</v>
      </c>
      <c r="C4667" s="462" t="s">
        <v>12770</v>
      </c>
      <c r="D4667" s="463" t="s">
        <v>10813</v>
      </c>
      <c r="E4667" s="258" t="s">
        <v>1909</v>
      </c>
      <c r="F4667" s="33" t="s">
        <v>4633</v>
      </c>
      <c r="G4667" s="570"/>
      <c r="H4667" s="816"/>
      <c r="I4667" s="816"/>
      <c r="J4667" s="571"/>
      <c r="K4667" s="259" t="s">
        <v>12828</v>
      </c>
      <c r="L4667" s="433">
        <v>44774</v>
      </c>
      <c r="M4667" s="57">
        <v>45323</v>
      </c>
      <c r="N4667" t="str">
        <f t="shared" si="148"/>
        <v/>
      </c>
    </row>
    <row r="4668" spans="1:14" ht="25.5" outlineLevel="2">
      <c r="A4668" s="551"/>
      <c r="B4668" s="296">
        <f t="shared" si="149"/>
        <v>188</v>
      </c>
      <c r="C4668" s="462" t="s">
        <v>9173</v>
      </c>
      <c r="D4668" s="463" t="s">
        <v>10814</v>
      </c>
      <c r="E4668" s="258" t="s">
        <v>1909</v>
      </c>
      <c r="F4668" s="33" t="s">
        <v>4633</v>
      </c>
      <c r="G4668" s="570"/>
      <c r="H4668" s="816"/>
      <c r="I4668" s="816"/>
      <c r="J4668" s="571"/>
      <c r="K4668" s="259" t="s">
        <v>12828</v>
      </c>
      <c r="L4668" s="433">
        <v>44774</v>
      </c>
      <c r="M4668" s="57">
        <v>45323</v>
      </c>
      <c r="N4668" t="str">
        <f t="shared" si="148"/>
        <v/>
      </c>
    </row>
    <row r="4669" spans="1:14" ht="25.5" outlineLevel="2">
      <c r="A4669" s="551"/>
      <c r="B4669" s="296">
        <f t="shared" si="149"/>
        <v>188</v>
      </c>
      <c r="C4669" s="462" t="s">
        <v>9174</v>
      </c>
      <c r="D4669" s="463" t="s">
        <v>10815</v>
      </c>
      <c r="E4669" s="258" t="s">
        <v>1909</v>
      </c>
      <c r="F4669" s="33" t="s">
        <v>4633</v>
      </c>
      <c r="G4669" s="570"/>
      <c r="H4669" s="816"/>
      <c r="I4669" s="816"/>
      <c r="J4669" s="571"/>
      <c r="K4669" s="259" t="s">
        <v>12828</v>
      </c>
      <c r="L4669" s="433">
        <v>44774</v>
      </c>
      <c r="M4669" s="57">
        <v>45323</v>
      </c>
      <c r="N4669" t="str">
        <f t="shared" si="148"/>
        <v/>
      </c>
    </row>
    <row r="4670" spans="1:14" ht="25.5" outlineLevel="2">
      <c r="A4670" s="551"/>
      <c r="B4670" s="296">
        <f t="shared" si="149"/>
        <v>188</v>
      </c>
      <c r="C4670" s="462" t="s">
        <v>9175</v>
      </c>
      <c r="D4670" s="463" t="s">
        <v>10816</v>
      </c>
      <c r="E4670" s="258" t="s">
        <v>1909</v>
      </c>
      <c r="F4670" s="33" t="s">
        <v>4633</v>
      </c>
      <c r="G4670" s="570"/>
      <c r="H4670" s="816"/>
      <c r="I4670" s="816"/>
      <c r="J4670" s="571"/>
      <c r="K4670" s="259" t="s">
        <v>12828</v>
      </c>
      <c r="L4670" s="433">
        <v>44774</v>
      </c>
      <c r="M4670" s="57">
        <v>45323</v>
      </c>
      <c r="N4670" t="str">
        <f t="shared" si="148"/>
        <v/>
      </c>
    </row>
    <row r="4671" spans="1:14" ht="63.75" outlineLevel="2">
      <c r="A4671" s="551"/>
      <c r="B4671" s="296">
        <f t="shared" si="149"/>
        <v>188</v>
      </c>
      <c r="C4671" s="462" t="s">
        <v>9178</v>
      </c>
      <c r="D4671" s="463" t="s">
        <v>10819</v>
      </c>
      <c r="E4671" s="258" t="s">
        <v>1909</v>
      </c>
      <c r="F4671" s="33" t="s">
        <v>4633</v>
      </c>
      <c r="G4671" s="570"/>
      <c r="H4671" s="816"/>
      <c r="I4671" s="816"/>
      <c r="J4671" s="571"/>
      <c r="K4671" s="259" t="s">
        <v>12828</v>
      </c>
      <c r="L4671" s="433">
        <v>44774</v>
      </c>
      <c r="M4671" s="57">
        <v>45323</v>
      </c>
      <c r="N4671" t="str">
        <f t="shared" si="148"/>
        <v/>
      </c>
    </row>
    <row r="4672" spans="1:14" ht="25.5" outlineLevel="2">
      <c r="A4672" s="551"/>
      <c r="B4672" s="296">
        <f t="shared" si="149"/>
        <v>188</v>
      </c>
      <c r="C4672" s="462" t="s">
        <v>9179</v>
      </c>
      <c r="D4672" s="463" t="s">
        <v>10820</v>
      </c>
      <c r="E4672" s="258" t="s">
        <v>1909</v>
      </c>
      <c r="F4672" s="33" t="s">
        <v>4633</v>
      </c>
      <c r="G4672" s="570"/>
      <c r="H4672" s="816"/>
      <c r="I4672" s="816"/>
      <c r="J4672" s="571"/>
      <c r="K4672" s="259" t="s">
        <v>12828</v>
      </c>
      <c r="L4672" s="433">
        <v>44774</v>
      </c>
      <c r="M4672" s="57">
        <v>45323</v>
      </c>
      <c r="N4672" t="str">
        <f t="shared" si="148"/>
        <v/>
      </c>
    </row>
    <row r="4673" spans="1:14" ht="25.5" outlineLevel="2">
      <c r="A4673" s="551"/>
      <c r="B4673" s="296">
        <f t="shared" si="149"/>
        <v>188</v>
      </c>
      <c r="C4673" s="462" t="s">
        <v>9180</v>
      </c>
      <c r="D4673" s="463" t="s">
        <v>10821</v>
      </c>
      <c r="E4673" s="258" t="s">
        <v>1909</v>
      </c>
      <c r="F4673" s="33" t="s">
        <v>4633</v>
      </c>
      <c r="G4673" s="570"/>
      <c r="H4673" s="816"/>
      <c r="I4673" s="816"/>
      <c r="J4673" s="571"/>
      <c r="K4673" s="259" t="s">
        <v>12828</v>
      </c>
      <c r="L4673" s="433">
        <v>44774</v>
      </c>
      <c r="M4673" s="57">
        <v>45323</v>
      </c>
      <c r="N4673" t="str">
        <f t="shared" si="148"/>
        <v/>
      </c>
    </row>
    <row r="4674" spans="1:14" ht="38.25" outlineLevel="2">
      <c r="A4674" s="551"/>
      <c r="B4674" s="296">
        <f t="shared" si="149"/>
        <v>188</v>
      </c>
      <c r="C4674" s="462" t="s">
        <v>9181</v>
      </c>
      <c r="D4674" s="463" t="s">
        <v>10822</v>
      </c>
      <c r="E4674" s="258" t="s">
        <v>1909</v>
      </c>
      <c r="F4674" s="33" t="s">
        <v>4633</v>
      </c>
      <c r="G4674" s="570"/>
      <c r="H4674" s="816"/>
      <c r="I4674" s="816"/>
      <c r="J4674" s="571"/>
      <c r="K4674" s="259" t="s">
        <v>12828</v>
      </c>
      <c r="L4674" s="433">
        <v>44774</v>
      </c>
      <c r="M4674" s="57">
        <v>45323</v>
      </c>
      <c r="N4674" t="str">
        <f t="shared" si="148"/>
        <v/>
      </c>
    </row>
    <row r="4675" spans="1:14" ht="38.25" outlineLevel="2">
      <c r="A4675" s="551"/>
      <c r="B4675" s="296">
        <f t="shared" si="149"/>
        <v>188</v>
      </c>
      <c r="C4675" s="462" t="s">
        <v>9182</v>
      </c>
      <c r="D4675" s="463" t="s">
        <v>10823</v>
      </c>
      <c r="E4675" s="258" t="s">
        <v>1909</v>
      </c>
      <c r="F4675" s="33" t="s">
        <v>4633</v>
      </c>
      <c r="G4675" s="570"/>
      <c r="H4675" s="816"/>
      <c r="I4675" s="816"/>
      <c r="J4675" s="571"/>
      <c r="K4675" s="259" t="s">
        <v>12828</v>
      </c>
      <c r="L4675" s="433">
        <v>44774</v>
      </c>
      <c r="M4675" s="57">
        <v>45323</v>
      </c>
      <c r="N4675" t="str">
        <f t="shared" ref="N4675:N4738" si="150">IF(D4675="NA","",IF(COUNTIF($D$3:$D$8511,D4675)&gt;1,"DUPLICATE",""))</f>
        <v/>
      </c>
    </row>
    <row r="4676" spans="1:14" ht="25.5" outlineLevel="2">
      <c r="A4676" s="551"/>
      <c r="B4676" s="296">
        <f t="shared" si="149"/>
        <v>188</v>
      </c>
      <c r="C4676" s="462" t="s">
        <v>9183</v>
      </c>
      <c r="D4676" s="463" t="s">
        <v>10824</v>
      </c>
      <c r="E4676" s="258" t="s">
        <v>1909</v>
      </c>
      <c r="F4676" s="33" t="s">
        <v>4633</v>
      </c>
      <c r="G4676" s="570"/>
      <c r="H4676" s="816"/>
      <c r="I4676" s="816"/>
      <c r="J4676" s="571"/>
      <c r="K4676" s="259" t="s">
        <v>12828</v>
      </c>
      <c r="L4676" s="433">
        <v>44774</v>
      </c>
      <c r="M4676" s="57">
        <v>45323</v>
      </c>
      <c r="N4676" t="str">
        <f t="shared" si="150"/>
        <v/>
      </c>
    </row>
    <row r="4677" spans="1:14" ht="51" outlineLevel="2">
      <c r="A4677" s="551"/>
      <c r="B4677" s="296">
        <f t="shared" si="149"/>
        <v>188</v>
      </c>
      <c r="C4677" s="462" t="s">
        <v>9184</v>
      </c>
      <c r="D4677" s="463" t="s">
        <v>10825</v>
      </c>
      <c r="E4677" s="258" t="s">
        <v>1909</v>
      </c>
      <c r="F4677" s="33" t="s">
        <v>4633</v>
      </c>
      <c r="G4677" s="570"/>
      <c r="H4677" s="816"/>
      <c r="I4677" s="816"/>
      <c r="J4677" s="571"/>
      <c r="K4677" s="259" t="s">
        <v>12828</v>
      </c>
      <c r="L4677" s="433">
        <v>44774</v>
      </c>
      <c r="M4677" s="57">
        <v>45323</v>
      </c>
      <c r="N4677" t="str">
        <f t="shared" si="150"/>
        <v/>
      </c>
    </row>
    <row r="4678" spans="1:14" ht="51" outlineLevel="2">
      <c r="A4678" s="551"/>
      <c r="B4678" s="296">
        <f t="shared" si="149"/>
        <v>188</v>
      </c>
      <c r="C4678" s="462" t="s">
        <v>9185</v>
      </c>
      <c r="D4678" s="463" t="s">
        <v>10826</v>
      </c>
      <c r="E4678" s="258" t="s">
        <v>1909</v>
      </c>
      <c r="F4678" s="33" t="s">
        <v>4633</v>
      </c>
      <c r="G4678" s="570"/>
      <c r="H4678" s="816"/>
      <c r="I4678" s="816"/>
      <c r="J4678" s="571"/>
      <c r="K4678" s="259" t="s">
        <v>12828</v>
      </c>
      <c r="L4678" s="433">
        <v>44774</v>
      </c>
      <c r="M4678" s="57">
        <v>45323</v>
      </c>
      <c r="N4678" t="str">
        <f t="shared" si="150"/>
        <v/>
      </c>
    </row>
    <row r="4679" spans="1:14" ht="25.5" outlineLevel="2">
      <c r="A4679" s="551"/>
      <c r="B4679" s="296">
        <f t="shared" si="149"/>
        <v>188</v>
      </c>
      <c r="C4679" s="462" t="s">
        <v>9186</v>
      </c>
      <c r="D4679" s="463" t="s">
        <v>10827</v>
      </c>
      <c r="E4679" s="258" t="s">
        <v>1909</v>
      </c>
      <c r="F4679" s="33" t="s">
        <v>4633</v>
      </c>
      <c r="G4679" s="570"/>
      <c r="H4679" s="816"/>
      <c r="I4679" s="816"/>
      <c r="J4679" s="571"/>
      <c r="K4679" s="259" t="s">
        <v>12828</v>
      </c>
      <c r="L4679" s="433">
        <v>44774</v>
      </c>
      <c r="M4679" s="57">
        <v>45323</v>
      </c>
      <c r="N4679" t="str">
        <f t="shared" si="150"/>
        <v/>
      </c>
    </row>
    <row r="4680" spans="1:14" ht="25.5" outlineLevel="2">
      <c r="A4680" s="551"/>
      <c r="B4680" s="296">
        <f t="shared" si="149"/>
        <v>188</v>
      </c>
      <c r="C4680" s="462" t="s">
        <v>9187</v>
      </c>
      <c r="D4680" s="463" t="s">
        <v>10828</v>
      </c>
      <c r="E4680" s="258" t="s">
        <v>1909</v>
      </c>
      <c r="F4680" s="33" t="s">
        <v>4633</v>
      </c>
      <c r="G4680" s="570"/>
      <c r="H4680" s="816"/>
      <c r="I4680" s="816"/>
      <c r="J4680" s="571"/>
      <c r="K4680" s="259" t="s">
        <v>12828</v>
      </c>
      <c r="L4680" s="433">
        <v>44774</v>
      </c>
      <c r="M4680" s="57">
        <v>45323</v>
      </c>
      <c r="N4680" t="str">
        <f t="shared" si="150"/>
        <v/>
      </c>
    </row>
    <row r="4681" spans="1:14" ht="25.5" outlineLevel="2">
      <c r="A4681" s="551"/>
      <c r="B4681" s="296">
        <f t="shared" si="149"/>
        <v>188</v>
      </c>
      <c r="C4681" s="462" t="s">
        <v>9188</v>
      </c>
      <c r="D4681" s="463" t="s">
        <v>10829</v>
      </c>
      <c r="E4681" s="258" t="s">
        <v>1909</v>
      </c>
      <c r="F4681" s="33" t="s">
        <v>4633</v>
      </c>
      <c r="G4681" s="570"/>
      <c r="H4681" s="816"/>
      <c r="I4681" s="816"/>
      <c r="J4681" s="571"/>
      <c r="K4681" s="259" t="s">
        <v>12828</v>
      </c>
      <c r="L4681" s="433">
        <v>44774</v>
      </c>
      <c r="M4681" s="57">
        <v>45323</v>
      </c>
      <c r="N4681" t="str">
        <f t="shared" si="150"/>
        <v/>
      </c>
    </row>
    <row r="4682" spans="1:14" ht="25.5" outlineLevel="2">
      <c r="A4682" s="551"/>
      <c r="B4682" s="296">
        <f t="shared" si="149"/>
        <v>188</v>
      </c>
      <c r="C4682" s="462" t="s">
        <v>9189</v>
      </c>
      <c r="D4682" s="463" t="s">
        <v>10830</v>
      </c>
      <c r="E4682" s="258" t="s">
        <v>1909</v>
      </c>
      <c r="F4682" s="33" t="s">
        <v>4633</v>
      </c>
      <c r="G4682" s="570"/>
      <c r="H4682" s="816"/>
      <c r="I4682" s="816"/>
      <c r="J4682" s="571"/>
      <c r="K4682" s="259" t="s">
        <v>12828</v>
      </c>
      <c r="L4682" s="433">
        <v>44774</v>
      </c>
      <c r="M4682" s="57">
        <v>45323</v>
      </c>
      <c r="N4682" t="str">
        <f t="shared" si="150"/>
        <v/>
      </c>
    </row>
    <row r="4683" spans="1:14" ht="25.5" outlineLevel="2">
      <c r="A4683" s="551"/>
      <c r="B4683" s="296">
        <f t="shared" si="149"/>
        <v>188</v>
      </c>
      <c r="C4683" s="462" t="s">
        <v>9190</v>
      </c>
      <c r="D4683" s="463" t="s">
        <v>10831</v>
      </c>
      <c r="E4683" s="258" t="s">
        <v>1909</v>
      </c>
      <c r="F4683" s="33" t="s">
        <v>4633</v>
      </c>
      <c r="G4683" s="570"/>
      <c r="H4683" s="816"/>
      <c r="I4683" s="816"/>
      <c r="J4683" s="571"/>
      <c r="K4683" s="259" t="s">
        <v>12828</v>
      </c>
      <c r="L4683" s="433">
        <v>44774</v>
      </c>
      <c r="M4683" s="57">
        <v>45323</v>
      </c>
      <c r="N4683" t="str">
        <f t="shared" si="150"/>
        <v/>
      </c>
    </row>
    <row r="4684" spans="1:14" ht="25.5" outlineLevel="2">
      <c r="A4684" s="551"/>
      <c r="B4684" s="296">
        <f t="shared" si="149"/>
        <v>188</v>
      </c>
      <c r="C4684" s="462" t="s">
        <v>9191</v>
      </c>
      <c r="D4684" s="463" t="s">
        <v>10832</v>
      </c>
      <c r="E4684" s="258" t="s">
        <v>1909</v>
      </c>
      <c r="F4684" s="33" t="s">
        <v>4633</v>
      </c>
      <c r="G4684" s="570"/>
      <c r="H4684" s="816"/>
      <c r="I4684" s="816"/>
      <c r="J4684" s="571"/>
      <c r="K4684" s="259" t="s">
        <v>12828</v>
      </c>
      <c r="L4684" s="433">
        <v>44774</v>
      </c>
      <c r="M4684" s="57">
        <v>45323</v>
      </c>
      <c r="N4684" t="str">
        <f t="shared" si="150"/>
        <v/>
      </c>
    </row>
    <row r="4685" spans="1:14" ht="25.5" outlineLevel="2">
      <c r="A4685" s="551"/>
      <c r="B4685" s="296">
        <f t="shared" si="149"/>
        <v>188</v>
      </c>
      <c r="C4685" s="462" t="s">
        <v>9192</v>
      </c>
      <c r="D4685" s="463" t="s">
        <v>10833</v>
      </c>
      <c r="E4685" s="258" t="s">
        <v>1909</v>
      </c>
      <c r="F4685" s="33" t="s">
        <v>4633</v>
      </c>
      <c r="G4685" s="570"/>
      <c r="H4685" s="816"/>
      <c r="I4685" s="816"/>
      <c r="J4685" s="571"/>
      <c r="K4685" s="259" t="s">
        <v>12828</v>
      </c>
      <c r="L4685" s="433">
        <v>44774</v>
      </c>
      <c r="M4685" s="57">
        <v>45323</v>
      </c>
      <c r="N4685" t="str">
        <f t="shared" si="150"/>
        <v/>
      </c>
    </row>
    <row r="4686" spans="1:14" ht="25.5" outlineLevel="2">
      <c r="A4686" s="551"/>
      <c r="B4686" s="296">
        <f t="shared" si="149"/>
        <v>188</v>
      </c>
      <c r="C4686" s="462" t="s">
        <v>9193</v>
      </c>
      <c r="D4686" s="463" t="s">
        <v>10834</v>
      </c>
      <c r="E4686" s="258" t="s">
        <v>1909</v>
      </c>
      <c r="F4686" s="33" t="s">
        <v>4633</v>
      </c>
      <c r="G4686" s="570"/>
      <c r="H4686" s="816"/>
      <c r="I4686" s="816"/>
      <c r="J4686" s="571"/>
      <c r="K4686" s="259" t="s">
        <v>12828</v>
      </c>
      <c r="L4686" s="433">
        <v>44774</v>
      </c>
      <c r="M4686" s="57">
        <v>45323</v>
      </c>
      <c r="N4686" t="str">
        <f t="shared" si="150"/>
        <v/>
      </c>
    </row>
    <row r="4687" spans="1:14" ht="25.5" outlineLevel="2">
      <c r="A4687" s="551"/>
      <c r="B4687" s="296">
        <f t="shared" si="149"/>
        <v>188</v>
      </c>
      <c r="C4687" s="462" t="s">
        <v>9194</v>
      </c>
      <c r="D4687" s="463" t="s">
        <v>10835</v>
      </c>
      <c r="E4687" s="258" t="s">
        <v>1909</v>
      </c>
      <c r="F4687" s="33" t="s">
        <v>4633</v>
      </c>
      <c r="G4687" s="570"/>
      <c r="H4687" s="816"/>
      <c r="I4687" s="816"/>
      <c r="J4687" s="571"/>
      <c r="K4687" s="259" t="s">
        <v>12828</v>
      </c>
      <c r="L4687" s="433">
        <v>44774</v>
      </c>
      <c r="M4687" s="57">
        <v>45323</v>
      </c>
      <c r="N4687" t="str">
        <f t="shared" si="150"/>
        <v/>
      </c>
    </row>
    <row r="4688" spans="1:14" ht="25.5" outlineLevel="2">
      <c r="A4688" s="551"/>
      <c r="B4688" s="296">
        <f t="shared" si="149"/>
        <v>188</v>
      </c>
      <c r="C4688" s="462" t="s">
        <v>9195</v>
      </c>
      <c r="D4688" s="463" t="s">
        <v>10836</v>
      </c>
      <c r="E4688" s="258" t="s">
        <v>1909</v>
      </c>
      <c r="F4688" s="33" t="s">
        <v>4633</v>
      </c>
      <c r="G4688" s="570"/>
      <c r="H4688" s="816"/>
      <c r="I4688" s="816"/>
      <c r="J4688" s="571"/>
      <c r="K4688" s="259" t="s">
        <v>12828</v>
      </c>
      <c r="L4688" s="433">
        <v>44774</v>
      </c>
      <c r="M4688" s="57">
        <v>45323</v>
      </c>
      <c r="N4688" t="str">
        <f t="shared" si="150"/>
        <v/>
      </c>
    </row>
    <row r="4689" spans="1:14" ht="25.5" outlineLevel="2">
      <c r="A4689" s="551"/>
      <c r="B4689" s="296">
        <f t="shared" si="149"/>
        <v>188</v>
      </c>
      <c r="C4689" s="462" t="s">
        <v>9196</v>
      </c>
      <c r="D4689" s="463" t="s">
        <v>10837</v>
      </c>
      <c r="E4689" s="258" t="s">
        <v>1909</v>
      </c>
      <c r="F4689" s="33" t="s">
        <v>4633</v>
      </c>
      <c r="G4689" s="570"/>
      <c r="H4689" s="816"/>
      <c r="I4689" s="816"/>
      <c r="J4689" s="571"/>
      <c r="K4689" s="259" t="s">
        <v>12828</v>
      </c>
      <c r="L4689" s="433">
        <v>44774</v>
      </c>
      <c r="M4689" s="57">
        <v>45323</v>
      </c>
      <c r="N4689" t="str">
        <f t="shared" si="150"/>
        <v/>
      </c>
    </row>
    <row r="4690" spans="1:14" ht="25.5" outlineLevel="2">
      <c r="A4690" s="551"/>
      <c r="B4690" s="296">
        <f t="shared" si="149"/>
        <v>188</v>
      </c>
      <c r="C4690" s="462" t="s">
        <v>9197</v>
      </c>
      <c r="D4690" s="463" t="s">
        <v>10838</v>
      </c>
      <c r="E4690" s="258" t="s">
        <v>1909</v>
      </c>
      <c r="F4690" s="33" t="s">
        <v>4633</v>
      </c>
      <c r="G4690" s="570"/>
      <c r="H4690" s="816"/>
      <c r="I4690" s="816"/>
      <c r="J4690" s="571"/>
      <c r="K4690" s="259" t="s">
        <v>12828</v>
      </c>
      <c r="L4690" s="433">
        <v>44774</v>
      </c>
      <c r="M4690" s="57">
        <v>45323</v>
      </c>
      <c r="N4690" t="str">
        <f t="shared" si="150"/>
        <v/>
      </c>
    </row>
    <row r="4691" spans="1:14" ht="25.5" outlineLevel="2">
      <c r="A4691" s="551"/>
      <c r="B4691" s="296">
        <f t="shared" si="149"/>
        <v>188</v>
      </c>
      <c r="C4691" s="462" t="s">
        <v>9198</v>
      </c>
      <c r="D4691" s="463" t="s">
        <v>10839</v>
      </c>
      <c r="E4691" s="258" t="s">
        <v>1909</v>
      </c>
      <c r="F4691" s="33" t="s">
        <v>4633</v>
      </c>
      <c r="G4691" s="570"/>
      <c r="H4691" s="816"/>
      <c r="I4691" s="816"/>
      <c r="J4691" s="571"/>
      <c r="K4691" s="259" t="s">
        <v>12828</v>
      </c>
      <c r="L4691" s="433">
        <v>44774</v>
      </c>
      <c r="M4691" s="57">
        <v>45323</v>
      </c>
      <c r="N4691" t="str">
        <f t="shared" si="150"/>
        <v/>
      </c>
    </row>
    <row r="4692" spans="1:14" ht="25.5" outlineLevel="2">
      <c r="A4692" s="551"/>
      <c r="B4692" s="296">
        <f t="shared" si="149"/>
        <v>188</v>
      </c>
      <c r="C4692" s="462" t="s">
        <v>9199</v>
      </c>
      <c r="D4692" s="463" t="s">
        <v>10840</v>
      </c>
      <c r="E4692" s="258" t="s">
        <v>1909</v>
      </c>
      <c r="F4692" s="33" t="s">
        <v>4633</v>
      </c>
      <c r="G4692" s="570"/>
      <c r="H4692" s="816"/>
      <c r="I4692" s="816"/>
      <c r="J4692" s="571"/>
      <c r="K4692" s="259" t="s">
        <v>12828</v>
      </c>
      <c r="L4692" s="433">
        <v>44774</v>
      </c>
      <c r="M4692" s="57">
        <v>45323</v>
      </c>
      <c r="N4692" t="str">
        <f t="shared" si="150"/>
        <v/>
      </c>
    </row>
    <row r="4693" spans="1:14" ht="51" outlineLevel="2">
      <c r="A4693" s="551"/>
      <c r="B4693" s="296">
        <f t="shared" si="149"/>
        <v>188</v>
      </c>
      <c r="C4693" s="462" t="s">
        <v>9200</v>
      </c>
      <c r="D4693" s="463" t="s">
        <v>10841</v>
      </c>
      <c r="E4693" s="258" t="s">
        <v>1909</v>
      </c>
      <c r="F4693" s="33" t="s">
        <v>4633</v>
      </c>
      <c r="G4693" s="570"/>
      <c r="H4693" s="816"/>
      <c r="I4693" s="816"/>
      <c r="J4693" s="571"/>
      <c r="K4693" s="259" t="s">
        <v>12828</v>
      </c>
      <c r="L4693" s="433">
        <v>44774</v>
      </c>
      <c r="M4693" s="57">
        <v>45323</v>
      </c>
      <c r="N4693" t="str">
        <f t="shared" si="150"/>
        <v/>
      </c>
    </row>
    <row r="4694" spans="1:14" ht="51" outlineLevel="2">
      <c r="A4694" s="551"/>
      <c r="B4694" s="296">
        <f t="shared" si="149"/>
        <v>188</v>
      </c>
      <c r="C4694" s="462" t="s">
        <v>9201</v>
      </c>
      <c r="D4694" s="463" t="s">
        <v>10842</v>
      </c>
      <c r="E4694" s="258" t="s">
        <v>1909</v>
      </c>
      <c r="F4694" s="33" t="s">
        <v>4633</v>
      </c>
      <c r="G4694" s="570"/>
      <c r="H4694" s="816"/>
      <c r="I4694" s="816"/>
      <c r="J4694" s="571"/>
      <c r="K4694" s="259" t="s">
        <v>12828</v>
      </c>
      <c r="L4694" s="433">
        <v>44774</v>
      </c>
      <c r="M4694" s="57">
        <v>45323</v>
      </c>
      <c r="N4694" t="str">
        <f t="shared" si="150"/>
        <v/>
      </c>
    </row>
    <row r="4695" spans="1:14" ht="25.5" outlineLevel="2">
      <c r="A4695" s="551"/>
      <c r="B4695" s="296">
        <f t="shared" si="149"/>
        <v>188</v>
      </c>
      <c r="C4695" s="462" t="s">
        <v>9202</v>
      </c>
      <c r="D4695" s="463" t="s">
        <v>10843</v>
      </c>
      <c r="E4695" s="258" t="s">
        <v>1909</v>
      </c>
      <c r="F4695" s="33" t="s">
        <v>4633</v>
      </c>
      <c r="G4695" s="570"/>
      <c r="H4695" s="816"/>
      <c r="I4695" s="816"/>
      <c r="J4695" s="571"/>
      <c r="K4695" s="259" t="s">
        <v>12828</v>
      </c>
      <c r="L4695" s="433">
        <v>44774</v>
      </c>
      <c r="M4695" s="57">
        <v>45323</v>
      </c>
      <c r="N4695" t="str">
        <f t="shared" si="150"/>
        <v/>
      </c>
    </row>
    <row r="4696" spans="1:14" ht="25.5" outlineLevel="2">
      <c r="A4696" s="551"/>
      <c r="B4696" s="296">
        <f t="shared" si="149"/>
        <v>188</v>
      </c>
      <c r="C4696" s="462" t="s">
        <v>9203</v>
      </c>
      <c r="D4696" s="463" t="s">
        <v>10844</v>
      </c>
      <c r="E4696" s="258" t="s">
        <v>1909</v>
      </c>
      <c r="F4696" s="33" t="s">
        <v>4633</v>
      </c>
      <c r="G4696" s="570"/>
      <c r="H4696" s="816"/>
      <c r="I4696" s="816"/>
      <c r="J4696" s="571"/>
      <c r="K4696" s="259" t="s">
        <v>12828</v>
      </c>
      <c r="L4696" s="433">
        <v>44774</v>
      </c>
      <c r="M4696" s="57">
        <v>45323</v>
      </c>
      <c r="N4696" t="str">
        <f t="shared" si="150"/>
        <v/>
      </c>
    </row>
    <row r="4697" spans="1:14" ht="25.5" outlineLevel="2">
      <c r="A4697" s="551"/>
      <c r="B4697" s="296">
        <f t="shared" si="149"/>
        <v>188</v>
      </c>
      <c r="C4697" s="462" t="s">
        <v>9204</v>
      </c>
      <c r="D4697" s="463" t="s">
        <v>10845</v>
      </c>
      <c r="E4697" s="258" t="s">
        <v>1909</v>
      </c>
      <c r="F4697" s="33" t="s">
        <v>4633</v>
      </c>
      <c r="G4697" s="570"/>
      <c r="H4697" s="816"/>
      <c r="I4697" s="816"/>
      <c r="J4697" s="571"/>
      <c r="K4697" s="259" t="s">
        <v>12828</v>
      </c>
      <c r="L4697" s="433">
        <v>44774</v>
      </c>
      <c r="M4697" s="57">
        <v>45323</v>
      </c>
      <c r="N4697" t="str">
        <f t="shared" si="150"/>
        <v/>
      </c>
    </row>
    <row r="4698" spans="1:14" ht="25.5" outlineLevel="2">
      <c r="A4698" s="551"/>
      <c r="B4698" s="296">
        <f t="shared" si="149"/>
        <v>188</v>
      </c>
      <c r="C4698" s="462" t="s">
        <v>9205</v>
      </c>
      <c r="D4698" s="463" t="s">
        <v>10846</v>
      </c>
      <c r="E4698" s="258" t="s">
        <v>1909</v>
      </c>
      <c r="F4698" s="33" t="s">
        <v>4633</v>
      </c>
      <c r="G4698" s="570"/>
      <c r="H4698" s="816"/>
      <c r="I4698" s="816"/>
      <c r="J4698" s="571"/>
      <c r="K4698" s="259" t="s">
        <v>12828</v>
      </c>
      <c r="L4698" s="433">
        <v>44774</v>
      </c>
      <c r="M4698" s="57">
        <v>45323</v>
      </c>
      <c r="N4698" t="str">
        <f t="shared" si="150"/>
        <v/>
      </c>
    </row>
    <row r="4699" spans="1:14" ht="25.5" outlineLevel="2">
      <c r="A4699" s="551"/>
      <c r="B4699" s="296">
        <f t="shared" si="149"/>
        <v>188</v>
      </c>
      <c r="C4699" s="462" t="s">
        <v>9206</v>
      </c>
      <c r="D4699" s="463" t="s">
        <v>10847</v>
      </c>
      <c r="E4699" s="258" t="s">
        <v>1909</v>
      </c>
      <c r="F4699" s="33" t="s">
        <v>4633</v>
      </c>
      <c r="G4699" s="570"/>
      <c r="H4699" s="816"/>
      <c r="I4699" s="816"/>
      <c r="J4699" s="571"/>
      <c r="K4699" s="259" t="s">
        <v>12828</v>
      </c>
      <c r="L4699" s="433">
        <v>44774</v>
      </c>
      <c r="M4699" s="57">
        <v>45323</v>
      </c>
      <c r="N4699" t="str">
        <f t="shared" si="150"/>
        <v/>
      </c>
    </row>
    <row r="4700" spans="1:14" ht="25.5" outlineLevel="2">
      <c r="A4700" s="551"/>
      <c r="B4700" s="296">
        <f t="shared" si="149"/>
        <v>188</v>
      </c>
      <c r="C4700" s="462" t="s">
        <v>9207</v>
      </c>
      <c r="D4700" s="463" t="s">
        <v>10848</v>
      </c>
      <c r="E4700" s="258" t="s">
        <v>1909</v>
      </c>
      <c r="F4700" s="33" t="s">
        <v>4633</v>
      </c>
      <c r="G4700" s="570"/>
      <c r="H4700" s="816"/>
      <c r="I4700" s="816"/>
      <c r="J4700" s="571"/>
      <c r="K4700" s="259" t="s">
        <v>12828</v>
      </c>
      <c r="L4700" s="433">
        <v>44774</v>
      </c>
      <c r="M4700" s="57">
        <v>45323</v>
      </c>
      <c r="N4700" t="str">
        <f t="shared" si="150"/>
        <v/>
      </c>
    </row>
    <row r="4701" spans="1:14" ht="25.5" outlineLevel="2">
      <c r="A4701" s="551"/>
      <c r="B4701" s="296">
        <f t="shared" si="149"/>
        <v>188</v>
      </c>
      <c r="C4701" s="462" t="s">
        <v>9208</v>
      </c>
      <c r="D4701" s="463" t="s">
        <v>10849</v>
      </c>
      <c r="E4701" s="258" t="s">
        <v>1909</v>
      </c>
      <c r="F4701" s="33" t="s">
        <v>4633</v>
      </c>
      <c r="G4701" s="570"/>
      <c r="H4701" s="816"/>
      <c r="I4701" s="816"/>
      <c r="J4701" s="571"/>
      <c r="K4701" s="259" t="s">
        <v>12828</v>
      </c>
      <c r="L4701" s="433">
        <v>44774</v>
      </c>
      <c r="M4701" s="57">
        <v>45323</v>
      </c>
      <c r="N4701" t="str">
        <f t="shared" si="150"/>
        <v/>
      </c>
    </row>
    <row r="4702" spans="1:14" ht="25.5" outlineLevel="2">
      <c r="A4702" s="551"/>
      <c r="B4702" s="296">
        <f t="shared" si="149"/>
        <v>188</v>
      </c>
      <c r="C4702" s="462" t="s">
        <v>9209</v>
      </c>
      <c r="D4702" s="463" t="s">
        <v>10850</v>
      </c>
      <c r="E4702" s="258" t="s">
        <v>1909</v>
      </c>
      <c r="F4702" s="33" t="s">
        <v>4633</v>
      </c>
      <c r="G4702" s="570"/>
      <c r="H4702" s="816"/>
      <c r="I4702" s="816"/>
      <c r="J4702" s="571"/>
      <c r="K4702" s="259" t="s">
        <v>12828</v>
      </c>
      <c r="L4702" s="433">
        <v>44774</v>
      </c>
      <c r="M4702" s="57">
        <v>45323</v>
      </c>
      <c r="N4702" t="str">
        <f t="shared" si="150"/>
        <v/>
      </c>
    </row>
    <row r="4703" spans="1:14" ht="38.25" outlineLevel="2">
      <c r="A4703" s="551"/>
      <c r="B4703" s="296">
        <f t="shared" si="149"/>
        <v>188</v>
      </c>
      <c r="C4703" s="462" t="s">
        <v>9210</v>
      </c>
      <c r="D4703" s="463" t="s">
        <v>10851</v>
      </c>
      <c r="E4703" s="258" t="s">
        <v>1909</v>
      </c>
      <c r="F4703" s="33" t="s">
        <v>4633</v>
      </c>
      <c r="G4703" s="570"/>
      <c r="H4703" s="816"/>
      <c r="I4703" s="816"/>
      <c r="J4703" s="571"/>
      <c r="K4703" s="259" t="s">
        <v>12828</v>
      </c>
      <c r="L4703" s="433">
        <v>44774</v>
      </c>
      <c r="M4703" s="57">
        <v>45323</v>
      </c>
      <c r="N4703" t="str">
        <f t="shared" si="150"/>
        <v/>
      </c>
    </row>
    <row r="4704" spans="1:14" ht="25.5" outlineLevel="2">
      <c r="A4704" s="551"/>
      <c r="B4704" s="296">
        <f t="shared" si="149"/>
        <v>188</v>
      </c>
      <c r="C4704" s="462" t="s">
        <v>12190</v>
      </c>
      <c r="D4704" s="463" t="s">
        <v>10852</v>
      </c>
      <c r="E4704" s="258" t="s">
        <v>1909</v>
      </c>
      <c r="F4704" s="33" t="s">
        <v>4633</v>
      </c>
      <c r="G4704" s="570"/>
      <c r="H4704" s="816"/>
      <c r="I4704" s="816"/>
      <c r="J4704" s="571"/>
      <c r="K4704" s="259" t="s">
        <v>12828</v>
      </c>
      <c r="L4704" s="433">
        <v>44774</v>
      </c>
      <c r="M4704" s="57">
        <v>45323</v>
      </c>
      <c r="N4704" t="str">
        <f t="shared" si="150"/>
        <v/>
      </c>
    </row>
    <row r="4705" spans="1:14" ht="25.5" outlineLevel="2">
      <c r="A4705" s="551"/>
      <c r="B4705" s="296">
        <f t="shared" si="149"/>
        <v>188</v>
      </c>
      <c r="C4705" s="462" t="s">
        <v>9211</v>
      </c>
      <c r="D4705" s="463" t="s">
        <v>10853</v>
      </c>
      <c r="E4705" s="258" t="s">
        <v>1909</v>
      </c>
      <c r="F4705" s="33" t="s">
        <v>4633</v>
      </c>
      <c r="G4705" s="570"/>
      <c r="H4705" s="816"/>
      <c r="I4705" s="816"/>
      <c r="J4705" s="571"/>
      <c r="K4705" s="259" t="s">
        <v>12828</v>
      </c>
      <c r="L4705" s="433">
        <v>44774</v>
      </c>
      <c r="M4705" s="57">
        <v>45323</v>
      </c>
      <c r="N4705" t="str">
        <f t="shared" si="150"/>
        <v/>
      </c>
    </row>
    <row r="4706" spans="1:14" ht="25.5" outlineLevel="2">
      <c r="A4706" s="551"/>
      <c r="B4706" s="296">
        <f t="shared" si="149"/>
        <v>188</v>
      </c>
      <c r="C4706" s="462" t="s">
        <v>12191</v>
      </c>
      <c r="D4706" s="463" t="s">
        <v>10854</v>
      </c>
      <c r="E4706" s="258" t="s">
        <v>1909</v>
      </c>
      <c r="F4706" s="33" t="s">
        <v>4633</v>
      </c>
      <c r="G4706" s="570"/>
      <c r="H4706" s="816"/>
      <c r="I4706" s="816"/>
      <c r="J4706" s="571"/>
      <c r="K4706" s="259" t="s">
        <v>12828</v>
      </c>
      <c r="L4706" s="433">
        <v>44774</v>
      </c>
      <c r="M4706" s="57">
        <v>45323</v>
      </c>
      <c r="N4706" t="str">
        <f t="shared" si="150"/>
        <v/>
      </c>
    </row>
    <row r="4707" spans="1:14" ht="25.5" outlineLevel="2">
      <c r="A4707" s="551"/>
      <c r="B4707" s="296">
        <f t="shared" si="149"/>
        <v>188</v>
      </c>
      <c r="C4707" s="462" t="s">
        <v>12192</v>
      </c>
      <c r="D4707" s="463" t="s">
        <v>10855</v>
      </c>
      <c r="E4707" s="258" t="s">
        <v>1909</v>
      </c>
      <c r="F4707" s="33" t="s">
        <v>4633</v>
      </c>
      <c r="G4707" s="570"/>
      <c r="H4707" s="816"/>
      <c r="I4707" s="816"/>
      <c r="J4707" s="571"/>
      <c r="K4707" s="259" t="s">
        <v>12828</v>
      </c>
      <c r="L4707" s="433">
        <v>44774</v>
      </c>
      <c r="M4707" s="57">
        <v>45323</v>
      </c>
      <c r="N4707" t="str">
        <f t="shared" si="150"/>
        <v/>
      </c>
    </row>
    <row r="4708" spans="1:14" ht="25.5" outlineLevel="2">
      <c r="A4708" s="551"/>
      <c r="B4708" s="296">
        <f t="shared" si="149"/>
        <v>188</v>
      </c>
      <c r="C4708" s="462" t="s">
        <v>9212</v>
      </c>
      <c r="D4708" s="463" t="s">
        <v>10856</v>
      </c>
      <c r="E4708" s="258" t="s">
        <v>1909</v>
      </c>
      <c r="F4708" s="33" t="s">
        <v>4633</v>
      </c>
      <c r="G4708" s="570"/>
      <c r="H4708" s="816"/>
      <c r="I4708" s="816"/>
      <c r="J4708" s="571"/>
      <c r="K4708" s="259" t="s">
        <v>12828</v>
      </c>
      <c r="L4708" s="433">
        <v>44774</v>
      </c>
      <c r="M4708" s="57">
        <v>45323</v>
      </c>
      <c r="N4708" t="str">
        <f t="shared" si="150"/>
        <v/>
      </c>
    </row>
    <row r="4709" spans="1:14" ht="25.5" outlineLevel="2">
      <c r="A4709" s="551"/>
      <c r="B4709" s="296">
        <f t="shared" si="149"/>
        <v>188</v>
      </c>
      <c r="C4709" s="462" t="s">
        <v>9213</v>
      </c>
      <c r="D4709" s="463" t="s">
        <v>10857</v>
      </c>
      <c r="E4709" s="258" t="s">
        <v>1909</v>
      </c>
      <c r="F4709" s="33" t="s">
        <v>4633</v>
      </c>
      <c r="G4709" s="570"/>
      <c r="H4709" s="816"/>
      <c r="I4709" s="816"/>
      <c r="J4709" s="571"/>
      <c r="K4709" s="259" t="s">
        <v>12828</v>
      </c>
      <c r="L4709" s="433">
        <v>44774</v>
      </c>
      <c r="M4709" s="57">
        <v>45323</v>
      </c>
      <c r="N4709" t="str">
        <f t="shared" si="150"/>
        <v/>
      </c>
    </row>
    <row r="4710" spans="1:14" ht="25.5" outlineLevel="2">
      <c r="A4710" s="551"/>
      <c r="B4710" s="296">
        <f t="shared" si="149"/>
        <v>188</v>
      </c>
      <c r="C4710" s="462" t="s">
        <v>9214</v>
      </c>
      <c r="D4710" s="463" t="s">
        <v>10858</v>
      </c>
      <c r="E4710" s="258" t="s">
        <v>1909</v>
      </c>
      <c r="F4710" s="33" t="s">
        <v>4633</v>
      </c>
      <c r="G4710" s="570"/>
      <c r="H4710" s="816"/>
      <c r="I4710" s="816"/>
      <c r="J4710" s="571"/>
      <c r="K4710" s="259" t="s">
        <v>12828</v>
      </c>
      <c r="L4710" s="433">
        <v>44774</v>
      </c>
      <c r="M4710" s="57">
        <v>45323</v>
      </c>
      <c r="N4710" t="str">
        <f t="shared" si="150"/>
        <v/>
      </c>
    </row>
    <row r="4711" spans="1:14" ht="25.5" outlineLevel="2">
      <c r="A4711" s="551"/>
      <c r="B4711" s="296">
        <f t="shared" si="149"/>
        <v>188</v>
      </c>
      <c r="C4711" s="462" t="s">
        <v>9215</v>
      </c>
      <c r="D4711" s="463" t="s">
        <v>10859</v>
      </c>
      <c r="E4711" s="258" t="s">
        <v>1909</v>
      </c>
      <c r="F4711" s="33" t="s">
        <v>4633</v>
      </c>
      <c r="G4711" s="570"/>
      <c r="H4711" s="816"/>
      <c r="I4711" s="816"/>
      <c r="J4711" s="571"/>
      <c r="K4711" s="259" t="s">
        <v>12828</v>
      </c>
      <c r="L4711" s="433">
        <v>44774</v>
      </c>
      <c r="M4711" s="57">
        <v>45323</v>
      </c>
      <c r="N4711" t="str">
        <f t="shared" si="150"/>
        <v/>
      </c>
    </row>
    <row r="4712" spans="1:14" ht="25.5" outlineLevel="2">
      <c r="A4712" s="551"/>
      <c r="B4712" s="296">
        <f t="shared" si="149"/>
        <v>188</v>
      </c>
      <c r="C4712" s="462" t="s">
        <v>9216</v>
      </c>
      <c r="D4712" s="463" t="s">
        <v>10860</v>
      </c>
      <c r="E4712" s="258" t="s">
        <v>1909</v>
      </c>
      <c r="F4712" s="33" t="s">
        <v>4633</v>
      </c>
      <c r="G4712" s="570"/>
      <c r="H4712" s="816"/>
      <c r="I4712" s="816"/>
      <c r="J4712" s="571"/>
      <c r="K4712" s="259" t="s">
        <v>12828</v>
      </c>
      <c r="L4712" s="433">
        <v>44774</v>
      </c>
      <c r="M4712" s="57">
        <v>45323</v>
      </c>
      <c r="N4712" t="str">
        <f t="shared" si="150"/>
        <v/>
      </c>
    </row>
    <row r="4713" spans="1:14" ht="76.5" outlineLevel="2">
      <c r="A4713" s="551"/>
      <c r="B4713" s="296">
        <f t="shared" si="149"/>
        <v>188</v>
      </c>
      <c r="C4713" s="462" t="s">
        <v>12771</v>
      </c>
      <c r="D4713" s="463" t="s">
        <v>10861</v>
      </c>
      <c r="E4713" s="258" t="s">
        <v>1909</v>
      </c>
      <c r="F4713" s="33" t="s">
        <v>4633</v>
      </c>
      <c r="G4713" s="570"/>
      <c r="H4713" s="816"/>
      <c r="I4713" s="816"/>
      <c r="J4713" s="571"/>
      <c r="K4713" s="259" t="s">
        <v>12828</v>
      </c>
      <c r="L4713" s="433">
        <v>44774</v>
      </c>
      <c r="M4713" s="57">
        <v>45323</v>
      </c>
      <c r="N4713" t="str">
        <f t="shared" si="150"/>
        <v/>
      </c>
    </row>
    <row r="4714" spans="1:14" ht="51" outlineLevel="2">
      <c r="A4714" s="551"/>
      <c r="B4714" s="296">
        <f t="shared" si="149"/>
        <v>188</v>
      </c>
      <c r="C4714" s="462" t="s">
        <v>9217</v>
      </c>
      <c r="D4714" s="463" t="s">
        <v>10862</v>
      </c>
      <c r="E4714" s="258" t="s">
        <v>1909</v>
      </c>
      <c r="F4714" s="33" t="s">
        <v>4633</v>
      </c>
      <c r="G4714" s="570"/>
      <c r="H4714" s="816"/>
      <c r="I4714" s="816"/>
      <c r="J4714" s="571"/>
      <c r="K4714" s="259" t="s">
        <v>12828</v>
      </c>
      <c r="L4714" s="433">
        <v>44774</v>
      </c>
      <c r="M4714" s="57">
        <v>45323</v>
      </c>
      <c r="N4714" t="str">
        <f t="shared" si="150"/>
        <v/>
      </c>
    </row>
    <row r="4715" spans="1:14" ht="25.5" outlineLevel="2">
      <c r="A4715" s="551"/>
      <c r="B4715" s="296">
        <f t="shared" si="149"/>
        <v>188</v>
      </c>
      <c r="C4715" s="462" t="s">
        <v>9218</v>
      </c>
      <c r="D4715" s="463" t="s">
        <v>10863</v>
      </c>
      <c r="E4715" s="258" t="s">
        <v>1909</v>
      </c>
      <c r="F4715" s="33" t="s">
        <v>4633</v>
      </c>
      <c r="G4715" s="570"/>
      <c r="H4715" s="816"/>
      <c r="I4715" s="816"/>
      <c r="J4715" s="571"/>
      <c r="K4715" s="259" t="s">
        <v>12828</v>
      </c>
      <c r="L4715" s="433">
        <v>44774</v>
      </c>
      <c r="M4715" s="57">
        <v>45323</v>
      </c>
      <c r="N4715" t="str">
        <f t="shared" si="150"/>
        <v/>
      </c>
    </row>
    <row r="4716" spans="1:14" ht="25.5" outlineLevel="2">
      <c r="A4716" s="551"/>
      <c r="B4716" s="296">
        <f t="shared" si="149"/>
        <v>188</v>
      </c>
      <c r="C4716" s="462" t="s">
        <v>9219</v>
      </c>
      <c r="D4716" s="463" t="s">
        <v>10864</v>
      </c>
      <c r="E4716" s="258" t="s">
        <v>1909</v>
      </c>
      <c r="F4716" s="33" t="s">
        <v>4633</v>
      </c>
      <c r="G4716" s="570"/>
      <c r="H4716" s="816"/>
      <c r="I4716" s="816"/>
      <c r="J4716" s="571"/>
      <c r="K4716" s="259" t="s">
        <v>12828</v>
      </c>
      <c r="L4716" s="433">
        <v>44774</v>
      </c>
      <c r="M4716" s="57">
        <v>45323</v>
      </c>
      <c r="N4716" t="str">
        <f t="shared" si="150"/>
        <v/>
      </c>
    </row>
    <row r="4717" spans="1:14" ht="38.25" outlineLevel="2">
      <c r="A4717" s="551"/>
      <c r="B4717" s="296">
        <f t="shared" si="149"/>
        <v>188</v>
      </c>
      <c r="C4717" s="462" t="s">
        <v>9220</v>
      </c>
      <c r="D4717" s="463" t="s">
        <v>10865</v>
      </c>
      <c r="E4717" s="258" t="s">
        <v>1909</v>
      </c>
      <c r="F4717" s="33" t="s">
        <v>4633</v>
      </c>
      <c r="G4717" s="570"/>
      <c r="H4717" s="816"/>
      <c r="I4717" s="816"/>
      <c r="J4717" s="571"/>
      <c r="K4717" s="259" t="s">
        <v>12828</v>
      </c>
      <c r="L4717" s="433">
        <v>44774</v>
      </c>
      <c r="M4717" s="57">
        <v>45323</v>
      </c>
      <c r="N4717" t="str">
        <f t="shared" si="150"/>
        <v/>
      </c>
    </row>
    <row r="4718" spans="1:14" ht="25.5" outlineLevel="2">
      <c r="A4718" s="551"/>
      <c r="B4718" s="296">
        <f t="shared" si="149"/>
        <v>188</v>
      </c>
      <c r="C4718" s="462" t="s">
        <v>9221</v>
      </c>
      <c r="D4718" s="463" t="s">
        <v>10866</v>
      </c>
      <c r="E4718" s="258" t="s">
        <v>1909</v>
      </c>
      <c r="F4718" s="33" t="s">
        <v>4633</v>
      </c>
      <c r="G4718" s="570"/>
      <c r="H4718" s="816"/>
      <c r="I4718" s="816"/>
      <c r="J4718" s="571"/>
      <c r="K4718" s="259" t="s">
        <v>12828</v>
      </c>
      <c r="L4718" s="433">
        <v>44774</v>
      </c>
      <c r="M4718" s="57">
        <v>45323</v>
      </c>
      <c r="N4718" t="str">
        <f t="shared" si="150"/>
        <v/>
      </c>
    </row>
    <row r="4719" spans="1:14" ht="25.5" outlineLevel="2">
      <c r="A4719" s="551"/>
      <c r="B4719" s="296">
        <f t="shared" si="149"/>
        <v>188</v>
      </c>
      <c r="C4719" s="462" t="s">
        <v>9222</v>
      </c>
      <c r="D4719" s="463" t="s">
        <v>10867</v>
      </c>
      <c r="E4719" s="258" t="s">
        <v>1909</v>
      </c>
      <c r="F4719" s="33" t="s">
        <v>4633</v>
      </c>
      <c r="G4719" s="570"/>
      <c r="H4719" s="816"/>
      <c r="I4719" s="816"/>
      <c r="J4719" s="571"/>
      <c r="K4719" s="259" t="s">
        <v>12828</v>
      </c>
      <c r="L4719" s="433">
        <v>44774</v>
      </c>
      <c r="M4719" s="57">
        <v>45323</v>
      </c>
      <c r="N4719" t="str">
        <f t="shared" si="150"/>
        <v/>
      </c>
    </row>
    <row r="4720" spans="1:14" ht="25.5" outlineLevel="2">
      <c r="A4720" s="551"/>
      <c r="B4720" s="296">
        <f t="shared" si="149"/>
        <v>188</v>
      </c>
      <c r="C4720" s="462" t="s">
        <v>9223</v>
      </c>
      <c r="D4720" s="463" t="s">
        <v>10868</v>
      </c>
      <c r="E4720" s="258" t="s">
        <v>1909</v>
      </c>
      <c r="F4720" s="33" t="s">
        <v>4633</v>
      </c>
      <c r="G4720" s="570"/>
      <c r="H4720" s="816"/>
      <c r="I4720" s="816"/>
      <c r="J4720" s="571"/>
      <c r="K4720" s="259" t="s">
        <v>12828</v>
      </c>
      <c r="L4720" s="433">
        <v>44774</v>
      </c>
      <c r="M4720" s="57">
        <v>45323</v>
      </c>
      <c r="N4720" t="str">
        <f t="shared" si="150"/>
        <v/>
      </c>
    </row>
    <row r="4721" spans="1:14" ht="63.75" outlineLevel="2">
      <c r="A4721" s="551"/>
      <c r="B4721" s="296">
        <f t="shared" si="149"/>
        <v>188</v>
      </c>
      <c r="C4721" s="462" t="s">
        <v>9224</v>
      </c>
      <c r="D4721" s="463" t="s">
        <v>10869</v>
      </c>
      <c r="E4721" s="258" t="s">
        <v>1909</v>
      </c>
      <c r="F4721" s="33" t="s">
        <v>4633</v>
      </c>
      <c r="G4721" s="570"/>
      <c r="H4721" s="816"/>
      <c r="I4721" s="816"/>
      <c r="J4721" s="571"/>
      <c r="K4721" s="259" t="s">
        <v>12828</v>
      </c>
      <c r="L4721" s="433">
        <v>44774</v>
      </c>
      <c r="M4721" s="57">
        <v>45323</v>
      </c>
      <c r="N4721" t="str">
        <f t="shared" si="150"/>
        <v/>
      </c>
    </row>
    <row r="4722" spans="1:14" ht="25.5" outlineLevel="2">
      <c r="A4722" s="551"/>
      <c r="B4722" s="296">
        <f t="shared" si="149"/>
        <v>188</v>
      </c>
      <c r="C4722" s="462" t="s">
        <v>9225</v>
      </c>
      <c r="D4722" s="463" t="s">
        <v>10870</v>
      </c>
      <c r="E4722" s="258" t="s">
        <v>1909</v>
      </c>
      <c r="F4722" s="33" t="s">
        <v>4633</v>
      </c>
      <c r="G4722" s="570"/>
      <c r="H4722" s="816"/>
      <c r="I4722" s="816"/>
      <c r="J4722" s="571"/>
      <c r="K4722" s="259" t="s">
        <v>12828</v>
      </c>
      <c r="L4722" s="433">
        <v>44774</v>
      </c>
      <c r="M4722" s="57">
        <v>45323</v>
      </c>
      <c r="N4722" t="str">
        <f t="shared" si="150"/>
        <v/>
      </c>
    </row>
    <row r="4723" spans="1:14" ht="25.5" outlineLevel="2">
      <c r="A4723" s="551"/>
      <c r="B4723" s="296">
        <f t="shared" si="149"/>
        <v>188</v>
      </c>
      <c r="C4723" s="462" t="s">
        <v>9226</v>
      </c>
      <c r="D4723" s="463" t="s">
        <v>10871</v>
      </c>
      <c r="E4723" s="258" t="s">
        <v>1909</v>
      </c>
      <c r="F4723" s="33" t="s">
        <v>4633</v>
      </c>
      <c r="G4723" s="570"/>
      <c r="H4723" s="816"/>
      <c r="I4723" s="816"/>
      <c r="J4723" s="571"/>
      <c r="K4723" s="259" t="s">
        <v>12828</v>
      </c>
      <c r="L4723" s="433">
        <v>44774</v>
      </c>
      <c r="M4723" s="57">
        <v>45323</v>
      </c>
      <c r="N4723" t="str">
        <f t="shared" si="150"/>
        <v/>
      </c>
    </row>
    <row r="4724" spans="1:14" ht="25.5" outlineLevel="2">
      <c r="A4724" s="551"/>
      <c r="B4724" s="296">
        <f t="shared" si="149"/>
        <v>188</v>
      </c>
      <c r="C4724" s="462" t="s">
        <v>9227</v>
      </c>
      <c r="D4724" s="463" t="s">
        <v>10872</v>
      </c>
      <c r="E4724" s="258" t="s">
        <v>1909</v>
      </c>
      <c r="F4724" s="33" t="s">
        <v>4633</v>
      </c>
      <c r="G4724" s="570"/>
      <c r="H4724" s="816"/>
      <c r="I4724" s="816"/>
      <c r="J4724" s="571"/>
      <c r="K4724" s="259" t="s">
        <v>12828</v>
      </c>
      <c r="L4724" s="433">
        <v>44774</v>
      </c>
      <c r="M4724" s="57">
        <v>45323</v>
      </c>
      <c r="N4724" t="str">
        <f t="shared" si="150"/>
        <v/>
      </c>
    </row>
    <row r="4725" spans="1:14" ht="25.5" outlineLevel="2">
      <c r="A4725" s="551"/>
      <c r="B4725" s="296">
        <f t="shared" si="149"/>
        <v>188</v>
      </c>
      <c r="C4725" s="462" t="s">
        <v>9228</v>
      </c>
      <c r="D4725" s="463" t="s">
        <v>10873</v>
      </c>
      <c r="E4725" s="258" t="s">
        <v>1909</v>
      </c>
      <c r="F4725" s="33" t="s">
        <v>4633</v>
      </c>
      <c r="G4725" s="570"/>
      <c r="H4725" s="816"/>
      <c r="I4725" s="816"/>
      <c r="J4725" s="571"/>
      <c r="K4725" s="259" t="s">
        <v>12828</v>
      </c>
      <c r="L4725" s="433">
        <v>44774</v>
      </c>
      <c r="M4725" s="57">
        <v>45323</v>
      </c>
      <c r="N4725" t="str">
        <f t="shared" si="150"/>
        <v/>
      </c>
    </row>
    <row r="4726" spans="1:14" ht="25.5" outlineLevel="2">
      <c r="A4726" s="551"/>
      <c r="B4726" s="296">
        <f t="shared" si="149"/>
        <v>188</v>
      </c>
      <c r="C4726" s="462" t="s">
        <v>9229</v>
      </c>
      <c r="D4726" s="463" t="s">
        <v>10874</v>
      </c>
      <c r="E4726" s="258" t="s">
        <v>1909</v>
      </c>
      <c r="F4726" s="33" t="s">
        <v>4633</v>
      </c>
      <c r="G4726" s="570"/>
      <c r="H4726" s="816"/>
      <c r="I4726" s="816"/>
      <c r="J4726" s="571"/>
      <c r="K4726" s="259" t="s">
        <v>12828</v>
      </c>
      <c r="L4726" s="433">
        <v>44774</v>
      </c>
      <c r="M4726" s="57">
        <v>45323</v>
      </c>
      <c r="N4726" t="str">
        <f t="shared" si="150"/>
        <v/>
      </c>
    </row>
    <row r="4727" spans="1:14" ht="25.5" outlineLevel="2">
      <c r="A4727" s="551"/>
      <c r="B4727" s="296">
        <f t="shared" ref="B4727:B4790" si="151">IF(A4727&gt;0,A4727,B4726)</f>
        <v>188</v>
      </c>
      <c r="C4727" s="462" t="s">
        <v>9230</v>
      </c>
      <c r="D4727" s="463" t="s">
        <v>10875</v>
      </c>
      <c r="E4727" s="258" t="s">
        <v>1909</v>
      </c>
      <c r="F4727" s="33" t="s">
        <v>4633</v>
      </c>
      <c r="G4727" s="570"/>
      <c r="H4727" s="816"/>
      <c r="I4727" s="816"/>
      <c r="J4727" s="571"/>
      <c r="K4727" s="259" t="s">
        <v>12828</v>
      </c>
      <c r="L4727" s="433">
        <v>44774</v>
      </c>
      <c r="M4727" s="57">
        <v>45323</v>
      </c>
      <c r="N4727" t="str">
        <f t="shared" si="150"/>
        <v/>
      </c>
    </row>
    <row r="4728" spans="1:14" ht="38.25" outlineLevel="2">
      <c r="A4728" s="551"/>
      <c r="B4728" s="296">
        <f t="shared" si="151"/>
        <v>188</v>
      </c>
      <c r="C4728" s="462" t="s">
        <v>9231</v>
      </c>
      <c r="D4728" s="463" t="s">
        <v>10876</v>
      </c>
      <c r="E4728" s="258" t="s">
        <v>1909</v>
      </c>
      <c r="F4728" s="33" t="s">
        <v>4633</v>
      </c>
      <c r="G4728" s="570"/>
      <c r="H4728" s="816"/>
      <c r="I4728" s="816"/>
      <c r="J4728" s="571"/>
      <c r="K4728" s="259" t="s">
        <v>12828</v>
      </c>
      <c r="L4728" s="433">
        <v>44774</v>
      </c>
      <c r="M4728" s="57">
        <v>45323</v>
      </c>
      <c r="N4728" t="str">
        <f t="shared" si="150"/>
        <v/>
      </c>
    </row>
    <row r="4729" spans="1:14" ht="25.5" outlineLevel="2">
      <c r="A4729" s="551"/>
      <c r="B4729" s="296">
        <f t="shared" si="151"/>
        <v>188</v>
      </c>
      <c r="C4729" s="462" t="s">
        <v>9232</v>
      </c>
      <c r="D4729" s="463" t="s">
        <v>10877</v>
      </c>
      <c r="E4729" s="258" t="s">
        <v>1909</v>
      </c>
      <c r="F4729" s="33" t="s">
        <v>4633</v>
      </c>
      <c r="G4729" s="570"/>
      <c r="H4729" s="816"/>
      <c r="I4729" s="816"/>
      <c r="J4729" s="571"/>
      <c r="K4729" s="259" t="s">
        <v>12828</v>
      </c>
      <c r="L4729" s="433">
        <v>44774</v>
      </c>
      <c r="M4729" s="57">
        <v>45323</v>
      </c>
      <c r="N4729" t="str">
        <f t="shared" si="150"/>
        <v/>
      </c>
    </row>
    <row r="4730" spans="1:14" ht="38.25" outlineLevel="2">
      <c r="A4730" s="551"/>
      <c r="B4730" s="296">
        <f t="shared" si="151"/>
        <v>188</v>
      </c>
      <c r="C4730" s="462" t="s">
        <v>9233</v>
      </c>
      <c r="D4730" s="463" t="s">
        <v>10878</v>
      </c>
      <c r="E4730" s="258" t="s">
        <v>1909</v>
      </c>
      <c r="F4730" s="33" t="s">
        <v>4633</v>
      </c>
      <c r="G4730" s="570"/>
      <c r="H4730" s="816"/>
      <c r="I4730" s="816"/>
      <c r="J4730" s="571"/>
      <c r="K4730" s="259" t="s">
        <v>12828</v>
      </c>
      <c r="L4730" s="433">
        <v>44774</v>
      </c>
      <c r="M4730" s="57">
        <v>45323</v>
      </c>
      <c r="N4730" t="str">
        <f t="shared" si="150"/>
        <v/>
      </c>
    </row>
    <row r="4731" spans="1:14" ht="25.5" outlineLevel="2">
      <c r="A4731" s="551"/>
      <c r="B4731" s="296">
        <f>IF(A4731&gt;0,A4731,B4730)</f>
        <v>188</v>
      </c>
      <c r="C4731" s="462" t="s">
        <v>9234</v>
      </c>
      <c r="D4731" s="463" t="s">
        <v>10879</v>
      </c>
      <c r="E4731" s="258" t="s">
        <v>1909</v>
      </c>
      <c r="F4731" s="33" t="s">
        <v>4633</v>
      </c>
      <c r="G4731" s="570"/>
      <c r="H4731" s="816"/>
      <c r="I4731" s="816"/>
      <c r="J4731" s="571"/>
      <c r="K4731" s="259" t="s">
        <v>12828</v>
      </c>
      <c r="L4731" s="433">
        <v>44774</v>
      </c>
      <c r="M4731" s="57">
        <v>45323</v>
      </c>
      <c r="N4731" t="str">
        <f t="shared" si="150"/>
        <v/>
      </c>
    </row>
    <row r="4732" spans="1:14" ht="25.5" outlineLevel="2">
      <c r="A4732" s="551"/>
      <c r="B4732" s="296">
        <f t="shared" si="151"/>
        <v>188</v>
      </c>
      <c r="C4732" s="462" t="s">
        <v>9236</v>
      </c>
      <c r="D4732" s="463" t="s">
        <v>10880</v>
      </c>
      <c r="E4732" s="258" t="s">
        <v>1909</v>
      </c>
      <c r="F4732" s="33" t="s">
        <v>4633</v>
      </c>
      <c r="G4732" s="570"/>
      <c r="H4732" s="816"/>
      <c r="I4732" s="816"/>
      <c r="J4732" s="571"/>
      <c r="K4732" s="259" t="s">
        <v>12828</v>
      </c>
      <c r="L4732" s="433">
        <v>44774</v>
      </c>
      <c r="M4732" s="57">
        <v>45323</v>
      </c>
      <c r="N4732" t="str">
        <f t="shared" si="150"/>
        <v/>
      </c>
    </row>
    <row r="4733" spans="1:14" ht="25.5" outlineLevel="2">
      <c r="A4733" s="551"/>
      <c r="B4733" s="296">
        <f t="shared" si="151"/>
        <v>188</v>
      </c>
      <c r="C4733" s="462" t="s">
        <v>9237</v>
      </c>
      <c r="D4733" s="463" t="s">
        <v>10881</v>
      </c>
      <c r="E4733" s="258" t="s">
        <v>1909</v>
      </c>
      <c r="F4733" s="33" t="s">
        <v>4633</v>
      </c>
      <c r="G4733" s="570"/>
      <c r="H4733" s="816"/>
      <c r="I4733" s="816"/>
      <c r="J4733" s="571"/>
      <c r="K4733" s="259" t="s">
        <v>12828</v>
      </c>
      <c r="L4733" s="433">
        <v>44774</v>
      </c>
      <c r="M4733" s="57">
        <v>45323</v>
      </c>
      <c r="N4733" t="str">
        <f t="shared" si="150"/>
        <v/>
      </c>
    </row>
    <row r="4734" spans="1:14" ht="25.5" outlineLevel="2">
      <c r="A4734" s="551"/>
      <c r="B4734" s="296">
        <f t="shared" si="151"/>
        <v>188</v>
      </c>
      <c r="C4734" s="462" t="s">
        <v>9238</v>
      </c>
      <c r="D4734" s="463" t="s">
        <v>10882</v>
      </c>
      <c r="E4734" s="258" t="s">
        <v>1909</v>
      </c>
      <c r="F4734" s="33" t="s">
        <v>4633</v>
      </c>
      <c r="G4734" s="570"/>
      <c r="H4734" s="816"/>
      <c r="I4734" s="816"/>
      <c r="J4734" s="571"/>
      <c r="K4734" s="259" t="s">
        <v>12828</v>
      </c>
      <c r="L4734" s="433">
        <v>44774</v>
      </c>
      <c r="M4734" s="57">
        <v>45323</v>
      </c>
      <c r="N4734" t="str">
        <f t="shared" si="150"/>
        <v/>
      </c>
    </row>
    <row r="4735" spans="1:14" ht="25.5" outlineLevel="2">
      <c r="A4735" s="551"/>
      <c r="B4735" s="296">
        <f t="shared" si="151"/>
        <v>188</v>
      </c>
      <c r="C4735" s="462" t="s">
        <v>9239</v>
      </c>
      <c r="D4735" s="463" t="s">
        <v>10883</v>
      </c>
      <c r="E4735" s="258" t="s">
        <v>1909</v>
      </c>
      <c r="F4735" s="33" t="s">
        <v>4633</v>
      </c>
      <c r="G4735" s="570"/>
      <c r="H4735" s="816"/>
      <c r="I4735" s="816"/>
      <c r="J4735" s="571"/>
      <c r="K4735" s="259" t="s">
        <v>12828</v>
      </c>
      <c r="L4735" s="433">
        <v>44774</v>
      </c>
      <c r="M4735" s="57">
        <v>45323</v>
      </c>
      <c r="N4735" t="str">
        <f t="shared" si="150"/>
        <v/>
      </c>
    </row>
    <row r="4736" spans="1:14" ht="38.25" outlineLevel="2">
      <c r="A4736" s="551"/>
      <c r="B4736" s="296">
        <f t="shared" si="151"/>
        <v>188</v>
      </c>
      <c r="C4736" s="462" t="s">
        <v>9240</v>
      </c>
      <c r="D4736" s="463" t="s">
        <v>10884</v>
      </c>
      <c r="E4736" s="258" t="s">
        <v>1909</v>
      </c>
      <c r="F4736" s="33" t="s">
        <v>4633</v>
      </c>
      <c r="G4736" s="570"/>
      <c r="H4736" s="816"/>
      <c r="I4736" s="816"/>
      <c r="J4736" s="571"/>
      <c r="K4736" s="259" t="s">
        <v>12828</v>
      </c>
      <c r="L4736" s="433">
        <v>44774</v>
      </c>
      <c r="M4736" s="57">
        <v>45323</v>
      </c>
      <c r="N4736" t="str">
        <f t="shared" si="150"/>
        <v/>
      </c>
    </row>
    <row r="4737" spans="1:14" ht="38.25" outlineLevel="2">
      <c r="A4737" s="551"/>
      <c r="B4737" s="296">
        <f t="shared" si="151"/>
        <v>188</v>
      </c>
      <c r="C4737" s="462" t="s">
        <v>9241</v>
      </c>
      <c r="D4737" s="463" t="s">
        <v>10885</v>
      </c>
      <c r="E4737" s="258" t="s">
        <v>1909</v>
      </c>
      <c r="F4737" s="33" t="s">
        <v>4633</v>
      </c>
      <c r="G4737" s="570"/>
      <c r="H4737" s="816"/>
      <c r="I4737" s="816"/>
      <c r="J4737" s="571"/>
      <c r="K4737" s="259" t="s">
        <v>12828</v>
      </c>
      <c r="L4737" s="433">
        <v>44774</v>
      </c>
      <c r="M4737" s="57">
        <v>45323</v>
      </c>
      <c r="N4737" t="str">
        <f t="shared" si="150"/>
        <v/>
      </c>
    </row>
    <row r="4738" spans="1:14" ht="51" outlineLevel="2">
      <c r="A4738" s="551"/>
      <c r="B4738" s="296">
        <f t="shared" si="151"/>
        <v>188</v>
      </c>
      <c r="C4738" s="462" t="s">
        <v>9242</v>
      </c>
      <c r="D4738" s="463" t="s">
        <v>10886</v>
      </c>
      <c r="E4738" s="258" t="s">
        <v>1909</v>
      </c>
      <c r="F4738" s="33" t="s">
        <v>4633</v>
      </c>
      <c r="G4738" s="570"/>
      <c r="H4738" s="816"/>
      <c r="I4738" s="816"/>
      <c r="J4738" s="571"/>
      <c r="K4738" s="259" t="s">
        <v>12828</v>
      </c>
      <c r="L4738" s="433">
        <v>44774</v>
      </c>
      <c r="M4738" s="57">
        <v>45323</v>
      </c>
      <c r="N4738" t="str">
        <f t="shared" si="150"/>
        <v/>
      </c>
    </row>
    <row r="4739" spans="1:14" ht="25.5" outlineLevel="2">
      <c r="A4739" s="551"/>
      <c r="B4739" s="296">
        <f t="shared" si="151"/>
        <v>188</v>
      </c>
      <c r="C4739" s="462" t="s">
        <v>12193</v>
      </c>
      <c r="D4739" s="463" t="s">
        <v>10887</v>
      </c>
      <c r="E4739" s="258" t="s">
        <v>1909</v>
      </c>
      <c r="F4739" s="33" t="s">
        <v>4633</v>
      </c>
      <c r="G4739" s="570"/>
      <c r="H4739" s="816"/>
      <c r="I4739" s="816"/>
      <c r="J4739" s="571"/>
      <c r="K4739" s="259" t="s">
        <v>12828</v>
      </c>
      <c r="L4739" s="433">
        <v>44774</v>
      </c>
      <c r="M4739" s="57">
        <v>45323</v>
      </c>
      <c r="N4739" t="str">
        <f t="shared" ref="N4739:N4802" si="152">IF(D4739="NA","",IF(COUNTIF($D$3:$D$8511,D4739)&gt;1,"DUPLICATE",""))</f>
        <v/>
      </c>
    </row>
    <row r="4740" spans="1:14" ht="63.75" outlineLevel="2">
      <c r="A4740" s="551"/>
      <c r="B4740" s="296">
        <f t="shared" si="151"/>
        <v>188</v>
      </c>
      <c r="C4740" s="462" t="s">
        <v>9243</v>
      </c>
      <c r="D4740" s="463" t="s">
        <v>10888</v>
      </c>
      <c r="E4740" s="258" t="s">
        <v>1909</v>
      </c>
      <c r="F4740" s="33" t="s">
        <v>4633</v>
      </c>
      <c r="G4740" s="570"/>
      <c r="H4740" s="816"/>
      <c r="I4740" s="816"/>
      <c r="J4740" s="571"/>
      <c r="K4740" s="259" t="s">
        <v>12828</v>
      </c>
      <c r="L4740" s="433">
        <v>44774</v>
      </c>
      <c r="M4740" s="57">
        <v>45323</v>
      </c>
      <c r="N4740" t="str">
        <f t="shared" si="152"/>
        <v/>
      </c>
    </row>
    <row r="4741" spans="1:14" ht="25.5" outlineLevel="2">
      <c r="A4741" s="551"/>
      <c r="B4741" s="296">
        <f t="shared" si="151"/>
        <v>188</v>
      </c>
      <c r="C4741" s="462" t="s">
        <v>9244</v>
      </c>
      <c r="D4741" s="463" t="s">
        <v>10889</v>
      </c>
      <c r="E4741" s="258" t="s">
        <v>1909</v>
      </c>
      <c r="F4741" s="33" t="s">
        <v>4633</v>
      </c>
      <c r="G4741" s="570"/>
      <c r="H4741" s="816"/>
      <c r="I4741" s="816"/>
      <c r="J4741" s="571"/>
      <c r="K4741" s="259" t="s">
        <v>12828</v>
      </c>
      <c r="L4741" s="433">
        <v>44774</v>
      </c>
      <c r="M4741" s="57">
        <v>45323</v>
      </c>
      <c r="N4741" t="str">
        <f t="shared" si="152"/>
        <v/>
      </c>
    </row>
    <row r="4742" spans="1:14" ht="25.5" outlineLevel="2">
      <c r="A4742" s="551"/>
      <c r="B4742" s="296">
        <f t="shared" si="151"/>
        <v>188</v>
      </c>
      <c r="C4742" s="462" t="s">
        <v>9245</v>
      </c>
      <c r="D4742" s="463" t="s">
        <v>10890</v>
      </c>
      <c r="E4742" s="258" t="s">
        <v>1909</v>
      </c>
      <c r="F4742" s="33" t="s">
        <v>4633</v>
      </c>
      <c r="G4742" s="570"/>
      <c r="H4742" s="816"/>
      <c r="I4742" s="816"/>
      <c r="J4742" s="571"/>
      <c r="K4742" s="259" t="s">
        <v>12828</v>
      </c>
      <c r="L4742" s="433">
        <v>44774</v>
      </c>
      <c r="M4742" s="57">
        <v>45323</v>
      </c>
      <c r="N4742" t="str">
        <f t="shared" si="152"/>
        <v/>
      </c>
    </row>
    <row r="4743" spans="1:14" ht="25.5" outlineLevel="2">
      <c r="A4743" s="551"/>
      <c r="B4743" s="296">
        <f t="shared" si="151"/>
        <v>188</v>
      </c>
      <c r="C4743" s="462" t="s">
        <v>9246</v>
      </c>
      <c r="D4743" s="463" t="s">
        <v>10891</v>
      </c>
      <c r="E4743" s="258" t="s">
        <v>1909</v>
      </c>
      <c r="F4743" s="33" t="s">
        <v>4633</v>
      </c>
      <c r="G4743" s="570"/>
      <c r="H4743" s="816"/>
      <c r="I4743" s="816"/>
      <c r="J4743" s="571"/>
      <c r="K4743" s="259" t="s">
        <v>12828</v>
      </c>
      <c r="L4743" s="433">
        <v>44774</v>
      </c>
      <c r="M4743" s="57">
        <v>45323</v>
      </c>
      <c r="N4743" t="str">
        <f t="shared" si="152"/>
        <v/>
      </c>
    </row>
    <row r="4744" spans="1:14" ht="25.5" outlineLevel="2">
      <c r="A4744" s="551"/>
      <c r="B4744" s="296">
        <f t="shared" si="151"/>
        <v>188</v>
      </c>
      <c r="C4744" s="462" t="s">
        <v>9247</v>
      </c>
      <c r="D4744" s="463" t="s">
        <v>10892</v>
      </c>
      <c r="E4744" s="258" t="s">
        <v>1909</v>
      </c>
      <c r="F4744" s="33" t="s">
        <v>4633</v>
      </c>
      <c r="G4744" s="570"/>
      <c r="H4744" s="816"/>
      <c r="I4744" s="816"/>
      <c r="J4744" s="571"/>
      <c r="K4744" s="259" t="s">
        <v>12828</v>
      </c>
      <c r="L4744" s="433">
        <v>44774</v>
      </c>
      <c r="M4744" s="57">
        <v>45323</v>
      </c>
      <c r="N4744" t="str">
        <f t="shared" si="152"/>
        <v/>
      </c>
    </row>
    <row r="4745" spans="1:14" ht="25.5" outlineLevel="2">
      <c r="A4745" s="551"/>
      <c r="B4745" s="296">
        <f t="shared" si="151"/>
        <v>188</v>
      </c>
      <c r="C4745" s="462" t="s">
        <v>9248</v>
      </c>
      <c r="D4745" s="463" t="s">
        <v>10893</v>
      </c>
      <c r="E4745" s="258" t="s">
        <v>1909</v>
      </c>
      <c r="F4745" s="33" t="s">
        <v>4633</v>
      </c>
      <c r="G4745" s="570"/>
      <c r="H4745" s="816"/>
      <c r="I4745" s="816"/>
      <c r="J4745" s="571"/>
      <c r="K4745" s="259" t="s">
        <v>12828</v>
      </c>
      <c r="L4745" s="433">
        <v>44774</v>
      </c>
      <c r="M4745" s="57">
        <v>45323</v>
      </c>
      <c r="N4745" t="str">
        <f t="shared" si="152"/>
        <v/>
      </c>
    </row>
    <row r="4746" spans="1:14" ht="25.5" outlineLevel="2">
      <c r="A4746" s="551"/>
      <c r="B4746" s="296">
        <f t="shared" si="151"/>
        <v>188</v>
      </c>
      <c r="C4746" s="462" t="s">
        <v>9249</v>
      </c>
      <c r="D4746" s="463" t="s">
        <v>10894</v>
      </c>
      <c r="E4746" s="258" t="s">
        <v>1909</v>
      </c>
      <c r="F4746" s="33" t="s">
        <v>4633</v>
      </c>
      <c r="G4746" s="570"/>
      <c r="H4746" s="816"/>
      <c r="I4746" s="816"/>
      <c r="J4746" s="571"/>
      <c r="K4746" s="259" t="s">
        <v>12828</v>
      </c>
      <c r="L4746" s="433">
        <v>44774</v>
      </c>
      <c r="M4746" s="57">
        <v>45323</v>
      </c>
      <c r="N4746" t="str">
        <f t="shared" si="152"/>
        <v/>
      </c>
    </row>
    <row r="4747" spans="1:14" ht="25.5" outlineLevel="2">
      <c r="A4747" s="551"/>
      <c r="B4747" s="296">
        <f t="shared" si="151"/>
        <v>188</v>
      </c>
      <c r="C4747" s="462" t="s">
        <v>9250</v>
      </c>
      <c r="D4747" s="463" t="s">
        <v>10895</v>
      </c>
      <c r="E4747" s="258" t="s">
        <v>1909</v>
      </c>
      <c r="F4747" s="33" t="s">
        <v>4633</v>
      </c>
      <c r="G4747" s="570"/>
      <c r="H4747" s="816"/>
      <c r="I4747" s="816"/>
      <c r="J4747" s="571"/>
      <c r="K4747" s="259" t="s">
        <v>12828</v>
      </c>
      <c r="L4747" s="433">
        <v>44774</v>
      </c>
      <c r="M4747" s="57">
        <v>45323</v>
      </c>
      <c r="N4747" t="str">
        <f t="shared" si="152"/>
        <v/>
      </c>
    </row>
    <row r="4748" spans="1:14" ht="25.5" outlineLevel="2">
      <c r="A4748" s="551"/>
      <c r="B4748" s="296">
        <f t="shared" si="151"/>
        <v>188</v>
      </c>
      <c r="C4748" s="462" t="s">
        <v>9251</v>
      </c>
      <c r="D4748" s="463" t="s">
        <v>10896</v>
      </c>
      <c r="E4748" s="258" t="s">
        <v>1909</v>
      </c>
      <c r="F4748" s="33" t="s">
        <v>4633</v>
      </c>
      <c r="G4748" s="570"/>
      <c r="H4748" s="816"/>
      <c r="I4748" s="816"/>
      <c r="J4748" s="571"/>
      <c r="K4748" s="259" t="s">
        <v>12828</v>
      </c>
      <c r="L4748" s="433">
        <v>44774</v>
      </c>
      <c r="M4748" s="57">
        <v>45323</v>
      </c>
      <c r="N4748" t="str">
        <f t="shared" si="152"/>
        <v/>
      </c>
    </row>
    <row r="4749" spans="1:14" ht="25.5" outlineLevel="2">
      <c r="A4749" s="551"/>
      <c r="B4749" s="296">
        <f t="shared" si="151"/>
        <v>188</v>
      </c>
      <c r="C4749" s="462" t="s">
        <v>9252</v>
      </c>
      <c r="D4749" s="463" t="s">
        <v>10897</v>
      </c>
      <c r="E4749" s="258" t="s">
        <v>1909</v>
      </c>
      <c r="F4749" s="33" t="s">
        <v>4633</v>
      </c>
      <c r="G4749" s="570"/>
      <c r="H4749" s="816"/>
      <c r="I4749" s="816"/>
      <c r="J4749" s="571"/>
      <c r="K4749" s="259" t="s">
        <v>12828</v>
      </c>
      <c r="L4749" s="433">
        <v>44774</v>
      </c>
      <c r="M4749" s="57">
        <v>45323</v>
      </c>
      <c r="N4749" t="str">
        <f t="shared" si="152"/>
        <v/>
      </c>
    </row>
    <row r="4750" spans="1:14" ht="25.5" outlineLevel="2">
      <c r="A4750" s="551"/>
      <c r="B4750" s="296">
        <f t="shared" si="151"/>
        <v>188</v>
      </c>
      <c r="C4750" s="462" t="s">
        <v>9253</v>
      </c>
      <c r="D4750" s="463" t="s">
        <v>10898</v>
      </c>
      <c r="E4750" s="258" t="s">
        <v>1909</v>
      </c>
      <c r="F4750" s="33" t="s">
        <v>4633</v>
      </c>
      <c r="G4750" s="570"/>
      <c r="H4750" s="816"/>
      <c r="I4750" s="816"/>
      <c r="J4750" s="571"/>
      <c r="K4750" s="259" t="s">
        <v>12828</v>
      </c>
      <c r="L4750" s="433">
        <v>44774</v>
      </c>
      <c r="M4750" s="57">
        <v>45323</v>
      </c>
      <c r="N4750" t="str">
        <f t="shared" si="152"/>
        <v/>
      </c>
    </row>
    <row r="4751" spans="1:14" ht="25.5" outlineLevel="2">
      <c r="A4751" s="551"/>
      <c r="B4751" s="296">
        <f t="shared" si="151"/>
        <v>188</v>
      </c>
      <c r="C4751" s="462" t="s">
        <v>9254</v>
      </c>
      <c r="D4751" s="463" t="s">
        <v>10899</v>
      </c>
      <c r="E4751" s="258" t="s">
        <v>1909</v>
      </c>
      <c r="F4751" s="33" t="s">
        <v>4633</v>
      </c>
      <c r="G4751" s="570"/>
      <c r="H4751" s="816"/>
      <c r="I4751" s="816"/>
      <c r="J4751" s="571"/>
      <c r="K4751" s="259" t="s">
        <v>12828</v>
      </c>
      <c r="L4751" s="433">
        <v>44774</v>
      </c>
      <c r="M4751" s="57">
        <v>45323</v>
      </c>
      <c r="N4751" t="str">
        <f t="shared" si="152"/>
        <v/>
      </c>
    </row>
    <row r="4752" spans="1:14" ht="25.5" outlineLevel="2">
      <c r="A4752" s="551"/>
      <c r="B4752" s="296">
        <f t="shared" si="151"/>
        <v>188</v>
      </c>
      <c r="C4752" s="462" t="s">
        <v>9255</v>
      </c>
      <c r="D4752" s="463" t="s">
        <v>10900</v>
      </c>
      <c r="E4752" s="258" t="s">
        <v>1909</v>
      </c>
      <c r="F4752" s="33" t="s">
        <v>4633</v>
      </c>
      <c r="G4752" s="570"/>
      <c r="H4752" s="816"/>
      <c r="I4752" s="816"/>
      <c r="J4752" s="571"/>
      <c r="K4752" s="259" t="s">
        <v>12828</v>
      </c>
      <c r="L4752" s="433">
        <v>44774</v>
      </c>
      <c r="M4752" s="57">
        <v>45323</v>
      </c>
      <c r="N4752" t="str">
        <f t="shared" si="152"/>
        <v/>
      </c>
    </row>
    <row r="4753" spans="1:14" ht="25.5" outlineLevel="2">
      <c r="A4753" s="551"/>
      <c r="B4753" s="296">
        <f t="shared" si="151"/>
        <v>188</v>
      </c>
      <c r="C4753" s="462" t="s">
        <v>9256</v>
      </c>
      <c r="D4753" s="463" t="s">
        <v>3543</v>
      </c>
      <c r="E4753" s="258" t="s">
        <v>1909</v>
      </c>
      <c r="F4753" s="33" t="s">
        <v>4633</v>
      </c>
      <c r="G4753" s="570"/>
      <c r="H4753" s="816"/>
      <c r="I4753" s="816"/>
      <c r="J4753" s="571"/>
      <c r="K4753" s="259" t="s">
        <v>12828</v>
      </c>
      <c r="L4753" s="433">
        <v>44774</v>
      </c>
      <c r="M4753" s="57">
        <v>45323</v>
      </c>
      <c r="N4753" t="str">
        <f t="shared" si="152"/>
        <v>DUPLICATE</v>
      </c>
    </row>
    <row r="4754" spans="1:14" ht="25.5" outlineLevel="2">
      <c r="A4754" s="551"/>
      <c r="B4754" s="296">
        <f t="shared" si="151"/>
        <v>188</v>
      </c>
      <c r="C4754" s="462" t="s">
        <v>9257</v>
      </c>
      <c r="D4754" s="463" t="s">
        <v>10901</v>
      </c>
      <c r="E4754" s="258" t="s">
        <v>1909</v>
      </c>
      <c r="F4754" s="33" t="s">
        <v>4633</v>
      </c>
      <c r="G4754" s="570"/>
      <c r="H4754" s="816"/>
      <c r="I4754" s="816"/>
      <c r="J4754" s="571"/>
      <c r="K4754" s="259" t="s">
        <v>12828</v>
      </c>
      <c r="L4754" s="433">
        <v>44774</v>
      </c>
      <c r="M4754" s="57">
        <v>45323</v>
      </c>
      <c r="N4754" t="str">
        <f t="shared" si="152"/>
        <v/>
      </c>
    </row>
    <row r="4755" spans="1:14" ht="25.5" outlineLevel="2">
      <c r="A4755" s="551"/>
      <c r="B4755" s="296">
        <f t="shared" si="151"/>
        <v>188</v>
      </c>
      <c r="C4755" s="462" t="s">
        <v>9258</v>
      </c>
      <c r="D4755" s="463" t="s">
        <v>10902</v>
      </c>
      <c r="E4755" s="258" t="s">
        <v>1909</v>
      </c>
      <c r="F4755" s="33" t="s">
        <v>4633</v>
      </c>
      <c r="G4755" s="570"/>
      <c r="H4755" s="816"/>
      <c r="I4755" s="816"/>
      <c r="J4755" s="571"/>
      <c r="K4755" s="259" t="s">
        <v>12828</v>
      </c>
      <c r="L4755" s="433">
        <v>44774</v>
      </c>
      <c r="M4755" s="57">
        <v>45323</v>
      </c>
      <c r="N4755" t="str">
        <f t="shared" si="152"/>
        <v/>
      </c>
    </row>
    <row r="4756" spans="1:14" ht="25.5" outlineLevel="2">
      <c r="A4756" s="551"/>
      <c r="B4756" s="296">
        <f t="shared" si="151"/>
        <v>188</v>
      </c>
      <c r="C4756" s="462" t="s">
        <v>9259</v>
      </c>
      <c r="D4756" s="463" t="s">
        <v>10903</v>
      </c>
      <c r="E4756" s="258" t="s">
        <v>1909</v>
      </c>
      <c r="F4756" s="33" t="s">
        <v>4633</v>
      </c>
      <c r="G4756" s="570"/>
      <c r="H4756" s="816"/>
      <c r="I4756" s="816"/>
      <c r="J4756" s="571"/>
      <c r="K4756" s="259" t="s">
        <v>12828</v>
      </c>
      <c r="L4756" s="433">
        <v>44774</v>
      </c>
      <c r="M4756" s="57">
        <v>45323</v>
      </c>
      <c r="N4756" t="str">
        <f t="shared" si="152"/>
        <v/>
      </c>
    </row>
    <row r="4757" spans="1:14" ht="25.5" outlineLevel="2">
      <c r="A4757" s="551"/>
      <c r="B4757" s="296">
        <f t="shared" si="151"/>
        <v>188</v>
      </c>
      <c r="C4757" s="462" t="s">
        <v>9260</v>
      </c>
      <c r="D4757" s="463" t="s">
        <v>10904</v>
      </c>
      <c r="E4757" s="258" t="s">
        <v>1909</v>
      </c>
      <c r="F4757" s="33" t="s">
        <v>4633</v>
      </c>
      <c r="G4757" s="570"/>
      <c r="H4757" s="816"/>
      <c r="I4757" s="816"/>
      <c r="J4757" s="571"/>
      <c r="K4757" s="259" t="s">
        <v>12828</v>
      </c>
      <c r="L4757" s="433">
        <v>44774</v>
      </c>
      <c r="M4757" s="57">
        <v>45323</v>
      </c>
      <c r="N4757" t="str">
        <f t="shared" si="152"/>
        <v/>
      </c>
    </row>
    <row r="4758" spans="1:14" ht="25.5" outlineLevel="2">
      <c r="A4758" s="551"/>
      <c r="B4758" s="296">
        <f t="shared" si="151"/>
        <v>188</v>
      </c>
      <c r="C4758" s="462" t="s">
        <v>9261</v>
      </c>
      <c r="D4758" s="463" t="s">
        <v>10905</v>
      </c>
      <c r="E4758" s="258" t="s">
        <v>1909</v>
      </c>
      <c r="F4758" s="33" t="s">
        <v>4633</v>
      </c>
      <c r="G4758" s="570"/>
      <c r="H4758" s="816"/>
      <c r="I4758" s="816"/>
      <c r="J4758" s="571"/>
      <c r="K4758" s="259" t="s">
        <v>12828</v>
      </c>
      <c r="L4758" s="433">
        <v>44774</v>
      </c>
      <c r="M4758" s="57">
        <v>45323</v>
      </c>
      <c r="N4758" t="str">
        <f t="shared" si="152"/>
        <v/>
      </c>
    </row>
    <row r="4759" spans="1:14" ht="25.5" outlineLevel="2">
      <c r="A4759" s="551"/>
      <c r="B4759" s="296">
        <f t="shared" si="151"/>
        <v>188</v>
      </c>
      <c r="C4759" s="462" t="s">
        <v>9262</v>
      </c>
      <c r="D4759" s="463" t="s">
        <v>10906</v>
      </c>
      <c r="E4759" s="258" t="s">
        <v>1909</v>
      </c>
      <c r="F4759" s="33" t="s">
        <v>4633</v>
      </c>
      <c r="G4759" s="570"/>
      <c r="H4759" s="816"/>
      <c r="I4759" s="816"/>
      <c r="J4759" s="571"/>
      <c r="K4759" s="259" t="s">
        <v>12828</v>
      </c>
      <c r="L4759" s="433">
        <v>44774</v>
      </c>
      <c r="M4759" s="57">
        <v>45323</v>
      </c>
      <c r="N4759" t="str">
        <f t="shared" si="152"/>
        <v/>
      </c>
    </row>
    <row r="4760" spans="1:14" ht="76.5" outlineLevel="2">
      <c r="A4760" s="551"/>
      <c r="B4760" s="296">
        <f t="shared" si="151"/>
        <v>188</v>
      </c>
      <c r="C4760" s="462" t="s">
        <v>12772</v>
      </c>
      <c r="D4760" s="463" t="s">
        <v>10907</v>
      </c>
      <c r="E4760" s="258" t="s">
        <v>1909</v>
      </c>
      <c r="F4760" s="33" t="s">
        <v>4633</v>
      </c>
      <c r="G4760" s="570"/>
      <c r="H4760" s="816"/>
      <c r="I4760" s="816"/>
      <c r="J4760" s="571"/>
      <c r="K4760" s="259" t="s">
        <v>12828</v>
      </c>
      <c r="L4760" s="433">
        <v>44774</v>
      </c>
      <c r="M4760" s="57">
        <v>45323</v>
      </c>
      <c r="N4760" t="str">
        <f t="shared" si="152"/>
        <v/>
      </c>
    </row>
    <row r="4761" spans="1:14" ht="38.25" outlineLevel="2">
      <c r="A4761" s="551"/>
      <c r="B4761" s="296">
        <f t="shared" si="151"/>
        <v>188</v>
      </c>
      <c r="C4761" s="462" t="s">
        <v>9263</v>
      </c>
      <c r="D4761" s="463" t="s">
        <v>10908</v>
      </c>
      <c r="E4761" s="258" t="s">
        <v>1909</v>
      </c>
      <c r="F4761" s="33" t="s">
        <v>4633</v>
      </c>
      <c r="G4761" s="570"/>
      <c r="H4761" s="816"/>
      <c r="I4761" s="816"/>
      <c r="J4761" s="571"/>
      <c r="K4761" s="259" t="s">
        <v>12828</v>
      </c>
      <c r="L4761" s="433">
        <v>44774</v>
      </c>
      <c r="M4761" s="57">
        <v>45323</v>
      </c>
      <c r="N4761" t="str">
        <f t="shared" si="152"/>
        <v/>
      </c>
    </row>
    <row r="4762" spans="1:14" ht="38.25" outlineLevel="2">
      <c r="A4762" s="551"/>
      <c r="B4762" s="296">
        <f t="shared" si="151"/>
        <v>188</v>
      </c>
      <c r="C4762" s="462" t="s">
        <v>9264</v>
      </c>
      <c r="D4762" s="463" t="s">
        <v>10909</v>
      </c>
      <c r="E4762" s="258" t="s">
        <v>1909</v>
      </c>
      <c r="F4762" s="33" t="s">
        <v>4633</v>
      </c>
      <c r="G4762" s="570"/>
      <c r="H4762" s="816"/>
      <c r="I4762" s="816"/>
      <c r="J4762" s="571"/>
      <c r="K4762" s="259" t="s">
        <v>12828</v>
      </c>
      <c r="L4762" s="433">
        <v>44774</v>
      </c>
      <c r="M4762" s="57">
        <v>45323</v>
      </c>
      <c r="N4762" t="str">
        <f t="shared" si="152"/>
        <v/>
      </c>
    </row>
    <row r="4763" spans="1:14" ht="25.5" outlineLevel="2">
      <c r="A4763" s="551"/>
      <c r="B4763" s="296">
        <f t="shared" si="151"/>
        <v>188</v>
      </c>
      <c r="C4763" s="462" t="s">
        <v>9265</v>
      </c>
      <c r="D4763" s="463" t="s">
        <v>10910</v>
      </c>
      <c r="E4763" s="258" t="s">
        <v>1909</v>
      </c>
      <c r="F4763" s="33" t="s">
        <v>4633</v>
      </c>
      <c r="G4763" s="570"/>
      <c r="H4763" s="816"/>
      <c r="I4763" s="816"/>
      <c r="J4763" s="571"/>
      <c r="K4763" s="259" t="s">
        <v>12828</v>
      </c>
      <c r="L4763" s="433">
        <v>44774</v>
      </c>
      <c r="M4763" s="57">
        <v>45323</v>
      </c>
      <c r="N4763" t="str">
        <f t="shared" si="152"/>
        <v/>
      </c>
    </row>
    <row r="4764" spans="1:14" ht="25.5" outlineLevel="2">
      <c r="A4764" s="551"/>
      <c r="B4764" s="296">
        <f t="shared" si="151"/>
        <v>188</v>
      </c>
      <c r="C4764" s="462" t="s">
        <v>9266</v>
      </c>
      <c r="D4764" s="463" t="s">
        <v>10911</v>
      </c>
      <c r="E4764" s="258" t="s">
        <v>1909</v>
      </c>
      <c r="F4764" s="33" t="s">
        <v>4633</v>
      </c>
      <c r="G4764" s="570"/>
      <c r="H4764" s="816"/>
      <c r="I4764" s="816"/>
      <c r="J4764" s="571"/>
      <c r="K4764" s="259" t="s">
        <v>12828</v>
      </c>
      <c r="L4764" s="433">
        <v>44774</v>
      </c>
      <c r="M4764" s="57">
        <v>45323</v>
      </c>
      <c r="N4764" t="str">
        <f t="shared" si="152"/>
        <v/>
      </c>
    </row>
    <row r="4765" spans="1:14" ht="25.5" outlineLevel="2">
      <c r="A4765" s="551"/>
      <c r="B4765" s="296">
        <f t="shared" si="151"/>
        <v>188</v>
      </c>
      <c r="C4765" s="462" t="s">
        <v>12217</v>
      </c>
      <c r="D4765" s="463" t="s">
        <v>10912</v>
      </c>
      <c r="E4765" s="258" t="s">
        <v>1909</v>
      </c>
      <c r="F4765" s="33" t="s">
        <v>4633</v>
      </c>
      <c r="G4765" s="570"/>
      <c r="H4765" s="816"/>
      <c r="I4765" s="816"/>
      <c r="J4765" s="571"/>
      <c r="K4765" s="259" t="s">
        <v>12828</v>
      </c>
      <c r="L4765" s="433">
        <v>44774</v>
      </c>
      <c r="M4765" s="57">
        <v>45323</v>
      </c>
      <c r="N4765" t="str">
        <f t="shared" si="152"/>
        <v/>
      </c>
    </row>
    <row r="4766" spans="1:14" ht="25.5" outlineLevel="2">
      <c r="A4766" s="551"/>
      <c r="B4766" s="296">
        <f t="shared" si="151"/>
        <v>188</v>
      </c>
      <c r="C4766" s="462" t="s">
        <v>9267</v>
      </c>
      <c r="D4766" s="463" t="s">
        <v>10913</v>
      </c>
      <c r="E4766" s="258" t="s">
        <v>1909</v>
      </c>
      <c r="F4766" s="33" t="s">
        <v>4633</v>
      </c>
      <c r="G4766" s="570"/>
      <c r="H4766" s="816"/>
      <c r="I4766" s="816"/>
      <c r="J4766" s="571"/>
      <c r="K4766" s="259" t="s">
        <v>12828</v>
      </c>
      <c r="L4766" s="433">
        <v>44774</v>
      </c>
      <c r="M4766" s="57">
        <v>45323</v>
      </c>
      <c r="N4766" t="str">
        <f t="shared" si="152"/>
        <v/>
      </c>
    </row>
    <row r="4767" spans="1:14" ht="25.5" outlineLevel="2">
      <c r="A4767" s="551"/>
      <c r="B4767" s="296">
        <f t="shared" si="151"/>
        <v>188</v>
      </c>
      <c r="C4767" s="462" t="s">
        <v>9269</v>
      </c>
      <c r="D4767" s="463" t="s">
        <v>10915</v>
      </c>
      <c r="E4767" s="258" t="s">
        <v>1909</v>
      </c>
      <c r="F4767" s="33" t="s">
        <v>4633</v>
      </c>
      <c r="G4767" s="570"/>
      <c r="H4767" s="816"/>
      <c r="I4767" s="816"/>
      <c r="J4767" s="571"/>
      <c r="K4767" s="259" t="s">
        <v>12828</v>
      </c>
      <c r="L4767" s="433">
        <v>44774</v>
      </c>
      <c r="M4767" s="57">
        <v>45323</v>
      </c>
      <c r="N4767" t="str">
        <f t="shared" si="152"/>
        <v/>
      </c>
    </row>
    <row r="4768" spans="1:14" ht="38.25" outlineLevel="2">
      <c r="A4768" s="551"/>
      <c r="B4768" s="296">
        <f t="shared" si="151"/>
        <v>188</v>
      </c>
      <c r="C4768" s="462" t="s">
        <v>9270</v>
      </c>
      <c r="D4768" s="463" t="s">
        <v>10916</v>
      </c>
      <c r="E4768" s="258" t="s">
        <v>1909</v>
      </c>
      <c r="F4768" s="33" t="s">
        <v>4633</v>
      </c>
      <c r="G4768" s="570"/>
      <c r="H4768" s="816"/>
      <c r="I4768" s="816"/>
      <c r="J4768" s="571"/>
      <c r="K4768" s="259" t="s">
        <v>12828</v>
      </c>
      <c r="L4768" s="433">
        <v>44774</v>
      </c>
      <c r="M4768" s="57">
        <v>45323</v>
      </c>
      <c r="N4768" t="str">
        <f t="shared" si="152"/>
        <v/>
      </c>
    </row>
    <row r="4769" spans="1:14" ht="51" outlineLevel="2">
      <c r="A4769" s="551"/>
      <c r="B4769" s="296">
        <f t="shared" si="151"/>
        <v>188</v>
      </c>
      <c r="C4769" s="462" t="s">
        <v>9271</v>
      </c>
      <c r="D4769" s="463" t="s">
        <v>10917</v>
      </c>
      <c r="E4769" s="258" t="s">
        <v>1909</v>
      </c>
      <c r="F4769" s="33" t="s">
        <v>4633</v>
      </c>
      <c r="G4769" s="570"/>
      <c r="H4769" s="816"/>
      <c r="I4769" s="816"/>
      <c r="J4769" s="571"/>
      <c r="K4769" s="259" t="s">
        <v>12828</v>
      </c>
      <c r="L4769" s="433">
        <v>44774</v>
      </c>
      <c r="M4769" s="57">
        <v>45323</v>
      </c>
      <c r="N4769" t="str">
        <f t="shared" si="152"/>
        <v/>
      </c>
    </row>
    <row r="4770" spans="1:14" ht="38.25" outlineLevel="2">
      <c r="A4770" s="551"/>
      <c r="B4770" s="296">
        <f t="shared" si="151"/>
        <v>188</v>
      </c>
      <c r="C4770" s="462" t="s">
        <v>9272</v>
      </c>
      <c r="D4770" s="463" t="s">
        <v>10918</v>
      </c>
      <c r="E4770" s="258" t="s">
        <v>1909</v>
      </c>
      <c r="F4770" s="33" t="s">
        <v>4633</v>
      </c>
      <c r="G4770" s="570"/>
      <c r="H4770" s="816"/>
      <c r="I4770" s="816"/>
      <c r="J4770" s="571"/>
      <c r="K4770" s="259" t="s">
        <v>12828</v>
      </c>
      <c r="L4770" s="433">
        <v>44774</v>
      </c>
      <c r="M4770" s="57">
        <v>45323</v>
      </c>
      <c r="N4770" t="str">
        <f t="shared" si="152"/>
        <v/>
      </c>
    </row>
    <row r="4771" spans="1:14" ht="51" outlineLevel="2">
      <c r="A4771" s="551"/>
      <c r="B4771" s="296">
        <f t="shared" si="151"/>
        <v>188</v>
      </c>
      <c r="C4771" s="462" t="s">
        <v>9273</v>
      </c>
      <c r="D4771" s="463" t="s">
        <v>10919</v>
      </c>
      <c r="E4771" s="258" t="s">
        <v>1909</v>
      </c>
      <c r="F4771" s="33" t="s">
        <v>4633</v>
      </c>
      <c r="G4771" s="570"/>
      <c r="H4771" s="816"/>
      <c r="I4771" s="816"/>
      <c r="J4771" s="571"/>
      <c r="K4771" s="259" t="s">
        <v>12828</v>
      </c>
      <c r="L4771" s="433">
        <v>44774</v>
      </c>
      <c r="M4771" s="57">
        <v>45323</v>
      </c>
      <c r="N4771" t="str">
        <f t="shared" si="152"/>
        <v/>
      </c>
    </row>
    <row r="4772" spans="1:14" ht="25.5" outlineLevel="2">
      <c r="A4772" s="551"/>
      <c r="B4772" s="296">
        <f t="shared" si="151"/>
        <v>188</v>
      </c>
      <c r="C4772" s="462" t="s">
        <v>9274</v>
      </c>
      <c r="D4772" s="463" t="s">
        <v>10920</v>
      </c>
      <c r="E4772" s="258" t="s">
        <v>1909</v>
      </c>
      <c r="F4772" s="33" t="s">
        <v>4633</v>
      </c>
      <c r="G4772" s="570"/>
      <c r="H4772" s="816"/>
      <c r="I4772" s="816"/>
      <c r="J4772" s="571"/>
      <c r="K4772" s="259" t="s">
        <v>12828</v>
      </c>
      <c r="L4772" s="433">
        <v>44774</v>
      </c>
      <c r="M4772" s="57">
        <v>45323</v>
      </c>
      <c r="N4772" t="str">
        <f t="shared" si="152"/>
        <v/>
      </c>
    </row>
    <row r="4773" spans="1:14" ht="25.5" outlineLevel="2">
      <c r="A4773" s="551"/>
      <c r="B4773" s="296">
        <f t="shared" si="151"/>
        <v>188</v>
      </c>
      <c r="C4773" s="462" t="s">
        <v>9275</v>
      </c>
      <c r="D4773" s="463" t="s">
        <v>10921</v>
      </c>
      <c r="E4773" s="258" t="s">
        <v>1909</v>
      </c>
      <c r="F4773" s="33" t="s">
        <v>4633</v>
      </c>
      <c r="G4773" s="570"/>
      <c r="H4773" s="816"/>
      <c r="I4773" s="816"/>
      <c r="J4773" s="571"/>
      <c r="K4773" s="259" t="s">
        <v>12828</v>
      </c>
      <c r="L4773" s="433">
        <v>44774</v>
      </c>
      <c r="M4773" s="57">
        <v>45323</v>
      </c>
      <c r="N4773" t="str">
        <f t="shared" si="152"/>
        <v/>
      </c>
    </row>
    <row r="4774" spans="1:14" ht="25.5" outlineLevel="2">
      <c r="A4774" s="551"/>
      <c r="B4774" s="296">
        <f t="shared" si="151"/>
        <v>188</v>
      </c>
      <c r="C4774" s="462" t="s">
        <v>9276</v>
      </c>
      <c r="D4774" s="463" t="s">
        <v>3277</v>
      </c>
      <c r="E4774" s="258" t="s">
        <v>1909</v>
      </c>
      <c r="F4774" s="33" t="s">
        <v>4633</v>
      </c>
      <c r="G4774" s="570"/>
      <c r="H4774" s="816"/>
      <c r="I4774" s="816"/>
      <c r="J4774" s="571"/>
      <c r="K4774" s="259" t="s">
        <v>12828</v>
      </c>
      <c r="L4774" s="433">
        <v>44774</v>
      </c>
      <c r="M4774" s="57">
        <v>45323</v>
      </c>
      <c r="N4774" t="str">
        <f t="shared" si="152"/>
        <v>DUPLICATE</v>
      </c>
    </row>
    <row r="4775" spans="1:14" ht="63.75" outlineLevel="2">
      <c r="A4775" s="551"/>
      <c r="B4775" s="296">
        <f t="shared" si="151"/>
        <v>188</v>
      </c>
      <c r="C4775" s="462" t="s">
        <v>9277</v>
      </c>
      <c r="D4775" s="463" t="s">
        <v>10922</v>
      </c>
      <c r="E4775" s="258" t="s">
        <v>1909</v>
      </c>
      <c r="F4775" s="33" t="s">
        <v>4633</v>
      </c>
      <c r="G4775" s="570"/>
      <c r="H4775" s="816"/>
      <c r="I4775" s="816"/>
      <c r="J4775" s="571"/>
      <c r="K4775" s="259" t="s">
        <v>12828</v>
      </c>
      <c r="L4775" s="433">
        <v>44774</v>
      </c>
      <c r="M4775" s="57">
        <v>45323</v>
      </c>
      <c r="N4775" t="str">
        <f t="shared" si="152"/>
        <v/>
      </c>
    </row>
    <row r="4776" spans="1:14" ht="25.5" outlineLevel="2">
      <c r="A4776" s="551"/>
      <c r="B4776" s="296">
        <f t="shared" si="151"/>
        <v>188</v>
      </c>
      <c r="C4776" s="462" t="s">
        <v>9278</v>
      </c>
      <c r="D4776" s="463" t="s">
        <v>10923</v>
      </c>
      <c r="E4776" s="258" t="s">
        <v>1909</v>
      </c>
      <c r="F4776" s="33" t="s">
        <v>4633</v>
      </c>
      <c r="G4776" s="570"/>
      <c r="H4776" s="816"/>
      <c r="I4776" s="816"/>
      <c r="J4776" s="571"/>
      <c r="K4776" s="259" t="s">
        <v>12828</v>
      </c>
      <c r="L4776" s="433">
        <v>44774</v>
      </c>
      <c r="M4776" s="57">
        <v>45323</v>
      </c>
      <c r="N4776" t="str">
        <f t="shared" si="152"/>
        <v/>
      </c>
    </row>
    <row r="4777" spans="1:14" ht="25.5" outlineLevel="2">
      <c r="A4777" s="551"/>
      <c r="B4777" s="296">
        <f t="shared" si="151"/>
        <v>188</v>
      </c>
      <c r="C4777" s="462" t="s">
        <v>9279</v>
      </c>
      <c r="D4777" s="463" t="s">
        <v>10924</v>
      </c>
      <c r="E4777" s="258" t="s">
        <v>1909</v>
      </c>
      <c r="F4777" s="33" t="s">
        <v>4633</v>
      </c>
      <c r="G4777" s="570"/>
      <c r="H4777" s="816"/>
      <c r="I4777" s="816"/>
      <c r="J4777" s="571"/>
      <c r="K4777" s="259" t="s">
        <v>12828</v>
      </c>
      <c r="L4777" s="433">
        <v>44774</v>
      </c>
      <c r="M4777" s="57">
        <v>45323</v>
      </c>
      <c r="N4777" t="str">
        <f t="shared" si="152"/>
        <v/>
      </c>
    </row>
    <row r="4778" spans="1:14" ht="38.25" outlineLevel="2">
      <c r="A4778" s="551"/>
      <c r="B4778" s="296">
        <f t="shared" si="151"/>
        <v>188</v>
      </c>
      <c r="C4778" s="462" t="s">
        <v>9280</v>
      </c>
      <c r="D4778" s="463" t="s">
        <v>10925</v>
      </c>
      <c r="E4778" s="258" t="s">
        <v>1909</v>
      </c>
      <c r="F4778" s="33" t="s">
        <v>4633</v>
      </c>
      <c r="G4778" s="570"/>
      <c r="H4778" s="816"/>
      <c r="I4778" s="816"/>
      <c r="J4778" s="571"/>
      <c r="K4778" s="259" t="s">
        <v>12828</v>
      </c>
      <c r="L4778" s="433">
        <v>44774</v>
      </c>
      <c r="M4778" s="57">
        <v>45323</v>
      </c>
      <c r="N4778" t="str">
        <f t="shared" si="152"/>
        <v/>
      </c>
    </row>
    <row r="4779" spans="1:14" ht="25.5" outlineLevel="2">
      <c r="A4779" s="551"/>
      <c r="B4779" s="296">
        <f t="shared" si="151"/>
        <v>188</v>
      </c>
      <c r="C4779" s="462" t="s">
        <v>9281</v>
      </c>
      <c r="D4779" s="463" t="s">
        <v>10926</v>
      </c>
      <c r="E4779" s="258" t="s">
        <v>1909</v>
      </c>
      <c r="F4779" s="33" t="s">
        <v>4633</v>
      </c>
      <c r="G4779" s="570"/>
      <c r="H4779" s="816"/>
      <c r="I4779" s="816"/>
      <c r="J4779" s="571"/>
      <c r="K4779" s="259" t="s">
        <v>12828</v>
      </c>
      <c r="L4779" s="433">
        <v>44774</v>
      </c>
      <c r="M4779" s="57">
        <v>45323</v>
      </c>
      <c r="N4779" t="str">
        <f t="shared" si="152"/>
        <v/>
      </c>
    </row>
    <row r="4780" spans="1:14" ht="25.5" outlineLevel="2">
      <c r="A4780" s="551"/>
      <c r="B4780" s="296">
        <f t="shared" si="151"/>
        <v>188</v>
      </c>
      <c r="C4780" s="462" t="s">
        <v>9282</v>
      </c>
      <c r="D4780" s="463" t="s">
        <v>10927</v>
      </c>
      <c r="E4780" s="258" t="s">
        <v>1909</v>
      </c>
      <c r="F4780" s="33" t="s">
        <v>4633</v>
      </c>
      <c r="G4780" s="570"/>
      <c r="H4780" s="816"/>
      <c r="I4780" s="816"/>
      <c r="J4780" s="571"/>
      <c r="K4780" s="259" t="s">
        <v>12828</v>
      </c>
      <c r="L4780" s="433">
        <v>44774</v>
      </c>
      <c r="M4780" s="57">
        <v>45323</v>
      </c>
      <c r="N4780" t="str">
        <f t="shared" si="152"/>
        <v/>
      </c>
    </row>
    <row r="4781" spans="1:14" ht="25.5" outlineLevel="2">
      <c r="A4781" s="551"/>
      <c r="B4781" s="296">
        <f t="shared" si="151"/>
        <v>188</v>
      </c>
      <c r="C4781" s="462" t="s">
        <v>9283</v>
      </c>
      <c r="D4781" s="463" t="s">
        <v>10928</v>
      </c>
      <c r="E4781" s="258" t="s">
        <v>1909</v>
      </c>
      <c r="F4781" s="33" t="s">
        <v>4633</v>
      </c>
      <c r="G4781" s="570"/>
      <c r="H4781" s="816"/>
      <c r="I4781" s="816"/>
      <c r="J4781" s="571"/>
      <c r="K4781" s="259" t="s">
        <v>12828</v>
      </c>
      <c r="L4781" s="433">
        <v>44774</v>
      </c>
      <c r="M4781" s="57">
        <v>45323</v>
      </c>
      <c r="N4781" t="str">
        <f t="shared" si="152"/>
        <v/>
      </c>
    </row>
    <row r="4782" spans="1:14" ht="63.75" outlineLevel="2">
      <c r="A4782" s="551"/>
      <c r="B4782" s="296">
        <f t="shared" si="151"/>
        <v>188</v>
      </c>
      <c r="C4782" s="462" t="s">
        <v>12773</v>
      </c>
      <c r="D4782" s="463" t="s">
        <v>10929</v>
      </c>
      <c r="E4782" s="258" t="s">
        <v>1909</v>
      </c>
      <c r="F4782" s="33" t="s">
        <v>4633</v>
      </c>
      <c r="G4782" s="570"/>
      <c r="H4782" s="816"/>
      <c r="I4782" s="816"/>
      <c r="J4782" s="571"/>
      <c r="K4782" s="259" t="s">
        <v>12828</v>
      </c>
      <c r="L4782" s="433">
        <v>44774</v>
      </c>
      <c r="M4782" s="57">
        <v>45323</v>
      </c>
      <c r="N4782" t="str">
        <f t="shared" si="152"/>
        <v/>
      </c>
    </row>
    <row r="4783" spans="1:14" ht="25.5" outlineLevel="2">
      <c r="A4783" s="551"/>
      <c r="B4783" s="296">
        <f t="shared" si="151"/>
        <v>188</v>
      </c>
      <c r="C4783" s="462" t="s">
        <v>9284</v>
      </c>
      <c r="D4783" s="463" t="s">
        <v>10930</v>
      </c>
      <c r="E4783" s="258" t="s">
        <v>1909</v>
      </c>
      <c r="F4783" s="33" t="s">
        <v>4633</v>
      </c>
      <c r="G4783" s="570"/>
      <c r="H4783" s="816"/>
      <c r="I4783" s="816"/>
      <c r="J4783" s="571"/>
      <c r="K4783" s="259" t="s">
        <v>12828</v>
      </c>
      <c r="L4783" s="433">
        <v>44774</v>
      </c>
      <c r="M4783" s="57">
        <v>45323</v>
      </c>
      <c r="N4783" t="str">
        <f t="shared" si="152"/>
        <v/>
      </c>
    </row>
    <row r="4784" spans="1:14" ht="38.25" outlineLevel="2">
      <c r="A4784" s="551"/>
      <c r="B4784" s="296">
        <f t="shared" si="151"/>
        <v>188</v>
      </c>
      <c r="C4784" s="462" t="s">
        <v>9285</v>
      </c>
      <c r="D4784" s="463" t="s">
        <v>10931</v>
      </c>
      <c r="E4784" s="258" t="s">
        <v>1909</v>
      </c>
      <c r="F4784" s="33" t="s">
        <v>4633</v>
      </c>
      <c r="G4784" s="570"/>
      <c r="H4784" s="816"/>
      <c r="I4784" s="816"/>
      <c r="J4784" s="571"/>
      <c r="K4784" s="259" t="s">
        <v>12828</v>
      </c>
      <c r="L4784" s="433">
        <v>44774</v>
      </c>
      <c r="M4784" s="57">
        <v>45323</v>
      </c>
      <c r="N4784" t="str">
        <f t="shared" si="152"/>
        <v/>
      </c>
    </row>
    <row r="4785" spans="1:14" ht="25.5" outlineLevel="2">
      <c r="A4785" s="551"/>
      <c r="B4785" s="296">
        <f t="shared" si="151"/>
        <v>188</v>
      </c>
      <c r="C4785" s="462" t="s">
        <v>9286</v>
      </c>
      <c r="D4785" s="463" t="s">
        <v>10932</v>
      </c>
      <c r="E4785" s="258" t="s">
        <v>1909</v>
      </c>
      <c r="F4785" s="33" t="s">
        <v>4633</v>
      </c>
      <c r="G4785" s="570"/>
      <c r="H4785" s="816"/>
      <c r="I4785" s="816"/>
      <c r="J4785" s="571"/>
      <c r="K4785" s="259" t="s">
        <v>12828</v>
      </c>
      <c r="L4785" s="433">
        <v>44774</v>
      </c>
      <c r="M4785" s="57">
        <v>45323</v>
      </c>
      <c r="N4785" t="str">
        <f t="shared" si="152"/>
        <v/>
      </c>
    </row>
    <row r="4786" spans="1:14" ht="25.5" outlineLevel="2">
      <c r="A4786" s="551"/>
      <c r="B4786" s="296">
        <f t="shared" si="151"/>
        <v>188</v>
      </c>
      <c r="C4786" s="462" t="s">
        <v>9287</v>
      </c>
      <c r="D4786" s="463" t="s">
        <v>10933</v>
      </c>
      <c r="E4786" s="258" t="s">
        <v>1909</v>
      </c>
      <c r="F4786" s="33" t="s">
        <v>4633</v>
      </c>
      <c r="G4786" s="570"/>
      <c r="H4786" s="816"/>
      <c r="I4786" s="816"/>
      <c r="J4786" s="571"/>
      <c r="K4786" s="259" t="s">
        <v>12828</v>
      </c>
      <c r="L4786" s="433">
        <v>44774</v>
      </c>
      <c r="M4786" s="57">
        <v>45323</v>
      </c>
      <c r="N4786" t="str">
        <f t="shared" si="152"/>
        <v/>
      </c>
    </row>
    <row r="4787" spans="1:14" ht="25.5" outlineLevel="2">
      <c r="A4787" s="551"/>
      <c r="B4787" s="296">
        <f t="shared" si="151"/>
        <v>188</v>
      </c>
      <c r="C4787" s="462" t="s">
        <v>9288</v>
      </c>
      <c r="D4787" s="463" t="s">
        <v>10934</v>
      </c>
      <c r="E4787" s="258" t="s">
        <v>1909</v>
      </c>
      <c r="F4787" s="33" t="s">
        <v>4633</v>
      </c>
      <c r="G4787" s="570"/>
      <c r="H4787" s="816"/>
      <c r="I4787" s="816"/>
      <c r="J4787" s="571"/>
      <c r="K4787" s="259" t="s">
        <v>12828</v>
      </c>
      <c r="L4787" s="433">
        <v>44774</v>
      </c>
      <c r="M4787" s="57">
        <v>45323</v>
      </c>
      <c r="N4787" t="str">
        <f t="shared" si="152"/>
        <v/>
      </c>
    </row>
    <row r="4788" spans="1:14" ht="25.5" outlineLevel="2">
      <c r="A4788" s="551"/>
      <c r="B4788" s="296">
        <f t="shared" si="151"/>
        <v>188</v>
      </c>
      <c r="C4788" s="462" t="s">
        <v>9289</v>
      </c>
      <c r="D4788" s="463" t="s">
        <v>10935</v>
      </c>
      <c r="E4788" s="258" t="s">
        <v>1909</v>
      </c>
      <c r="F4788" s="33" t="s">
        <v>4633</v>
      </c>
      <c r="G4788" s="570"/>
      <c r="H4788" s="816"/>
      <c r="I4788" s="816"/>
      <c r="J4788" s="571"/>
      <c r="K4788" s="259" t="s">
        <v>12828</v>
      </c>
      <c r="L4788" s="433">
        <v>44774</v>
      </c>
      <c r="M4788" s="57">
        <v>45323</v>
      </c>
      <c r="N4788" t="str">
        <f t="shared" si="152"/>
        <v/>
      </c>
    </row>
    <row r="4789" spans="1:14" ht="25.5" outlineLevel="2">
      <c r="A4789" s="551"/>
      <c r="B4789" s="296">
        <f t="shared" si="151"/>
        <v>188</v>
      </c>
      <c r="C4789" s="462" t="s">
        <v>9290</v>
      </c>
      <c r="D4789" s="463" t="s">
        <v>10936</v>
      </c>
      <c r="E4789" s="258" t="s">
        <v>1909</v>
      </c>
      <c r="F4789" s="33" t="s">
        <v>4633</v>
      </c>
      <c r="G4789" s="570"/>
      <c r="H4789" s="816"/>
      <c r="I4789" s="816"/>
      <c r="J4789" s="571"/>
      <c r="K4789" s="259" t="s">
        <v>12828</v>
      </c>
      <c r="L4789" s="433">
        <v>44774</v>
      </c>
      <c r="M4789" s="57">
        <v>45323</v>
      </c>
      <c r="N4789" t="str">
        <f t="shared" si="152"/>
        <v/>
      </c>
    </row>
    <row r="4790" spans="1:14" ht="38.25" outlineLevel="2">
      <c r="A4790" s="551"/>
      <c r="B4790" s="296">
        <f t="shared" si="151"/>
        <v>188</v>
      </c>
      <c r="C4790" s="462" t="s">
        <v>9291</v>
      </c>
      <c r="D4790" s="463" t="s">
        <v>10937</v>
      </c>
      <c r="E4790" s="258" t="s">
        <v>1909</v>
      </c>
      <c r="F4790" s="33" t="s">
        <v>4633</v>
      </c>
      <c r="G4790" s="570"/>
      <c r="H4790" s="816"/>
      <c r="I4790" s="816"/>
      <c r="J4790" s="571"/>
      <c r="K4790" s="259" t="s">
        <v>12828</v>
      </c>
      <c r="L4790" s="433">
        <v>44774</v>
      </c>
      <c r="M4790" s="57">
        <v>45323</v>
      </c>
      <c r="N4790" t="str">
        <f t="shared" si="152"/>
        <v/>
      </c>
    </row>
    <row r="4791" spans="1:14" ht="25.5" outlineLevel="2">
      <c r="A4791" s="551"/>
      <c r="B4791" s="296">
        <f t="shared" ref="B4791:B4854" si="153">IF(A4791&gt;0,A4791,B4790)</f>
        <v>188</v>
      </c>
      <c r="C4791" s="462" t="s">
        <v>9292</v>
      </c>
      <c r="D4791" s="463" t="s">
        <v>10938</v>
      </c>
      <c r="E4791" s="258" t="s">
        <v>1909</v>
      </c>
      <c r="F4791" s="33" t="s">
        <v>4633</v>
      </c>
      <c r="G4791" s="570"/>
      <c r="H4791" s="816"/>
      <c r="I4791" s="816"/>
      <c r="J4791" s="571"/>
      <c r="K4791" s="259" t="s">
        <v>12828</v>
      </c>
      <c r="L4791" s="433">
        <v>44774</v>
      </c>
      <c r="M4791" s="57">
        <v>45323</v>
      </c>
      <c r="N4791" t="str">
        <f t="shared" si="152"/>
        <v/>
      </c>
    </row>
    <row r="4792" spans="1:14" ht="25.5" outlineLevel="2">
      <c r="A4792" s="551"/>
      <c r="B4792" s="296">
        <f t="shared" si="153"/>
        <v>188</v>
      </c>
      <c r="C4792" s="462" t="s">
        <v>9293</v>
      </c>
      <c r="D4792" s="463" t="s">
        <v>10939</v>
      </c>
      <c r="E4792" s="258" t="s">
        <v>1909</v>
      </c>
      <c r="F4792" s="33" t="s">
        <v>4633</v>
      </c>
      <c r="G4792" s="570"/>
      <c r="H4792" s="816"/>
      <c r="I4792" s="816"/>
      <c r="J4792" s="571"/>
      <c r="K4792" s="259" t="s">
        <v>12828</v>
      </c>
      <c r="L4792" s="433">
        <v>44774</v>
      </c>
      <c r="M4792" s="57">
        <v>45323</v>
      </c>
      <c r="N4792" t="str">
        <f t="shared" si="152"/>
        <v/>
      </c>
    </row>
    <row r="4793" spans="1:14" ht="25.5" outlineLevel="2">
      <c r="A4793" s="551"/>
      <c r="B4793" s="296">
        <f t="shared" si="153"/>
        <v>188</v>
      </c>
      <c r="C4793" s="462" t="s">
        <v>9294</v>
      </c>
      <c r="D4793" s="463" t="s">
        <v>10940</v>
      </c>
      <c r="E4793" s="258" t="s">
        <v>1909</v>
      </c>
      <c r="F4793" s="33" t="s">
        <v>4633</v>
      </c>
      <c r="G4793" s="570"/>
      <c r="H4793" s="816"/>
      <c r="I4793" s="816"/>
      <c r="J4793" s="571"/>
      <c r="K4793" s="259" t="s">
        <v>12828</v>
      </c>
      <c r="L4793" s="433">
        <v>44774</v>
      </c>
      <c r="M4793" s="57">
        <v>45323</v>
      </c>
      <c r="N4793" t="str">
        <f t="shared" si="152"/>
        <v/>
      </c>
    </row>
    <row r="4794" spans="1:14" ht="51" outlineLevel="2">
      <c r="A4794" s="551"/>
      <c r="B4794" s="296">
        <f t="shared" si="153"/>
        <v>188</v>
      </c>
      <c r="C4794" s="462" t="s">
        <v>9295</v>
      </c>
      <c r="D4794" s="463" t="s">
        <v>10941</v>
      </c>
      <c r="E4794" s="258" t="s">
        <v>1909</v>
      </c>
      <c r="F4794" s="33" t="s">
        <v>4633</v>
      </c>
      <c r="G4794" s="570"/>
      <c r="H4794" s="816"/>
      <c r="I4794" s="816"/>
      <c r="J4794" s="571"/>
      <c r="K4794" s="259" t="s">
        <v>12828</v>
      </c>
      <c r="L4794" s="433">
        <v>44774</v>
      </c>
      <c r="M4794" s="57">
        <v>45323</v>
      </c>
      <c r="N4794" t="str">
        <f t="shared" si="152"/>
        <v/>
      </c>
    </row>
    <row r="4795" spans="1:14" ht="38.25" outlineLevel="2">
      <c r="A4795" s="551"/>
      <c r="B4795" s="296">
        <f t="shared" si="153"/>
        <v>188</v>
      </c>
      <c r="C4795" s="462" t="s">
        <v>9296</v>
      </c>
      <c r="D4795" s="463" t="s">
        <v>10942</v>
      </c>
      <c r="E4795" s="258" t="s">
        <v>1909</v>
      </c>
      <c r="F4795" s="33" t="s">
        <v>4633</v>
      </c>
      <c r="G4795" s="570"/>
      <c r="H4795" s="816"/>
      <c r="I4795" s="816"/>
      <c r="J4795" s="571"/>
      <c r="K4795" s="259" t="s">
        <v>12828</v>
      </c>
      <c r="L4795" s="433">
        <v>44774</v>
      </c>
      <c r="M4795" s="57">
        <v>45323</v>
      </c>
      <c r="N4795" t="str">
        <f t="shared" si="152"/>
        <v/>
      </c>
    </row>
    <row r="4796" spans="1:14" ht="25.5" outlineLevel="2">
      <c r="A4796" s="551"/>
      <c r="B4796" s="296">
        <f t="shared" si="153"/>
        <v>188</v>
      </c>
      <c r="C4796" s="462" t="s">
        <v>9297</v>
      </c>
      <c r="D4796" s="463" t="s">
        <v>10943</v>
      </c>
      <c r="E4796" s="258" t="s">
        <v>1909</v>
      </c>
      <c r="F4796" s="33" t="s">
        <v>4633</v>
      </c>
      <c r="G4796" s="570"/>
      <c r="H4796" s="816"/>
      <c r="I4796" s="816"/>
      <c r="J4796" s="571"/>
      <c r="K4796" s="259" t="s">
        <v>12828</v>
      </c>
      <c r="L4796" s="433">
        <v>44774</v>
      </c>
      <c r="M4796" s="57">
        <v>45323</v>
      </c>
      <c r="N4796" t="str">
        <f t="shared" si="152"/>
        <v/>
      </c>
    </row>
    <row r="4797" spans="1:14" ht="25.5" outlineLevel="2">
      <c r="A4797" s="551"/>
      <c r="B4797" s="296">
        <f t="shared" si="153"/>
        <v>188</v>
      </c>
      <c r="C4797" s="462" t="s">
        <v>12218</v>
      </c>
      <c r="D4797" s="463" t="s">
        <v>10944</v>
      </c>
      <c r="E4797" s="258" t="s">
        <v>1909</v>
      </c>
      <c r="F4797" s="33" t="s">
        <v>4633</v>
      </c>
      <c r="G4797" s="570"/>
      <c r="H4797" s="816"/>
      <c r="I4797" s="816"/>
      <c r="J4797" s="571"/>
      <c r="K4797" s="259" t="s">
        <v>12828</v>
      </c>
      <c r="L4797" s="433">
        <v>44774</v>
      </c>
      <c r="M4797" s="57">
        <v>45323</v>
      </c>
      <c r="N4797" t="str">
        <f t="shared" si="152"/>
        <v/>
      </c>
    </row>
    <row r="4798" spans="1:14" ht="25.5" outlineLevel="2">
      <c r="A4798" s="551"/>
      <c r="B4798" s="296">
        <f t="shared" si="153"/>
        <v>188</v>
      </c>
      <c r="C4798" s="462" t="s">
        <v>9298</v>
      </c>
      <c r="D4798" s="463" t="s">
        <v>10945</v>
      </c>
      <c r="E4798" s="258" t="s">
        <v>1909</v>
      </c>
      <c r="F4798" s="33" t="s">
        <v>4633</v>
      </c>
      <c r="G4798" s="570"/>
      <c r="H4798" s="816"/>
      <c r="I4798" s="816"/>
      <c r="J4798" s="571"/>
      <c r="K4798" s="259" t="s">
        <v>12828</v>
      </c>
      <c r="L4798" s="433">
        <v>44774</v>
      </c>
      <c r="M4798" s="57">
        <v>45323</v>
      </c>
      <c r="N4798" t="str">
        <f t="shared" si="152"/>
        <v/>
      </c>
    </row>
    <row r="4799" spans="1:14" ht="25.5" outlineLevel="2">
      <c r="A4799" s="551"/>
      <c r="B4799" s="296">
        <f t="shared" si="153"/>
        <v>188</v>
      </c>
      <c r="C4799" s="462" t="s">
        <v>12371</v>
      </c>
      <c r="D4799" s="463" t="s">
        <v>10946</v>
      </c>
      <c r="E4799" s="258" t="s">
        <v>1909</v>
      </c>
      <c r="F4799" s="33" t="s">
        <v>4633</v>
      </c>
      <c r="G4799" s="570"/>
      <c r="H4799" s="816"/>
      <c r="I4799" s="816"/>
      <c r="J4799" s="571"/>
      <c r="K4799" s="259" t="s">
        <v>12828</v>
      </c>
      <c r="L4799" s="433">
        <v>44774</v>
      </c>
      <c r="M4799" s="57">
        <v>45323</v>
      </c>
      <c r="N4799" t="str">
        <f t="shared" si="152"/>
        <v>DUPLICATE</v>
      </c>
    </row>
    <row r="4800" spans="1:14" ht="25.5" outlineLevel="2">
      <c r="A4800" s="551"/>
      <c r="B4800" s="296">
        <f t="shared" si="153"/>
        <v>188</v>
      </c>
      <c r="C4800" s="462" t="s">
        <v>9299</v>
      </c>
      <c r="D4800" s="463" t="s">
        <v>10947</v>
      </c>
      <c r="E4800" s="258" t="s">
        <v>1909</v>
      </c>
      <c r="F4800" s="33" t="s">
        <v>4633</v>
      </c>
      <c r="G4800" s="570"/>
      <c r="H4800" s="816"/>
      <c r="I4800" s="816"/>
      <c r="J4800" s="571"/>
      <c r="K4800" s="259" t="s">
        <v>12828</v>
      </c>
      <c r="L4800" s="433">
        <v>44774</v>
      </c>
      <c r="M4800" s="57">
        <v>45323</v>
      </c>
      <c r="N4800" t="str">
        <f t="shared" si="152"/>
        <v/>
      </c>
    </row>
    <row r="4801" spans="1:14" ht="25.5" outlineLevel="2">
      <c r="A4801" s="551"/>
      <c r="B4801" s="296">
        <f t="shared" si="153"/>
        <v>188</v>
      </c>
      <c r="C4801" s="462" t="s">
        <v>9300</v>
      </c>
      <c r="D4801" s="463" t="s">
        <v>10948</v>
      </c>
      <c r="E4801" s="258" t="s">
        <v>1909</v>
      </c>
      <c r="F4801" s="33" t="s">
        <v>4633</v>
      </c>
      <c r="G4801" s="570"/>
      <c r="H4801" s="816"/>
      <c r="I4801" s="816"/>
      <c r="J4801" s="571"/>
      <c r="K4801" s="259" t="s">
        <v>12828</v>
      </c>
      <c r="L4801" s="433">
        <v>44774</v>
      </c>
      <c r="M4801" s="57">
        <v>45323</v>
      </c>
      <c r="N4801" t="str">
        <f t="shared" si="152"/>
        <v/>
      </c>
    </row>
    <row r="4802" spans="1:14" ht="25.5" outlineLevel="2">
      <c r="A4802" s="551"/>
      <c r="B4802" s="296">
        <f t="shared" si="153"/>
        <v>188</v>
      </c>
      <c r="C4802" s="462" t="s">
        <v>9301</v>
      </c>
      <c r="D4802" s="463" t="s">
        <v>10949</v>
      </c>
      <c r="E4802" s="258" t="s">
        <v>1909</v>
      </c>
      <c r="F4802" s="33" t="s">
        <v>4633</v>
      </c>
      <c r="G4802" s="570"/>
      <c r="H4802" s="816"/>
      <c r="I4802" s="816"/>
      <c r="J4802" s="571"/>
      <c r="K4802" s="259" t="s">
        <v>12828</v>
      </c>
      <c r="L4802" s="433">
        <v>44774</v>
      </c>
      <c r="M4802" s="57">
        <v>45323</v>
      </c>
      <c r="N4802" t="str">
        <f t="shared" si="152"/>
        <v/>
      </c>
    </row>
    <row r="4803" spans="1:14" ht="51" outlineLevel="2">
      <c r="A4803" s="551"/>
      <c r="B4803" s="296">
        <f t="shared" si="153"/>
        <v>188</v>
      </c>
      <c r="C4803" s="462" t="s">
        <v>9302</v>
      </c>
      <c r="D4803" s="463" t="s">
        <v>10950</v>
      </c>
      <c r="E4803" s="258" t="s">
        <v>1909</v>
      </c>
      <c r="F4803" s="33" t="s">
        <v>4633</v>
      </c>
      <c r="G4803" s="570"/>
      <c r="H4803" s="816"/>
      <c r="I4803" s="816"/>
      <c r="J4803" s="571"/>
      <c r="K4803" s="259" t="s">
        <v>12828</v>
      </c>
      <c r="L4803" s="433">
        <v>44774</v>
      </c>
      <c r="M4803" s="57">
        <v>45323</v>
      </c>
      <c r="N4803" t="str">
        <f t="shared" ref="N4803:N4866" si="154">IF(D4803="NA","",IF(COUNTIF($D$3:$D$8511,D4803)&gt;1,"DUPLICATE",""))</f>
        <v/>
      </c>
    </row>
    <row r="4804" spans="1:14" ht="25.5" outlineLevel="2">
      <c r="A4804" s="551"/>
      <c r="B4804" s="296">
        <f t="shared" si="153"/>
        <v>188</v>
      </c>
      <c r="C4804" s="462" t="s">
        <v>9303</v>
      </c>
      <c r="D4804" s="463" t="s">
        <v>10951</v>
      </c>
      <c r="E4804" s="258" t="s">
        <v>1909</v>
      </c>
      <c r="F4804" s="33" t="s">
        <v>4633</v>
      </c>
      <c r="G4804" s="570"/>
      <c r="H4804" s="816"/>
      <c r="I4804" s="816"/>
      <c r="J4804" s="571"/>
      <c r="K4804" s="259" t="s">
        <v>12828</v>
      </c>
      <c r="L4804" s="433">
        <v>44774</v>
      </c>
      <c r="M4804" s="57">
        <v>45323</v>
      </c>
      <c r="N4804" t="str">
        <f t="shared" si="154"/>
        <v/>
      </c>
    </row>
    <row r="4805" spans="1:14" ht="25.5" outlineLevel="2">
      <c r="A4805" s="551"/>
      <c r="B4805" s="296">
        <f t="shared" si="153"/>
        <v>188</v>
      </c>
      <c r="C4805" s="462" t="s">
        <v>9304</v>
      </c>
      <c r="D4805" s="463" t="s">
        <v>10952</v>
      </c>
      <c r="E4805" s="258" t="s">
        <v>1909</v>
      </c>
      <c r="F4805" s="33" t="s">
        <v>4633</v>
      </c>
      <c r="G4805" s="570"/>
      <c r="H4805" s="816"/>
      <c r="I4805" s="816"/>
      <c r="J4805" s="571"/>
      <c r="K4805" s="259" t="s">
        <v>12828</v>
      </c>
      <c r="L4805" s="433">
        <v>44774</v>
      </c>
      <c r="M4805" s="57">
        <v>45323</v>
      </c>
      <c r="N4805" t="str">
        <f t="shared" si="154"/>
        <v/>
      </c>
    </row>
    <row r="4806" spans="1:14" ht="25.5" outlineLevel="2">
      <c r="A4806" s="551"/>
      <c r="B4806" s="296">
        <f t="shared" si="153"/>
        <v>188</v>
      </c>
      <c r="C4806" s="462" t="s">
        <v>9305</v>
      </c>
      <c r="D4806" s="463" t="s">
        <v>10953</v>
      </c>
      <c r="E4806" s="258" t="s">
        <v>1909</v>
      </c>
      <c r="F4806" s="33" t="s">
        <v>4633</v>
      </c>
      <c r="G4806" s="570"/>
      <c r="H4806" s="816"/>
      <c r="I4806" s="816"/>
      <c r="J4806" s="571"/>
      <c r="K4806" s="259" t="s">
        <v>12828</v>
      </c>
      <c r="L4806" s="433">
        <v>44774</v>
      </c>
      <c r="M4806" s="57">
        <v>45323</v>
      </c>
      <c r="N4806" t="str">
        <f t="shared" si="154"/>
        <v/>
      </c>
    </row>
    <row r="4807" spans="1:14" ht="25.5" outlineLevel="2">
      <c r="A4807" s="551"/>
      <c r="B4807" s="296">
        <f t="shared" si="153"/>
        <v>188</v>
      </c>
      <c r="C4807" s="462" t="s">
        <v>9306</v>
      </c>
      <c r="D4807" s="463" t="s">
        <v>10954</v>
      </c>
      <c r="E4807" s="258" t="s">
        <v>1909</v>
      </c>
      <c r="F4807" s="33" t="s">
        <v>4633</v>
      </c>
      <c r="G4807" s="570"/>
      <c r="H4807" s="816"/>
      <c r="I4807" s="816"/>
      <c r="J4807" s="571"/>
      <c r="K4807" s="259" t="s">
        <v>12828</v>
      </c>
      <c r="L4807" s="433">
        <v>44774</v>
      </c>
      <c r="M4807" s="57">
        <v>45323</v>
      </c>
      <c r="N4807" t="str">
        <f t="shared" si="154"/>
        <v/>
      </c>
    </row>
    <row r="4808" spans="1:14" ht="25.5" outlineLevel="2">
      <c r="A4808" s="551"/>
      <c r="B4808" s="296">
        <f t="shared" si="153"/>
        <v>188</v>
      </c>
      <c r="C4808" s="462" t="s">
        <v>9307</v>
      </c>
      <c r="D4808" s="463" t="s">
        <v>10955</v>
      </c>
      <c r="E4808" s="258" t="s">
        <v>1909</v>
      </c>
      <c r="F4808" s="33" t="s">
        <v>4633</v>
      </c>
      <c r="G4808" s="570"/>
      <c r="H4808" s="816"/>
      <c r="I4808" s="816"/>
      <c r="J4808" s="571"/>
      <c r="K4808" s="259" t="s">
        <v>12828</v>
      </c>
      <c r="L4808" s="433">
        <v>44774</v>
      </c>
      <c r="M4808" s="57">
        <v>45323</v>
      </c>
      <c r="N4808" t="str">
        <f t="shared" si="154"/>
        <v/>
      </c>
    </row>
    <row r="4809" spans="1:14" ht="38.25" outlineLevel="2">
      <c r="A4809" s="551"/>
      <c r="B4809" s="296">
        <f>IF(A4809&gt;0,A4809,B4808)</f>
        <v>188</v>
      </c>
      <c r="C4809" s="462" t="s">
        <v>9308</v>
      </c>
      <c r="D4809" s="463" t="s">
        <v>10956</v>
      </c>
      <c r="E4809" s="258" t="s">
        <v>1909</v>
      </c>
      <c r="F4809" s="33" t="s">
        <v>4633</v>
      </c>
      <c r="G4809" s="570"/>
      <c r="H4809" s="816"/>
      <c r="I4809" s="816"/>
      <c r="J4809" s="571"/>
      <c r="K4809" s="259" t="s">
        <v>12828</v>
      </c>
      <c r="L4809" s="433">
        <v>44774</v>
      </c>
      <c r="M4809" s="57">
        <v>45323</v>
      </c>
      <c r="N4809" t="str">
        <f t="shared" si="154"/>
        <v/>
      </c>
    </row>
    <row r="4810" spans="1:14" ht="25.5" outlineLevel="2">
      <c r="A4810" s="551"/>
      <c r="B4810" s="296">
        <f t="shared" si="153"/>
        <v>188</v>
      </c>
      <c r="C4810" s="462" t="s">
        <v>9310</v>
      </c>
      <c r="D4810" s="463" t="s">
        <v>10958</v>
      </c>
      <c r="E4810" s="258" t="s">
        <v>1909</v>
      </c>
      <c r="F4810" s="33" t="s">
        <v>4633</v>
      </c>
      <c r="G4810" s="570"/>
      <c r="H4810" s="816"/>
      <c r="I4810" s="816"/>
      <c r="J4810" s="571"/>
      <c r="K4810" s="259" t="s">
        <v>12828</v>
      </c>
      <c r="L4810" s="433">
        <v>44774</v>
      </c>
      <c r="M4810" s="57">
        <v>45323</v>
      </c>
      <c r="N4810" t="str">
        <f t="shared" si="154"/>
        <v/>
      </c>
    </row>
    <row r="4811" spans="1:14" ht="76.5" outlineLevel="2">
      <c r="A4811" s="551"/>
      <c r="B4811" s="296">
        <f t="shared" si="153"/>
        <v>188</v>
      </c>
      <c r="C4811" s="462" t="s">
        <v>12774</v>
      </c>
      <c r="D4811" s="463" t="s">
        <v>10959</v>
      </c>
      <c r="E4811" s="258" t="s">
        <v>1909</v>
      </c>
      <c r="F4811" s="33" t="s">
        <v>4633</v>
      </c>
      <c r="G4811" s="570"/>
      <c r="H4811" s="816"/>
      <c r="I4811" s="816"/>
      <c r="J4811" s="571"/>
      <c r="K4811" s="259" t="s">
        <v>12828</v>
      </c>
      <c r="L4811" s="433">
        <v>44774</v>
      </c>
      <c r="M4811" s="57">
        <v>45323</v>
      </c>
      <c r="N4811" t="str">
        <f t="shared" si="154"/>
        <v/>
      </c>
    </row>
    <row r="4812" spans="1:14" ht="25.5" outlineLevel="2">
      <c r="A4812" s="551"/>
      <c r="B4812" s="296">
        <f t="shared" si="153"/>
        <v>188</v>
      </c>
      <c r="C4812" s="462" t="s">
        <v>9311</v>
      </c>
      <c r="D4812" s="463" t="s">
        <v>10960</v>
      </c>
      <c r="E4812" s="258" t="s">
        <v>1909</v>
      </c>
      <c r="F4812" s="33" t="s">
        <v>4633</v>
      </c>
      <c r="G4812" s="570"/>
      <c r="H4812" s="816"/>
      <c r="I4812" s="816"/>
      <c r="J4812" s="571"/>
      <c r="K4812" s="259" t="s">
        <v>12828</v>
      </c>
      <c r="L4812" s="433">
        <v>44774</v>
      </c>
      <c r="M4812" s="57">
        <v>45323</v>
      </c>
      <c r="N4812" t="str">
        <f t="shared" si="154"/>
        <v/>
      </c>
    </row>
    <row r="4813" spans="1:14" ht="25.5" outlineLevel="2">
      <c r="A4813" s="551"/>
      <c r="B4813" s="296">
        <f t="shared" si="153"/>
        <v>188</v>
      </c>
      <c r="C4813" s="462" t="s">
        <v>9312</v>
      </c>
      <c r="D4813" s="463" t="s">
        <v>10961</v>
      </c>
      <c r="E4813" s="258" t="s">
        <v>1909</v>
      </c>
      <c r="F4813" s="33" t="s">
        <v>4633</v>
      </c>
      <c r="G4813" s="570"/>
      <c r="H4813" s="816"/>
      <c r="I4813" s="816"/>
      <c r="J4813" s="571"/>
      <c r="K4813" s="259" t="s">
        <v>12828</v>
      </c>
      <c r="L4813" s="433">
        <v>44774</v>
      </c>
      <c r="M4813" s="57">
        <v>45323</v>
      </c>
      <c r="N4813" t="str">
        <f t="shared" si="154"/>
        <v/>
      </c>
    </row>
    <row r="4814" spans="1:14" ht="25.5" outlineLevel="2">
      <c r="A4814" s="551"/>
      <c r="B4814" s="296">
        <f t="shared" si="153"/>
        <v>188</v>
      </c>
      <c r="C4814" s="462" t="s">
        <v>9313</v>
      </c>
      <c r="D4814" s="463" t="s">
        <v>10962</v>
      </c>
      <c r="E4814" s="258" t="s">
        <v>1909</v>
      </c>
      <c r="F4814" s="33" t="s">
        <v>4633</v>
      </c>
      <c r="G4814" s="570"/>
      <c r="H4814" s="816"/>
      <c r="I4814" s="816"/>
      <c r="J4814" s="571"/>
      <c r="K4814" s="259" t="s">
        <v>12828</v>
      </c>
      <c r="L4814" s="433">
        <v>44774</v>
      </c>
      <c r="M4814" s="57">
        <v>45323</v>
      </c>
      <c r="N4814" t="str">
        <f t="shared" si="154"/>
        <v/>
      </c>
    </row>
    <row r="4815" spans="1:14" ht="89.25" outlineLevel="2">
      <c r="A4815" s="551"/>
      <c r="B4815" s="296">
        <f t="shared" si="153"/>
        <v>188</v>
      </c>
      <c r="C4815" s="462" t="s">
        <v>12775</v>
      </c>
      <c r="D4815" s="463" t="s">
        <v>10963</v>
      </c>
      <c r="E4815" s="258" t="s">
        <v>1909</v>
      </c>
      <c r="F4815" s="33" t="s">
        <v>4633</v>
      </c>
      <c r="G4815" s="570"/>
      <c r="H4815" s="816"/>
      <c r="I4815" s="816"/>
      <c r="J4815" s="571"/>
      <c r="K4815" s="259" t="s">
        <v>12828</v>
      </c>
      <c r="L4815" s="433">
        <v>44774</v>
      </c>
      <c r="M4815" s="57">
        <v>45323</v>
      </c>
      <c r="N4815" t="str">
        <f t="shared" si="154"/>
        <v/>
      </c>
    </row>
    <row r="4816" spans="1:14" ht="51" outlineLevel="2">
      <c r="A4816" s="551"/>
      <c r="B4816" s="296">
        <f t="shared" si="153"/>
        <v>188</v>
      </c>
      <c r="C4816" s="462" t="s">
        <v>9314</v>
      </c>
      <c r="D4816" s="463" t="s">
        <v>10964</v>
      </c>
      <c r="E4816" s="258" t="s">
        <v>1909</v>
      </c>
      <c r="F4816" s="33" t="s">
        <v>4633</v>
      </c>
      <c r="G4816" s="570"/>
      <c r="H4816" s="816"/>
      <c r="I4816" s="816"/>
      <c r="J4816" s="571"/>
      <c r="K4816" s="259" t="s">
        <v>12828</v>
      </c>
      <c r="L4816" s="433">
        <v>44774</v>
      </c>
      <c r="M4816" s="57">
        <v>45323</v>
      </c>
      <c r="N4816" t="str">
        <f t="shared" si="154"/>
        <v/>
      </c>
    </row>
    <row r="4817" spans="1:14" ht="25.5" outlineLevel="2">
      <c r="A4817" s="551"/>
      <c r="B4817" s="296">
        <f t="shared" si="153"/>
        <v>188</v>
      </c>
      <c r="C4817" s="462" t="s">
        <v>9315</v>
      </c>
      <c r="D4817" s="463" t="s">
        <v>10965</v>
      </c>
      <c r="E4817" s="258" t="s">
        <v>1909</v>
      </c>
      <c r="F4817" s="33" t="s">
        <v>4633</v>
      </c>
      <c r="G4817" s="570"/>
      <c r="H4817" s="816"/>
      <c r="I4817" s="816"/>
      <c r="J4817" s="571"/>
      <c r="K4817" s="259" t="s">
        <v>12828</v>
      </c>
      <c r="L4817" s="433">
        <v>44774</v>
      </c>
      <c r="M4817" s="57">
        <v>45323</v>
      </c>
      <c r="N4817" t="str">
        <f t="shared" si="154"/>
        <v/>
      </c>
    </row>
    <row r="4818" spans="1:14" ht="38.25" outlineLevel="2">
      <c r="A4818" s="551"/>
      <c r="B4818" s="296">
        <f t="shared" si="153"/>
        <v>188</v>
      </c>
      <c r="C4818" s="462" t="s">
        <v>9316</v>
      </c>
      <c r="D4818" s="463" t="s">
        <v>10966</v>
      </c>
      <c r="E4818" s="258" t="s">
        <v>1909</v>
      </c>
      <c r="F4818" s="33" t="s">
        <v>4633</v>
      </c>
      <c r="G4818" s="570"/>
      <c r="H4818" s="816"/>
      <c r="I4818" s="816"/>
      <c r="J4818" s="571"/>
      <c r="K4818" s="259" t="s">
        <v>12828</v>
      </c>
      <c r="L4818" s="433">
        <v>44774</v>
      </c>
      <c r="M4818" s="57">
        <v>45323</v>
      </c>
      <c r="N4818" t="str">
        <f t="shared" si="154"/>
        <v/>
      </c>
    </row>
    <row r="4819" spans="1:14" ht="38.25" outlineLevel="2">
      <c r="A4819" s="551"/>
      <c r="B4819" s="296">
        <f t="shared" si="153"/>
        <v>188</v>
      </c>
      <c r="C4819" s="462" t="s">
        <v>9317</v>
      </c>
      <c r="D4819" s="463" t="s">
        <v>10967</v>
      </c>
      <c r="E4819" s="258" t="s">
        <v>1909</v>
      </c>
      <c r="F4819" s="33" t="s">
        <v>4633</v>
      </c>
      <c r="G4819" s="570"/>
      <c r="H4819" s="816"/>
      <c r="I4819" s="816"/>
      <c r="J4819" s="571"/>
      <c r="K4819" s="259" t="s">
        <v>12828</v>
      </c>
      <c r="L4819" s="433">
        <v>44774</v>
      </c>
      <c r="M4819" s="57">
        <v>45323</v>
      </c>
      <c r="N4819" t="str">
        <f t="shared" si="154"/>
        <v/>
      </c>
    </row>
    <row r="4820" spans="1:14" ht="25.5" outlineLevel="2">
      <c r="A4820" s="551"/>
      <c r="B4820" s="296">
        <f t="shared" si="153"/>
        <v>188</v>
      </c>
      <c r="C4820" s="462" t="s">
        <v>9318</v>
      </c>
      <c r="D4820" s="463" t="s">
        <v>10968</v>
      </c>
      <c r="E4820" s="258" t="s">
        <v>1909</v>
      </c>
      <c r="F4820" s="33" t="s">
        <v>4633</v>
      </c>
      <c r="G4820" s="570"/>
      <c r="H4820" s="816"/>
      <c r="I4820" s="816"/>
      <c r="J4820" s="571"/>
      <c r="K4820" s="259" t="s">
        <v>12828</v>
      </c>
      <c r="L4820" s="433">
        <v>44774</v>
      </c>
      <c r="M4820" s="57">
        <v>45323</v>
      </c>
      <c r="N4820" t="str">
        <f t="shared" si="154"/>
        <v/>
      </c>
    </row>
    <row r="4821" spans="1:14" ht="25.5" outlineLevel="2">
      <c r="A4821" s="551"/>
      <c r="B4821" s="296">
        <f t="shared" si="153"/>
        <v>188</v>
      </c>
      <c r="C4821" s="462" t="s">
        <v>9319</v>
      </c>
      <c r="D4821" s="463" t="s">
        <v>10969</v>
      </c>
      <c r="E4821" s="258" t="s">
        <v>1909</v>
      </c>
      <c r="F4821" s="33" t="s">
        <v>4633</v>
      </c>
      <c r="G4821" s="570"/>
      <c r="H4821" s="816"/>
      <c r="I4821" s="816"/>
      <c r="J4821" s="571"/>
      <c r="K4821" s="259" t="s">
        <v>12828</v>
      </c>
      <c r="L4821" s="433">
        <v>44774</v>
      </c>
      <c r="M4821" s="57">
        <v>45323</v>
      </c>
      <c r="N4821" t="str">
        <f t="shared" si="154"/>
        <v/>
      </c>
    </row>
    <row r="4822" spans="1:14" ht="38.25" outlineLevel="2">
      <c r="A4822" s="551"/>
      <c r="B4822" s="296">
        <f t="shared" si="153"/>
        <v>188</v>
      </c>
      <c r="C4822" s="462" t="s">
        <v>9320</v>
      </c>
      <c r="D4822" s="463" t="s">
        <v>10970</v>
      </c>
      <c r="E4822" s="258" t="s">
        <v>1909</v>
      </c>
      <c r="F4822" s="33" t="s">
        <v>4633</v>
      </c>
      <c r="G4822" s="570"/>
      <c r="H4822" s="816"/>
      <c r="I4822" s="816"/>
      <c r="J4822" s="571"/>
      <c r="K4822" s="259" t="s">
        <v>12828</v>
      </c>
      <c r="L4822" s="433">
        <v>44774</v>
      </c>
      <c r="M4822" s="57">
        <v>45323</v>
      </c>
      <c r="N4822" t="str">
        <f t="shared" si="154"/>
        <v/>
      </c>
    </row>
    <row r="4823" spans="1:14" ht="25.5" outlineLevel="2">
      <c r="A4823" s="551"/>
      <c r="B4823" s="296">
        <f t="shared" si="153"/>
        <v>188</v>
      </c>
      <c r="C4823" s="462" t="s">
        <v>9321</v>
      </c>
      <c r="D4823" s="463" t="s">
        <v>10971</v>
      </c>
      <c r="E4823" s="258" t="s">
        <v>1909</v>
      </c>
      <c r="F4823" s="33" t="s">
        <v>4633</v>
      </c>
      <c r="G4823" s="570"/>
      <c r="H4823" s="816"/>
      <c r="I4823" s="816"/>
      <c r="J4823" s="571"/>
      <c r="K4823" s="259" t="s">
        <v>12828</v>
      </c>
      <c r="L4823" s="433">
        <v>44774</v>
      </c>
      <c r="M4823" s="57">
        <v>45323</v>
      </c>
      <c r="N4823" t="str">
        <f t="shared" si="154"/>
        <v/>
      </c>
    </row>
    <row r="4824" spans="1:14" ht="38.25" outlineLevel="2">
      <c r="A4824" s="551"/>
      <c r="B4824" s="296">
        <f t="shared" si="153"/>
        <v>188</v>
      </c>
      <c r="C4824" s="462" t="s">
        <v>9322</v>
      </c>
      <c r="D4824" s="463" t="s">
        <v>10972</v>
      </c>
      <c r="E4824" s="258" t="s">
        <v>1909</v>
      </c>
      <c r="F4824" s="33" t="s">
        <v>4633</v>
      </c>
      <c r="G4824" s="570"/>
      <c r="H4824" s="816"/>
      <c r="I4824" s="816"/>
      <c r="J4824" s="571"/>
      <c r="K4824" s="259" t="s">
        <v>12828</v>
      </c>
      <c r="L4824" s="433">
        <v>44774</v>
      </c>
      <c r="M4824" s="57">
        <v>45323</v>
      </c>
      <c r="N4824" t="str">
        <f t="shared" si="154"/>
        <v/>
      </c>
    </row>
    <row r="4825" spans="1:14" ht="25.5" outlineLevel="2">
      <c r="A4825" s="551"/>
      <c r="B4825" s="296">
        <f t="shared" si="153"/>
        <v>188</v>
      </c>
      <c r="C4825" s="462" t="s">
        <v>9323</v>
      </c>
      <c r="D4825" s="463" t="s">
        <v>10973</v>
      </c>
      <c r="E4825" s="258" t="s">
        <v>1909</v>
      </c>
      <c r="F4825" s="33" t="s">
        <v>4633</v>
      </c>
      <c r="G4825" s="570"/>
      <c r="H4825" s="816"/>
      <c r="I4825" s="816"/>
      <c r="J4825" s="571"/>
      <c r="K4825" s="259" t="s">
        <v>12828</v>
      </c>
      <c r="L4825" s="433">
        <v>44774</v>
      </c>
      <c r="M4825" s="57">
        <v>45323</v>
      </c>
      <c r="N4825" t="str">
        <f t="shared" si="154"/>
        <v/>
      </c>
    </row>
    <row r="4826" spans="1:14" ht="25.5" outlineLevel="2">
      <c r="A4826" s="551"/>
      <c r="B4826" s="296">
        <f t="shared" si="153"/>
        <v>188</v>
      </c>
      <c r="C4826" s="462" t="s">
        <v>9324</v>
      </c>
      <c r="D4826" s="463" t="s">
        <v>10974</v>
      </c>
      <c r="E4826" s="258" t="s">
        <v>1909</v>
      </c>
      <c r="F4826" s="33" t="s">
        <v>4633</v>
      </c>
      <c r="G4826" s="570"/>
      <c r="H4826" s="816"/>
      <c r="I4826" s="816"/>
      <c r="J4826" s="571"/>
      <c r="K4826" s="259" t="s">
        <v>12828</v>
      </c>
      <c r="L4826" s="433">
        <v>44774</v>
      </c>
      <c r="M4826" s="57">
        <v>45323</v>
      </c>
      <c r="N4826" t="str">
        <f t="shared" si="154"/>
        <v/>
      </c>
    </row>
    <row r="4827" spans="1:14" ht="25.5" outlineLevel="2">
      <c r="A4827" s="551"/>
      <c r="B4827" s="296">
        <f t="shared" si="153"/>
        <v>188</v>
      </c>
      <c r="C4827" s="462" t="s">
        <v>9325</v>
      </c>
      <c r="D4827" s="463" t="s">
        <v>10975</v>
      </c>
      <c r="E4827" s="258" t="s">
        <v>1909</v>
      </c>
      <c r="F4827" s="33" t="s">
        <v>4633</v>
      </c>
      <c r="G4827" s="570"/>
      <c r="H4827" s="816"/>
      <c r="I4827" s="816"/>
      <c r="J4827" s="571"/>
      <c r="K4827" s="259" t="s">
        <v>12828</v>
      </c>
      <c r="L4827" s="433">
        <v>44774</v>
      </c>
      <c r="M4827" s="57">
        <v>45323</v>
      </c>
      <c r="N4827" t="str">
        <f t="shared" si="154"/>
        <v/>
      </c>
    </row>
    <row r="4828" spans="1:14" ht="25.5" outlineLevel="2">
      <c r="A4828" s="551"/>
      <c r="B4828" s="296">
        <f t="shared" si="153"/>
        <v>188</v>
      </c>
      <c r="C4828" s="462" t="s">
        <v>9326</v>
      </c>
      <c r="D4828" s="463" t="s">
        <v>10976</v>
      </c>
      <c r="E4828" s="258" t="s">
        <v>1909</v>
      </c>
      <c r="F4828" s="33" t="s">
        <v>4633</v>
      </c>
      <c r="G4828" s="570"/>
      <c r="H4828" s="816"/>
      <c r="I4828" s="816"/>
      <c r="J4828" s="571"/>
      <c r="K4828" s="259" t="s">
        <v>12828</v>
      </c>
      <c r="L4828" s="433">
        <v>44774</v>
      </c>
      <c r="M4828" s="57">
        <v>45323</v>
      </c>
      <c r="N4828" t="str">
        <f t="shared" si="154"/>
        <v/>
      </c>
    </row>
    <row r="4829" spans="1:14" ht="25.5" outlineLevel="2">
      <c r="A4829" s="551"/>
      <c r="B4829" s="296">
        <f t="shared" si="153"/>
        <v>188</v>
      </c>
      <c r="C4829" s="462" t="s">
        <v>9327</v>
      </c>
      <c r="D4829" s="463" t="s">
        <v>10977</v>
      </c>
      <c r="E4829" s="258" t="s">
        <v>1909</v>
      </c>
      <c r="F4829" s="33" t="s">
        <v>4633</v>
      </c>
      <c r="G4829" s="570"/>
      <c r="H4829" s="816"/>
      <c r="I4829" s="816"/>
      <c r="J4829" s="571"/>
      <c r="K4829" s="259" t="s">
        <v>12828</v>
      </c>
      <c r="L4829" s="433">
        <v>44774</v>
      </c>
      <c r="M4829" s="57">
        <v>45323</v>
      </c>
      <c r="N4829" t="str">
        <f t="shared" si="154"/>
        <v/>
      </c>
    </row>
    <row r="4830" spans="1:14" ht="25.5" outlineLevel="2">
      <c r="A4830" s="551"/>
      <c r="B4830" s="296">
        <f t="shared" si="153"/>
        <v>188</v>
      </c>
      <c r="C4830" s="462" t="s">
        <v>9328</v>
      </c>
      <c r="D4830" s="463" t="s">
        <v>10978</v>
      </c>
      <c r="E4830" s="258" t="s">
        <v>1909</v>
      </c>
      <c r="F4830" s="33" t="s">
        <v>4633</v>
      </c>
      <c r="G4830" s="570"/>
      <c r="H4830" s="816"/>
      <c r="I4830" s="816"/>
      <c r="J4830" s="571"/>
      <c r="K4830" s="259" t="s">
        <v>12828</v>
      </c>
      <c r="L4830" s="433">
        <v>44774</v>
      </c>
      <c r="M4830" s="57">
        <v>45323</v>
      </c>
      <c r="N4830" t="str">
        <f t="shared" si="154"/>
        <v/>
      </c>
    </row>
    <row r="4831" spans="1:14" ht="25.5" outlineLevel="2">
      <c r="A4831" s="551"/>
      <c r="B4831" s="296">
        <f t="shared" si="153"/>
        <v>188</v>
      </c>
      <c r="C4831" s="462" t="s">
        <v>9329</v>
      </c>
      <c r="D4831" s="463" t="s">
        <v>10979</v>
      </c>
      <c r="E4831" s="258" t="s">
        <v>1909</v>
      </c>
      <c r="F4831" s="33" t="s">
        <v>4633</v>
      </c>
      <c r="G4831" s="570"/>
      <c r="H4831" s="816"/>
      <c r="I4831" s="816"/>
      <c r="J4831" s="571"/>
      <c r="K4831" s="259" t="s">
        <v>12828</v>
      </c>
      <c r="L4831" s="433">
        <v>44774</v>
      </c>
      <c r="M4831" s="57">
        <v>45323</v>
      </c>
      <c r="N4831" t="str">
        <f t="shared" si="154"/>
        <v/>
      </c>
    </row>
    <row r="4832" spans="1:14" ht="25.5" outlineLevel="2">
      <c r="A4832" s="551"/>
      <c r="B4832" s="296">
        <f t="shared" si="153"/>
        <v>188</v>
      </c>
      <c r="C4832" s="462" t="s">
        <v>9330</v>
      </c>
      <c r="D4832" s="463" t="s">
        <v>10980</v>
      </c>
      <c r="E4832" s="258" t="s">
        <v>1909</v>
      </c>
      <c r="F4832" s="33" t="s">
        <v>4633</v>
      </c>
      <c r="G4832" s="570"/>
      <c r="H4832" s="816"/>
      <c r="I4832" s="816"/>
      <c r="J4832" s="571"/>
      <c r="K4832" s="259" t="s">
        <v>12828</v>
      </c>
      <c r="L4832" s="433">
        <v>44774</v>
      </c>
      <c r="M4832" s="57">
        <v>45323</v>
      </c>
      <c r="N4832" t="str">
        <f t="shared" si="154"/>
        <v/>
      </c>
    </row>
    <row r="4833" spans="1:14" ht="25.5" outlineLevel="2">
      <c r="A4833" s="551"/>
      <c r="B4833" s="296">
        <f t="shared" si="153"/>
        <v>188</v>
      </c>
      <c r="C4833" s="462" t="s">
        <v>9331</v>
      </c>
      <c r="D4833" s="463" t="s">
        <v>10981</v>
      </c>
      <c r="E4833" s="258" t="s">
        <v>1909</v>
      </c>
      <c r="F4833" s="33" t="s">
        <v>4633</v>
      </c>
      <c r="G4833" s="570"/>
      <c r="H4833" s="816"/>
      <c r="I4833" s="816"/>
      <c r="J4833" s="571"/>
      <c r="K4833" s="259" t="s">
        <v>12828</v>
      </c>
      <c r="L4833" s="433">
        <v>44774</v>
      </c>
      <c r="M4833" s="57">
        <v>45323</v>
      </c>
      <c r="N4833" t="str">
        <f t="shared" si="154"/>
        <v/>
      </c>
    </row>
    <row r="4834" spans="1:14" ht="25.5" outlineLevel="2">
      <c r="A4834" s="551"/>
      <c r="B4834" s="296">
        <f t="shared" si="153"/>
        <v>188</v>
      </c>
      <c r="C4834" s="462" t="s">
        <v>9332</v>
      </c>
      <c r="D4834" s="463" t="s">
        <v>10982</v>
      </c>
      <c r="E4834" s="258" t="s">
        <v>1909</v>
      </c>
      <c r="F4834" s="33" t="s">
        <v>4633</v>
      </c>
      <c r="G4834" s="570"/>
      <c r="H4834" s="816"/>
      <c r="I4834" s="816"/>
      <c r="J4834" s="571"/>
      <c r="K4834" s="259" t="s">
        <v>12828</v>
      </c>
      <c r="L4834" s="433">
        <v>44774</v>
      </c>
      <c r="M4834" s="57">
        <v>45323</v>
      </c>
      <c r="N4834" t="str">
        <f t="shared" si="154"/>
        <v/>
      </c>
    </row>
    <row r="4835" spans="1:14" ht="25.5" outlineLevel="2">
      <c r="A4835" s="551"/>
      <c r="B4835" s="296">
        <f t="shared" si="153"/>
        <v>188</v>
      </c>
      <c r="C4835" s="462" t="s">
        <v>9333</v>
      </c>
      <c r="D4835" s="463" t="s">
        <v>10983</v>
      </c>
      <c r="E4835" s="258" t="s">
        <v>1909</v>
      </c>
      <c r="F4835" s="33" t="s">
        <v>4633</v>
      </c>
      <c r="G4835" s="570"/>
      <c r="H4835" s="816"/>
      <c r="I4835" s="816"/>
      <c r="J4835" s="571"/>
      <c r="K4835" s="259" t="s">
        <v>12828</v>
      </c>
      <c r="L4835" s="433">
        <v>44774</v>
      </c>
      <c r="M4835" s="57">
        <v>45323</v>
      </c>
      <c r="N4835" t="str">
        <f t="shared" si="154"/>
        <v/>
      </c>
    </row>
    <row r="4836" spans="1:14" ht="25.5" outlineLevel="2">
      <c r="A4836" s="551"/>
      <c r="B4836" s="296">
        <f t="shared" si="153"/>
        <v>188</v>
      </c>
      <c r="C4836" s="462" t="s">
        <v>9334</v>
      </c>
      <c r="D4836" s="463" t="s">
        <v>10984</v>
      </c>
      <c r="E4836" s="258" t="s">
        <v>1909</v>
      </c>
      <c r="F4836" s="33" t="s">
        <v>4633</v>
      </c>
      <c r="G4836" s="570"/>
      <c r="H4836" s="816"/>
      <c r="I4836" s="816"/>
      <c r="J4836" s="571"/>
      <c r="K4836" s="259" t="s">
        <v>12828</v>
      </c>
      <c r="L4836" s="433">
        <v>44774</v>
      </c>
      <c r="M4836" s="57">
        <v>45323</v>
      </c>
      <c r="N4836" t="str">
        <f t="shared" si="154"/>
        <v/>
      </c>
    </row>
    <row r="4837" spans="1:14" ht="25.5" outlineLevel="2">
      <c r="A4837" s="551"/>
      <c r="B4837" s="296">
        <f t="shared" si="153"/>
        <v>188</v>
      </c>
      <c r="C4837" s="462" t="s">
        <v>9335</v>
      </c>
      <c r="D4837" s="463" t="s">
        <v>10985</v>
      </c>
      <c r="E4837" s="258" t="s">
        <v>1909</v>
      </c>
      <c r="F4837" s="33" t="s">
        <v>4633</v>
      </c>
      <c r="G4837" s="570"/>
      <c r="H4837" s="816"/>
      <c r="I4837" s="816"/>
      <c r="J4837" s="571"/>
      <c r="K4837" s="259" t="s">
        <v>12828</v>
      </c>
      <c r="L4837" s="433">
        <v>44774</v>
      </c>
      <c r="M4837" s="57">
        <v>45323</v>
      </c>
      <c r="N4837" t="str">
        <f t="shared" si="154"/>
        <v/>
      </c>
    </row>
    <row r="4838" spans="1:14" ht="25.5" outlineLevel="2">
      <c r="A4838" s="551"/>
      <c r="B4838" s="296">
        <f t="shared" si="153"/>
        <v>188</v>
      </c>
      <c r="C4838" s="462" t="s">
        <v>9336</v>
      </c>
      <c r="D4838" s="463" t="s">
        <v>10986</v>
      </c>
      <c r="E4838" s="258" t="s">
        <v>1909</v>
      </c>
      <c r="F4838" s="33" t="s">
        <v>4633</v>
      </c>
      <c r="G4838" s="570"/>
      <c r="H4838" s="816"/>
      <c r="I4838" s="816"/>
      <c r="J4838" s="571"/>
      <c r="K4838" s="259" t="s">
        <v>12828</v>
      </c>
      <c r="L4838" s="433">
        <v>44774</v>
      </c>
      <c r="M4838" s="57">
        <v>45323</v>
      </c>
      <c r="N4838" t="str">
        <f t="shared" si="154"/>
        <v/>
      </c>
    </row>
    <row r="4839" spans="1:14" ht="25.5" outlineLevel="2">
      <c r="A4839" s="551"/>
      <c r="B4839" s="296">
        <f t="shared" si="153"/>
        <v>188</v>
      </c>
      <c r="C4839" s="462" t="s">
        <v>9337</v>
      </c>
      <c r="D4839" s="463" t="s">
        <v>10987</v>
      </c>
      <c r="E4839" s="258" t="s">
        <v>1909</v>
      </c>
      <c r="F4839" s="33" t="s">
        <v>4633</v>
      </c>
      <c r="G4839" s="570"/>
      <c r="H4839" s="816"/>
      <c r="I4839" s="816"/>
      <c r="J4839" s="571"/>
      <c r="K4839" s="259" t="s">
        <v>12828</v>
      </c>
      <c r="L4839" s="433">
        <v>44774</v>
      </c>
      <c r="M4839" s="57">
        <v>45323</v>
      </c>
      <c r="N4839" t="str">
        <f t="shared" si="154"/>
        <v/>
      </c>
    </row>
    <row r="4840" spans="1:14" ht="25.5" outlineLevel="2">
      <c r="A4840" s="551"/>
      <c r="B4840" s="296">
        <f t="shared" si="153"/>
        <v>188</v>
      </c>
      <c r="C4840" s="462" t="s">
        <v>9338</v>
      </c>
      <c r="D4840" s="463" t="s">
        <v>10988</v>
      </c>
      <c r="E4840" s="258" t="s">
        <v>1909</v>
      </c>
      <c r="F4840" s="33" t="s">
        <v>4633</v>
      </c>
      <c r="G4840" s="570"/>
      <c r="H4840" s="816"/>
      <c r="I4840" s="816"/>
      <c r="J4840" s="571"/>
      <c r="K4840" s="259" t="s">
        <v>12828</v>
      </c>
      <c r="L4840" s="433">
        <v>44774</v>
      </c>
      <c r="M4840" s="57">
        <v>45323</v>
      </c>
      <c r="N4840" t="str">
        <f t="shared" si="154"/>
        <v/>
      </c>
    </row>
    <row r="4841" spans="1:14" ht="25.5" outlineLevel="2">
      <c r="A4841" s="551"/>
      <c r="B4841" s="296">
        <f t="shared" si="153"/>
        <v>188</v>
      </c>
      <c r="C4841" s="462" t="s">
        <v>9339</v>
      </c>
      <c r="D4841" s="463" t="s">
        <v>10989</v>
      </c>
      <c r="E4841" s="258" t="s">
        <v>1909</v>
      </c>
      <c r="F4841" s="33" t="s">
        <v>4633</v>
      </c>
      <c r="G4841" s="570"/>
      <c r="H4841" s="816"/>
      <c r="I4841" s="816"/>
      <c r="J4841" s="571"/>
      <c r="K4841" s="259" t="s">
        <v>12828</v>
      </c>
      <c r="L4841" s="433">
        <v>44774</v>
      </c>
      <c r="M4841" s="57">
        <v>45323</v>
      </c>
      <c r="N4841" t="str">
        <f t="shared" si="154"/>
        <v/>
      </c>
    </row>
    <row r="4842" spans="1:14" ht="38.25" outlineLevel="2">
      <c r="A4842" s="551"/>
      <c r="B4842" s="296">
        <f t="shared" si="153"/>
        <v>188</v>
      </c>
      <c r="C4842" s="462" t="s">
        <v>9340</v>
      </c>
      <c r="D4842" s="463" t="s">
        <v>10990</v>
      </c>
      <c r="E4842" s="258" t="s">
        <v>1909</v>
      </c>
      <c r="F4842" s="33" t="s">
        <v>4633</v>
      </c>
      <c r="G4842" s="570"/>
      <c r="H4842" s="816"/>
      <c r="I4842" s="816"/>
      <c r="J4842" s="571"/>
      <c r="K4842" s="259" t="s">
        <v>12828</v>
      </c>
      <c r="L4842" s="433">
        <v>44774</v>
      </c>
      <c r="M4842" s="57">
        <v>45323</v>
      </c>
      <c r="N4842" t="str">
        <f t="shared" si="154"/>
        <v/>
      </c>
    </row>
    <row r="4843" spans="1:14" ht="25.5" outlineLevel="2">
      <c r="A4843" s="551"/>
      <c r="B4843" s="296">
        <f t="shared" si="153"/>
        <v>188</v>
      </c>
      <c r="C4843" s="462" t="s">
        <v>9341</v>
      </c>
      <c r="D4843" s="463" t="s">
        <v>10991</v>
      </c>
      <c r="E4843" s="258" t="s">
        <v>1909</v>
      </c>
      <c r="F4843" s="33" t="s">
        <v>4633</v>
      </c>
      <c r="G4843" s="570"/>
      <c r="H4843" s="816"/>
      <c r="I4843" s="816"/>
      <c r="J4843" s="571"/>
      <c r="K4843" s="259" t="s">
        <v>12828</v>
      </c>
      <c r="L4843" s="433">
        <v>44774</v>
      </c>
      <c r="M4843" s="57">
        <v>45323</v>
      </c>
      <c r="N4843" t="str">
        <f t="shared" si="154"/>
        <v/>
      </c>
    </row>
    <row r="4844" spans="1:14" ht="25.5" outlineLevel="2">
      <c r="A4844" s="551"/>
      <c r="B4844" s="296">
        <f t="shared" si="153"/>
        <v>188</v>
      </c>
      <c r="C4844" s="462" t="s">
        <v>9342</v>
      </c>
      <c r="D4844" s="463" t="s">
        <v>10992</v>
      </c>
      <c r="E4844" s="258" t="s">
        <v>1909</v>
      </c>
      <c r="F4844" s="33" t="s">
        <v>4633</v>
      </c>
      <c r="G4844" s="570"/>
      <c r="H4844" s="816"/>
      <c r="I4844" s="816"/>
      <c r="J4844" s="571"/>
      <c r="K4844" s="259" t="s">
        <v>12828</v>
      </c>
      <c r="L4844" s="433">
        <v>44774</v>
      </c>
      <c r="M4844" s="57">
        <v>45323</v>
      </c>
      <c r="N4844" t="str">
        <f t="shared" si="154"/>
        <v/>
      </c>
    </row>
    <row r="4845" spans="1:14" ht="25.5" outlineLevel="2">
      <c r="A4845" s="551"/>
      <c r="B4845" s="296">
        <f t="shared" si="153"/>
        <v>188</v>
      </c>
      <c r="C4845" s="462" t="s">
        <v>9343</v>
      </c>
      <c r="D4845" s="463" t="s">
        <v>10993</v>
      </c>
      <c r="E4845" s="258" t="s">
        <v>1909</v>
      </c>
      <c r="F4845" s="33" t="s">
        <v>4633</v>
      </c>
      <c r="G4845" s="570"/>
      <c r="H4845" s="816"/>
      <c r="I4845" s="816"/>
      <c r="J4845" s="571"/>
      <c r="K4845" s="259" t="s">
        <v>12828</v>
      </c>
      <c r="L4845" s="433">
        <v>44774</v>
      </c>
      <c r="M4845" s="57">
        <v>45323</v>
      </c>
      <c r="N4845" t="str">
        <f t="shared" si="154"/>
        <v/>
      </c>
    </row>
    <row r="4846" spans="1:14" ht="25.5" outlineLevel="2">
      <c r="A4846" s="551"/>
      <c r="B4846" s="296">
        <f t="shared" si="153"/>
        <v>188</v>
      </c>
      <c r="C4846" s="462" t="s">
        <v>12776</v>
      </c>
      <c r="D4846" s="463" t="s">
        <v>10994</v>
      </c>
      <c r="E4846" s="258" t="s">
        <v>1909</v>
      </c>
      <c r="F4846" s="33" t="s">
        <v>4633</v>
      </c>
      <c r="G4846" s="570"/>
      <c r="H4846" s="816"/>
      <c r="I4846" s="816"/>
      <c r="J4846" s="571"/>
      <c r="K4846" s="259" t="s">
        <v>12828</v>
      </c>
      <c r="L4846" s="433">
        <v>44774</v>
      </c>
      <c r="M4846" s="57">
        <v>45323</v>
      </c>
      <c r="N4846" t="str">
        <f t="shared" si="154"/>
        <v/>
      </c>
    </row>
    <row r="4847" spans="1:14" ht="25.5" outlineLevel="2">
      <c r="A4847" s="551"/>
      <c r="B4847" s="296">
        <f t="shared" si="153"/>
        <v>188</v>
      </c>
      <c r="C4847" s="462" t="s">
        <v>9344</v>
      </c>
      <c r="D4847" s="463" t="s">
        <v>10995</v>
      </c>
      <c r="E4847" s="258" t="s">
        <v>1909</v>
      </c>
      <c r="F4847" s="33" t="s">
        <v>4633</v>
      </c>
      <c r="G4847" s="570"/>
      <c r="H4847" s="816"/>
      <c r="I4847" s="816"/>
      <c r="J4847" s="571"/>
      <c r="K4847" s="259" t="s">
        <v>12828</v>
      </c>
      <c r="L4847" s="433">
        <v>44774</v>
      </c>
      <c r="M4847" s="57">
        <v>45323</v>
      </c>
      <c r="N4847" t="str">
        <f t="shared" si="154"/>
        <v/>
      </c>
    </row>
    <row r="4848" spans="1:14" ht="25.5" outlineLevel="2">
      <c r="A4848" s="551"/>
      <c r="B4848" s="296">
        <f t="shared" si="153"/>
        <v>188</v>
      </c>
      <c r="C4848" s="462" t="s">
        <v>9345</v>
      </c>
      <c r="D4848" s="463" t="s">
        <v>10996</v>
      </c>
      <c r="E4848" s="258" t="s">
        <v>1909</v>
      </c>
      <c r="F4848" s="33" t="s">
        <v>4633</v>
      </c>
      <c r="G4848" s="570"/>
      <c r="H4848" s="816"/>
      <c r="I4848" s="816"/>
      <c r="J4848" s="571"/>
      <c r="K4848" s="259" t="s">
        <v>12828</v>
      </c>
      <c r="L4848" s="433">
        <v>44774</v>
      </c>
      <c r="M4848" s="57">
        <v>45323</v>
      </c>
      <c r="N4848" t="str">
        <f t="shared" si="154"/>
        <v/>
      </c>
    </row>
    <row r="4849" spans="1:14" ht="25.5" outlineLevel="2">
      <c r="A4849" s="551"/>
      <c r="B4849" s="296">
        <f t="shared" si="153"/>
        <v>188</v>
      </c>
      <c r="C4849" s="462" t="s">
        <v>9346</v>
      </c>
      <c r="D4849" s="463" t="s">
        <v>10997</v>
      </c>
      <c r="E4849" s="258" t="s">
        <v>1909</v>
      </c>
      <c r="F4849" s="33" t="s">
        <v>4633</v>
      </c>
      <c r="G4849" s="570"/>
      <c r="H4849" s="816"/>
      <c r="I4849" s="816"/>
      <c r="J4849" s="571"/>
      <c r="K4849" s="259" t="s">
        <v>12828</v>
      </c>
      <c r="L4849" s="433">
        <v>44774</v>
      </c>
      <c r="M4849" s="57">
        <v>45323</v>
      </c>
      <c r="N4849" t="str">
        <f t="shared" si="154"/>
        <v/>
      </c>
    </row>
    <row r="4850" spans="1:14" ht="25.5" outlineLevel="2">
      <c r="A4850" s="551"/>
      <c r="B4850" s="296">
        <f t="shared" si="153"/>
        <v>188</v>
      </c>
      <c r="C4850" s="462" t="s">
        <v>9347</v>
      </c>
      <c r="D4850" s="463" t="s">
        <v>10998</v>
      </c>
      <c r="E4850" s="258" t="s">
        <v>1909</v>
      </c>
      <c r="F4850" s="33" t="s">
        <v>4633</v>
      </c>
      <c r="G4850" s="570"/>
      <c r="H4850" s="816"/>
      <c r="I4850" s="816"/>
      <c r="J4850" s="571"/>
      <c r="K4850" s="259" t="s">
        <v>12828</v>
      </c>
      <c r="L4850" s="433">
        <v>44774</v>
      </c>
      <c r="M4850" s="57">
        <v>45323</v>
      </c>
      <c r="N4850" t="str">
        <f t="shared" si="154"/>
        <v/>
      </c>
    </row>
    <row r="4851" spans="1:14" ht="25.5" outlineLevel="2">
      <c r="A4851" s="551"/>
      <c r="B4851" s="296">
        <f t="shared" si="153"/>
        <v>188</v>
      </c>
      <c r="C4851" s="462" t="s">
        <v>9348</v>
      </c>
      <c r="D4851" s="463" t="s">
        <v>10999</v>
      </c>
      <c r="E4851" s="258" t="s">
        <v>1909</v>
      </c>
      <c r="F4851" s="33" t="s">
        <v>4633</v>
      </c>
      <c r="G4851" s="570"/>
      <c r="H4851" s="816"/>
      <c r="I4851" s="816"/>
      <c r="J4851" s="571"/>
      <c r="K4851" s="259" t="s">
        <v>12828</v>
      </c>
      <c r="L4851" s="433">
        <v>44774</v>
      </c>
      <c r="M4851" s="57">
        <v>45323</v>
      </c>
      <c r="N4851" t="str">
        <f t="shared" si="154"/>
        <v/>
      </c>
    </row>
    <row r="4852" spans="1:14" ht="25.5" outlineLevel="2">
      <c r="A4852" s="551"/>
      <c r="B4852" s="296">
        <f t="shared" si="153"/>
        <v>188</v>
      </c>
      <c r="C4852" s="462" t="s">
        <v>9349</v>
      </c>
      <c r="D4852" s="463" t="s">
        <v>11000</v>
      </c>
      <c r="E4852" s="258" t="s">
        <v>1909</v>
      </c>
      <c r="F4852" s="33" t="s">
        <v>4633</v>
      </c>
      <c r="G4852" s="570"/>
      <c r="H4852" s="816"/>
      <c r="I4852" s="816"/>
      <c r="J4852" s="571"/>
      <c r="K4852" s="259" t="s">
        <v>12828</v>
      </c>
      <c r="L4852" s="433">
        <v>44774</v>
      </c>
      <c r="M4852" s="57">
        <v>45323</v>
      </c>
      <c r="N4852" t="str">
        <f t="shared" si="154"/>
        <v/>
      </c>
    </row>
    <row r="4853" spans="1:14" ht="38.25" outlineLevel="2">
      <c r="A4853" s="551"/>
      <c r="B4853" s="296">
        <f t="shared" si="153"/>
        <v>188</v>
      </c>
      <c r="C4853" s="462" t="s">
        <v>9350</v>
      </c>
      <c r="D4853" s="463" t="s">
        <v>11001</v>
      </c>
      <c r="E4853" s="258" t="s">
        <v>1909</v>
      </c>
      <c r="F4853" s="33" t="s">
        <v>4633</v>
      </c>
      <c r="G4853" s="570"/>
      <c r="H4853" s="816"/>
      <c r="I4853" s="816"/>
      <c r="J4853" s="571"/>
      <c r="K4853" s="259" t="s">
        <v>12828</v>
      </c>
      <c r="L4853" s="433">
        <v>44774</v>
      </c>
      <c r="M4853" s="57">
        <v>45323</v>
      </c>
      <c r="N4853" t="str">
        <f t="shared" si="154"/>
        <v/>
      </c>
    </row>
    <row r="4854" spans="1:14" ht="25.5" outlineLevel="2">
      <c r="A4854" s="551"/>
      <c r="B4854" s="296">
        <f t="shared" si="153"/>
        <v>188</v>
      </c>
      <c r="C4854" s="462" t="s">
        <v>9351</v>
      </c>
      <c r="D4854" s="463" t="s">
        <v>11002</v>
      </c>
      <c r="E4854" s="258" t="s">
        <v>1909</v>
      </c>
      <c r="F4854" s="33" t="s">
        <v>4633</v>
      </c>
      <c r="G4854" s="570"/>
      <c r="H4854" s="816"/>
      <c r="I4854" s="816"/>
      <c r="J4854" s="571"/>
      <c r="K4854" s="259" t="s">
        <v>12828</v>
      </c>
      <c r="L4854" s="433">
        <v>44774</v>
      </c>
      <c r="M4854" s="57">
        <v>45323</v>
      </c>
      <c r="N4854" t="str">
        <f t="shared" si="154"/>
        <v/>
      </c>
    </row>
    <row r="4855" spans="1:14" ht="25.5" outlineLevel="2">
      <c r="A4855" s="551"/>
      <c r="B4855" s="296">
        <f t="shared" ref="B4855:B4918" si="155">IF(A4855&gt;0,A4855,B4854)</f>
        <v>188</v>
      </c>
      <c r="C4855" s="462" t="s">
        <v>9352</v>
      </c>
      <c r="D4855" s="463" t="s">
        <v>11003</v>
      </c>
      <c r="E4855" s="258" t="s">
        <v>1909</v>
      </c>
      <c r="F4855" s="33" t="s">
        <v>4633</v>
      </c>
      <c r="G4855" s="570"/>
      <c r="H4855" s="816"/>
      <c r="I4855" s="816"/>
      <c r="J4855" s="571"/>
      <c r="K4855" s="259" t="s">
        <v>12828</v>
      </c>
      <c r="L4855" s="433">
        <v>44774</v>
      </c>
      <c r="M4855" s="57">
        <v>45323</v>
      </c>
      <c r="N4855" t="str">
        <f t="shared" si="154"/>
        <v/>
      </c>
    </row>
    <row r="4856" spans="1:14" ht="25.5" outlineLevel="2">
      <c r="A4856" s="551"/>
      <c r="B4856" s="296">
        <f t="shared" si="155"/>
        <v>188</v>
      </c>
      <c r="C4856" s="462" t="s">
        <v>9353</v>
      </c>
      <c r="D4856" s="463" t="s">
        <v>11004</v>
      </c>
      <c r="E4856" s="258" t="s">
        <v>1909</v>
      </c>
      <c r="F4856" s="33" t="s">
        <v>4633</v>
      </c>
      <c r="G4856" s="570"/>
      <c r="H4856" s="816"/>
      <c r="I4856" s="816"/>
      <c r="J4856" s="571"/>
      <c r="K4856" s="259" t="s">
        <v>12828</v>
      </c>
      <c r="L4856" s="433">
        <v>44774</v>
      </c>
      <c r="M4856" s="57">
        <v>45323</v>
      </c>
      <c r="N4856" t="str">
        <f t="shared" si="154"/>
        <v/>
      </c>
    </row>
    <row r="4857" spans="1:14" ht="38.25" outlineLevel="2">
      <c r="A4857" s="551"/>
      <c r="B4857" s="296">
        <f t="shared" si="155"/>
        <v>188</v>
      </c>
      <c r="C4857" s="462" t="s">
        <v>9354</v>
      </c>
      <c r="D4857" s="463" t="s">
        <v>11005</v>
      </c>
      <c r="E4857" s="258" t="s">
        <v>1909</v>
      </c>
      <c r="F4857" s="33" t="s">
        <v>4633</v>
      </c>
      <c r="G4857" s="570"/>
      <c r="H4857" s="816"/>
      <c r="I4857" s="816"/>
      <c r="J4857" s="571"/>
      <c r="K4857" s="259" t="s">
        <v>12828</v>
      </c>
      <c r="L4857" s="433">
        <v>44774</v>
      </c>
      <c r="M4857" s="57">
        <v>45323</v>
      </c>
      <c r="N4857" t="str">
        <f t="shared" si="154"/>
        <v/>
      </c>
    </row>
    <row r="4858" spans="1:14" ht="38.25" outlineLevel="2">
      <c r="A4858" s="551"/>
      <c r="B4858" s="296">
        <f t="shared" si="155"/>
        <v>188</v>
      </c>
      <c r="C4858" s="462" t="s">
        <v>9355</v>
      </c>
      <c r="D4858" s="463" t="s">
        <v>11006</v>
      </c>
      <c r="E4858" s="258" t="s">
        <v>1909</v>
      </c>
      <c r="F4858" s="33" t="s">
        <v>4633</v>
      </c>
      <c r="G4858" s="570"/>
      <c r="H4858" s="816"/>
      <c r="I4858" s="816"/>
      <c r="J4858" s="571"/>
      <c r="K4858" s="259" t="s">
        <v>12828</v>
      </c>
      <c r="L4858" s="433">
        <v>44774</v>
      </c>
      <c r="M4858" s="57">
        <v>45323</v>
      </c>
      <c r="N4858" t="str">
        <f t="shared" si="154"/>
        <v/>
      </c>
    </row>
    <row r="4859" spans="1:14" ht="63.75" outlineLevel="2">
      <c r="A4859" s="551"/>
      <c r="B4859" s="296">
        <f t="shared" si="155"/>
        <v>188</v>
      </c>
      <c r="C4859" s="462" t="s">
        <v>12777</v>
      </c>
      <c r="D4859" s="463" t="s">
        <v>11007</v>
      </c>
      <c r="E4859" s="258" t="s">
        <v>1909</v>
      </c>
      <c r="F4859" s="33" t="s">
        <v>4633</v>
      </c>
      <c r="G4859" s="570"/>
      <c r="H4859" s="816"/>
      <c r="I4859" s="816"/>
      <c r="J4859" s="571"/>
      <c r="K4859" s="259" t="s">
        <v>12828</v>
      </c>
      <c r="L4859" s="433">
        <v>44774</v>
      </c>
      <c r="M4859" s="57">
        <v>45323</v>
      </c>
      <c r="N4859" t="str">
        <f t="shared" si="154"/>
        <v/>
      </c>
    </row>
    <row r="4860" spans="1:14" ht="38.25" outlineLevel="2">
      <c r="A4860" s="551"/>
      <c r="B4860" s="296">
        <f t="shared" si="155"/>
        <v>188</v>
      </c>
      <c r="C4860" s="462" t="s">
        <v>9356</v>
      </c>
      <c r="D4860" s="463" t="s">
        <v>11008</v>
      </c>
      <c r="E4860" s="258" t="s">
        <v>1909</v>
      </c>
      <c r="F4860" s="33" t="s">
        <v>4633</v>
      </c>
      <c r="G4860" s="570"/>
      <c r="H4860" s="816"/>
      <c r="I4860" s="816"/>
      <c r="J4860" s="571"/>
      <c r="K4860" s="259" t="s">
        <v>12828</v>
      </c>
      <c r="L4860" s="433">
        <v>44774</v>
      </c>
      <c r="M4860" s="57">
        <v>45323</v>
      </c>
      <c r="N4860" t="str">
        <f t="shared" si="154"/>
        <v/>
      </c>
    </row>
    <row r="4861" spans="1:14" ht="38.25" outlineLevel="2">
      <c r="A4861" s="551"/>
      <c r="B4861" s="296">
        <f t="shared" si="155"/>
        <v>188</v>
      </c>
      <c r="C4861" s="462" t="s">
        <v>9357</v>
      </c>
      <c r="D4861" s="463" t="s">
        <v>11009</v>
      </c>
      <c r="E4861" s="258" t="s">
        <v>1909</v>
      </c>
      <c r="F4861" s="33" t="s">
        <v>4633</v>
      </c>
      <c r="G4861" s="570"/>
      <c r="H4861" s="816"/>
      <c r="I4861" s="816"/>
      <c r="J4861" s="571"/>
      <c r="K4861" s="259" t="s">
        <v>12828</v>
      </c>
      <c r="L4861" s="433">
        <v>44774</v>
      </c>
      <c r="M4861" s="57">
        <v>45323</v>
      </c>
      <c r="N4861" t="str">
        <f t="shared" si="154"/>
        <v/>
      </c>
    </row>
    <row r="4862" spans="1:14" ht="25.5" outlineLevel="2">
      <c r="A4862" s="551"/>
      <c r="B4862" s="296">
        <f t="shared" si="155"/>
        <v>188</v>
      </c>
      <c r="C4862" s="462" t="s">
        <v>9358</v>
      </c>
      <c r="D4862" s="463" t="s">
        <v>11010</v>
      </c>
      <c r="E4862" s="258" t="s">
        <v>1909</v>
      </c>
      <c r="F4862" s="33" t="s">
        <v>4633</v>
      </c>
      <c r="G4862" s="570"/>
      <c r="H4862" s="816"/>
      <c r="I4862" s="816"/>
      <c r="J4862" s="571"/>
      <c r="K4862" s="259" t="s">
        <v>12828</v>
      </c>
      <c r="L4862" s="433">
        <v>44774</v>
      </c>
      <c r="M4862" s="57">
        <v>45323</v>
      </c>
      <c r="N4862" t="str">
        <f t="shared" si="154"/>
        <v/>
      </c>
    </row>
    <row r="4863" spans="1:14" ht="25.5" outlineLevel="2">
      <c r="A4863" s="551"/>
      <c r="B4863" s="296">
        <f t="shared" si="155"/>
        <v>188</v>
      </c>
      <c r="C4863" s="462" t="s">
        <v>9359</v>
      </c>
      <c r="D4863" s="463" t="s">
        <v>11011</v>
      </c>
      <c r="E4863" s="258" t="s">
        <v>1909</v>
      </c>
      <c r="F4863" s="33" t="s">
        <v>4633</v>
      </c>
      <c r="G4863" s="570"/>
      <c r="H4863" s="816"/>
      <c r="I4863" s="816"/>
      <c r="J4863" s="571"/>
      <c r="K4863" s="259" t="s">
        <v>12828</v>
      </c>
      <c r="L4863" s="433">
        <v>44774</v>
      </c>
      <c r="M4863" s="57">
        <v>45323</v>
      </c>
      <c r="N4863" t="str">
        <f t="shared" si="154"/>
        <v/>
      </c>
    </row>
    <row r="4864" spans="1:14" ht="25.5" outlineLevel="2">
      <c r="A4864" s="551"/>
      <c r="B4864" s="296">
        <f t="shared" si="155"/>
        <v>188</v>
      </c>
      <c r="C4864" s="462" t="s">
        <v>9360</v>
      </c>
      <c r="D4864" s="463" t="s">
        <v>11012</v>
      </c>
      <c r="E4864" s="258" t="s">
        <v>1909</v>
      </c>
      <c r="F4864" s="33" t="s">
        <v>4633</v>
      </c>
      <c r="G4864" s="570"/>
      <c r="H4864" s="816"/>
      <c r="I4864" s="816"/>
      <c r="J4864" s="571"/>
      <c r="K4864" s="259" t="s">
        <v>12828</v>
      </c>
      <c r="L4864" s="433">
        <v>44774</v>
      </c>
      <c r="M4864" s="57">
        <v>45323</v>
      </c>
      <c r="N4864" t="str">
        <f t="shared" si="154"/>
        <v/>
      </c>
    </row>
    <row r="4865" spans="1:14" ht="25.5" outlineLevel="2">
      <c r="A4865" s="551"/>
      <c r="B4865" s="296">
        <f t="shared" si="155"/>
        <v>188</v>
      </c>
      <c r="C4865" s="462" t="s">
        <v>9361</v>
      </c>
      <c r="D4865" s="463" t="s">
        <v>11013</v>
      </c>
      <c r="E4865" s="258" t="s">
        <v>1909</v>
      </c>
      <c r="F4865" s="33" t="s">
        <v>4633</v>
      </c>
      <c r="G4865" s="570"/>
      <c r="H4865" s="816"/>
      <c r="I4865" s="816"/>
      <c r="J4865" s="571"/>
      <c r="K4865" s="259" t="s">
        <v>12828</v>
      </c>
      <c r="L4865" s="433">
        <v>44774</v>
      </c>
      <c r="M4865" s="57">
        <v>45323</v>
      </c>
      <c r="N4865" t="str">
        <f t="shared" si="154"/>
        <v/>
      </c>
    </row>
    <row r="4866" spans="1:14" ht="25.5" outlineLevel="2">
      <c r="A4866" s="551"/>
      <c r="B4866" s="296">
        <f t="shared" si="155"/>
        <v>188</v>
      </c>
      <c r="C4866" s="462" t="s">
        <v>9362</v>
      </c>
      <c r="D4866" s="463" t="s">
        <v>11014</v>
      </c>
      <c r="E4866" s="258" t="s">
        <v>1909</v>
      </c>
      <c r="F4866" s="33" t="s">
        <v>4633</v>
      </c>
      <c r="G4866" s="570"/>
      <c r="H4866" s="816"/>
      <c r="I4866" s="816"/>
      <c r="J4866" s="571"/>
      <c r="K4866" s="259" t="s">
        <v>12828</v>
      </c>
      <c r="L4866" s="433">
        <v>44774</v>
      </c>
      <c r="M4866" s="57">
        <v>45323</v>
      </c>
      <c r="N4866" t="str">
        <f t="shared" si="154"/>
        <v/>
      </c>
    </row>
    <row r="4867" spans="1:14" ht="25.5" outlineLevel="2">
      <c r="A4867" s="551"/>
      <c r="B4867" s="296">
        <f t="shared" si="155"/>
        <v>188</v>
      </c>
      <c r="C4867" s="462" t="s">
        <v>9363</v>
      </c>
      <c r="D4867" s="463" t="s">
        <v>11015</v>
      </c>
      <c r="E4867" s="258" t="s">
        <v>1909</v>
      </c>
      <c r="F4867" s="33" t="s">
        <v>4633</v>
      </c>
      <c r="G4867" s="570"/>
      <c r="H4867" s="816"/>
      <c r="I4867" s="816"/>
      <c r="J4867" s="571"/>
      <c r="K4867" s="259" t="s">
        <v>12828</v>
      </c>
      <c r="L4867" s="433">
        <v>44774</v>
      </c>
      <c r="M4867" s="57">
        <v>45323</v>
      </c>
      <c r="N4867" t="str">
        <f t="shared" ref="N4867:N4930" si="156">IF(D4867="NA","",IF(COUNTIF($D$3:$D$8511,D4867)&gt;1,"DUPLICATE",""))</f>
        <v/>
      </c>
    </row>
    <row r="4868" spans="1:14" ht="25.5" outlineLevel="2">
      <c r="A4868" s="551"/>
      <c r="B4868" s="296">
        <f t="shared" si="155"/>
        <v>188</v>
      </c>
      <c r="C4868" s="462" t="s">
        <v>9364</v>
      </c>
      <c r="D4868" s="463" t="s">
        <v>11016</v>
      </c>
      <c r="E4868" s="258" t="s">
        <v>1909</v>
      </c>
      <c r="F4868" s="33" t="s">
        <v>4633</v>
      </c>
      <c r="G4868" s="570"/>
      <c r="H4868" s="816"/>
      <c r="I4868" s="816"/>
      <c r="J4868" s="571"/>
      <c r="K4868" s="259" t="s">
        <v>12828</v>
      </c>
      <c r="L4868" s="433">
        <v>44774</v>
      </c>
      <c r="M4868" s="57">
        <v>45323</v>
      </c>
      <c r="N4868" t="str">
        <f t="shared" si="156"/>
        <v/>
      </c>
    </row>
    <row r="4869" spans="1:14" ht="25.5" outlineLevel="2">
      <c r="A4869" s="551"/>
      <c r="B4869" s="296">
        <f t="shared" si="155"/>
        <v>188</v>
      </c>
      <c r="C4869" s="462" t="s">
        <v>9365</v>
      </c>
      <c r="D4869" s="463" t="s">
        <v>11017</v>
      </c>
      <c r="E4869" s="258" t="s">
        <v>1909</v>
      </c>
      <c r="F4869" s="33" t="s">
        <v>4633</v>
      </c>
      <c r="G4869" s="570"/>
      <c r="H4869" s="816"/>
      <c r="I4869" s="816"/>
      <c r="J4869" s="571"/>
      <c r="K4869" s="259" t="s">
        <v>12828</v>
      </c>
      <c r="L4869" s="433">
        <v>44774</v>
      </c>
      <c r="M4869" s="57">
        <v>45323</v>
      </c>
      <c r="N4869" t="str">
        <f t="shared" si="156"/>
        <v/>
      </c>
    </row>
    <row r="4870" spans="1:14" ht="51" outlineLevel="2">
      <c r="A4870" s="551"/>
      <c r="B4870" s="296">
        <f t="shared" si="155"/>
        <v>188</v>
      </c>
      <c r="C4870" s="462" t="s">
        <v>9366</v>
      </c>
      <c r="D4870" s="463" t="s">
        <v>11018</v>
      </c>
      <c r="E4870" s="258" t="s">
        <v>1909</v>
      </c>
      <c r="F4870" s="33" t="s">
        <v>4633</v>
      </c>
      <c r="G4870" s="570"/>
      <c r="H4870" s="816"/>
      <c r="I4870" s="816"/>
      <c r="J4870" s="571"/>
      <c r="K4870" s="259" t="s">
        <v>12828</v>
      </c>
      <c r="L4870" s="433">
        <v>44774</v>
      </c>
      <c r="M4870" s="57">
        <v>45323</v>
      </c>
      <c r="N4870" t="str">
        <f t="shared" si="156"/>
        <v/>
      </c>
    </row>
    <row r="4871" spans="1:14" ht="51" outlineLevel="2">
      <c r="A4871" s="551"/>
      <c r="B4871" s="296">
        <f t="shared" si="155"/>
        <v>188</v>
      </c>
      <c r="C4871" s="462" t="s">
        <v>9367</v>
      </c>
      <c r="D4871" s="463" t="s">
        <v>11019</v>
      </c>
      <c r="E4871" s="258" t="s">
        <v>1909</v>
      </c>
      <c r="F4871" s="33" t="s">
        <v>4633</v>
      </c>
      <c r="G4871" s="570"/>
      <c r="H4871" s="816"/>
      <c r="I4871" s="816"/>
      <c r="J4871" s="571"/>
      <c r="K4871" s="259" t="s">
        <v>12828</v>
      </c>
      <c r="L4871" s="433">
        <v>44774</v>
      </c>
      <c r="M4871" s="57">
        <v>45323</v>
      </c>
      <c r="N4871" t="str">
        <f t="shared" si="156"/>
        <v/>
      </c>
    </row>
    <row r="4872" spans="1:14" ht="38.25" outlineLevel="2">
      <c r="A4872" s="551"/>
      <c r="B4872" s="296">
        <f t="shared" si="155"/>
        <v>188</v>
      </c>
      <c r="C4872" s="462" t="s">
        <v>9368</v>
      </c>
      <c r="D4872" s="463" t="s">
        <v>11020</v>
      </c>
      <c r="E4872" s="258" t="s">
        <v>1909</v>
      </c>
      <c r="F4872" s="33" t="s">
        <v>4633</v>
      </c>
      <c r="G4872" s="570"/>
      <c r="H4872" s="816"/>
      <c r="I4872" s="816"/>
      <c r="J4872" s="571"/>
      <c r="K4872" s="259" t="s">
        <v>12828</v>
      </c>
      <c r="L4872" s="433">
        <v>44774</v>
      </c>
      <c r="M4872" s="57">
        <v>45323</v>
      </c>
      <c r="N4872" t="str">
        <f t="shared" si="156"/>
        <v/>
      </c>
    </row>
    <row r="4873" spans="1:14" ht="25.5" outlineLevel="2">
      <c r="A4873" s="551"/>
      <c r="B4873" s="296">
        <f t="shared" si="155"/>
        <v>188</v>
      </c>
      <c r="C4873" s="462" t="s">
        <v>9369</v>
      </c>
      <c r="D4873" s="463" t="s">
        <v>11021</v>
      </c>
      <c r="E4873" s="258" t="s">
        <v>1909</v>
      </c>
      <c r="F4873" s="33" t="s">
        <v>4633</v>
      </c>
      <c r="G4873" s="570"/>
      <c r="H4873" s="816"/>
      <c r="I4873" s="816"/>
      <c r="J4873" s="571"/>
      <c r="K4873" s="259" t="s">
        <v>12828</v>
      </c>
      <c r="L4873" s="433">
        <v>44774</v>
      </c>
      <c r="M4873" s="57">
        <v>45323</v>
      </c>
      <c r="N4873" t="str">
        <f t="shared" si="156"/>
        <v/>
      </c>
    </row>
    <row r="4874" spans="1:14" ht="25.5" outlineLevel="2">
      <c r="A4874" s="551"/>
      <c r="B4874" s="296">
        <f t="shared" si="155"/>
        <v>188</v>
      </c>
      <c r="C4874" s="462" t="s">
        <v>9370</v>
      </c>
      <c r="D4874" s="463" t="s">
        <v>11022</v>
      </c>
      <c r="E4874" s="258" t="s">
        <v>1909</v>
      </c>
      <c r="F4874" s="33" t="s">
        <v>4633</v>
      </c>
      <c r="G4874" s="570"/>
      <c r="H4874" s="816"/>
      <c r="I4874" s="816"/>
      <c r="J4874" s="571"/>
      <c r="K4874" s="259" t="s">
        <v>12828</v>
      </c>
      <c r="L4874" s="433">
        <v>44774</v>
      </c>
      <c r="M4874" s="57">
        <v>45323</v>
      </c>
      <c r="N4874" t="str">
        <f t="shared" si="156"/>
        <v/>
      </c>
    </row>
    <row r="4875" spans="1:14" ht="25.5" outlineLevel="2">
      <c r="A4875" s="551"/>
      <c r="B4875" s="296">
        <f t="shared" si="155"/>
        <v>188</v>
      </c>
      <c r="C4875" s="462" t="s">
        <v>9371</v>
      </c>
      <c r="D4875" s="463" t="s">
        <v>11023</v>
      </c>
      <c r="E4875" s="258" t="s">
        <v>1909</v>
      </c>
      <c r="F4875" s="33" t="s">
        <v>4633</v>
      </c>
      <c r="G4875" s="570"/>
      <c r="H4875" s="816"/>
      <c r="I4875" s="816"/>
      <c r="J4875" s="571"/>
      <c r="K4875" s="259" t="s">
        <v>12828</v>
      </c>
      <c r="L4875" s="433">
        <v>44774</v>
      </c>
      <c r="M4875" s="57">
        <v>45323</v>
      </c>
      <c r="N4875" t="str">
        <f t="shared" si="156"/>
        <v/>
      </c>
    </row>
    <row r="4876" spans="1:14" ht="25.5" outlineLevel="2">
      <c r="A4876" s="551"/>
      <c r="B4876" s="296">
        <f t="shared" si="155"/>
        <v>188</v>
      </c>
      <c r="C4876" s="462" t="s">
        <v>9372</v>
      </c>
      <c r="D4876" s="463" t="s">
        <v>11024</v>
      </c>
      <c r="E4876" s="258" t="s">
        <v>1909</v>
      </c>
      <c r="F4876" s="33" t="s">
        <v>4633</v>
      </c>
      <c r="G4876" s="570"/>
      <c r="H4876" s="816"/>
      <c r="I4876" s="816"/>
      <c r="J4876" s="571"/>
      <c r="K4876" s="259" t="s">
        <v>12828</v>
      </c>
      <c r="L4876" s="433">
        <v>44774</v>
      </c>
      <c r="M4876" s="57">
        <v>45323</v>
      </c>
      <c r="N4876" t="str">
        <f t="shared" si="156"/>
        <v/>
      </c>
    </row>
    <row r="4877" spans="1:14" ht="25.5" outlineLevel="2">
      <c r="A4877" s="551"/>
      <c r="B4877" s="296">
        <f t="shared" si="155"/>
        <v>188</v>
      </c>
      <c r="C4877" s="462" t="s">
        <v>9373</v>
      </c>
      <c r="D4877" s="463" t="s">
        <v>11025</v>
      </c>
      <c r="E4877" s="258" t="s">
        <v>1909</v>
      </c>
      <c r="F4877" s="33" t="s">
        <v>4633</v>
      </c>
      <c r="G4877" s="570"/>
      <c r="H4877" s="816"/>
      <c r="I4877" s="816"/>
      <c r="J4877" s="571"/>
      <c r="K4877" s="259" t="s">
        <v>12828</v>
      </c>
      <c r="L4877" s="433">
        <v>44774</v>
      </c>
      <c r="M4877" s="57">
        <v>45323</v>
      </c>
      <c r="N4877" t="str">
        <f t="shared" si="156"/>
        <v/>
      </c>
    </row>
    <row r="4878" spans="1:14" ht="38.25" outlineLevel="2">
      <c r="A4878" s="551"/>
      <c r="B4878" s="296">
        <f t="shared" si="155"/>
        <v>188</v>
      </c>
      <c r="C4878" s="462" t="s">
        <v>9374</v>
      </c>
      <c r="D4878" s="463" t="s">
        <v>11026</v>
      </c>
      <c r="E4878" s="258" t="s">
        <v>1909</v>
      </c>
      <c r="F4878" s="33" t="s">
        <v>4633</v>
      </c>
      <c r="G4878" s="570"/>
      <c r="H4878" s="816"/>
      <c r="I4878" s="816"/>
      <c r="J4878" s="571"/>
      <c r="K4878" s="259" t="s">
        <v>12828</v>
      </c>
      <c r="L4878" s="433">
        <v>44774</v>
      </c>
      <c r="M4878" s="57">
        <v>45323</v>
      </c>
      <c r="N4878" t="str">
        <f t="shared" si="156"/>
        <v/>
      </c>
    </row>
    <row r="4879" spans="1:14" ht="25.5" outlineLevel="2">
      <c r="A4879" s="551"/>
      <c r="B4879" s="296">
        <f t="shared" si="155"/>
        <v>188</v>
      </c>
      <c r="C4879" s="462" t="s">
        <v>9375</v>
      </c>
      <c r="D4879" s="463" t="s">
        <v>11027</v>
      </c>
      <c r="E4879" s="258" t="s">
        <v>1909</v>
      </c>
      <c r="F4879" s="33" t="s">
        <v>4633</v>
      </c>
      <c r="G4879" s="570"/>
      <c r="H4879" s="816"/>
      <c r="I4879" s="816"/>
      <c r="J4879" s="571"/>
      <c r="K4879" s="259" t="s">
        <v>12828</v>
      </c>
      <c r="L4879" s="433">
        <v>44774</v>
      </c>
      <c r="M4879" s="57">
        <v>45323</v>
      </c>
      <c r="N4879" t="str">
        <f t="shared" si="156"/>
        <v/>
      </c>
    </row>
    <row r="4880" spans="1:14" ht="25.5" outlineLevel="2">
      <c r="A4880" s="551"/>
      <c r="B4880" s="296">
        <f t="shared" si="155"/>
        <v>188</v>
      </c>
      <c r="C4880" s="462" t="s">
        <v>9376</v>
      </c>
      <c r="D4880" s="463" t="s">
        <v>11028</v>
      </c>
      <c r="E4880" s="258" t="s">
        <v>1909</v>
      </c>
      <c r="F4880" s="33" t="s">
        <v>4633</v>
      </c>
      <c r="G4880" s="570"/>
      <c r="H4880" s="816"/>
      <c r="I4880" s="816"/>
      <c r="J4880" s="571"/>
      <c r="K4880" s="259" t="s">
        <v>12828</v>
      </c>
      <c r="L4880" s="433">
        <v>44774</v>
      </c>
      <c r="M4880" s="57">
        <v>45323</v>
      </c>
      <c r="N4880" t="str">
        <f t="shared" si="156"/>
        <v/>
      </c>
    </row>
    <row r="4881" spans="1:14" ht="25.5" outlineLevel="2">
      <c r="A4881" s="551"/>
      <c r="B4881" s="296">
        <f t="shared" si="155"/>
        <v>188</v>
      </c>
      <c r="C4881" s="462" t="s">
        <v>9377</v>
      </c>
      <c r="D4881" s="463" t="s">
        <v>11029</v>
      </c>
      <c r="E4881" s="258" t="s">
        <v>1909</v>
      </c>
      <c r="F4881" s="33" t="s">
        <v>4633</v>
      </c>
      <c r="G4881" s="570"/>
      <c r="H4881" s="816"/>
      <c r="I4881" s="816"/>
      <c r="J4881" s="571"/>
      <c r="K4881" s="259" t="s">
        <v>12828</v>
      </c>
      <c r="L4881" s="433">
        <v>44774</v>
      </c>
      <c r="M4881" s="57">
        <v>45323</v>
      </c>
      <c r="N4881" t="str">
        <f t="shared" si="156"/>
        <v/>
      </c>
    </row>
    <row r="4882" spans="1:14" ht="25.5" outlineLevel="2">
      <c r="A4882" s="551"/>
      <c r="B4882" s="296">
        <f t="shared" si="155"/>
        <v>188</v>
      </c>
      <c r="C4882" s="462" t="s">
        <v>9378</v>
      </c>
      <c r="D4882" s="463" t="s">
        <v>11030</v>
      </c>
      <c r="E4882" s="258" t="s">
        <v>1909</v>
      </c>
      <c r="F4882" s="33" t="s">
        <v>4633</v>
      </c>
      <c r="G4882" s="570"/>
      <c r="H4882" s="816"/>
      <c r="I4882" s="816"/>
      <c r="J4882" s="571"/>
      <c r="K4882" s="259" t="s">
        <v>12828</v>
      </c>
      <c r="L4882" s="433">
        <v>44774</v>
      </c>
      <c r="M4882" s="57">
        <v>45323</v>
      </c>
      <c r="N4882" t="str">
        <f t="shared" si="156"/>
        <v/>
      </c>
    </row>
    <row r="4883" spans="1:14" ht="25.5" outlineLevel="2">
      <c r="A4883" s="551"/>
      <c r="B4883" s="296">
        <f t="shared" si="155"/>
        <v>188</v>
      </c>
      <c r="C4883" s="462" t="s">
        <v>9379</v>
      </c>
      <c r="D4883" s="463" t="s">
        <v>11031</v>
      </c>
      <c r="E4883" s="258" t="s">
        <v>1909</v>
      </c>
      <c r="F4883" s="33" t="s">
        <v>4633</v>
      </c>
      <c r="G4883" s="570"/>
      <c r="H4883" s="816"/>
      <c r="I4883" s="816"/>
      <c r="J4883" s="571"/>
      <c r="K4883" s="259" t="s">
        <v>12828</v>
      </c>
      <c r="L4883" s="433">
        <v>44774</v>
      </c>
      <c r="M4883" s="57">
        <v>45323</v>
      </c>
      <c r="N4883" t="str">
        <f t="shared" si="156"/>
        <v/>
      </c>
    </row>
    <row r="4884" spans="1:14" ht="38.25" outlineLevel="2">
      <c r="A4884" s="551"/>
      <c r="B4884" s="296">
        <f t="shared" si="155"/>
        <v>188</v>
      </c>
      <c r="C4884" s="462" t="s">
        <v>9380</v>
      </c>
      <c r="D4884" s="463" t="s">
        <v>11032</v>
      </c>
      <c r="E4884" s="258" t="s">
        <v>1909</v>
      </c>
      <c r="F4884" s="33" t="s">
        <v>4633</v>
      </c>
      <c r="G4884" s="570"/>
      <c r="H4884" s="816"/>
      <c r="I4884" s="816"/>
      <c r="J4884" s="571"/>
      <c r="K4884" s="259" t="s">
        <v>12828</v>
      </c>
      <c r="L4884" s="433">
        <v>44774</v>
      </c>
      <c r="M4884" s="57">
        <v>45323</v>
      </c>
      <c r="N4884" t="str">
        <f t="shared" si="156"/>
        <v/>
      </c>
    </row>
    <row r="4885" spans="1:14" ht="25.5" outlineLevel="2">
      <c r="A4885" s="551"/>
      <c r="B4885" s="296">
        <f t="shared" si="155"/>
        <v>188</v>
      </c>
      <c r="C4885" s="462" t="s">
        <v>9381</v>
      </c>
      <c r="D4885" s="463" t="s">
        <v>11033</v>
      </c>
      <c r="E4885" s="258" t="s">
        <v>1909</v>
      </c>
      <c r="F4885" s="33" t="s">
        <v>4633</v>
      </c>
      <c r="G4885" s="570"/>
      <c r="H4885" s="816"/>
      <c r="I4885" s="816"/>
      <c r="J4885" s="571"/>
      <c r="K4885" s="259" t="s">
        <v>12828</v>
      </c>
      <c r="L4885" s="433">
        <v>44774</v>
      </c>
      <c r="M4885" s="57">
        <v>45323</v>
      </c>
      <c r="N4885" t="str">
        <f t="shared" si="156"/>
        <v/>
      </c>
    </row>
    <row r="4886" spans="1:14" ht="51" outlineLevel="2">
      <c r="A4886" s="551"/>
      <c r="B4886" s="296">
        <f t="shared" si="155"/>
        <v>188</v>
      </c>
      <c r="C4886" s="462" t="s">
        <v>12194</v>
      </c>
      <c r="D4886" s="463" t="s">
        <v>11034</v>
      </c>
      <c r="E4886" s="258" t="s">
        <v>1909</v>
      </c>
      <c r="F4886" s="33" t="s">
        <v>4633</v>
      </c>
      <c r="G4886" s="570"/>
      <c r="H4886" s="816"/>
      <c r="I4886" s="816"/>
      <c r="J4886" s="571"/>
      <c r="K4886" s="259" t="s">
        <v>12828</v>
      </c>
      <c r="L4886" s="433">
        <v>44774</v>
      </c>
      <c r="M4886" s="57">
        <v>45323</v>
      </c>
      <c r="N4886" t="str">
        <f t="shared" si="156"/>
        <v/>
      </c>
    </row>
    <row r="4887" spans="1:14" ht="25.5" outlineLevel="2">
      <c r="A4887" s="551"/>
      <c r="B4887" s="296">
        <f t="shared" si="155"/>
        <v>188</v>
      </c>
      <c r="C4887" s="462" t="s">
        <v>9382</v>
      </c>
      <c r="D4887" s="463" t="s">
        <v>11035</v>
      </c>
      <c r="E4887" s="258" t="s">
        <v>1909</v>
      </c>
      <c r="F4887" s="33" t="s">
        <v>4633</v>
      </c>
      <c r="G4887" s="570"/>
      <c r="H4887" s="816"/>
      <c r="I4887" s="816"/>
      <c r="J4887" s="571"/>
      <c r="K4887" s="259" t="s">
        <v>12828</v>
      </c>
      <c r="L4887" s="433">
        <v>44774</v>
      </c>
      <c r="M4887" s="57">
        <v>45323</v>
      </c>
      <c r="N4887" t="str">
        <f t="shared" si="156"/>
        <v/>
      </c>
    </row>
    <row r="4888" spans="1:14" ht="25.5" outlineLevel="2">
      <c r="A4888" s="551"/>
      <c r="B4888" s="296">
        <f t="shared" si="155"/>
        <v>188</v>
      </c>
      <c r="C4888" s="462" t="s">
        <v>9383</v>
      </c>
      <c r="D4888" s="463" t="s">
        <v>11036</v>
      </c>
      <c r="E4888" s="258" t="s">
        <v>1909</v>
      </c>
      <c r="F4888" s="33" t="s">
        <v>4633</v>
      </c>
      <c r="G4888" s="570"/>
      <c r="H4888" s="816"/>
      <c r="I4888" s="816"/>
      <c r="J4888" s="571"/>
      <c r="K4888" s="259" t="s">
        <v>12828</v>
      </c>
      <c r="L4888" s="433">
        <v>44774</v>
      </c>
      <c r="M4888" s="57">
        <v>45323</v>
      </c>
      <c r="N4888" t="str">
        <f t="shared" si="156"/>
        <v/>
      </c>
    </row>
    <row r="4889" spans="1:14" ht="25.5" outlineLevel="2">
      <c r="A4889" s="551"/>
      <c r="B4889" s="296">
        <f t="shared" si="155"/>
        <v>188</v>
      </c>
      <c r="C4889" s="462" t="s">
        <v>9384</v>
      </c>
      <c r="D4889" s="463" t="s">
        <v>11037</v>
      </c>
      <c r="E4889" s="258" t="s">
        <v>1909</v>
      </c>
      <c r="F4889" s="33" t="s">
        <v>4633</v>
      </c>
      <c r="G4889" s="570"/>
      <c r="H4889" s="816"/>
      <c r="I4889" s="816"/>
      <c r="J4889" s="571"/>
      <c r="K4889" s="259" t="s">
        <v>12828</v>
      </c>
      <c r="L4889" s="433">
        <v>44774</v>
      </c>
      <c r="M4889" s="57">
        <v>45323</v>
      </c>
      <c r="N4889" t="str">
        <f t="shared" si="156"/>
        <v/>
      </c>
    </row>
    <row r="4890" spans="1:14" ht="25.5" outlineLevel="2">
      <c r="A4890" s="551"/>
      <c r="B4890" s="296">
        <f t="shared" si="155"/>
        <v>188</v>
      </c>
      <c r="C4890" s="462" t="s">
        <v>9385</v>
      </c>
      <c r="D4890" s="463" t="s">
        <v>11038</v>
      </c>
      <c r="E4890" s="258" t="s">
        <v>1909</v>
      </c>
      <c r="F4890" s="33" t="s">
        <v>4633</v>
      </c>
      <c r="G4890" s="570"/>
      <c r="H4890" s="816"/>
      <c r="I4890" s="816"/>
      <c r="J4890" s="571"/>
      <c r="K4890" s="259" t="s">
        <v>12828</v>
      </c>
      <c r="L4890" s="433">
        <v>44774</v>
      </c>
      <c r="M4890" s="57">
        <v>45323</v>
      </c>
      <c r="N4890" t="str">
        <f t="shared" si="156"/>
        <v/>
      </c>
    </row>
    <row r="4891" spans="1:14" ht="25.5" outlineLevel="2">
      <c r="A4891" s="551"/>
      <c r="B4891" s="296">
        <f t="shared" si="155"/>
        <v>188</v>
      </c>
      <c r="C4891" s="462" t="s">
        <v>9386</v>
      </c>
      <c r="D4891" s="463" t="s">
        <v>11039</v>
      </c>
      <c r="E4891" s="258" t="s">
        <v>1909</v>
      </c>
      <c r="F4891" s="33" t="s">
        <v>4633</v>
      </c>
      <c r="G4891" s="570"/>
      <c r="H4891" s="816"/>
      <c r="I4891" s="816"/>
      <c r="J4891" s="571"/>
      <c r="K4891" s="259" t="s">
        <v>12828</v>
      </c>
      <c r="L4891" s="433">
        <v>44774</v>
      </c>
      <c r="M4891" s="57">
        <v>45323</v>
      </c>
      <c r="N4891" t="str">
        <f t="shared" si="156"/>
        <v/>
      </c>
    </row>
    <row r="4892" spans="1:14" ht="25.5" outlineLevel="2">
      <c r="A4892" s="551"/>
      <c r="B4892" s="296">
        <f t="shared" si="155"/>
        <v>188</v>
      </c>
      <c r="C4892" s="462" t="s">
        <v>9387</v>
      </c>
      <c r="D4892" s="463" t="s">
        <v>11040</v>
      </c>
      <c r="E4892" s="258" t="s">
        <v>1909</v>
      </c>
      <c r="F4892" s="33" t="s">
        <v>4633</v>
      </c>
      <c r="G4892" s="570"/>
      <c r="H4892" s="816"/>
      <c r="I4892" s="816"/>
      <c r="J4892" s="571"/>
      <c r="K4892" s="259" t="s">
        <v>12828</v>
      </c>
      <c r="L4892" s="433">
        <v>44774</v>
      </c>
      <c r="M4892" s="57">
        <v>45323</v>
      </c>
      <c r="N4892" t="str">
        <f t="shared" si="156"/>
        <v/>
      </c>
    </row>
    <row r="4893" spans="1:14" ht="25.5" outlineLevel="2">
      <c r="A4893" s="551"/>
      <c r="B4893" s="296">
        <f t="shared" si="155"/>
        <v>188</v>
      </c>
      <c r="C4893" s="462" t="s">
        <v>9388</v>
      </c>
      <c r="D4893" s="463" t="s">
        <v>11041</v>
      </c>
      <c r="E4893" s="258" t="s">
        <v>1909</v>
      </c>
      <c r="F4893" s="33" t="s">
        <v>4633</v>
      </c>
      <c r="G4893" s="570"/>
      <c r="H4893" s="816"/>
      <c r="I4893" s="816"/>
      <c r="J4893" s="571"/>
      <c r="K4893" s="259" t="s">
        <v>12828</v>
      </c>
      <c r="L4893" s="433">
        <v>44774</v>
      </c>
      <c r="M4893" s="57">
        <v>45323</v>
      </c>
      <c r="N4893" t="str">
        <f t="shared" si="156"/>
        <v/>
      </c>
    </row>
    <row r="4894" spans="1:14" ht="51" outlineLevel="2">
      <c r="A4894" s="551"/>
      <c r="B4894" s="296">
        <f t="shared" si="155"/>
        <v>188</v>
      </c>
      <c r="C4894" s="462" t="s">
        <v>9389</v>
      </c>
      <c r="D4894" s="463" t="s">
        <v>11042</v>
      </c>
      <c r="E4894" s="258" t="s">
        <v>1909</v>
      </c>
      <c r="F4894" s="33" t="s">
        <v>4633</v>
      </c>
      <c r="G4894" s="570"/>
      <c r="H4894" s="816"/>
      <c r="I4894" s="816"/>
      <c r="J4894" s="571"/>
      <c r="K4894" s="259" t="s">
        <v>12828</v>
      </c>
      <c r="L4894" s="433">
        <v>44774</v>
      </c>
      <c r="M4894" s="57">
        <v>45323</v>
      </c>
      <c r="N4894" t="str">
        <f t="shared" si="156"/>
        <v/>
      </c>
    </row>
    <row r="4895" spans="1:14" ht="25.5" outlineLevel="2">
      <c r="A4895" s="551"/>
      <c r="B4895" s="296">
        <f t="shared" si="155"/>
        <v>188</v>
      </c>
      <c r="C4895" s="462" t="s">
        <v>9390</v>
      </c>
      <c r="D4895" s="463" t="s">
        <v>11043</v>
      </c>
      <c r="E4895" s="258" t="s">
        <v>1909</v>
      </c>
      <c r="F4895" s="33" t="s">
        <v>4633</v>
      </c>
      <c r="G4895" s="570"/>
      <c r="H4895" s="816"/>
      <c r="I4895" s="816"/>
      <c r="J4895" s="571"/>
      <c r="K4895" s="259" t="s">
        <v>12828</v>
      </c>
      <c r="L4895" s="433">
        <v>44774</v>
      </c>
      <c r="M4895" s="57">
        <v>45323</v>
      </c>
      <c r="N4895" t="str">
        <f t="shared" si="156"/>
        <v/>
      </c>
    </row>
    <row r="4896" spans="1:14" ht="25.5" outlineLevel="2">
      <c r="A4896" s="551"/>
      <c r="B4896" s="296">
        <f t="shared" si="155"/>
        <v>188</v>
      </c>
      <c r="C4896" s="462" t="s">
        <v>9391</v>
      </c>
      <c r="D4896" s="463" t="s">
        <v>11044</v>
      </c>
      <c r="E4896" s="258" t="s">
        <v>1909</v>
      </c>
      <c r="F4896" s="33" t="s">
        <v>4633</v>
      </c>
      <c r="G4896" s="570"/>
      <c r="H4896" s="816"/>
      <c r="I4896" s="816"/>
      <c r="J4896" s="571"/>
      <c r="K4896" s="259" t="s">
        <v>12828</v>
      </c>
      <c r="L4896" s="433">
        <v>44774</v>
      </c>
      <c r="M4896" s="57">
        <v>45323</v>
      </c>
      <c r="N4896" t="str">
        <f t="shared" si="156"/>
        <v/>
      </c>
    </row>
    <row r="4897" spans="1:14" ht="25.5" outlineLevel="2">
      <c r="A4897" s="551"/>
      <c r="B4897" s="296">
        <f t="shared" si="155"/>
        <v>188</v>
      </c>
      <c r="C4897" s="462" t="s">
        <v>9392</v>
      </c>
      <c r="D4897" s="463" t="s">
        <v>11045</v>
      </c>
      <c r="E4897" s="258" t="s">
        <v>1909</v>
      </c>
      <c r="F4897" s="33" t="s">
        <v>4633</v>
      </c>
      <c r="G4897" s="570"/>
      <c r="H4897" s="816"/>
      <c r="I4897" s="816"/>
      <c r="J4897" s="571"/>
      <c r="K4897" s="259" t="s">
        <v>12828</v>
      </c>
      <c r="L4897" s="433">
        <v>44774</v>
      </c>
      <c r="M4897" s="57">
        <v>45323</v>
      </c>
      <c r="N4897" t="str">
        <f t="shared" si="156"/>
        <v/>
      </c>
    </row>
    <row r="4898" spans="1:14" ht="25.5" outlineLevel="2">
      <c r="A4898" s="551"/>
      <c r="B4898" s="296">
        <f t="shared" si="155"/>
        <v>188</v>
      </c>
      <c r="C4898" s="462" t="s">
        <v>9393</v>
      </c>
      <c r="D4898" s="463" t="s">
        <v>11046</v>
      </c>
      <c r="E4898" s="258" t="s">
        <v>1909</v>
      </c>
      <c r="F4898" s="33" t="s">
        <v>4633</v>
      </c>
      <c r="G4898" s="570"/>
      <c r="H4898" s="816"/>
      <c r="I4898" s="816"/>
      <c r="J4898" s="571"/>
      <c r="K4898" s="259" t="s">
        <v>12828</v>
      </c>
      <c r="L4898" s="433">
        <v>44774</v>
      </c>
      <c r="M4898" s="57">
        <v>45323</v>
      </c>
      <c r="N4898" t="str">
        <f t="shared" si="156"/>
        <v/>
      </c>
    </row>
    <row r="4899" spans="1:14" ht="25.5" outlineLevel="2">
      <c r="A4899" s="551"/>
      <c r="B4899" s="296">
        <f t="shared" si="155"/>
        <v>188</v>
      </c>
      <c r="C4899" s="462" t="s">
        <v>9394</v>
      </c>
      <c r="D4899" s="463" t="s">
        <v>11047</v>
      </c>
      <c r="E4899" s="258" t="s">
        <v>1909</v>
      </c>
      <c r="F4899" s="33" t="s">
        <v>4633</v>
      </c>
      <c r="G4899" s="570"/>
      <c r="H4899" s="816"/>
      <c r="I4899" s="816"/>
      <c r="J4899" s="571"/>
      <c r="K4899" s="259" t="s">
        <v>12828</v>
      </c>
      <c r="L4899" s="433">
        <v>44774</v>
      </c>
      <c r="M4899" s="57">
        <v>45323</v>
      </c>
      <c r="N4899" t="str">
        <f t="shared" si="156"/>
        <v/>
      </c>
    </row>
    <row r="4900" spans="1:14" ht="25.5" outlineLevel="2">
      <c r="A4900" s="551"/>
      <c r="B4900" s="296">
        <f t="shared" si="155"/>
        <v>188</v>
      </c>
      <c r="C4900" s="462" t="s">
        <v>9395</v>
      </c>
      <c r="D4900" s="463" t="s">
        <v>11048</v>
      </c>
      <c r="E4900" s="258" t="s">
        <v>1909</v>
      </c>
      <c r="F4900" s="33" t="s">
        <v>4633</v>
      </c>
      <c r="G4900" s="570"/>
      <c r="H4900" s="816"/>
      <c r="I4900" s="816"/>
      <c r="J4900" s="571"/>
      <c r="K4900" s="259" t="s">
        <v>12828</v>
      </c>
      <c r="L4900" s="433">
        <v>44774</v>
      </c>
      <c r="M4900" s="57">
        <v>45323</v>
      </c>
      <c r="N4900" t="str">
        <f t="shared" si="156"/>
        <v/>
      </c>
    </row>
    <row r="4901" spans="1:14" ht="25.5" outlineLevel="2">
      <c r="A4901" s="551"/>
      <c r="B4901" s="296">
        <f t="shared" si="155"/>
        <v>188</v>
      </c>
      <c r="C4901" s="462" t="s">
        <v>9396</v>
      </c>
      <c r="D4901" s="463" t="s">
        <v>11049</v>
      </c>
      <c r="E4901" s="258" t="s">
        <v>1909</v>
      </c>
      <c r="F4901" s="33" t="s">
        <v>4633</v>
      </c>
      <c r="G4901" s="570"/>
      <c r="H4901" s="816"/>
      <c r="I4901" s="816"/>
      <c r="J4901" s="571"/>
      <c r="K4901" s="259" t="s">
        <v>12828</v>
      </c>
      <c r="L4901" s="433">
        <v>44774</v>
      </c>
      <c r="M4901" s="57">
        <v>45323</v>
      </c>
      <c r="N4901" t="str">
        <f t="shared" si="156"/>
        <v/>
      </c>
    </row>
    <row r="4902" spans="1:14" ht="25.5" outlineLevel="2">
      <c r="A4902" s="551"/>
      <c r="B4902" s="296">
        <f t="shared" si="155"/>
        <v>188</v>
      </c>
      <c r="C4902" s="462" t="s">
        <v>9397</v>
      </c>
      <c r="D4902" s="463" t="s">
        <v>11050</v>
      </c>
      <c r="E4902" s="258" t="s">
        <v>1909</v>
      </c>
      <c r="F4902" s="33" t="s">
        <v>4633</v>
      </c>
      <c r="G4902" s="570"/>
      <c r="H4902" s="816"/>
      <c r="I4902" s="816"/>
      <c r="J4902" s="571"/>
      <c r="K4902" s="259" t="s">
        <v>12828</v>
      </c>
      <c r="L4902" s="433">
        <v>44774</v>
      </c>
      <c r="M4902" s="57">
        <v>45323</v>
      </c>
      <c r="N4902" t="str">
        <f t="shared" si="156"/>
        <v/>
      </c>
    </row>
    <row r="4903" spans="1:14" ht="25.5" outlineLevel="2">
      <c r="A4903" s="551"/>
      <c r="B4903" s="296">
        <f t="shared" si="155"/>
        <v>188</v>
      </c>
      <c r="C4903" s="462" t="s">
        <v>9398</v>
      </c>
      <c r="D4903" s="463" t="s">
        <v>11051</v>
      </c>
      <c r="E4903" s="258" t="s">
        <v>1909</v>
      </c>
      <c r="F4903" s="33" t="s">
        <v>4633</v>
      </c>
      <c r="G4903" s="570"/>
      <c r="H4903" s="816"/>
      <c r="I4903" s="816"/>
      <c r="J4903" s="571"/>
      <c r="K4903" s="259" t="s">
        <v>12828</v>
      </c>
      <c r="L4903" s="433">
        <v>44774</v>
      </c>
      <c r="M4903" s="57">
        <v>45323</v>
      </c>
      <c r="N4903" t="str">
        <f t="shared" si="156"/>
        <v/>
      </c>
    </row>
    <row r="4904" spans="1:14" ht="25.5" outlineLevel="2">
      <c r="A4904" s="551"/>
      <c r="B4904" s="296">
        <f t="shared" si="155"/>
        <v>188</v>
      </c>
      <c r="C4904" s="462" t="s">
        <v>9399</v>
      </c>
      <c r="D4904" s="463" t="s">
        <v>11052</v>
      </c>
      <c r="E4904" s="258" t="s">
        <v>1909</v>
      </c>
      <c r="F4904" s="33" t="s">
        <v>4633</v>
      </c>
      <c r="G4904" s="570"/>
      <c r="H4904" s="816"/>
      <c r="I4904" s="816"/>
      <c r="J4904" s="571"/>
      <c r="K4904" s="259" t="s">
        <v>12828</v>
      </c>
      <c r="L4904" s="433">
        <v>44774</v>
      </c>
      <c r="M4904" s="57">
        <v>45323</v>
      </c>
      <c r="N4904" t="str">
        <f t="shared" si="156"/>
        <v/>
      </c>
    </row>
    <row r="4905" spans="1:14" ht="51" outlineLevel="2">
      <c r="A4905" s="551"/>
      <c r="B4905" s="296">
        <f t="shared" si="155"/>
        <v>188</v>
      </c>
      <c r="C4905" s="462" t="s">
        <v>12778</v>
      </c>
      <c r="D4905" s="463" t="s">
        <v>11053</v>
      </c>
      <c r="E4905" s="258" t="s">
        <v>1909</v>
      </c>
      <c r="F4905" s="33" t="s">
        <v>4633</v>
      </c>
      <c r="G4905" s="570"/>
      <c r="H4905" s="816"/>
      <c r="I4905" s="816"/>
      <c r="J4905" s="571"/>
      <c r="K4905" s="259" t="s">
        <v>12828</v>
      </c>
      <c r="L4905" s="433">
        <v>44774</v>
      </c>
      <c r="M4905" s="57">
        <v>45323</v>
      </c>
      <c r="N4905" t="str">
        <f t="shared" si="156"/>
        <v/>
      </c>
    </row>
    <row r="4906" spans="1:14" ht="25.5" outlineLevel="2">
      <c r="A4906" s="551"/>
      <c r="B4906" s="296">
        <f t="shared" si="155"/>
        <v>188</v>
      </c>
      <c r="C4906" s="462" t="s">
        <v>9400</v>
      </c>
      <c r="D4906" s="463" t="s">
        <v>11054</v>
      </c>
      <c r="E4906" s="258" t="s">
        <v>1909</v>
      </c>
      <c r="F4906" s="33" t="s">
        <v>4633</v>
      </c>
      <c r="G4906" s="570"/>
      <c r="H4906" s="816"/>
      <c r="I4906" s="816"/>
      <c r="J4906" s="571"/>
      <c r="K4906" s="259" t="s">
        <v>12828</v>
      </c>
      <c r="L4906" s="433">
        <v>44774</v>
      </c>
      <c r="M4906" s="57">
        <v>45323</v>
      </c>
      <c r="N4906" t="str">
        <f t="shared" si="156"/>
        <v/>
      </c>
    </row>
    <row r="4907" spans="1:14" ht="25.5" outlineLevel="2">
      <c r="A4907" s="551"/>
      <c r="B4907" s="296">
        <f t="shared" si="155"/>
        <v>188</v>
      </c>
      <c r="C4907" s="462" t="s">
        <v>9401</v>
      </c>
      <c r="D4907" s="463" t="s">
        <v>11055</v>
      </c>
      <c r="E4907" s="258" t="s">
        <v>1909</v>
      </c>
      <c r="F4907" s="33" t="s">
        <v>4633</v>
      </c>
      <c r="G4907" s="570"/>
      <c r="H4907" s="816"/>
      <c r="I4907" s="816"/>
      <c r="J4907" s="571"/>
      <c r="K4907" s="259" t="s">
        <v>12828</v>
      </c>
      <c r="L4907" s="433">
        <v>44774</v>
      </c>
      <c r="M4907" s="57">
        <v>45323</v>
      </c>
      <c r="N4907" t="str">
        <f t="shared" si="156"/>
        <v/>
      </c>
    </row>
    <row r="4908" spans="1:14" ht="25.5" outlineLevel="2">
      <c r="A4908" s="551"/>
      <c r="B4908" s="296">
        <f t="shared" si="155"/>
        <v>188</v>
      </c>
      <c r="C4908" s="462" t="s">
        <v>9402</v>
      </c>
      <c r="D4908" s="463" t="s">
        <v>11056</v>
      </c>
      <c r="E4908" s="258" t="s">
        <v>1909</v>
      </c>
      <c r="F4908" s="33" t="s">
        <v>4633</v>
      </c>
      <c r="G4908" s="570"/>
      <c r="H4908" s="816"/>
      <c r="I4908" s="816"/>
      <c r="J4908" s="571"/>
      <c r="K4908" s="259" t="s">
        <v>12828</v>
      </c>
      <c r="L4908" s="433">
        <v>44774</v>
      </c>
      <c r="M4908" s="57">
        <v>45323</v>
      </c>
      <c r="N4908" t="str">
        <f t="shared" si="156"/>
        <v/>
      </c>
    </row>
    <row r="4909" spans="1:14" ht="25.5" outlineLevel="2">
      <c r="A4909" s="551"/>
      <c r="B4909" s="296">
        <f t="shared" si="155"/>
        <v>188</v>
      </c>
      <c r="C4909" s="462" t="s">
        <v>9403</v>
      </c>
      <c r="D4909" s="463" t="s">
        <v>11057</v>
      </c>
      <c r="E4909" s="258" t="s">
        <v>1909</v>
      </c>
      <c r="F4909" s="33" t="s">
        <v>4633</v>
      </c>
      <c r="G4909" s="570"/>
      <c r="H4909" s="816"/>
      <c r="I4909" s="816"/>
      <c r="J4909" s="571"/>
      <c r="K4909" s="259" t="s">
        <v>12828</v>
      </c>
      <c r="L4909" s="433">
        <v>44774</v>
      </c>
      <c r="M4909" s="57">
        <v>45323</v>
      </c>
      <c r="N4909" t="str">
        <f t="shared" si="156"/>
        <v/>
      </c>
    </row>
    <row r="4910" spans="1:14" ht="25.5" outlineLevel="2">
      <c r="A4910" s="551"/>
      <c r="B4910" s="296">
        <f t="shared" si="155"/>
        <v>188</v>
      </c>
      <c r="C4910" s="462" t="s">
        <v>9404</v>
      </c>
      <c r="D4910" s="463" t="s">
        <v>11058</v>
      </c>
      <c r="E4910" s="258" t="s">
        <v>1909</v>
      </c>
      <c r="F4910" s="33" t="s">
        <v>4633</v>
      </c>
      <c r="G4910" s="570"/>
      <c r="H4910" s="816"/>
      <c r="I4910" s="816"/>
      <c r="J4910" s="571"/>
      <c r="K4910" s="259" t="s">
        <v>12828</v>
      </c>
      <c r="L4910" s="433">
        <v>44774</v>
      </c>
      <c r="M4910" s="57">
        <v>45323</v>
      </c>
      <c r="N4910" t="str">
        <f t="shared" si="156"/>
        <v/>
      </c>
    </row>
    <row r="4911" spans="1:14" ht="25.5" outlineLevel="2">
      <c r="A4911" s="551"/>
      <c r="B4911" s="296">
        <f t="shared" si="155"/>
        <v>188</v>
      </c>
      <c r="C4911" s="462" t="s">
        <v>9405</v>
      </c>
      <c r="D4911" s="463" t="s">
        <v>11059</v>
      </c>
      <c r="E4911" s="258" t="s">
        <v>1909</v>
      </c>
      <c r="F4911" s="33" t="s">
        <v>4633</v>
      </c>
      <c r="G4911" s="570"/>
      <c r="H4911" s="816"/>
      <c r="I4911" s="816"/>
      <c r="J4911" s="571"/>
      <c r="K4911" s="259" t="s">
        <v>12828</v>
      </c>
      <c r="L4911" s="433">
        <v>44774</v>
      </c>
      <c r="M4911" s="57">
        <v>45323</v>
      </c>
      <c r="N4911" t="str">
        <f t="shared" si="156"/>
        <v/>
      </c>
    </row>
    <row r="4912" spans="1:14" ht="25.5" outlineLevel="2">
      <c r="A4912" s="551"/>
      <c r="B4912" s="296">
        <f t="shared" si="155"/>
        <v>188</v>
      </c>
      <c r="C4912" s="462" t="s">
        <v>9406</v>
      </c>
      <c r="D4912" s="463" t="s">
        <v>11060</v>
      </c>
      <c r="E4912" s="258" t="s">
        <v>1909</v>
      </c>
      <c r="F4912" s="33" t="s">
        <v>4633</v>
      </c>
      <c r="G4912" s="570"/>
      <c r="H4912" s="816"/>
      <c r="I4912" s="816"/>
      <c r="J4912" s="571"/>
      <c r="K4912" s="259" t="s">
        <v>12828</v>
      </c>
      <c r="L4912" s="433">
        <v>44774</v>
      </c>
      <c r="M4912" s="57">
        <v>45323</v>
      </c>
      <c r="N4912" t="str">
        <f t="shared" si="156"/>
        <v/>
      </c>
    </row>
    <row r="4913" spans="1:14" ht="25.5" outlineLevel="2">
      <c r="A4913" s="551"/>
      <c r="B4913" s="296">
        <f t="shared" si="155"/>
        <v>188</v>
      </c>
      <c r="C4913" s="462" t="s">
        <v>9407</v>
      </c>
      <c r="D4913" s="463" t="s">
        <v>11061</v>
      </c>
      <c r="E4913" s="258" t="s">
        <v>1909</v>
      </c>
      <c r="F4913" s="33" t="s">
        <v>4633</v>
      </c>
      <c r="G4913" s="570"/>
      <c r="H4913" s="816"/>
      <c r="I4913" s="816"/>
      <c r="J4913" s="571"/>
      <c r="K4913" s="259" t="s">
        <v>12828</v>
      </c>
      <c r="L4913" s="433">
        <v>44774</v>
      </c>
      <c r="M4913" s="57">
        <v>45323</v>
      </c>
      <c r="N4913" t="str">
        <f t="shared" si="156"/>
        <v/>
      </c>
    </row>
    <row r="4914" spans="1:14" ht="51" outlineLevel="2">
      <c r="A4914" s="551"/>
      <c r="B4914" s="296">
        <f t="shared" si="155"/>
        <v>188</v>
      </c>
      <c r="C4914" s="462" t="s">
        <v>9408</v>
      </c>
      <c r="D4914" s="463" t="s">
        <v>11062</v>
      </c>
      <c r="E4914" s="258" t="s">
        <v>1909</v>
      </c>
      <c r="F4914" s="33" t="s">
        <v>4633</v>
      </c>
      <c r="G4914" s="570"/>
      <c r="H4914" s="816"/>
      <c r="I4914" s="816"/>
      <c r="J4914" s="571"/>
      <c r="K4914" s="259" t="s">
        <v>12828</v>
      </c>
      <c r="L4914" s="433">
        <v>44774</v>
      </c>
      <c r="M4914" s="57">
        <v>45323</v>
      </c>
      <c r="N4914" t="str">
        <f t="shared" si="156"/>
        <v/>
      </c>
    </row>
    <row r="4915" spans="1:14" ht="38.25" outlineLevel="2">
      <c r="A4915" s="551"/>
      <c r="B4915" s="296">
        <f t="shared" si="155"/>
        <v>188</v>
      </c>
      <c r="C4915" s="462" t="s">
        <v>9409</v>
      </c>
      <c r="D4915" s="463" t="s">
        <v>11063</v>
      </c>
      <c r="E4915" s="258" t="s">
        <v>1909</v>
      </c>
      <c r="F4915" s="33" t="s">
        <v>4633</v>
      </c>
      <c r="G4915" s="570"/>
      <c r="H4915" s="816"/>
      <c r="I4915" s="816"/>
      <c r="J4915" s="571"/>
      <c r="K4915" s="259" t="s">
        <v>12828</v>
      </c>
      <c r="L4915" s="433">
        <v>44774</v>
      </c>
      <c r="M4915" s="57">
        <v>45323</v>
      </c>
      <c r="N4915" t="str">
        <f t="shared" si="156"/>
        <v/>
      </c>
    </row>
    <row r="4916" spans="1:14" ht="25.5" outlineLevel="2">
      <c r="A4916" s="551"/>
      <c r="B4916" s="296">
        <f t="shared" si="155"/>
        <v>188</v>
      </c>
      <c r="C4916" s="462" t="s">
        <v>9410</v>
      </c>
      <c r="D4916" s="463" t="s">
        <v>11064</v>
      </c>
      <c r="E4916" s="258" t="s">
        <v>1909</v>
      </c>
      <c r="F4916" s="33" t="s">
        <v>4633</v>
      </c>
      <c r="G4916" s="570"/>
      <c r="H4916" s="816"/>
      <c r="I4916" s="816"/>
      <c r="J4916" s="571"/>
      <c r="K4916" s="259" t="s">
        <v>12828</v>
      </c>
      <c r="L4916" s="433">
        <v>44774</v>
      </c>
      <c r="M4916" s="57">
        <v>45323</v>
      </c>
      <c r="N4916" t="str">
        <f t="shared" si="156"/>
        <v/>
      </c>
    </row>
    <row r="4917" spans="1:14" ht="25.5" outlineLevel="2">
      <c r="A4917" s="551"/>
      <c r="B4917" s="296">
        <f t="shared" si="155"/>
        <v>188</v>
      </c>
      <c r="C4917" s="462" t="s">
        <v>9411</v>
      </c>
      <c r="D4917" s="463" t="s">
        <v>11065</v>
      </c>
      <c r="E4917" s="258" t="s">
        <v>1909</v>
      </c>
      <c r="F4917" s="33" t="s">
        <v>4633</v>
      </c>
      <c r="G4917" s="570"/>
      <c r="H4917" s="816"/>
      <c r="I4917" s="816"/>
      <c r="J4917" s="571"/>
      <c r="K4917" s="259" t="s">
        <v>12828</v>
      </c>
      <c r="L4917" s="433">
        <v>44774</v>
      </c>
      <c r="M4917" s="57">
        <v>45323</v>
      </c>
      <c r="N4917" t="str">
        <f t="shared" si="156"/>
        <v/>
      </c>
    </row>
    <row r="4918" spans="1:14" ht="25.5" outlineLevel="2">
      <c r="A4918" s="551"/>
      <c r="B4918" s="296">
        <f t="shared" si="155"/>
        <v>188</v>
      </c>
      <c r="C4918" s="462" t="s">
        <v>9412</v>
      </c>
      <c r="D4918" s="463" t="s">
        <v>11066</v>
      </c>
      <c r="E4918" s="258" t="s">
        <v>1909</v>
      </c>
      <c r="F4918" s="33" t="s">
        <v>4633</v>
      </c>
      <c r="G4918" s="570"/>
      <c r="H4918" s="816"/>
      <c r="I4918" s="816"/>
      <c r="J4918" s="571"/>
      <c r="K4918" s="259" t="s">
        <v>12828</v>
      </c>
      <c r="L4918" s="433">
        <v>44774</v>
      </c>
      <c r="M4918" s="57">
        <v>45323</v>
      </c>
      <c r="N4918" t="str">
        <f t="shared" si="156"/>
        <v/>
      </c>
    </row>
    <row r="4919" spans="1:14" ht="25.5" outlineLevel="2">
      <c r="A4919" s="551"/>
      <c r="B4919" s="296">
        <f t="shared" ref="B4919:B4981" si="157">IF(A4919&gt;0,A4919,B4918)</f>
        <v>188</v>
      </c>
      <c r="C4919" s="462" t="s">
        <v>9413</v>
      </c>
      <c r="D4919" s="463" t="s">
        <v>11067</v>
      </c>
      <c r="E4919" s="258" t="s">
        <v>1909</v>
      </c>
      <c r="F4919" s="33" t="s">
        <v>4633</v>
      </c>
      <c r="G4919" s="570"/>
      <c r="H4919" s="816"/>
      <c r="I4919" s="816"/>
      <c r="J4919" s="571"/>
      <c r="K4919" s="259" t="s">
        <v>12828</v>
      </c>
      <c r="L4919" s="433">
        <v>44774</v>
      </c>
      <c r="M4919" s="57">
        <v>45323</v>
      </c>
      <c r="N4919" t="str">
        <f t="shared" si="156"/>
        <v/>
      </c>
    </row>
    <row r="4920" spans="1:14" ht="25.5" outlineLevel="2">
      <c r="A4920" s="551"/>
      <c r="B4920" s="296">
        <f t="shared" si="157"/>
        <v>188</v>
      </c>
      <c r="C4920" s="462" t="s">
        <v>9414</v>
      </c>
      <c r="D4920" s="463" t="s">
        <v>11068</v>
      </c>
      <c r="E4920" s="258" t="s">
        <v>1909</v>
      </c>
      <c r="F4920" s="33" t="s">
        <v>4633</v>
      </c>
      <c r="G4920" s="570"/>
      <c r="H4920" s="816"/>
      <c r="I4920" s="816"/>
      <c r="J4920" s="571"/>
      <c r="K4920" s="259" t="s">
        <v>12828</v>
      </c>
      <c r="L4920" s="433">
        <v>44774</v>
      </c>
      <c r="M4920" s="57">
        <v>45323</v>
      </c>
      <c r="N4920" t="str">
        <f t="shared" si="156"/>
        <v/>
      </c>
    </row>
    <row r="4921" spans="1:14" ht="25.5" outlineLevel="2">
      <c r="A4921" s="551"/>
      <c r="B4921" s="296">
        <f t="shared" si="157"/>
        <v>188</v>
      </c>
      <c r="C4921" s="462" t="s">
        <v>9415</v>
      </c>
      <c r="D4921" s="463" t="s">
        <v>11069</v>
      </c>
      <c r="E4921" s="258" t="s">
        <v>1909</v>
      </c>
      <c r="F4921" s="33" t="s">
        <v>4633</v>
      </c>
      <c r="G4921" s="570"/>
      <c r="H4921" s="816"/>
      <c r="I4921" s="816"/>
      <c r="J4921" s="571"/>
      <c r="K4921" s="259" t="s">
        <v>12828</v>
      </c>
      <c r="L4921" s="433">
        <v>44774</v>
      </c>
      <c r="M4921" s="57">
        <v>45323</v>
      </c>
      <c r="N4921" t="str">
        <f t="shared" si="156"/>
        <v/>
      </c>
    </row>
    <row r="4922" spans="1:14" ht="25.5" outlineLevel="2">
      <c r="A4922" s="551"/>
      <c r="B4922" s="296">
        <f t="shared" si="157"/>
        <v>188</v>
      </c>
      <c r="C4922" s="462" t="s">
        <v>9416</v>
      </c>
      <c r="D4922" s="463" t="s">
        <v>11070</v>
      </c>
      <c r="E4922" s="258" t="s">
        <v>1909</v>
      </c>
      <c r="F4922" s="33" t="s">
        <v>4633</v>
      </c>
      <c r="G4922" s="570"/>
      <c r="H4922" s="816"/>
      <c r="I4922" s="816"/>
      <c r="J4922" s="571"/>
      <c r="K4922" s="259" t="s">
        <v>12828</v>
      </c>
      <c r="L4922" s="433">
        <v>44774</v>
      </c>
      <c r="M4922" s="57">
        <v>45323</v>
      </c>
      <c r="N4922" t="str">
        <f t="shared" si="156"/>
        <v/>
      </c>
    </row>
    <row r="4923" spans="1:14" ht="25.5" outlineLevel="2">
      <c r="A4923" s="551"/>
      <c r="B4923" s="296">
        <f t="shared" si="157"/>
        <v>188</v>
      </c>
      <c r="C4923" s="462" t="s">
        <v>9417</v>
      </c>
      <c r="D4923" s="463" t="s">
        <v>11071</v>
      </c>
      <c r="E4923" s="258" t="s">
        <v>1909</v>
      </c>
      <c r="F4923" s="33" t="s">
        <v>4633</v>
      </c>
      <c r="G4923" s="570"/>
      <c r="H4923" s="816"/>
      <c r="I4923" s="816"/>
      <c r="J4923" s="571"/>
      <c r="K4923" s="259" t="s">
        <v>12828</v>
      </c>
      <c r="L4923" s="433">
        <v>44774</v>
      </c>
      <c r="M4923" s="57">
        <v>45323</v>
      </c>
      <c r="N4923" t="str">
        <f t="shared" si="156"/>
        <v/>
      </c>
    </row>
    <row r="4924" spans="1:14" ht="25.5" outlineLevel="2">
      <c r="A4924" s="551"/>
      <c r="B4924" s="296">
        <f t="shared" si="157"/>
        <v>188</v>
      </c>
      <c r="C4924" s="462" t="s">
        <v>9418</v>
      </c>
      <c r="D4924" s="463" t="s">
        <v>11072</v>
      </c>
      <c r="E4924" s="258" t="s">
        <v>1909</v>
      </c>
      <c r="F4924" s="33" t="s">
        <v>4633</v>
      </c>
      <c r="G4924" s="570"/>
      <c r="H4924" s="816"/>
      <c r="I4924" s="816"/>
      <c r="J4924" s="571"/>
      <c r="K4924" s="259" t="s">
        <v>12828</v>
      </c>
      <c r="L4924" s="433">
        <v>44774</v>
      </c>
      <c r="M4924" s="57">
        <v>45323</v>
      </c>
      <c r="N4924" t="str">
        <f t="shared" si="156"/>
        <v/>
      </c>
    </row>
    <row r="4925" spans="1:14" ht="25.5" outlineLevel="2">
      <c r="A4925" s="551"/>
      <c r="B4925" s="296">
        <f t="shared" si="157"/>
        <v>188</v>
      </c>
      <c r="C4925" s="462" t="s">
        <v>9419</v>
      </c>
      <c r="D4925" s="463" t="s">
        <v>11073</v>
      </c>
      <c r="E4925" s="258" t="s">
        <v>1909</v>
      </c>
      <c r="F4925" s="33" t="s">
        <v>4633</v>
      </c>
      <c r="G4925" s="570"/>
      <c r="H4925" s="816"/>
      <c r="I4925" s="816"/>
      <c r="J4925" s="571"/>
      <c r="K4925" s="259" t="s">
        <v>12828</v>
      </c>
      <c r="L4925" s="433">
        <v>44774</v>
      </c>
      <c r="M4925" s="57">
        <v>45323</v>
      </c>
      <c r="N4925" t="str">
        <f t="shared" si="156"/>
        <v/>
      </c>
    </row>
    <row r="4926" spans="1:14" ht="25.5" outlineLevel="2">
      <c r="A4926" s="551"/>
      <c r="B4926" s="296">
        <f t="shared" si="157"/>
        <v>188</v>
      </c>
      <c r="C4926" s="462" t="s">
        <v>9420</v>
      </c>
      <c r="D4926" s="463" t="s">
        <v>11074</v>
      </c>
      <c r="E4926" s="258" t="s">
        <v>1909</v>
      </c>
      <c r="F4926" s="33" t="s">
        <v>4633</v>
      </c>
      <c r="G4926" s="570"/>
      <c r="H4926" s="816"/>
      <c r="I4926" s="816"/>
      <c r="J4926" s="571"/>
      <c r="K4926" s="259" t="s">
        <v>12828</v>
      </c>
      <c r="L4926" s="433">
        <v>44774</v>
      </c>
      <c r="M4926" s="57">
        <v>45323</v>
      </c>
      <c r="N4926" t="str">
        <f t="shared" si="156"/>
        <v/>
      </c>
    </row>
    <row r="4927" spans="1:14" ht="25.5" outlineLevel="2">
      <c r="A4927" s="551"/>
      <c r="B4927" s="296">
        <f t="shared" si="157"/>
        <v>188</v>
      </c>
      <c r="C4927" s="462" t="s">
        <v>9421</v>
      </c>
      <c r="D4927" s="463" t="s">
        <v>11075</v>
      </c>
      <c r="E4927" s="258" t="s">
        <v>1909</v>
      </c>
      <c r="F4927" s="33" t="s">
        <v>4633</v>
      </c>
      <c r="G4927" s="570"/>
      <c r="H4927" s="816"/>
      <c r="I4927" s="816"/>
      <c r="J4927" s="571"/>
      <c r="K4927" s="259" t="s">
        <v>12828</v>
      </c>
      <c r="L4927" s="433">
        <v>44774</v>
      </c>
      <c r="M4927" s="57">
        <v>45323</v>
      </c>
      <c r="N4927" t="str">
        <f t="shared" si="156"/>
        <v/>
      </c>
    </row>
    <row r="4928" spans="1:14" ht="25.5" outlineLevel="2">
      <c r="A4928" s="551"/>
      <c r="B4928" s="296">
        <f t="shared" si="157"/>
        <v>188</v>
      </c>
      <c r="C4928" s="462" t="s">
        <v>9422</v>
      </c>
      <c r="D4928" s="463" t="s">
        <v>11076</v>
      </c>
      <c r="E4928" s="258" t="s">
        <v>1909</v>
      </c>
      <c r="F4928" s="33" t="s">
        <v>4633</v>
      </c>
      <c r="G4928" s="570"/>
      <c r="H4928" s="816"/>
      <c r="I4928" s="816"/>
      <c r="J4928" s="571"/>
      <c r="K4928" s="259" t="s">
        <v>12828</v>
      </c>
      <c r="L4928" s="433">
        <v>44774</v>
      </c>
      <c r="M4928" s="57">
        <v>45323</v>
      </c>
      <c r="N4928" t="str">
        <f t="shared" si="156"/>
        <v/>
      </c>
    </row>
    <row r="4929" spans="1:14" ht="25.5" outlineLevel="2">
      <c r="A4929" s="551"/>
      <c r="B4929" s="296">
        <f t="shared" si="157"/>
        <v>188</v>
      </c>
      <c r="C4929" s="462" t="s">
        <v>9423</v>
      </c>
      <c r="D4929" s="463" t="s">
        <v>11077</v>
      </c>
      <c r="E4929" s="258" t="s">
        <v>1909</v>
      </c>
      <c r="F4929" s="33" t="s">
        <v>4633</v>
      </c>
      <c r="G4929" s="570"/>
      <c r="H4929" s="816"/>
      <c r="I4929" s="816"/>
      <c r="J4929" s="571"/>
      <c r="K4929" s="259" t="s">
        <v>12828</v>
      </c>
      <c r="L4929" s="433">
        <v>44774</v>
      </c>
      <c r="M4929" s="57">
        <v>45323</v>
      </c>
      <c r="N4929" t="str">
        <f t="shared" si="156"/>
        <v/>
      </c>
    </row>
    <row r="4930" spans="1:14" ht="25.5" outlineLevel="2">
      <c r="A4930" s="551"/>
      <c r="B4930" s="296">
        <f t="shared" si="157"/>
        <v>188</v>
      </c>
      <c r="C4930" s="462" t="s">
        <v>9424</v>
      </c>
      <c r="D4930" s="463" t="s">
        <v>11078</v>
      </c>
      <c r="E4930" s="258" t="s">
        <v>1909</v>
      </c>
      <c r="F4930" s="33" t="s">
        <v>4633</v>
      </c>
      <c r="G4930" s="570"/>
      <c r="H4930" s="816"/>
      <c r="I4930" s="816"/>
      <c r="J4930" s="571"/>
      <c r="K4930" s="259" t="s">
        <v>12828</v>
      </c>
      <c r="L4930" s="433">
        <v>44774</v>
      </c>
      <c r="M4930" s="57">
        <v>45323</v>
      </c>
      <c r="N4930" t="str">
        <f t="shared" si="156"/>
        <v/>
      </c>
    </row>
    <row r="4931" spans="1:14" ht="25.5" outlineLevel="2">
      <c r="A4931" s="551"/>
      <c r="B4931" s="296">
        <f t="shared" si="157"/>
        <v>188</v>
      </c>
      <c r="C4931" s="462" t="s">
        <v>3327</v>
      </c>
      <c r="D4931" s="463" t="s">
        <v>3988</v>
      </c>
      <c r="E4931" s="258" t="s">
        <v>1909</v>
      </c>
      <c r="F4931" s="33" t="s">
        <v>4633</v>
      </c>
      <c r="G4931" s="570"/>
      <c r="H4931" s="816"/>
      <c r="I4931" s="816"/>
      <c r="J4931" s="571"/>
      <c r="K4931" s="259" t="s">
        <v>12828</v>
      </c>
      <c r="L4931" s="433">
        <v>44774</v>
      </c>
      <c r="M4931" s="57">
        <v>45323</v>
      </c>
      <c r="N4931" t="str">
        <f t="shared" ref="N4931:N4994" si="158">IF(D4931="NA","",IF(COUNTIF($D$3:$D$8511,D4931)&gt;1,"DUPLICATE",""))</f>
        <v>DUPLICATE</v>
      </c>
    </row>
    <row r="4932" spans="1:14" ht="25.5" outlineLevel="2">
      <c r="A4932" s="551"/>
      <c r="B4932" s="296">
        <f t="shared" si="157"/>
        <v>188</v>
      </c>
      <c r="C4932" s="462" t="s">
        <v>9425</v>
      </c>
      <c r="D4932" s="463" t="s">
        <v>11079</v>
      </c>
      <c r="E4932" s="258" t="s">
        <v>1909</v>
      </c>
      <c r="F4932" s="33" t="s">
        <v>4633</v>
      </c>
      <c r="G4932" s="570"/>
      <c r="H4932" s="816"/>
      <c r="I4932" s="816"/>
      <c r="J4932" s="571"/>
      <c r="K4932" s="259" t="s">
        <v>12828</v>
      </c>
      <c r="L4932" s="433">
        <v>44774</v>
      </c>
      <c r="M4932" s="57">
        <v>45323</v>
      </c>
      <c r="N4932" t="str">
        <f t="shared" si="158"/>
        <v/>
      </c>
    </row>
    <row r="4933" spans="1:14" ht="25.5" outlineLevel="2">
      <c r="A4933" s="551"/>
      <c r="B4933" s="296">
        <f t="shared" si="157"/>
        <v>188</v>
      </c>
      <c r="C4933" s="462" t="s">
        <v>9426</v>
      </c>
      <c r="D4933" s="463" t="s">
        <v>11080</v>
      </c>
      <c r="E4933" s="258" t="s">
        <v>1909</v>
      </c>
      <c r="F4933" s="33" t="s">
        <v>4633</v>
      </c>
      <c r="G4933" s="570"/>
      <c r="H4933" s="816"/>
      <c r="I4933" s="816"/>
      <c r="J4933" s="571"/>
      <c r="K4933" s="259" t="s">
        <v>12828</v>
      </c>
      <c r="L4933" s="433">
        <v>44774</v>
      </c>
      <c r="M4933" s="57">
        <v>45323</v>
      </c>
      <c r="N4933" t="str">
        <f t="shared" si="158"/>
        <v/>
      </c>
    </row>
    <row r="4934" spans="1:14" ht="51" outlineLevel="2">
      <c r="A4934" s="551"/>
      <c r="B4934" s="296">
        <f t="shared" si="157"/>
        <v>188</v>
      </c>
      <c r="C4934" s="462" t="s">
        <v>9427</v>
      </c>
      <c r="D4934" s="463" t="s">
        <v>11081</v>
      </c>
      <c r="E4934" s="258" t="s">
        <v>1909</v>
      </c>
      <c r="F4934" s="33" t="s">
        <v>4633</v>
      </c>
      <c r="G4934" s="570"/>
      <c r="H4934" s="816"/>
      <c r="I4934" s="816"/>
      <c r="J4934" s="571"/>
      <c r="K4934" s="259" t="s">
        <v>12828</v>
      </c>
      <c r="L4934" s="433">
        <v>44774</v>
      </c>
      <c r="M4934" s="57">
        <v>45323</v>
      </c>
      <c r="N4934" t="str">
        <f t="shared" si="158"/>
        <v/>
      </c>
    </row>
    <row r="4935" spans="1:14" ht="51" outlineLevel="2">
      <c r="A4935" s="551"/>
      <c r="B4935" s="296">
        <f t="shared" si="157"/>
        <v>188</v>
      </c>
      <c r="C4935" s="462" t="s">
        <v>9428</v>
      </c>
      <c r="D4935" s="463" t="s">
        <v>11082</v>
      </c>
      <c r="E4935" s="258" t="s">
        <v>1909</v>
      </c>
      <c r="F4935" s="33" t="s">
        <v>4633</v>
      </c>
      <c r="G4935" s="570"/>
      <c r="H4935" s="816"/>
      <c r="I4935" s="816"/>
      <c r="J4935" s="571"/>
      <c r="K4935" s="259" t="s">
        <v>12828</v>
      </c>
      <c r="L4935" s="433">
        <v>44774</v>
      </c>
      <c r="M4935" s="57">
        <v>45323</v>
      </c>
      <c r="N4935" t="str">
        <f t="shared" si="158"/>
        <v/>
      </c>
    </row>
    <row r="4936" spans="1:14" ht="38.25" outlineLevel="2">
      <c r="A4936" s="551"/>
      <c r="B4936" s="296">
        <f t="shared" si="157"/>
        <v>188</v>
      </c>
      <c r="C4936" s="462" t="s">
        <v>9429</v>
      </c>
      <c r="D4936" s="463" t="s">
        <v>11083</v>
      </c>
      <c r="E4936" s="258" t="s">
        <v>1909</v>
      </c>
      <c r="F4936" s="33" t="s">
        <v>4633</v>
      </c>
      <c r="G4936" s="570"/>
      <c r="H4936" s="816"/>
      <c r="I4936" s="816"/>
      <c r="J4936" s="571"/>
      <c r="K4936" s="259" t="s">
        <v>12828</v>
      </c>
      <c r="L4936" s="433">
        <v>44774</v>
      </c>
      <c r="M4936" s="57">
        <v>45323</v>
      </c>
      <c r="N4936" t="str">
        <f t="shared" si="158"/>
        <v/>
      </c>
    </row>
    <row r="4937" spans="1:14" ht="51" outlineLevel="2">
      <c r="A4937" s="551"/>
      <c r="B4937" s="296">
        <f t="shared" si="157"/>
        <v>188</v>
      </c>
      <c r="C4937" s="462" t="s">
        <v>9430</v>
      </c>
      <c r="D4937" s="463" t="s">
        <v>11084</v>
      </c>
      <c r="E4937" s="258" t="s">
        <v>1909</v>
      </c>
      <c r="F4937" s="33" t="s">
        <v>4633</v>
      </c>
      <c r="G4937" s="570"/>
      <c r="H4937" s="816"/>
      <c r="I4937" s="816"/>
      <c r="J4937" s="571"/>
      <c r="K4937" s="259" t="s">
        <v>12828</v>
      </c>
      <c r="L4937" s="433">
        <v>44774</v>
      </c>
      <c r="M4937" s="57">
        <v>45323</v>
      </c>
      <c r="N4937" t="str">
        <f t="shared" si="158"/>
        <v/>
      </c>
    </row>
    <row r="4938" spans="1:14" ht="38.25" outlineLevel="2">
      <c r="A4938" s="551"/>
      <c r="B4938" s="296">
        <f t="shared" si="157"/>
        <v>188</v>
      </c>
      <c r="C4938" s="462" t="s">
        <v>9431</v>
      </c>
      <c r="D4938" s="463" t="s">
        <v>11085</v>
      </c>
      <c r="E4938" s="258" t="s">
        <v>1909</v>
      </c>
      <c r="F4938" s="33" t="s">
        <v>4633</v>
      </c>
      <c r="G4938" s="570"/>
      <c r="H4938" s="816"/>
      <c r="I4938" s="816"/>
      <c r="J4938" s="571"/>
      <c r="K4938" s="259" t="s">
        <v>12828</v>
      </c>
      <c r="L4938" s="433">
        <v>44774</v>
      </c>
      <c r="M4938" s="57">
        <v>45323</v>
      </c>
      <c r="N4938" t="str">
        <f t="shared" si="158"/>
        <v/>
      </c>
    </row>
    <row r="4939" spans="1:14" ht="25.5" outlineLevel="2">
      <c r="A4939" s="551"/>
      <c r="B4939" s="296">
        <f t="shared" si="157"/>
        <v>188</v>
      </c>
      <c r="C4939" s="462" t="s">
        <v>9432</v>
      </c>
      <c r="D4939" s="463" t="s">
        <v>11086</v>
      </c>
      <c r="E4939" s="258" t="s">
        <v>1909</v>
      </c>
      <c r="F4939" s="33" t="s">
        <v>4633</v>
      </c>
      <c r="G4939" s="570"/>
      <c r="H4939" s="816"/>
      <c r="I4939" s="816"/>
      <c r="J4939" s="571"/>
      <c r="K4939" s="259" t="s">
        <v>12828</v>
      </c>
      <c r="L4939" s="433">
        <v>44774</v>
      </c>
      <c r="M4939" s="57">
        <v>45323</v>
      </c>
      <c r="N4939" t="str">
        <f t="shared" si="158"/>
        <v/>
      </c>
    </row>
    <row r="4940" spans="1:14" ht="51" outlineLevel="2">
      <c r="A4940" s="551"/>
      <c r="B4940" s="296">
        <f t="shared" si="157"/>
        <v>188</v>
      </c>
      <c r="C4940" s="462" t="s">
        <v>9433</v>
      </c>
      <c r="D4940" s="463" t="s">
        <v>11087</v>
      </c>
      <c r="E4940" s="258" t="s">
        <v>1909</v>
      </c>
      <c r="F4940" s="33" t="s">
        <v>4633</v>
      </c>
      <c r="G4940" s="570"/>
      <c r="H4940" s="816"/>
      <c r="I4940" s="816"/>
      <c r="J4940" s="571"/>
      <c r="K4940" s="259" t="s">
        <v>12828</v>
      </c>
      <c r="L4940" s="433">
        <v>44774</v>
      </c>
      <c r="M4940" s="57">
        <v>45323</v>
      </c>
      <c r="N4940" t="str">
        <f t="shared" si="158"/>
        <v/>
      </c>
    </row>
    <row r="4941" spans="1:14" ht="25.5" outlineLevel="2">
      <c r="A4941" s="551"/>
      <c r="B4941" s="296">
        <f t="shared" si="157"/>
        <v>188</v>
      </c>
      <c r="C4941" s="462" t="s">
        <v>9434</v>
      </c>
      <c r="D4941" s="463" t="s">
        <v>11088</v>
      </c>
      <c r="E4941" s="258" t="s">
        <v>1909</v>
      </c>
      <c r="F4941" s="33" t="s">
        <v>4633</v>
      </c>
      <c r="G4941" s="570"/>
      <c r="H4941" s="816"/>
      <c r="I4941" s="816"/>
      <c r="J4941" s="571"/>
      <c r="K4941" s="259" t="s">
        <v>12828</v>
      </c>
      <c r="L4941" s="433">
        <v>44774</v>
      </c>
      <c r="M4941" s="57">
        <v>45323</v>
      </c>
      <c r="N4941" t="str">
        <f t="shared" si="158"/>
        <v/>
      </c>
    </row>
    <row r="4942" spans="1:14" ht="25.5" outlineLevel="2">
      <c r="A4942" s="551"/>
      <c r="B4942" s="296">
        <f t="shared" si="157"/>
        <v>188</v>
      </c>
      <c r="C4942" s="462" t="s">
        <v>9435</v>
      </c>
      <c r="D4942" s="463" t="s">
        <v>11089</v>
      </c>
      <c r="E4942" s="258" t="s">
        <v>1909</v>
      </c>
      <c r="F4942" s="33" t="s">
        <v>4633</v>
      </c>
      <c r="G4942" s="570"/>
      <c r="H4942" s="816"/>
      <c r="I4942" s="816"/>
      <c r="J4942" s="571"/>
      <c r="K4942" s="259" t="s">
        <v>12828</v>
      </c>
      <c r="L4942" s="433">
        <v>44774</v>
      </c>
      <c r="M4942" s="57">
        <v>45323</v>
      </c>
      <c r="N4942" t="str">
        <f t="shared" si="158"/>
        <v/>
      </c>
    </row>
    <row r="4943" spans="1:14" ht="25.5" outlineLevel="2">
      <c r="A4943" s="551"/>
      <c r="B4943" s="296">
        <f t="shared" si="157"/>
        <v>188</v>
      </c>
      <c r="C4943" s="462" t="s">
        <v>9436</v>
      </c>
      <c r="D4943" s="463" t="s">
        <v>11090</v>
      </c>
      <c r="E4943" s="258" t="s">
        <v>1909</v>
      </c>
      <c r="F4943" s="33" t="s">
        <v>4633</v>
      </c>
      <c r="G4943" s="570"/>
      <c r="H4943" s="816"/>
      <c r="I4943" s="816"/>
      <c r="J4943" s="571"/>
      <c r="K4943" s="259" t="s">
        <v>12828</v>
      </c>
      <c r="L4943" s="433">
        <v>44774</v>
      </c>
      <c r="M4943" s="57">
        <v>45323</v>
      </c>
      <c r="N4943" t="str">
        <f t="shared" si="158"/>
        <v/>
      </c>
    </row>
    <row r="4944" spans="1:14" ht="25.5" outlineLevel="2">
      <c r="A4944" s="551"/>
      <c r="B4944" s="296">
        <f t="shared" si="157"/>
        <v>188</v>
      </c>
      <c r="C4944" s="462" t="s">
        <v>9437</v>
      </c>
      <c r="D4944" s="463" t="s">
        <v>11091</v>
      </c>
      <c r="E4944" s="258" t="s">
        <v>1909</v>
      </c>
      <c r="F4944" s="33" t="s">
        <v>4633</v>
      </c>
      <c r="G4944" s="570"/>
      <c r="H4944" s="816"/>
      <c r="I4944" s="816"/>
      <c r="J4944" s="571"/>
      <c r="K4944" s="259" t="s">
        <v>12828</v>
      </c>
      <c r="L4944" s="433">
        <v>44774</v>
      </c>
      <c r="M4944" s="57">
        <v>45323</v>
      </c>
      <c r="N4944" t="str">
        <f t="shared" si="158"/>
        <v/>
      </c>
    </row>
    <row r="4945" spans="1:14" ht="25.5" outlineLevel="2">
      <c r="A4945" s="551"/>
      <c r="B4945" s="296">
        <f t="shared" si="157"/>
        <v>188</v>
      </c>
      <c r="C4945" s="462" t="s">
        <v>9438</v>
      </c>
      <c r="D4945" s="463" t="s">
        <v>11092</v>
      </c>
      <c r="E4945" s="258" t="s">
        <v>1909</v>
      </c>
      <c r="F4945" s="33" t="s">
        <v>4633</v>
      </c>
      <c r="G4945" s="570"/>
      <c r="H4945" s="816"/>
      <c r="I4945" s="816"/>
      <c r="J4945" s="571"/>
      <c r="K4945" s="259" t="s">
        <v>12828</v>
      </c>
      <c r="L4945" s="433">
        <v>44774</v>
      </c>
      <c r="M4945" s="57">
        <v>45323</v>
      </c>
      <c r="N4945" t="str">
        <f t="shared" si="158"/>
        <v/>
      </c>
    </row>
    <row r="4946" spans="1:14" ht="25.5" outlineLevel="2">
      <c r="A4946" s="551"/>
      <c r="B4946" s="296">
        <f t="shared" si="157"/>
        <v>188</v>
      </c>
      <c r="C4946" s="462" t="s">
        <v>9439</v>
      </c>
      <c r="D4946" s="463" t="s">
        <v>11093</v>
      </c>
      <c r="E4946" s="258" t="s">
        <v>1909</v>
      </c>
      <c r="F4946" s="33" t="s">
        <v>4633</v>
      </c>
      <c r="G4946" s="570"/>
      <c r="H4946" s="816"/>
      <c r="I4946" s="816"/>
      <c r="J4946" s="571"/>
      <c r="K4946" s="259" t="s">
        <v>12828</v>
      </c>
      <c r="L4946" s="433">
        <v>44774</v>
      </c>
      <c r="M4946" s="57">
        <v>45323</v>
      </c>
      <c r="N4946" t="str">
        <f t="shared" si="158"/>
        <v/>
      </c>
    </row>
    <row r="4947" spans="1:14" ht="38.25" outlineLevel="2">
      <c r="A4947" s="551"/>
      <c r="B4947" s="296">
        <f t="shared" si="157"/>
        <v>188</v>
      </c>
      <c r="C4947" s="462" t="s">
        <v>9440</v>
      </c>
      <c r="D4947" s="463" t="s">
        <v>11094</v>
      </c>
      <c r="E4947" s="258" t="s">
        <v>1909</v>
      </c>
      <c r="F4947" s="33" t="s">
        <v>4633</v>
      </c>
      <c r="G4947" s="570"/>
      <c r="H4947" s="816"/>
      <c r="I4947" s="816"/>
      <c r="J4947" s="571"/>
      <c r="K4947" s="259" t="s">
        <v>12828</v>
      </c>
      <c r="L4947" s="433">
        <v>44774</v>
      </c>
      <c r="M4947" s="57">
        <v>45323</v>
      </c>
      <c r="N4947" t="str">
        <f t="shared" si="158"/>
        <v/>
      </c>
    </row>
    <row r="4948" spans="1:14" ht="25.5" outlineLevel="2">
      <c r="A4948" s="551"/>
      <c r="B4948" s="296">
        <f t="shared" si="157"/>
        <v>188</v>
      </c>
      <c r="C4948" s="462" t="s">
        <v>9441</v>
      </c>
      <c r="D4948" s="463" t="s">
        <v>11095</v>
      </c>
      <c r="E4948" s="258" t="s">
        <v>1909</v>
      </c>
      <c r="F4948" s="33" t="s">
        <v>4633</v>
      </c>
      <c r="G4948" s="570"/>
      <c r="H4948" s="816"/>
      <c r="I4948" s="816"/>
      <c r="J4948" s="571"/>
      <c r="K4948" s="259" t="s">
        <v>12828</v>
      </c>
      <c r="L4948" s="433">
        <v>44774</v>
      </c>
      <c r="M4948" s="57">
        <v>45323</v>
      </c>
      <c r="N4948" t="str">
        <f t="shared" si="158"/>
        <v/>
      </c>
    </row>
    <row r="4949" spans="1:14" ht="25.5" outlineLevel="2">
      <c r="A4949" s="551"/>
      <c r="B4949" s="296">
        <f t="shared" si="157"/>
        <v>188</v>
      </c>
      <c r="C4949" s="462" t="s">
        <v>9442</v>
      </c>
      <c r="D4949" s="463" t="s">
        <v>11096</v>
      </c>
      <c r="E4949" s="258" t="s">
        <v>1909</v>
      </c>
      <c r="F4949" s="33" t="s">
        <v>4633</v>
      </c>
      <c r="G4949" s="570"/>
      <c r="H4949" s="816"/>
      <c r="I4949" s="816"/>
      <c r="J4949" s="571"/>
      <c r="K4949" s="259" t="s">
        <v>12828</v>
      </c>
      <c r="L4949" s="433">
        <v>44774</v>
      </c>
      <c r="M4949" s="57">
        <v>45323</v>
      </c>
      <c r="N4949" t="str">
        <f t="shared" si="158"/>
        <v/>
      </c>
    </row>
    <row r="4950" spans="1:14" ht="25.5" outlineLevel="2">
      <c r="A4950" s="551"/>
      <c r="B4950" s="296">
        <f t="shared" si="157"/>
        <v>188</v>
      </c>
      <c r="C4950" s="462" t="s">
        <v>9443</v>
      </c>
      <c r="D4950" s="463" t="s">
        <v>11097</v>
      </c>
      <c r="E4950" s="258" t="s">
        <v>1909</v>
      </c>
      <c r="F4950" s="33" t="s">
        <v>4633</v>
      </c>
      <c r="G4950" s="570"/>
      <c r="H4950" s="816"/>
      <c r="I4950" s="816"/>
      <c r="J4950" s="571"/>
      <c r="K4950" s="259" t="s">
        <v>12828</v>
      </c>
      <c r="L4950" s="433">
        <v>44774</v>
      </c>
      <c r="M4950" s="57">
        <v>45323</v>
      </c>
      <c r="N4950" t="str">
        <f t="shared" si="158"/>
        <v/>
      </c>
    </row>
    <row r="4951" spans="1:14" ht="25.5" outlineLevel="2">
      <c r="A4951" s="551"/>
      <c r="B4951" s="296">
        <f t="shared" si="157"/>
        <v>188</v>
      </c>
      <c r="C4951" s="462" t="s">
        <v>9444</v>
      </c>
      <c r="D4951" s="463" t="s">
        <v>11098</v>
      </c>
      <c r="E4951" s="258" t="s">
        <v>1909</v>
      </c>
      <c r="F4951" s="33" t="s">
        <v>4633</v>
      </c>
      <c r="G4951" s="570"/>
      <c r="H4951" s="816"/>
      <c r="I4951" s="816"/>
      <c r="J4951" s="571"/>
      <c r="K4951" s="259" t="s">
        <v>12828</v>
      </c>
      <c r="L4951" s="433">
        <v>44774</v>
      </c>
      <c r="M4951" s="57">
        <v>45323</v>
      </c>
      <c r="N4951" t="str">
        <f t="shared" si="158"/>
        <v/>
      </c>
    </row>
    <row r="4952" spans="1:14" ht="25.5" outlineLevel="2">
      <c r="A4952" s="551"/>
      <c r="B4952" s="296">
        <f t="shared" si="157"/>
        <v>188</v>
      </c>
      <c r="C4952" s="462" t="s">
        <v>9445</v>
      </c>
      <c r="D4952" s="463" t="s">
        <v>11099</v>
      </c>
      <c r="E4952" s="258" t="s">
        <v>1909</v>
      </c>
      <c r="F4952" s="33" t="s">
        <v>4633</v>
      </c>
      <c r="G4952" s="570"/>
      <c r="H4952" s="816"/>
      <c r="I4952" s="816"/>
      <c r="J4952" s="571"/>
      <c r="K4952" s="259" t="s">
        <v>12828</v>
      </c>
      <c r="L4952" s="433">
        <v>44774</v>
      </c>
      <c r="M4952" s="57">
        <v>45323</v>
      </c>
      <c r="N4952" t="str">
        <f t="shared" si="158"/>
        <v/>
      </c>
    </row>
    <row r="4953" spans="1:14" ht="25.5" outlineLevel="2">
      <c r="A4953" s="551"/>
      <c r="B4953" s="296">
        <f t="shared" si="157"/>
        <v>188</v>
      </c>
      <c r="C4953" s="462" t="s">
        <v>9446</v>
      </c>
      <c r="D4953" s="463" t="s">
        <v>11100</v>
      </c>
      <c r="E4953" s="258" t="s">
        <v>1909</v>
      </c>
      <c r="F4953" s="33" t="s">
        <v>4633</v>
      </c>
      <c r="G4953" s="570"/>
      <c r="H4953" s="816"/>
      <c r="I4953" s="816"/>
      <c r="J4953" s="571"/>
      <c r="K4953" s="259" t="s">
        <v>12828</v>
      </c>
      <c r="L4953" s="433">
        <v>44774</v>
      </c>
      <c r="M4953" s="57">
        <v>45323</v>
      </c>
      <c r="N4953" t="str">
        <f t="shared" si="158"/>
        <v/>
      </c>
    </row>
    <row r="4954" spans="1:14" ht="51" outlineLevel="2">
      <c r="A4954" s="551"/>
      <c r="B4954" s="296">
        <f t="shared" si="157"/>
        <v>188</v>
      </c>
      <c r="C4954" s="462" t="s">
        <v>9447</v>
      </c>
      <c r="D4954" s="463" t="s">
        <v>11101</v>
      </c>
      <c r="E4954" s="258" t="s">
        <v>1909</v>
      </c>
      <c r="F4954" s="33" t="s">
        <v>4633</v>
      </c>
      <c r="G4954" s="570"/>
      <c r="H4954" s="816"/>
      <c r="I4954" s="816"/>
      <c r="J4954" s="571"/>
      <c r="K4954" s="259" t="s">
        <v>12828</v>
      </c>
      <c r="L4954" s="433">
        <v>44774</v>
      </c>
      <c r="M4954" s="57">
        <v>45323</v>
      </c>
      <c r="N4954" t="str">
        <f t="shared" si="158"/>
        <v/>
      </c>
    </row>
    <row r="4955" spans="1:14" ht="25.5" outlineLevel="2">
      <c r="A4955" s="551"/>
      <c r="B4955" s="296">
        <f t="shared" si="157"/>
        <v>188</v>
      </c>
      <c r="C4955" s="462" t="s">
        <v>9448</v>
      </c>
      <c r="D4955" s="463" t="s">
        <v>11102</v>
      </c>
      <c r="E4955" s="258" t="s">
        <v>1909</v>
      </c>
      <c r="F4955" s="33" t="s">
        <v>4633</v>
      </c>
      <c r="G4955" s="570"/>
      <c r="H4955" s="816"/>
      <c r="I4955" s="816"/>
      <c r="J4955" s="571"/>
      <c r="K4955" s="259" t="s">
        <v>12828</v>
      </c>
      <c r="L4955" s="433">
        <v>44774</v>
      </c>
      <c r="M4955" s="57">
        <v>45323</v>
      </c>
      <c r="N4955" t="str">
        <f t="shared" si="158"/>
        <v/>
      </c>
    </row>
    <row r="4956" spans="1:14" ht="25.5" outlineLevel="2">
      <c r="A4956" s="551"/>
      <c r="B4956" s="296">
        <f t="shared" si="157"/>
        <v>188</v>
      </c>
      <c r="C4956" s="462" t="s">
        <v>9449</v>
      </c>
      <c r="D4956" s="463" t="s">
        <v>11103</v>
      </c>
      <c r="E4956" s="258" t="s">
        <v>1909</v>
      </c>
      <c r="F4956" s="33" t="s">
        <v>4633</v>
      </c>
      <c r="G4956" s="570"/>
      <c r="H4956" s="816"/>
      <c r="I4956" s="816"/>
      <c r="J4956" s="571"/>
      <c r="K4956" s="259" t="s">
        <v>12828</v>
      </c>
      <c r="L4956" s="433">
        <v>44774</v>
      </c>
      <c r="M4956" s="57">
        <v>45323</v>
      </c>
      <c r="N4956" t="str">
        <f t="shared" si="158"/>
        <v/>
      </c>
    </row>
    <row r="4957" spans="1:14" ht="51" outlineLevel="2">
      <c r="A4957" s="551"/>
      <c r="B4957" s="296">
        <f t="shared" si="157"/>
        <v>188</v>
      </c>
      <c r="C4957" s="462" t="s">
        <v>9450</v>
      </c>
      <c r="D4957" s="463" t="s">
        <v>11104</v>
      </c>
      <c r="E4957" s="258" t="s">
        <v>1909</v>
      </c>
      <c r="F4957" s="33" t="s">
        <v>4633</v>
      </c>
      <c r="G4957" s="570"/>
      <c r="H4957" s="816"/>
      <c r="I4957" s="816"/>
      <c r="J4957" s="571"/>
      <c r="K4957" s="259" t="s">
        <v>12828</v>
      </c>
      <c r="L4957" s="433">
        <v>44774</v>
      </c>
      <c r="M4957" s="57">
        <v>45323</v>
      </c>
      <c r="N4957" t="str">
        <f t="shared" si="158"/>
        <v/>
      </c>
    </row>
    <row r="4958" spans="1:14" ht="25.5" outlineLevel="2">
      <c r="A4958" s="551"/>
      <c r="B4958" s="296">
        <f t="shared" si="157"/>
        <v>188</v>
      </c>
      <c r="C4958" s="462" t="s">
        <v>9451</v>
      </c>
      <c r="D4958" s="463" t="s">
        <v>11105</v>
      </c>
      <c r="E4958" s="258" t="s">
        <v>1909</v>
      </c>
      <c r="F4958" s="33" t="s">
        <v>4633</v>
      </c>
      <c r="G4958" s="570"/>
      <c r="H4958" s="816"/>
      <c r="I4958" s="816"/>
      <c r="J4958" s="571"/>
      <c r="K4958" s="259" t="s">
        <v>12828</v>
      </c>
      <c r="L4958" s="433">
        <v>44774</v>
      </c>
      <c r="M4958" s="57">
        <v>45323</v>
      </c>
      <c r="N4958" t="str">
        <f t="shared" si="158"/>
        <v/>
      </c>
    </row>
    <row r="4959" spans="1:14" ht="25.5" outlineLevel="2">
      <c r="A4959" s="551"/>
      <c r="B4959" s="296">
        <f t="shared" si="157"/>
        <v>188</v>
      </c>
      <c r="C4959" s="462" t="s">
        <v>9452</v>
      </c>
      <c r="D4959" s="463" t="s">
        <v>11106</v>
      </c>
      <c r="E4959" s="258" t="s">
        <v>1909</v>
      </c>
      <c r="F4959" s="33" t="s">
        <v>4633</v>
      </c>
      <c r="G4959" s="570"/>
      <c r="H4959" s="816"/>
      <c r="I4959" s="816"/>
      <c r="J4959" s="571"/>
      <c r="K4959" s="259" t="s">
        <v>12828</v>
      </c>
      <c r="L4959" s="433">
        <v>44774</v>
      </c>
      <c r="M4959" s="57">
        <v>45323</v>
      </c>
      <c r="N4959" t="str">
        <f t="shared" si="158"/>
        <v/>
      </c>
    </row>
    <row r="4960" spans="1:14" ht="25.5" outlineLevel="2">
      <c r="A4960" s="551"/>
      <c r="B4960" s="296">
        <f t="shared" si="157"/>
        <v>188</v>
      </c>
      <c r="C4960" s="462" t="s">
        <v>9453</v>
      </c>
      <c r="D4960" s="463" t="s">
        <v>11107</v>
      </c>
      <c r="E4960" s="258" t="s">
        <v>1909</v>
      </c>
      <c r="F4960" s="33" t="s">
        <v>4633</v>
      </c>
      <c r="G4960" s="570"/>
      <c r="H4960" s="816"/>
      <c r="I4960" s="816"/>
      <c r="J4960" s="571"/>
      <c r="K4960" s="259" t="s">
        <v>12828</v>
      </c>
      <c r="L4960" s="433">
        <v>44774</v>
      </c>
      <c r="M4960" s="57">
        <v>45323</v>
      </c>
      <c r="N4960" t="str">
        <f t="shared" si="158"/>
        <v/>
      </c>
    </row>
    <row r="4961" spans="1:14" ht="25.5" outlineLevel="2">
      <c r="A4961" s="551"/>
      <c r="B4961" s="296">
        <f t="shared" si="157"/>
        <v>188</v>
      </c>
      <c r="C4961" s="462" t="s">
        <v>9454</v>
      </c>
      <c r="D4961" s="463" t="s">
        <v>11108</v>
      </c>
      <c r="E4961" s="258" t="s">
        <v>1909</v>
      </c>
      <c r="F4961" s="33" t="s">
        <v>4633</v>
      </c>
      <c r="G4961" s="570"/>
      <c r="H4961" s="816"/>
      <c r="I4961" s="816"/>
      <c r="J4961" s="571"/>
      <c r="K4961" s="259" t="s">
        <v>12828</v>
      </c>
      <c r="L4961" s="433">
        <v>44774</v>
      </c>
      <c r="M4961" s="57">
        <v>45323</v>
      </c>
      <c r="N4961" t="str">
        <f t="shared" si="158"/>
        <v/>
      </c>
    </row>
    <row r="4962" spans="1:14" ht="76.5" outlineLevel="2">
      <c r="A4962" s="551"/>
      <c r="B4962" s="296">
        <f t="shared" si="157"/>
        <v>188</v>
      </c>
      <c r="C4962" s="462" t="s">
        <v>12779</v>
      </c>
      <c r="D4962" s="463" t="s">
        <v>11109</v>
      </c>
      <c r="E4962" s="258" t="s">
        <v>1909</v>
      </c>
      <c r="F4962" s="33" t="s">
        <v>4633</v>
      </c>
      <c r="G4962" s="570"/>
      <c r="H4962" s="816"/>
      <c r="I4962" s="816"/>
      <c r="J4962" s="571"/>
      <c r="K4962" s="259" t="s">
        <v>12828</v>
      </c>
      <c r="L4962" s="433">
        <v>44774</v>
      </c>
      <c r="M4962" s="57">
        <v>45323</v>
      </c>
      <c r="N4962" t="str">
        <f t="shared" si="158"/>
        <v/>
      </c>
    </row>
    <row r="4963" spans="1:14" ht="25.5" outlineLevel="2">
      <c r="A4963" s="551"/>
      <c r="B4963" s="296">
        <f t="shared" si="157"/>
        <v>188</v>
      </c>
      <c r="C4963" s="462" t="s">
        <v>9455</v>
      </c>
      <c r="D4963" s="463" t="s">
        <v>11110</v>
      </c>
      <c r="E4963" s="258" t="s">
        <v>1909</v>
      </c>
      <c r="F4963" s="33" t="s">
        <v>4633</v>
      </c>
      <c r="G4963" s="570"/>
      <c r="H4963" s="816"/>
      <c r="I4963" s="816"/>
      <c r="J4963" s="571"/>
      <c r="K4963" s="259" t="s">
        <v>12828</v>
      </c>
      <c r="L4963" s="433">
        <v>44774</v>
      </c>
      <c r="M4963" s="57">
        <v>45323</v>
      </c>
      <c r="N4963" t="str">
        <f t="shared" si="158"/>
        <v/>
      </c>
    </row>
    <row r="4964" spans="1:14" ht="25.5" outlineLevel="2">
      <c r="A4964" s="551"/>
      <c r="B4964" s="296">
        <f>IF(A4964&gt;0,A4964,B4963)</f>
        <v>188</v>
      </c>
      <c r="C4964" s="462" t="s">
        <v>9457</v>
      </c>
      <c r="D4964" s="463" t="s">
        <v>11112</v>
      </c>
      <c r="E4964" s="258" t="s">
        <v>1909</v>
      </c>
      <c r="F4964" s="33" t="s">
        <v>4633</v>
      </c>
      <c r="G4964" s="570"/>
      <c r="H4964" s="816"/>
      <c r="I4964" s="816"/>
      <c r="J4964" s="571"/>
      <c r="K4964" s="259" t="s">
        <v>12828</v>
      </c>
      <c r="L4964" s="433">
        <v>44774</v>
      </c>
      <c r="M4964" s="57">
        <v>45323</v>
      </c>
      <c r="N4964" t="str">
        <f t="shared" si="158"/>
        <v/>
      </c>
    </row>
    <row r="4965" spans="1:14" ht="25.5" outlineLevel="2">
      <c r="A4965" s="551"/>
      <c r="B4965" s="296">
        <f t="shared" si="157"/>
        <v>188</v>
      </c>
      <c r="C4965" s="462" t="s">
        <v>9458</v>
      </c>
      <c r="D4965" s="463" t="s">
        <v>11113</v>
      </c>
      <c r="E4965" s="258" t="s">
        <v>1909</v>
      </c>
      <c r="F4965" s="33" t="s">
        <v>4633</v>
      </c>
      <c r="G4965" s="570"/>
      <c r="H4965" s="816"/>
      <c r="I4965" s="816"/>
      <c r="J4965" s="571"/>
      <c r="K4965" s="259" t="s">
        <v>12828</v>
      </c>
      <c r="L4965" s="433">
        <v>44774</v>
      </c>
      <c r="M4965" s="57">
        <v>45323</v>
      </c>
      <c r="N4965" t="str">
        <f t="shared" si="158"/>
        <v/>
      </c>
    </row>
    <row r="4966" spans="1:14" ht="25.5" outlineLevel="2">
      <c r="A4966" s="551"/>
      <c r="B4966" s="296">
        <f t="shared" si="157"/>
        <v>188</v>
      </c>
      <c r="C4966" s="462" t="s">
        <v>9459</v>
      </c>
      <c r="D4966" s="463" t="s">
        <v>11114</v>
      </c>
      <c r="E4966" s="258" t="s">
        <v>1909</v>
      </c>
      <c r="F4966" s="33" t="s">
        <v>4633</v>
      </c>
      <c r="G4966" s="570"/>
      <c r="H4966" s="816"/>
      <c r="I4966" s="816"/>
      <c r="J4966" s="571"/>
      <c r="K4966" s="259" t="s">
        <v>12828</v>
      </c>
      <c r="L4966" s="433">
        <v>44774</v>
      </c>
      <c r="M4966" s="57">
        <v>45323</v>
      </c>
      <c r="N4966" t="str">
        <f t="shared" si="158"/>
        <v/>
      </c>
    </row>
    <row r="4967" spans="1:14" ht="25.5" outlineLevel="2">
      <c r="A4967" s="551"/>
      <c r="B4967" s="296">
        <f t="shared" si="157"/>
        <v>188</v>
      </c>
      <c r="C4967" s="462" t="s">
        <v>9460</v>
      </c>
      <c r="D4967" s="463" t="s">
        <v>11115</v>
      </c>
      <c r="E4967" s="258" t="s">
        <v>1909</v>
      </c>
      <c r="F4967" s="33" t="s">
        <v>4633</v>
      </c>
      <c r="G4967" s="570"/>
      <c r="H4967" s="816"/>
      <c r="I4967" s="816"/>
      <c r="J4967" s="571"/>
      <c r="K4967" s="259" t="s">
        <v>12828</v>
      </c>
      <c r="L4967" s="433">
        <v>44774</v>
      </c>
      <c r="M4967" s="57">
        <v>45323</v>
      </c>
      <c r="N4967" t="str">
        <f t="shared" si="158"/>
        <v/>
      </c>
    </row>
    <row r="4968" spans="1:14" ht="25.5" outlineLevel="2">
      <c r="A4968" s="551"/>
      <c r="B4968" s="296">
        <f t="shared" si="157"/>
        <v>188</v>
      </c>
      <c r="C4968" s="462" t="s">
        <v>9461</v>
      </c>
      <c r="D4968" s="463" t="s">
        <v>11116</v>
      </c>
      <c r="E4968" s="258" t="s">
        <v>1909</v>
      </c>
      <c r="F4968" s="33" t="s">
        <v>4633</v>
      </c>
      <c r="G4968" s="570"/>
      <c r="H4968" s="816"/>
      <c r="I4968" s="816"/>
      <c r="J4968" s="571"/>
      <c r="K4968" s="259" t="s">
        <v>12828</v>
      </c>
      <c r="L4968" s="433">
        <v>44774</v>
      </c>
      <c r="M4968" s="57">
        <v>45323</v>
      </c>
      <c r="N4968" t="str">
        <f t="shared" si="158"/>
        <v/>
      </c>
    </row>
    <row r="4969" spans="1:14" ht="25.5" outlineLevel="2">
      <c r="A4969" s="551"/>
      <c r="B4969" s="296">
        <f t="shared" si="157"/>
        <v>188</v>
      </c>
      <c r="C4969" s="462" t="s">
        <v>9462</v>
      </c>
      <c r="D4969" s="463" t="s">
        <v>11117</v>
      </c>
      <c r="E4969" s="258" t="s">
        <v>1909</v>
      </c>
      <c r="F4969" s="33" t="s">
        <v>4633</v>
      </c>
      <c r="G4969" s="570"/>
      <c r="H4969" s="816"/>
      <c r="I4969" s="816"/>
      <c r="J4969" s="571"/>
      <c r="K4969" s="259" t="s">
        <v>12828</v>
      </c>
      <c r="L4969" s="433">
        <v>44774</v>
      </c>
      <c r="M4969" s="57">
        <v>45323</v>
      </c>
      <c r="N4969" t="str">
        <f t="shared" si="158"/>
        <v/>
      </c>
    </row>
    <row r="4970" spans="1:14" ht="25.5" outlineLevel="2">
      <c r="A4970" s="551"/>
      <c r="B4970" s="296">
        <f t="shared" si="157"/>
        <v>188</v>
      </c>
      <c r="C4970" s="462" t="s">
        <v>9463</v>
      </c>
      <c r="D4970" s="463" t="s">
        <v>11118</v>
      </c>
      <c r="E4970" s="258" t="s">
        <v>1909</v>
      </c>
      <c r="F4970" s="33" t="s">
        <v>4633</v>
      </c>
      <c r="G4970" s="570"/>
      <c r="H4970" s="816"/>
      <c r="I4970" s="816"/>
      <c r="J4970" s="571"/>
      <c r="K4970" s="259" t="s">
        <v>12828</v>
      </c>
      <c r="L4970" s="433">
        <v>44774</v>
      </c>
      <c r="M4970" s="57">
        <v>45323</v>
      </c>
      <c r="N4970" t="str">
        <f t="shared" si="158"/>
        <v/>
      </c>
    </row>
    <row r="4971" spans="1:14" ht="25.5" outlineLevel="2">
      <c r="A4971" s="551"/>
      <c r="B4971" s="296">
        <f t="shared" si="157"/>
        <v>188</v>
      </c>
      <c r="C4971" s="462" t="s">
        <v>9464</v>
      </c>
      <c r="D4971" s="463" t="s">
        <v>11119</v>
      </c>
      <c r="E4971" s="258" t="s">
        <v>1909</v>
      </c>
      <c r="F4971" s="33" t="s">
        <v>4633</v>
      </c>
      <c r="G4971" s="570"/>
      <c r="H4971" s="816"/>
      <c r="I4971" s="816"/>
      <c r="J4971" s="571"/>
      <c r="K4971" s="259" t="s">
        <v>12828</v>
      </c>
      <c r="L4971" s="433">
        <v>44774</v>
      </c>
      <c r="M4971" s="57">
        <v>45323</v>
      </c>
      <c r="N4971" t="str">
        <f t="shared" si="158"/>
        <v/>
      </c>
    </row>
    <row r="4972" spans="1:14" ht="25.5" outlineLevel="2">
      <c r="A4972" s="551"/>
      <c r="B4972" s="296">
        <f t="shared" si="157"/>
        <v>188</v>
      </c>
      <c r="C4972" s="462" t="s">
        <v>9465</v>
      </c>
      <c r="D4972" s="463" t="s">
        <v>11120</v>
      </c>
      <c r="E4972" s="258" t="s">
        <v>1909</v>
      </c>
      <c r="F4972" s="33" t="s">
        <v>4633</v>
      </c>
      <c r="G4972" s="570"/>
      <c r="H4972" s="816"/>
      <c r="I4972" s="816"/>
      <c r="J4972" s="571"/>
      <c r="K4972" s="259" t="s">
        <v>12828</v>
      </c>
      <c r="L4972" s="433">
        <v>44774</v>
      </c>
      <c r="M4972" s="57">
        <v>45323</v>
      </c>
      <c r="N4972" t="str">
        <f t="shared" si="158"/>
        <v/>
      </c>
    </row>
    <row r="4973" spans="1:14" ht="25.5" outlineLevel="2">
      <c r="A4973" s="551"/>
      <c r="B4973" s="296">
        <f t="shared" si="157"/>
        <v>188</v>
      </c>
      <c r="C4973" s="462" t="s">
        <v>12360</v>
      </c>
      <c r="D4973" s="463" t="s">
        <v>11121</v>
      </c>
      <c r="E4973" s="258" t="s">
        <v>1909</v>
      </c>
      <c r="F4973" s="33" t="s">
        <v>4633</v>
      </c>
      <c r="G4973" s="570"/>
      <c r="H4973" s="816"/>
      <c r="I4973" s="816"/>
      <c r="J4973" s="571"/>
      <c r="K4973" s="259" t="s">
        <v>12828</v>
      </c>
      <c r="L4973" s="433">
        <v>44774</v>
      </c>
      <c r="M4973" s="57">
        <v>45323</v>
      </c>
      <c r="N4973" t="str">
        <f t="shared" si="158"/>
        <v/>
      </c>
    </row>
    <row r="4974" spans="1:14" ht="38.25" outlineLevel="2">
      <c r="A4974" s="551"/>
      <c r="B4974" s="296">
        <f t="shared" si="157"/>
        <v>188</v>
      </c>
      <c r="C4974" s="462" t="s">
        <v>9466</v>
      </c>
      <c r="D4974" s="463" t="s">
        <v>11122</v>
      </c>
      <c r="E4974" s="258" t="s">
        <v>1909</v>
      </c>
      <c r="F4974" s="33" t="s">
        <v>4633</v>
      </c>
      <c r="G4974" s="570"/>
      <c r="H4974" s="816"/>
      <c r="I4974" s="816"/>
      <c r="J4974" s="571"/>
      <c r="K4974" s="259" t="s">
        <v>12828</v>
      </c>
      <c r="L4974" s="433">
        <v>44774</v>
      </c>
      <c r="M4974" s="57">
        <v>45323</v>
      </c>
      <c r="N4974" t="str">
        <f t="shared" si="158"/>
        <v/>
      </c>
    </row>
    <row r="4975" spans="1:14" ht="25.5" outlineLevel="2">
      <c r="A4975" s="551"/>
      <c r="B4975" s="296">
        <f t="shared" si="157"/>
        <v>188</v>
      </c>
      <c r="C4975" s="462" t="s">
        <v>9467</v>
      </c>
      <c r="D4975" s="463" t="s">
        <v>11123</v>
      </c>
      <c r="E4975" s="258" t="s">
        <v>1909</v>
      </c>
      <c r="F4975" s="33" t="s">
        <v>4633</v>
      </c>
      <c r="G4975" s="570"/>
      <c r="H4975" s="816"/>
      <c r="I4975" s="816"/>
      <c r="J4975" s="571"/>
      <c r="K4975" s="259" t="s">
        <v>12828</v>
      </c>
      <c r="L4975" s="433">
        <v>44774</v>
      </c>
      <c r="M4975" s="57">
        <v>45323</v>
      </c>
      <c r="N4975" t="str">
        <f t="shared" si="158"/>
        <v/>
      </c>
    </row>
    <row r="4976" spans="1:14" ht="25.5" outlineLevel="2">
      <c r="A4976" s="551"/>
      <c r="B4976" s="296">
        <f t="shared" si="157"/>
        <v>188</v>
      </c>
      <c r="C4976" s="462" t="s">
        <v>9468</v>
      </c>
      <c r="D4976" s="463" t="s">
        <v>11124</v>
      </c>
      <c r="E4976" s="258" t="s">
        <v>1909</v>
      </c>
      <c r="F4976" s="33" t="s">
        <v>4633</v>
      </c>
      <c r="G4976" s="570"/>
      <c r="H4976" s="816"/>
      <c r="I4976" s="816"/>
      <c r="J4976" s="571"/>
      <c r="K4976" s="259" t="s">
        <v>12828</v>
      </c>
      <c r="L4976" s="433">
        <v>44774</v>
      </c>
      <c r="M4976" s="57">
        <v>45323</v>
      </c>
      <c r="N4976" t="str">
        <f t="shared" si="158"/>
        <v/>
      </c>
    </row>
    <row r="4977" spans="1:14" ht="38.25" outlineLevel="2">
      <c r="A4977" s="551"/>
      <c r="B4977" s="296">
        <f t="shared" si="157"/>
        <v>188</v>
      </c>
      <c r="C4977" s="462" t="s">
        <v>9469</v>
      </c>
      <c r="D4977" s="463" t="s">
        <v>11125</v>
      </c>
      <c r="E4977" s="258" t="s">
        <v>1909</v>
      </c>
      <c r="F4977" s="33" t="s">
        <v>4633</v>
      </c>
      <c r="G4977" s="570"/>
      <c r="H4977" s="816"/>
      <c r="I4977" s="816"/>
      <c r="J4977" s="571"/>
      <c r="K4977" s="259" t="s">
        <v>12828</v>
      </c>
      <c r="L4977" s="433">
        <v>44774</v>
      </c>
      <c r="M4977" s="57">
        <v>45323</v>
      </c>
      <c r="N4977" t="str">
        <f t="shared" si="158"/>
        <v/>
      </c>
    </row>
    <row r="4978" spans="1:14" ht="25.5" outlineLevel="2">
      <c r="A4978" s="551"/>
      <c r="B4978" s="296">
        <f t="shared" si="157"/>
        <v>188</v>
      </c>
      <c r="C4978" s="462" t="s">
        <v>9470</v>
      </c>
      <c r="D4978" s="463" t="s">
        <v>11126</v>
      </c>
      <c r="E4978" s="258" t="s">
        <v>1909</v>
      </c>
      <c r="F4978" s="33" t="s">
        <v>4633</v>
      </c>
      <c r="G4978" s="570"/>
      <c r="H4978" s="816"/>
      <c r="I4978" s="816"/>
      <c r="J4978" s="571"/>
      <c r="K4978" s="259" t="s">
        <v>12828</v>
      </c>
      <c r="L4978" s="433">
        <v>44774</v>
      </c>
      <c r="M4978" s="57">
        <v>45323</v>
      </c>
      <c r="N4978" t="str">
        <f t="shared" si="158"/>
        <v/>
      </c>
    </row>
    <row r="4979" spans="1:14" ht="63.75" outlineLevel="2">
      <c r="A4979" s="551"/>
      <c r="B4979" s="296">
        <f t="shared" si="157"/>
        <v>188</v>
      </c>
      <c r="C4979" s="462" t="s">
        <v>12780</v>
      </c>
      <c r="D4979" s="463" t="s">
        <v>11127</v>
      </c>
      <c r="E4979" s="258" t="s">
        <v>1909</v>
      </c>
      <c r="F4979" s="33" t="s">
        <v>4633</v>
      </c>
      <c r="G4979" s="570"/>
      <c r="H4979" s="816"/>
      <c r="I4979" s="816"/>
      <c r="J4979" s="571"/>
      <c r="K4979" s="259" t="s">
        <v>12828</v>
      </c>
      <c r="L4979" s="433">
        <v>44774</v>
      </c>
      <c r="M4979" s="57">
        <v>45323</v>
      </c>
      <c r="N4979" t="str">
        <f t="shared" si="158"/>
        <v/>
      </c>
    </row>
    <row r="4980" spans="1:14" ht="38.25" outlineLevel="2">
      <c r="A4980" s="551"/>
      <c r="B4980" s="296">
        <f t="shared" si="157"/>
        <v>188</v>
      </c>
      <c r="C4980" s="462" t="s">
        <v>9471</v>
      </c>
      <c r="D4980" s="463" t="s">
        <v>11128</v>
      </c>
      <c r="E4980" s="258" t="s">
        <v>1909</v>
      </c>
      <c r="F4980" s="33" t="s">
        <v>4633</v>
      </c>
      <c r="G4980" s="570"/>
      <c r="H4980" s="816"/>
      <c r="I4980" s="816"/>
      <c r="J4980" s="571"/>
      <c r="K4980" s="259" t="s">
        <v>12828</v>
      </c>
      <c r="L4980" s="433">
        <v>44774</v>
      </c>
      <c r="M4980" s="57">
        <v>45323</v>
      </c>
      <c r="N4980" t="str">
        <f t="shared" si="158"/>
        <v/>
      </c>
    </row>
    <row r="4981" spans="1:14" ht="25.5" outlineLevel="2">
      <c r="A4981" s="551"/>
      <c r="B4981" s="296">
        <f t="shared" si="157"/>
        <v>188</v>
      </c>
      <c r="C4981" s="462" t="s">
        <v>9472</v>
      </c>
      <c r="D4981" s="463" t="s">
        <v>11129</v>
      </c>
      <c r="E4981" s="258" t="s">
        <v>1909</v>
      </c>
      <c r="F4981" s="33" t="s">
        <v>4633</v>
      </c>
      <c r="G4981" s="570"/>
      <c r="H4981" s="816"/>
      <c r="I4981" s="816"/>
      <c r="J4981" s="571"/>
      <c r="K4981" s="259" t="s">
        <v>12828</v>
      </c>
      <c r="L4981" s="433">
        <v>44774</v>
      </c>
      <c r="M4981" s="57">
        <v>45323</v>
      </c>
      <c r="N4981" t="str">
        <f t="shared" si="158"/>
        <v/>
      </c>
    </row>
    <row r="4982" spans="1:14" ht="25.5" outlineLevel="2">
      <c r="A4982" s="551"/>
      <c r="B4982" s="296">
        <f t="shared" ref="B4982:B5045" si="159">IF(A4982&gt;0,A4982,B4981)</f>
        <v>188</v>
      </c>
      <c r="C4982" s="462" t="s">
        <v>9473</v>
      </c>
      <c r="D4982" s="463" t="s">
        <v>11130</v>
      </c>
      <c r="E4982" s="258" t="s">
        <v>1909</v>
      </c>
      <c r="F4982" s="33" t="s">
        <v>4633</v>
      </c>
      <c r="G4982" s="570"/>
      <c r="H4982" s="816"/>
      <c r="I4982" s="816"/>
      <c r="J4982" s="571"/>
      <c r="K4982" s="259" t="s">
        <v>12828</v>
      </c>
      <c r="L4982" s="433">
        <v>44774</v>
      </c>
      <c r="M4982" s="57">
        <v>45323</v>
      </c>
      <c r="N4982" t="str">
        <f t="shared" si="158"/>
        <v/>
      </c>
    </row>
    <row r="4983" spans="1:14" ht="25.5" outlineLevel="2">
      <c r="A4983" s="551"/>
      <c r="B4983" s="296">
        <f t="shared" si="159"/>
        <v>188</v>
      </c>
      <c r="C4983" s="462" t="s">
        <v>9474</v>
      </c>
      <c r="D4983" s="463" t="s">
        <v>11131</v>
      </c>
      <c r="E4983" s="258" t="s">
        <v>1909</v>
      </c>
      <c r="F4983" s="33" t="s">
        <v>4633</v>
      </c>
      <c r="G4983" s="570"/>
      <c r="H4983" s="816"/>
      <c r="I4983" s="816"/>
      <c r="J4983" s="571"/>
      <c r="K4983" s="259" t="s">
        <v>12828</v>
      </c>
      <c r="L4983" s="433">
        <v>44774</v>
      </c>
      <c r="M4983" s="57">
        <v>45323</v>
      </c>
      <c r="N4983" t="str">
        <f t="shared" si="158"/>
        <v/>
      </c>
    </row>
    <row r="4984" spans="1:14" ht="25.5" outlineLevel="2">
      <c r="A4984" s="551"/>
      <c r="B4984" s="296">
        <f t="shared" si="159"/>
        <v>188</v>
      </c>
      <c r="C4984" s="462" t="s">
        <v>9475</v>
      </c>
      <c r="D4984" s="463" t="s">
        <v>11132</v>
      </c>
      <c r="E4984" s="258" t="s">
        <v>1909</v>
      </c>
      <c r="F4984" s="33" t="s">
        <v>4633</v>
      </c>
      <c r="G4984" s="570"/>
      <c r="H4984" s="816"/>
      <c r="I4984" s="816"/>
      <c r="J4984" s="571"/>
      <c r="K4984" s="259" t="s">
        <v>12828</v>
      </c>
      <c r="L4984" s="433">
        <v>44774</v>
      </c>
      <c r="M4984" s="57">
        <v>45323</v>
      </c>
      <c r="N4984" t="str">
        <f t="shared" si="158"/>
        <v/>
      </c>
    </row>
    <row r="4985" spans="1:14" ht="63.75" outlineLevel="2">
      <c r="A4985" s="551"/>
      <c r="B4985" s="296">
        <f t="shared" si="159"/>
        <v>188</v>
      </c>
      <c r="C4985" s="462" t="s">
        <v>9476</v>
      </c>
      <c r="D4985" s="463" t="s">
        <v>11133</v>
      </c>
      <c r="E4985" s="258" t="s">
        <v>1909</v>
      </c>
      <c r="F4985" s="33" t="s">
        <v>4633</v>
      </c>
      <c r="G4985" s="570"/>
      <c r="H4985" s="816"/>
      <c r="I4985" s="816"/>
      <c r="J4985" s="571"/>
      <c r="K4985" s="259" t="s">
        <v>12828</v>
      </c>
      <c r="L4985" s="433">
        <v>44774</v>
      </c>
      <c r="M4985" s="57">
        <v>45323</v>
      </c>
      <c r="N4985" t="str">
        <f t="shared" si="158"/>
        <v/>
      </c>
    </row>
    <row r="4986" spans="1:14" ht="51" outlineLevel="2">
      <c r="A4986" s="551"/>
      <c r="B4986" s="296">
        <f t="shared" si="159"/>
        <v>188</v>
      </c>
      <c r="C4986" s="462" t="s">
        <v>9477</v>
      </c>
      <c r="D4986" s="463" t="s">
        <v>11134</v>
      </c>
      <c r="E4986" s="258" t="s">
        <v>1909</v>
      </c>
      <c r="F4986" s="33" t="s">
        <v>4633</v>
      </c>
      <c r="G4986" s="570"/>
      <c r="H4986" s="816"/>
      <c r="I4986" s="816"/>
      <c r="J4986" s="571"/>
      <c r="K4986" s="259" t="s">
        <v>12828</v>
      </c>
      <c r="L4986" s="433">
        <v>44774</v>
      </c>
      <c r="M4986" s="57">
        <v>45323</v>
      </c>
      <c r="N4986" t="str">
        <f t="shared" si="158"/>
        <v/>
      </c>
    </row>
    <row r="4987" spans="1:14" ht="25.5" outlineLevel="2">
      <c r="A4987" s="551"/>
      <c r="B4987" s="296">
        <f t="shared" si="159"/>
        <v>188</v>
      </c>
      <c r="C4987" s="462" t="s">
        <v>9478</v>
      </c>
      <c r="D4987" s="463" t="s">
        <v>11135</v>
      </c>
      <c r="E4987" s="258" t="s">
        <v>1909</v>
      </c>
      <c r="F4987" s="33" t="s">
        <v>4633</v>
      </c>
      <c r="G4987" s="570"/>
      <c r="H4987" s="816"/>
      <c r="I4987" s="816"/>
      <c r="J4987" s="571"/>
      <c r="K4987" s="259" t="s">
        <v>12828</v>
      </c>
      <c r="L4987" s="433">
        <v>44774</v>
      </c>
      <c r="M4987" s="57">
        <v>45323</v>
      </c>
      <c r="N4987" t="str">
        <f t="shared" si="158"/>
        <v/>
      </c>
    </row>
    <row r="4988" spans="1:14" ht="25.5" outlineLevel="2">
      <c r="A4988" s="551"/>
      <c r="B4988" s="296">
        <f t="shared" si="159"/>
        <v>188</v>
      </c>
      <c r="C4988" s="462" t="s">
        <v>9479</v>
      </c>
      <c r="D4988" s="463" t="s">
        <v>11136</v>
      </c>
      <c r="E4988" s="258" t="s">
        <v>1909</v>
      </c>
      <c r="F4988" s="33" t="s">
        <v>4633</v>
      </c>
      <c r="G4988" s="570"/>
      <c r="H4988" s="816"/>
      <c r="I4988" s="816"/>
      <c r="J4988" s="571"/>
      <c r="K4988" s="259" t="s">
        <v>12828</v>
      </c>
      <c r="L4988" s="433">
        <v>44774</v>
      </c>
      <c r="M4988" s="57">
        <v>45323</v>
      </c>
      <c r="N4988" t="str">
        <f t="shared" si="158"/>
        <v/>
      </c>
    </row>
    <row r="4989" spans="1:14" ht="25.5" outlineLevel="2">
      <c r="A4989" s="551"/>
      <c r="B4989" s="296">
        <f t="shared" si="159"/>
        <v>188</v>
      </c>
      <c r="C4989" s="462" t="s">
        <v>9480</v>
      </c>
      <c r="D4989" s="463" t="s">
        <v>11137</v>
      </c>
      <c r="E4989" s="258" t="s">
        <v>1909</v>
      </c>
      <c r="F4989" s="33" t="s">
        <v>4633</v>
      </c>
      <c r="G4989" s="570"/>
      <c r="H4989" s="816"/>
      <c r="I4989" s="816"/>
      <c r="J4989" s="571"/>
      <c r="K4989" s="259" t="s">
        <v>12828</v>
      </c>
      <c r="L4989" s="433">
        <v>44774</v>
      </c>
      <c r="M4989" s="57">
        <v>45323</v>
      </c>
      <c r="N4989" t="str">
        <f t="shared" si="158"/>
        <v/>
      </c>
    </row>
    <row r="4990" spans="1:14" ht="25.5" outlineLevel="2">
      <c r="A4990" s="551"/>
      <c r="B4990" s="296">
        <f t="shared" si="159"/>
        <v>188</v>
      </c>
      <c r="C4990" s="462" t="s">
        <v>9481</v>
      </c>
      <c r="D4990" s="463" t="s">
        <v>11138</v>
      </c>
      <c r="E4990" s="258" t="s">
        <v>1909</v>
      </c>
      <c r="F4990" s="33" t="s">
        <v>4633</v>
      </c>
      <c r="G4990" s="570"/>
      <c r="H4990" s="816"/>
      <c r="I4990" s="816"/>
      <c r="J4990" s="571"/>
      <c r="K4990" s="259" t="s">
        <v>12828</v>
      </c>
      <c r="L4990" s="433">
        <v>44774</v>
      </c>
      <c r="M4990" s="57">
        <v>45323</v>
      </c>
      <c r="N4990" t="str">
        <f t="shared" si="158"/>
        <v/>
      </c>
    </row>
    <row r="4991" spans="1:14" ht="25.5" outlineLevel="2">
      <c r="A4991" s="551"/>
      <c r="B4991" s="296">
        <f t="shared" si="159"/>
        <v>188</v>
      </c>
      <c r="C4991" s="462" t="s">
        <v>9482</v>
      </c>
      <c r="D4991" s="463" t="s">
        <v>11139</v>
      </c>
      <c r="E4991" s="258" t="s">
        <v>1909</v>
      </c>
      <c r="F4991" s="33" t="s">
        <v>4633</v>
      </c>
      <c r="G4991" s="570"/>
      <c r="H4991" s="816"/>
      <c r="I4991" s="816"/>
      <c r="J4991" s="571"/>
      <c r="K4991" s="259" t="s">
        <v>12828</v>
      </c>
      <c r="L4991" s="433">
        <v>44774</v>
      </c>
      <c r="M4991" s="57">
        <v>45323</v>
      </c>
      <c r="N4991" t="str">
        <f t="shared" si="158"/>
        <v/>
      </c>
    </row>
    <row r="4992" spans="1:14" ht="25.5" outlineLevel="2">
      <c r="A4992" s="551"/>
      <c r="B4992" s="296">
        <f t="shared" si="159"/>
        <v>188</v>
      </c>
      <c r="C4992" s="462" t="s">
        <v>9483</v>
      </c>
      <c r="D4992" s="463" t="s">
        <v>11140</v>
      </c>
      <c r="E4992" s="258" t="s">
        <v>1909</v>
      </c>
      <c r="F4992" s="33" t="s">
        <v>4633</v>
      </c>
      <c r="G4992" s="570"/>
      <c r="H4992" s="816"/>
      <c r="I4992" s="816"/>
      <c r="J4992" s="571"/>
      <c r="K4992" s="259" t="s">
        <v>12828</v>
      </c>
      <c r="L4992" s="433">
        <v>44774</v>
      </c>
      <c r="M4992" s="57">
        <v>45323</v>
      </c>
      <c r="N4992" t="str">
        <f t="shared" si="158"/>
        <v/>
      </c>
    </row>
    <row r="4993" spans="1:14" ht="25.5" outlineLevel="2">
      <c r="A4993" s="551"/>
      <c r="B4993" s="296">
        <f t="shared" si="159"/>
        <v>188</v>
      </c>
      <c r="C4993" s="462" t="s">
        <v>9484</v>
      </c>
      <c r="D4993" s="463" t="s">
        <v>11141</v>
      </c>
      <c r="E4993" s="258" t="s">
        <v>1909</v>
      </c>
      <c r="F4993" s="33" t="s">
        <v>4633</v>
      </c>
      <c r="G4993" s="570"/>
      <c r="H4993" s="816"/>
      <c r="I4993" s="816"/>
      <c r="J4993" s="571"/>
      <c r="K4993" s="259" t="s">
        <v>12828</v>
      </c>
      <c r="L4993" s="433">
        <v>44774</v>
      </c>
      <c r="M4993" s="57">
        <v>45323</v>
      </c>
      <c r="N4993" t="str">
        <f t="shared" si="158"/>
        <v/>
      </c>
    </row>
    <row r="4994" spans="1:14" ht="25.5" outlineLevel="2">
      <c r="A4994" s="551"/>
      <c r="B4994" s="296">
        <f t="shared" si="159"/>
        <v>188</v>
      </c>
      <c r="C4994" s="462" t="s">
        <v>9485</v>
      </c>
      <c r="D4994" s="463" t="s">
        <v>11142</v>
      </c>
      <c r="E4994" s="258" t="s">
        <v>1909</v>
      </c>
      <c r="F4994" s="33" t="s">
        <v>4633</v>
      </c>
      <c r="G4994" s="570"/>
      <c r="H4994" s="816"/>
      <c r="I4994" s="816"/>
      <c r="J4994" s="571"/>
      <c r="K4994" s="259" t="s">
        <v>12828</v>
      </c>
      <c r="L4994" s="433">
        <v>44774</v>
      </c>
      <c r="M4994" s="57">
        <v>45323</v>
      </c>
      <c r="N4994" t="str">
        <f t="shared" si="158"/>
        <v/>
      </c>
    </row>
    <row r="4995" spans="1:14" ht="25.5" outlineLevel="2">
      <c r="A4995" s="551"/>
      <c r="B4995" s="296">
        <f t="shared" si="159"/>
        <v>188</v>
      </c>
      <c r="C4995" s="462" t="s">
        <v>9486</v>
      </c>
      <c r="D4995" s="463" t="s">
        <v>11143</v>
      </c>
      <c r="E4995" s="258" t="s">
        <v>1909</v>
      </c>
      <c r="F4995" s="33" t="s">
        <v>4633</v>
      </c>
      <c r="G4995" s="570"/>
      <c r="H4995" s="816"/>
      <c r="I4995" s="816"/>
      <c r="J4995" s="571"/>
      <c r="K4995" s="259" t="s">
        <v>12828</v>
      </c>
      <c r="L4995" s="433">
        <v>44774</v>
      </c>
      <c r="M4995" s="57">
        <v>45323</v>
      </c>
      <c r="N4995" t="str">
        <f t="shared" ref="N4995:N5058" si="160">IF(D4995="NA","",IF(COUNTIF($D$3:$D$8511,D4995)&gt;1,"DUPLICATE",""))</f>
        <v/>
      </c>
    </row>
    <row r="4996" spans="1:14" ht="25.5" outlineLevel="2">
      <c r="A4996" s="551"/>
      <c r="B4996" s="296">
        <f t="shared" si="159"/>
        <v>188</v>
      </c>
      <c r="C4996" s="462" t="s">
        <v>9487</v>
      </c>
      <c r="D4996" s="463" t="s">
        <v>11144</v>
      </c>
      <c r="E4996" s="258" t="s">
        <v>1909</v>
      </c>
      <c r="F4996" s="33" t="s">
        <v>4633</v>
      </c>
      <c r="G4996" s="570"/>
      <c r="H4996" s="816"/>
      <c r="I4996" s="816"/>
      <c r="J4996" s="571"/>
      <c r="K4996" s="259" t="s">
        <v>12828</v>
      </c>
      <c r="L4996" s="433">
        <v>44774</v>
      </c>
      <c r="M4996" s="57">
        <v>45323</v>
      </c>
      <c r="N4996" t="str">
        <f t="shared" si="160"/>
        <v/>
      </c>
    </row>
    <row r="4997" spans="1:14" ht="25.5" outlineLevel="2">
      <c r="A4997" s="551"/>
      <c r="B4997" s="296">
        <f t="shared" si="159"/>
        <v>188</v>
      </c>
      <c r="C4997" s="462" t="s">
        <v>9488</v>
      </c>
      <c r="D4997" s="463" t="s">
        <v>11145</v>
      </c>
      <c r="E4997" s="258" t="s">
        <v>1909</v>
      </c>
      <c r="F4997" s="33" t="s">
        <v>4633</v>
      </c>
      <c r="G4997" s="570"/>
      <c r="H4997" s="816"/>
      <c r="I4997" s="816"/>
      <c r="J4997" s="571"/>
      <c r="K4997" s="259" t="s">
        <v>12828</v>
      </c>
      <c r="L4997" s="433">
        <v>44774</v>
      </c>
      <c r="M4997" s="57">
        <v>45323</v>
      </c>
      <c r="N4997" t="str">
        <f t="shared" si="160"/>
        <v/>
      </c>
    </row>
    <row r="4998" spans="1:14" ht="25.5" outlineLevel="2">
      <c r="A4998" s="551"/>
      <c r="B4998" s="296">
        <f t="shared" si="159"/>
        <v>188</v>
      </c>
      <c r="C4998" s="462" t="s">
        <v>9489</v>
      </c>
      <c r="D4998" s="463" t="s">
        <v>3902</v>
      </c>
      <c r="E4998" s="258" t="s">
        <v>1909</v>
      </c>
      <c r="F4998" s="33" t="s">
        <v>4633</v>
      </c>
      <c r="G4998" s="570"/>
      <c r="H4998" s="816"/>
      <c r="I4998" s="816"/>
      <c r="J4998" s="571"/>
      <c r="K4998" s="259" t="s">
        <v>12828</v>
      </c>
      <c r="L4998" s="433">
        <v>44774</v>
      </c>
      <c r="M4998" s="57">
        <v>45323</v>
      </c>
      <c r="N4998" t="str">
        <f t="shared" si="160"/>
        <v>DUPLICATE</v>
      </c>
    </row>
    <row r="4999" spans="1:14" ht="25.5" outlineLevel="2">
      <c r="A4999" s="551"/>
      <c r="B4999" s="296">
        <f t="shared" si="159"/>
        <v>188</v>
      </c>
      <c r="C4999" s="462" t="s">
        <v>9490</v>
      </c>
      <c r="D4999" s="463" t="s">
        <v>11146</v>
      </c>
      <c r="E4999" s="258" t="s">
        <v>1909</v>
      </c>
      <c r="F4999" s="33" t="s">
        <v>4633</v>
      </c>
      <c r="G4999" s="570"/>
      <c r="H4999" s="816"/>
      <c r="I4999" s="816"/>
      <c r="J4999" s="571"/>
      <c r="K4999" s="259" t="s">
        <v>12828</v>
      </c>
      <c r="L4999" s="433">
        <v>44774</v>
      </c>
      <c r="M4999" s="57">
        <v>45323</v>
      </c>
      <c r="N4999" t="str">
        <f t="shared" si="160"/>
        <v/>
      </c>
    </row>
    <row r="5000" spans="1:14" ht="25.5" outlineLevel="2">
      <c r="A5000" s="551"/>
      <c r="B5000" s="296">
        <f t="shared" si="159"/>
        <v>188</v>
      </c>
      <c r="C5000" s="462" t="s">
        <v>9491</v>
      </c>
      <c r="D5000" s="463" t="s">
        <v>11147</v>
      </c>
      <c r="E5000" s="258" t="s">
        <v>1909</v>
      </c>
      <c r="F5000" s="33" t="s">
        <v>4633</v>
      </c>
      <c r="G5000" s="570"/>
      <c r="H5000" s="816"/>
      <c r="I5000" s="816"/>
      <c r="J5000" s="571"/>
      <c r="K5000" s="259" t="s">
        <v>12828</v>
      </c>
      <c r="L5000" s="433">
        <v>44774</v>
      </c>
      <c r="M5000" s="57">
        <v>45323</v>
      </c>
      <c r="N5000" t="str">
        <f t="shared" si="160"/>
        <v/>
      </c>
    </row>
    <row r="5001" spans="1:14" ht="25.5" outlineLevel="2">
      <c r="A5001" s="551"/>
      <c r="B5001" s="296">
        <f t="shared" si="159"/>
        <v>188</v>
      </c>
      <c r="C5001" s="462" t="s">
        <v>9492</v>
      </c>
      <c r="D5001" s="463" t="s">
        <v>11148</v>
      </c>
      <c r="E5001" s="258" t="s">
        <v>1909</v>
      </c>
      <c r="F5001" s="33" t="s">
        <v>4633</v>
      </c>
      <c r="G5001" s="570"/>
      <c r="H5001" s="816"/>
      <c r="I5001" s="816"/>
      <c r="J5001" s="571"/>
      <c r="K5001" s="259" t="s">
        <v>12828</v>
      </c>
      <c r="L5001" s="433">
        <v>44774</v>
      </c>
      <c r="M5001" s="57">
        <v>45323</v>
      </c>
      <c r="N5001" t="str">
        <f t="shared" si="160"/>
        <v/>
      </c>
    </row>
    <row r="5002" spans="1:14" ht="25.5" outlineLevel="2">
      <c r="A5002" s="551"/>
      <c r="B5002" s="296">
        <f t="shared" si="159"/>
        <v>188</v>
      </c>
      <c r="C5002" s="462" t="s">
        <v>9493</v>
      </c>
      <c r="D5002" s="463" t="s">
        <v>11149</v>
      </c>
      <c r="E5002" s="258" t="s">
        <v>1909</v>
      </c>
      <c r="F5002" s="33" t="s">
        <v>4633</v>
      </c>
      <c r="G5002" s="570"/>
      <c r="H5002" s="816"/>
      <c r="I5002" s="816"/>
      <c r="J5002" s="571"/>
      <c r="K5002" s="259" t="s">
        <v>12828</v>
      </c>
      <c r="L5002" s="433">
        <v>44774</v>
      </c>
      <c r="M5002" s="57">
        <v>45323</v>
      </c>
      <c r="N5002" t="str">
        <f t="shared" si="160"/>
        <v/>
      </c>
    </row>
    <row r="5003" spans="1:14" ht="25.5" outlineLevel="2">
      <c r="A5003" s="551"/>
      <c r="B5003" s="296">
        <f t="shared" si="159"/>
        <v>188</v>
      </c>
      <c r="C5003" s="462" t="s">
        <v>9494</v>
      </c>
      <c r="D5003" s="463" t="s">
        <v>1596</v>
      </c>
      <c r="E5003" s="258" t="s">
        <v>1909</v>
      </c>
      <c r="F5003" s="33" t="s">
        <v>4633</v>
      </c>
      <c r="G5003" s="570"/>
      <c r="H5003" s="816"/>
      <c r="I5003" s="816"/>
      <c r="J5003" s="571"/>
      <c r="K5003" s="259" t="s">
        <v>12828</v>
      </c>
      <c r="L5003" s="433">
        <v>44774</v>
      </c>
      <c r="M5003" s="57">
        <v>45323</v>
      </c>
      <c r="N5003" t="str">
        <f t="shared" si="160"/>
        <v>DUPLICATE</v>
      </c>
    </row>
    <row r="5004" spans="1:14" ht="25.5" outlineLevel="2">
      <c r="A5004" s="551"/>
      <c r="B5004" s="296">
        <f t="shared" si="159"/>
        <v>188</v>
      </c>
      <c r="C5004" s="462" t="s">
        <v>9495</v>
      </c>
      <c r="D5004" s="463" t="s">
        <v>11150</v>
      </c>
      <c r="E5004" s="258" t="s">
        <v>1909</v>
      </c>
      <c r="F5004" s="33" t="s">
        <v>4633</v>
      </c>
      <c r="G5004" s="570"/>
      <c r="H5004" s="816"/>
      <c r="I5004" s="816"/>
      <c r="J5004" s="571"/>
      <c r="K5004" s="259" t="s">
        <v>12828</v>
      </c>
      <c r="L5004" s="433">
        <v>44774</v>
      </c>
      <c r="M5004" s="57">
        <v>45323</v>
      </c>
      <c r="N5004" t="str">
        <f t="shared" si="160"/>
        <v/>
      </c>
    </row>
    <row r="5005" spans="1:14" ht="25.5" outlineLevel="2">
      <c r="A5005" s="551"/>
      <c r="B5005" s="296">
        <f t="shared" si="159"/>
        <v>188</v>
      </c>
      <c r="C5005" s="462" t="s">
        <v>9496</v>
      </c>
      <c r="D5005" s="463" t="s">
        <v>11151</v>
      </c>
      <c r="E5005" s="258" t="s">
        <v>1909</v>
      </c>
      <c r="F5005" s="33" t="s">
        <v>4633</v>
      </c>
      <c r="G5005" s="570"/>
      <c r="H5005" s="816"/>
      <c r="I5005" s="816"/>
      <c r="J5005" s="571"/>
      <c r="K5005" s="259" t="s">
        <v>12828</v>
      </c>
      <c r="L5005" s="433">
        <v>44774</v>
      </c>
      <c r="M5005" s="57">
        <v>45323</v>
      </c>
      <c r="N5005" t="str">
        <f t="shared" si="160"/>
        <v/>
      </c>
    </row>
    <row r="5006" spans="1:14" ht="25.5" outlineLevel="2">
      <c r="A5006" s="551"/>
      <c r="B5006" s="296">
        <f t="shared" si="159"/>
        <v>188</v>
      </c>
      <c r="C5006" s="462" t="s">
        <v>9497</v>
      </c>
      <c r="D5006" s="463" t="s">
        <v>11152</v>
      </c>
      <c r="E5006" s="258" t="s">
        <v>1909</v>
      </c>
      <c r="F5006" s="33" t="s">
        <v>4633</v>
      </c>
      <c r="G5006" s="570"/>
      <c r="H5006" s="816"/>
      <c r="I5006" s="816"/>
      <c r="J5006" s="571"/>
      <c r="K5006" s="259" t="s">
        <v>12828</v>
      </c>
      <c r="L5006" s="433">
        <v>44774</v>
      </c>
      <c r="M5006" s="57">
        <v>45323</v>
      </c>
      <c r="N5006" t="str">
        <f t="shared" si="160"/>
        <v/>
      </c>
    </row>
    <row r="5007" spans="1:14" ht="25.5" outlineLevel="2">
      <c r="A5007" s="551"/>
      <c r="B5007" s="296">
        <f t="shared" si="159"/>
        <v>188</v>
      </c>
      <c r="C5007" s="462" t="s">
        <v>9498</v>
      </c>
      <c r="D5007" s="463" t="s">
        <v>11153</v>
      </c>
      <c r="E5007" s="258" t="s">
        <v>1909</v>
      </c>
      <c r="F5007" s="33" t="s">
        <v>4633</v>
      </c>
      <c r="G5007" s="570"/>
      <c r="H5007" s="816"/>
      <c r="I5007" s="816"/>
      <c r="J5007" s="571"/>
      <c r="K5007" s="259" t="s">
        <v>12828</v>
      </c>
      <c r="L5007" s="433">
        <v>44774</v>
      </c>
      <c r="M5007" s="57">
        <v>45323</v>
      </c>
      <c r="N5007" t="str">
        <f t="shared" si="160"/>
        <v/>
      </c>
    </row>
    <row r="5008" spans="1:14" ht="51" outlineLevel="2">
      <c r="A5008" s="551"/>
      <c r="B5008" s="296">
        <f t="shared" si="159"/>
        <v>188</v>
      </c>
      <c r="C5008" s="462" t="s">
        <v>9499</v>
      </c>
      <c r="D5008" s="463" t="s">
        <v>11154</v>
      </c>
      <c r="E5008" s="258" t="s">
        <v>1909</v>
      </c>
      <c r="F5008" s="33" t="s">
        <v>4633</v>
      </c>
      <c r="G5008" s="570"/>
      <c r="H5008" s="816"/>
      <c r="I5008" s="816"/>
      <c r="J5008" s="571"/>
      <c r="K5008" s="259" t="s">
        <v>12828</v>
      </c>
      <c r="L5008" s="433">
        <v>44774</v>
      </c>
      <c r="M5008" s="57">
        <v>45323</v>
      </c>
      <c r="N5008" t="str">
        <f t="shared" si="160"/>
        <v/>
      </c>
    </row>
    <row r="5009" spans="1:14" ht="25.5" outlineLevel="2">
      <c r="A5009" s="551"/>
      <c r="B5009" s="296">
        <f t="shared" si="159"/>
        <v>188</v>
      </c>
      <c r="C5009" s="462" t="s">
        <v>9500</v>
      </c>
      <c r="D5009" s="463" t="s">
        <v>11155</v>
      </c>
      <c r="E5009" s="258" t="s">
        <v>1909</v>
      </c>
      <c r="F5009" s="33" t="s">
        <v>4633</v>
      </c>
      <c r="G5009" s="570"/>
      <c r="H5009" s="816"/>
      <c r="I5009" s="816"/>
      <c r="J5009" s="571"/>
      <c r="K5009" s="259" t="s">
        <v>12828</v>
      </c>
      <c r="L5009" s="433">
        <v>44774</v>
      </c>
      <c r="M5009" s="57">
        <v>45323</v>
      </c>
      <c r="N5009" t="str">
        <f t="shared" si="160"/>
        <v/>
      </c>
    </row>
    <row r="5010" spans="1:14" ht="76.5" outlineLevel="2">
      <c r="A5010" s="551"/>
      <c r="B5010" s="296">
        <f t="shared" si="159"/>
        <v>188</v>
      </c>
      <c r="C5010" s="462" t="s">
        <v>12781</v>
      </c>
      <c r="D5010" s="463" t="s">
        <v>11156</v>
      </c>
      <c r="E5010" s="258" t="s">
        <v>1909</v>
      </c>
      <c r="F5010" s="33" t="s">
        <v>4633</v>
      </c>
      <c r="G5010" s="570"/>
      <c r="H5010" s="816"/>
      <c r="I5010" s="816"/>
      <c r="J5010" s="571"/>
      <c r="K5010" s="259" t="s">
        <v>12828</v>
      </c>
      <c r="L5010" s="433">
        <v>44774</v>
      </c>
      <c r="M5010" s="57">
        <v>45323</v>
      </c>
      <c r="N5010" t="str">
        <f t="shared" si="160"/>
        <v/>
      </c>
    </row>
    <row r="5011" spans="1:14" ht="25.5" outlineLevel="2">
      <c r="A5011" s="551"/>
      <c r="B5011" s="296">
        <f t="shared" si="159"/>
        <v>188</v>
      </c>
      <c r="C5011" s="462" t="s">
        <v>9501</v>
      </c>
      <c r="D5011" s="463" t="s">
        <v>11157</v>
      </c>
      <c r="E5011" s="258" t="s">
        <v>1909</v>
      </c>
      <c r="F5011" s="33" t="s">
        <v>4633</v>
      </c>
      <c r="G5011" s="570"/>
      <c r="H5011" s="816"/>
      <c r="I5011" s="816"/>
      <c r="J5011" s="571"/>
      <c r="K5011" s="259" t="s">
        <v>12828</v>
      </c>
      <c r="L5011" s="433">
        <v>44774</v>
      </c>
      <c r="M5011" s="57">
        <v>45323</v>
      </c>
      <c r="N5011" t="str">
        <f t="shared" si="160"/>
        <v/>
      </c>
    </row>
    <row r="5012" spans="1:14" ht="25.5" outlineLevel="2">
      <c r="A5012" s="551"/>
      <c r="B5012" s="296">
        <f t="shared" si="159"/>
        <v>188</v>
      </c>
      <c r="C5012" s="462" t="s">
        <v>9502</v>
      </c>
      <c r="D5012" s="463" t="s">
        <v>11158</v>
      </c>
      <c r="E5012" s="258" t="s">
        <v>1909</v>
      </c>
      <c r="F5012" s="33" t="s">
        <v>4633</v>
      </c>
      <c r="G5012" s="570"/>
      <c r="H5012" s="816"/>
      <c r="I5012" s="816"/>
      <c r="J5012" s="571"/>
      <c r="K5012" s="259" t="s">
        <v>12828</v>
      </c>
      <c r="L5012" s="433">
        <v>44774</v>
      </c>
      <c r="M5012" s="57">
        <v>45323</v>
      </c>
      <c r="N5012" t="str">
        <f t="shared" si="160"/>
        <v/>
      </c>
    </row>
    <row r="5013" spans="1:14" ht="25.5" outlineLevel="2">
      <c r="A5013" s="551"/>
      <c r="B5013" s="296">
        <f t="shared" si="159"/>
        <v>188</v>
      </c>
      <c r="C5013" s="462" t="s">
        <v>9503</v>
      </c>
      <c r="D5013" s="463" t="s">
        <v>11159</v>
      </c>
      <c r="E5013" s="258" t="s">
        <v>1909</v>
      </c>
      <c r="F5013" s="33" t="s">
        <v>4633</v>
      </c>
      <c r="G5013" s="570"/>
      <c r="H5013" s="816"/>
      <c r="I5013" s="816"/>
      <c r="J5013" s="571"/>
      <c r="K5013" s="259" t="s">
        <v>12828</v>
      </c>
      <c r="L5013" s="433">
        <v>44774</v>
      </c>
      <c r="M5013" s="57">
        <v>45323</v>
      </c>
      <c r="N5013" t="str">
        <f t="shared" si="160"/>
        <v/>
      </c>
    </row>
    <row r="5014" spans="1:14" ht="25.5" outlineLevel="2">
      <c r="A5014" s="551"/>
      <c r="B5014" s="296">
        <f t="shared" si="159"/>
        <v>188</v>
      </c>
      <c r="C5014" s="462" t="s">
        <v>9504</v>
      </c>
      <c r="D5014" s="463" t="s">
        <v>11160</v>
      </c>
      <c r="E5014" s="258" t="s">
        <v>1909</v>
      </c>
      <c r="F5014" s="33" t="s">
        <v>4633</v>
      </c>
      <c r="G5014" s="570"/>
      <c r="H5014" s="816"/>
      <c r="I5014" s="816"/>
      <c r="J5014" s="571"/>
      <c r="K5014" s="259" t="s">
        <v>12828</v>
      </c>
      <c r="L5014" s="433">
        <v>44774</v>
      </c>
      <c r="M5014" s="57">
        <v>45323</v>
      </c>
      <c r="N5014" t="str">
        <f t="shared" si="160"/>
        <v/>
      </c>
    </row>
    <row r="5015" spans="1:14" ht="25.5" outlineLevel="2">
      <c r="A5015" s="551"/>
      <c r="B5015" s="296">
        <f t="shared" si="159"/>
        <v>188</v>
      </c>
      <c r="C5015" s="462" t="s">
        <v>9505</v>
      </c>
      <c r="D5015" s="463" t="s">
        <v>11161</v>
      </c>
      <c r="E5015" s="258" t="s">
        <v>1909</v>
      </c>
      <c r="F5015" s="33" t="s">
        <v>4633</v>
      </c>
      <c r="G5015" s="570"/>
      <c r="H5015" s="816"/>
      <c r="I5015" s="816"/>
      <c r="J5015" s="571"/>
      <c r="K5015" s="259" t="s">
        <v>12828</v>
      </c>
      <c r="L5015" s="433">
        <v>44774</v>
      </c>
      <c r="M5015" s="57">
        <v>45323</v>
      </c>
      <c r="N5015" t="str">
        <f t="shared" si="160"/>
        <v/>
      </c>
    </row>
    <row r="5016" spans="1:14" ht="25.5" outlineLevel="2">
      <c r="A5016" s="551"/>
      <c r="B5016" s="296">
        <f>IF(A5016&gt;0,A5016,B5015)</f>
        <v>188</v>
      </c>
      <c r="C5016" s="462" t="s">
        <v>9506</v>
      </c>
      <c r="D5016" s="463" t="s">
        <v>11162</v>
      </c>
      <c r="E5016" s="258" t="s">
        <v>1909</v>
      </c>
      <c r="F5016" s="33" t="s">
        <v>4633</v>
      </c>
      <c r="G5016" s="570"/>
      <c r="H5016" s="816"/>
      <c r="I5016" s="816"/>
      <c r="J5016" s="571"/>
      <c r="K5016" s="259" t="s">
        <v>12828</v>
      </c>
      <c r="L5016" s="433">
        <v>44774</v>
      </c>
      <c r="M5016" s="57">
        <v>45323</v>
      </c>
      <c r="N5016" t="str">
        <f t="shared" si="160"/>
        <v/>
      </c>
    </row>
    <row r="5017" spans="1:14" ht="25.5" outlineLevel="2">
      <c r="A5017" s="551"/>
      <c r="B5017" s="296">
        <f t="shared" si="159"/>
        <v>188</v>
      </c>
      <c r="C5017" s="462" t="s">
        <v>9508</v>
      </c>
      <c r="D5017" s="463" t="s">
        <v>11164</v>
      </c>
      <c r="E5017" s="258" t="s">
        <v>1909</v>
      </c>
      <c r="F5017" s="33" t="s">
        <v>4633</v>
      </c>
      <c r="G5017" s="570"/>
      <c r="H5017" s="816"/>
      <c r="I5017" s="816"/>
      <c r="J5017" s="571"/>
      <c r="K5017" s="259" t="s">
        <v>12828</v>
      </c>
      <c r="L5017" s="433">
        <v>44774</v>
      </c>
      <c r="M5017" s="57">
        <v>45323</v>
      </c>
      <c r="N5017" t="str">
        <f t="shared" si="160"/>
        <v/>
      </c>
    </row>
    <row r="5018" spans="1:14" ht="25.5" outlineLevel="2">
      <c r="A5018" s="551"/>
      <c r="B5018" s="296">
        <f t="shared" si="159"/>
        <v>188</v>
      </c>
      <c r="C5018" s="462" t="s">
        <v>9509</v>
      </c>
      <c r="D5018" s="463" t="s">
        <v>11165</v>
      </c>
      <c r="E5018" s="258" t="s">
        <v>1909</v>
      </c>
      <c r="F5018" s="33" t="s">
        <v>4633</v>
      </c>
      <c r="G5018" s="570"/>
      <c r="H5018" s="816"/>
      <c r="I5018" s="816"/>
      <c r="J5018" s="571"/>
      <c r="K5018" s="259" t="s">
        <v>12828</v>
      </c>
      <c r="L5018" s="433">
        <v>44774</v>
      </c>
      <c r="M5018" s="57">
        <v>45323</v>
      </c>
      <c r="N5018" t="str">
        <f t="shared" si="160"/>
        <v/>
      </c>
    </row>
    <row r="5019" spans="1:14" ht="25.5" outlineLevel="2">
      <c r="A5019" s="551"/>
      <c r="B5019" s="296">
        <f t="shared" si="159"/>
        <v>188</v>
      </c>
      <c r="C5019" s="462" t="s">
        <v>9510</v>
      </c>
      <c r="D5019" s="463" t="s">
        <v>11166</v>
      </c>
      <c r="E5019" s="258" t="s">
        <v>1909</v>
      </c>
      <c r="F5019" s="33" t="s">
        <v>4633</v>
      </c>
      <c r="G5019" s="570"/>
      <c r="H5019" s="816"/>
      <c r="I5019" s="816"/>
      <c r="J5019" s="571"/>
      <c r="K5019" s="259" t="s">
        <v>12828</v>
      </c>
      <c r="L5019" s="433">
        <v>44774</v>
      </c>
      <c r="M5019" s="57">
        <v>45323</v>
      </c>
      <c r="N5019" t="str">
        <f t="shared" si="160"/>
        <v/>
      </c>
    </row>
    <row r="5020" spans="1:14" ht="25.5" outlineLevel="2">
      <c r="A5020" s="551"/>
      <c r="B5020" s="296">
        <f t="shared" si="159"/>
        <v>188</v>
      </c>
      <c r="C5020" s="462" t="s">
        <v>9511</v>
      </c>
      <c r="D5020" s="463" t="s">
        <v>11167</v>
      </c>
      <c r="E5020" s="258" t="s">
        <v>1909</v>
      </c>
      <c r="F5020" s="33" t="s">
        <v>4633</v>
      </c>
      <c r="G5020" s="570"/>
      <c r="H5020" s="816"/>
      <c r="I5020" s="816"/>
      <c r="J5020" s="571"/>
      <c r="K5020" s="259" t="s">
        <v>12828</v>
      </c>
      <c r="L5020" s="433">
        <v>44774</v>
      </c>
      <c r="M5020" s="57">
        <v>45323</v>
      </c>
      <c r="N5020" t="str">
        <f t="shared" si="160"/>
        <v/>
      </c>
    </row>
    <row r="5021" spans="1:14" ht="25.5" outlineLevel="2">
      <c r="A5021" s="551"/>
      <c r="B5021" s="296">
        <f t="shared" si="159"/>
        <v>188</v>
      </c>
      <c r="C5021" s="462" t="s">
        <v>9512</v>
      </c>
      <c r="D5021" s="463" t="s">
        <v>11168</v>
      </c>
      <c r="E5021" s="258" t="s">
        <v>1909</v>
      </c>
      <c r="F5021" s="33" t="s">
        <v>4633</v>
      </c>
      <c r="G5021" s="570"/>
      <c r="H5021" s="816"/>
      <c r="I5021" s="816"/>
      <c r="J5021" s="571"/>
      <c r="K5021" s="259" t="s">
        <v>12828</v>
      </c>
      <c r="L5021" s="433">
        <v>44774</v>
      </c>
      <c r="M5021" s="57">
        <v>45323</v>
      </c>
      <c r="N5021" t="str">
        <f t="shared" si="160"/>
        <v/>
      </c>
    </row>
    <row r="5022" spans="1:14" ht="25.5" outlineLevel="2">
      <c r="A5022" s="551"/>
      <c r="B5022" s="296">
        <f t="shared" si="159"/>
        <v>188</v>
      </c>
      <c r="C5022" s="462" t="s">
        <v>9513</v>
      </c>
      <c r="D5022" s="463" t="s">
        <v>11169</v>
      </c>
      <c r="E5022" s="258" t="s">
        <v>1909</v>
      </c>
      <c r="F5022" s="33" t="s">
        <v>4633</v>
      </c>
      <c r="G5022" s="570"/>
      <c r="H5022" s="816"/>
      <c r="I5022" s="816"/>
      <c r="J5022" s="571"/>
      <c r="K5022" s="259" t="s">
        <v>12828</v>
      </c>
      <c r="L5022" s="433">
        <v>44774</v>
      </c>
      <c r="M5022" s="57">
        <v>45323</v>
      </c>
      <c r="N5022" t="str">
        <f t="shared" si="160"/>
        <v/>
      </c>
    </row>
    <row r="5023" spans="1:14" ht="25.5" outlineLevel="2">
      <c r="A5023" s="551"/>
      <c r="B5023" s="296">
        <f t="shared" si="159"/>
        <v>188</v>
      </c>
      <c r="C5023" s="462" t="s">
        <v>9514</v>
      </c>
      <c r="D5023" s="463" t="s">
        <v>11170</v>
      </c>
      <c r="E5023" s="258" t="s">
        <v>1909</v>
      </c>
      <c r="F5023" s="33" t="s">
        <v>4633</v>
      </c>
      <c r="G5023" s="570"/>
      <c r="H5023" s="816"/>
      <c r="I5023" s="816"/>
      <c r="J5023" s="571"/>
      <c r="K5023" s="259" t="s">
        <v>12828</v>
      </c>
      <c r="L5023" s="433">
        <v>44774</v>
      </c>
      <c r="M5023" s="57">
        <v>45323</v>
      </c>
      <c r="N5023" t="str">
        <f t="shared" si="160"/>
        <v/>
      </c>
    </row>
    <row r="5024" spans="1:14" ht="25.5" outlineLevel="2">
      <c r="A5024" s="551"/>
      <c r="B5024" s="296">
        <f t="shared" si="159"/>
        <v>188</v>
      </c>
      <c r="C5024" s="462" t="s">
        <v>9515</v>
      </c>
      <c r="D5024" s="463" t="s">
        <v>11171</v>
      </c>
      <c r="E5024" s="258" t="s">
        <v>1909</v>
      </c>
      <c r="F5024" s="33" t="s">
        <v>4633</v>
      </c>
      <c r="G5024" s="570"/>
      <c r="H5024" s="816"/>
      <c r="I5024" s="816"/>
      <c r="J5024" s="571"/>
      <c r="K5024" s="259" t="s">
        <v>12828</v>
      </c>
      <c r="L5024" s="433">
        <v>44774</v>
      </c>
      <c r="M5024" s="57">
        <v>45323</v>
      </c>
      <c r="N5024" t="str">
        <f t="shared" si="160"/>
        <v/>
      </c>
    </row>
    <row r="5025" spans="1:14" ht="25.5" outlineLevel="2">
      <c r="A5025" s="551"/>
      <c r="B5025" s="296">
        <f t="shared" si="159"/>
        <v>188</v>
      </c>
      <c r="C5025" s="462" t="s">
        <v>9516</v>
      </c>
      <c r="D5025" s="463" t="s">
        <v>11172</v>
      </c>
      <c r="E5025" s="258" t="s">
        <v>1909</v>
      </c>
      <c r="F5025" s="33" t="s">
        <v>4633</v>
      </c>
      <c r="G5025" s="570"/>
      <c r="H5025" s="816"/>
      <c r="I5025" s="816"/>
      <c r="J5025" s="571"/>
      <c r="K5025" s="259" t="s">
        <v>12828</v>
      </c>
      <c r="L5025" s="433">
        <v>44774</v>
      </c>
      <c r="M5025" s="57">
        <v>45323</v>
      </c>
      <c r="N5025" t="str">
        <f t="shared" si="160"/>
        <v/>
      </c>
    </row>
    <row r="5026" spans="1:14" ht="25.5" outlineLevel="2">
      <c r="A5026" s="551"/>
      <c r="B5026" s="296">
        <f t="shared" si="159"/>
        <v>188</v>
      </c>
      <c r="C5026" s="462" t="s">
        <v>9517</v>
      </c>
      <c r="D5026" s="463" t="s">
        <v>11173</v>
      </c>
      <c r="E5026" s="258" t="s">
        <v>1909</v>
      </c>
      <c r="F5026" s="33" t="s">
        <v>4633</v>
      </c>
      <c r="G5026" s="570"/>
      <c r="H5026" s="816"/>
      <c r="I5026" s="816"/>
      <c r="J5026" s="571"/>
      <c r="K5026" s="259" t="s">
        <v>12828</v>
      </c>
      <c r="L5026" s="433">
        <v>44774</v>
      </c>
      <c r="M5026" s="57">
        <v>45323</v>
      </c>
      <c r="N5026" t="str">
        <f t="shared" si="160"/>
        <v/>
      </c>
    </row>
    <row r="5027" spans="1:14" ht="25.5" outlineLevel="2">
      <c r="A5027" s="551"/>
      <c r="B5027" s="296">
        <f t="shared" si="159"/>
        <v>188</v>
      </c>
      <c r="C5027" s="462" t="s">
        <v>9518</v>
      </c>
      <c r="D5027" s="463" t="s">
        <v>11174</v>
      </c>
      <c r="E5027" s="258" t="s">
        <v>1909</v>
      </c>
      <c r="F5027" s="33" t="s">
        <v>4633</v>
      </c>
      <c r="G5027" s="570"/>
      <c r="H5027" s="816"/>
      <c r="I5027" s="816"/>
      <c r="J5027" s="571"/>
      <c r="K5027" s="259" t="s">
        <v>12828</v>
      </c>
      <c r="L5027" s="433">
        <v>44774</v>
      </c>
      <c r="M5027" s="57">
        <v>45323</v>
      </c>
      <c r="N5027" t="str">
        <f t="shared" si="160"/>
        <v/>
      </c>
    </row>
    <row r="5028" spans="1:14" ht="25.5" outlineLevel="2">
      <c r="A5028" s="551"/>
      <c r="B5028" s="296">
        <f t="shared" si="159"/>
        <v>188</v>
      </c>
      <c r="C5028" s="462" t="s">
        <v>9519</v>
      </c>
      <c r="D5028" s="463" t="s">
        <v>11175</v>
      </c>
      <c r="E5028" s="258" t="s">
        <v>1909</v>
      </c>
      <c r="F5028" s="33" t="s">
        <v>4633</v>
      </c>
      <c r="G5028" s="570"/>
      <c r="H5028" s="816"/>
      <c r="I5028" s="816"/>
      <c r="J5028" s="571"/>
      <c r="K5028" s="259" t="s">
        <v>12828</v>
      </c>
      <c r="L5028" s="433">
        <v>44774</v>
      </c>
      <c r="M5028" s="57">
        <v>45323</v>
      </c>
      <c r="N5028" t="str">
        <f t="shared" si="160"/>
        <v/>
      </c>
    </row>
    <row r="5029" spans="1:14" ht="38.25" outlineLevel="2">
      <c r="A5029" s="551"/>
      <c r="B5029" s="296">
        <f t="shared" si="159"/>
        <v>188</v>
      </c>
      <c r="C5029" s="462" t="s">
        <v>9520</v>
      </c>
      <c r="D5029" s="463" t="s">
        <v>11176</v>
      </c>
      <c r="E5029" s="258" t="s">
        <v>1909</v>
      </c>
      <c r="F5029" s="33" t="s">
        <v>4633</v>
      </c>
      <c r="G5029" s="570"/>
      <c r="H5029" s="816"/>
      <c r="I5029" s="816"/>
      <c r="J5029" s="571"/>
      <c r="K5029" s="259" t="s">
        <v>12828</v>
      </c>
      <c r="L5029" s="433">
        <v>44774</v>
      </c>
      <c r="M5029" s="57">
        <v>45323</v>
      </c>
      <c r="N5029" t="str">
        <f t="shared" si="160"/>
        <v/>
      </c>
    </row>
    <row r="5030" spans="1:14" ht="25.5" outlineLevel="2">
      <c r="A5030" s="551"/>
      <c r="B5030" s="296">
        <f t="shared" si="159"/>
        <v>188</v>
      </c>
      <c r="C5030" s="462" t="s">
        <v>9521</v>
      </c>
      <c r="D5030" s="463" t="s">
        <v>11177</v>
      </c>
      <c r="E5030" s="258" t="s">
        <v>1909</v>
      </c>
      <c r="F5030" s="33" t="s">
        <v>4633</v>
      </c>
      <c r="G5030" s="570"/>
      <c r="H5030" s="816"/>
      <c r="I5030" s="816"/>
      <c r="J5030" s="571"/>
      <c r="K5030" s="259" t="s">
        <v>12828</v>
      </c>
      <c r="L5030" s="433">
        <v>44774</v>
      </c>
      <c r="M5030" s="57">
        <v>45323</v>
      </c>
      <c r="N5030" t="str">
        <f t="shared" si="160"/>
        <v/>
      </c>
    </row>
    <row r="5031" spans="1:14" ht="25.5" outlineLevel="2">
      <c r="A5031" s="551"/>
      <c r="B5031" s="296">
        <f t="shared" si="159"/>
        <v>188</v>
      </c>
      <c r="C5031" s="462" t="s">
        <v>9522</v>
      </c>
      <c r="D5031" s="463" t="s">
        <v>11178</v>
      </c>
      <c r="E5031" s="258" t="s">
        <v>1909</v>
      </c>
      <c r="F5031" s="33" t="s">
        <v>4633</v>
      </c>
      <c r="G5031" s="570"/>
      <c r="H5031" s="816"/>
      <c r="I5031" s="816"/>
      <c r="J5031" s="571"/>
      <c r="K5031" s="259" t="s">
        <v>12828</v>
      </c>
      <c r="L5031" s="433">
        <v>44774</v>
      </c>
      <c r="M5031" s="57">
        <v>45323</v>
      </c>
      <c r="N5031" t="str">
        <f t="shared" si="160"/>
        <v/>
      </c>
    </row>
    <row r="5032" spans="1:14" ht="25.5" outlineLevel="2">
      <c r="A5032" s="551"/>
      <c r="B5032" s="296">
        <f t="shared" si="159"/>
        <v>188</v>
      </c>
      <c r="C5032" s="462" t="s">
        <v>9523</v>
      </c>
      <c r="D5032" s="463" t="s">
        <v>11179</v>
      </c>
      <c r="E5032" s="258" t="s">
        <v>1909</v>
      </c>
      <c r="F5032" s="33" t="s">
        <v>4633</v>
      </c>
      <c r="G5032" s="570"/>
      <c r="H5032" s="816"/>
      <c r="I5032" s="816"/>
      <c r="J5032" s="571"/>
      <c r="K5032" s="259" t="s">
        <v>12828</v>
      </c>
      <c r="L5032" s="433">
        <v>44774</v>
      </c>
      <c r="M5032" s="57">
        <v>45323</v>
      </c>
      <c r="N5032" t="str">
        <f t="shared" si="160"/>
        <v/>
      </c>
    </row>
    <row r="5033" spans="1:14" ht="25.5" outlineLevel="2">
      <c r="A5033" s="551"/>
      <c r="B5033" s="296">
        <f t="shared" si="159"/>
        <v>188</v>
      </c>
      <c r="C5033" s="462" t="s">
        <v>9524</v>
      </c>
      <c r="D5033" s="463" t="s">
        <v>11180</v>
      </c>
      <c r="E5033" s="258" t="s">
        <v>1909</v>
      </c>
      <c r="F5033" s="33" t="s">
        <v>4633</v>
      </c>
      <c r="G5033" s="570"/>
      <c r="H5033" s="816"/>
      <c r="I5033" s="816"/>
      <c r="J5033" s="571"/>
      <c r="K5033" s="259" t="s">
        <v>12828</v>
      </c>
      <c r="L5033" s="433">
        <v>44774</v>
      </c>
      <c r="M5033" s="57">
        <v>45323</v>
      </c>
      <c r="N5033" t="str">
        <f t="shared" si="160"/>
        <v/>
      </c>
    </row>
    <row r="5034" spans="1:14" ht="25.5" outlineLevel="2">
      <c r="A5034" s="551"/>
      <c r="B5034" s="296">
        <f t="shared" si="159"/>
        <v>188</v>
      </c>
      <c r="C5034" s="462" t="s">
        <v>9525</v>
      </c>
      <c r="D5034" s="463" t="s">
        <v>11181</v>
      </c>
      <c r="E5034" s="258" t="s">
        <v>1909</v>
      </c>
      <c r="F5034" s="33" t="s">
        <v>4633</v>
      </c>
      <c r="G5034" s="570"/>
      <c r="H5034" s="816"/>
      <c r="I5034" s="816"/>
      <c r="J5034" s="571"/>
      <c r="K5034" s="259" t="s">
        <v>12828</v>
      </c>
      <c r="L5034" s="433">
        <v>44774</v>
      </c>
      <c r="M5034" s="57">
        <v>45323</v>
      </c>
      <c r="N5034" t="str">
        <f t="shared" si="160"/>
        <v/>
      </c>
    </row>
    <row r="5035" spans="1:14" ht="25.5" outlineLevel="2">
      <c r="A5035" s="551"/>
      <c r="B5035" s="296">
        <f t="shared" si="159"/>
        <v>188</v>
      </c>
      <c r="C5035" s="462" t="s">
        <v>9526</v>
      </c>
      <c r="D5035" s="463" t="s">
        <v>11182</v>
      </c>
      <c r="E5035" s="258" t="s">
        <v>1909</v>
      </c>
      <c r="F5035" s="33" t="s">
        <v>4633</v>
      </c>
      <c r="G5035" s="570"/>
      <c r="H5035" s="816"/>
      <c r="I5035" s="816"/>
      <c r="J5035" s="571"/>
      <c r="K5035" s="259" t="s">
        <v>12828</v>
      </c>
      <c r="L5035" s="433">
        <v>44774</v>
      </c>
      <c r="M5035" s="57">
        <v>45323</v>
      </c>
      <c r="N5035" t="str">
        <f t="shared" si="160"/>
        <v/>
      </c>
    </row>
    <row r="5036" spans="1:14" ht="25.5" outlineLevel="2">
      <c r="A5036" s="551"/>
      <c r="B5036" s="296">
        <f t="shared" si="159"/>
        <v>188</v>
      </c>
      <c r="C5036" s="462" t="s">
        <v>9527</v>
      </c>
      <c r="D5036" s="463" t="s">
        <v>11183</v>
      </c>
      <c r="E5036" s="258" t="s">
        <v>1909</v>
      </c>
      <c r="F5036" s="33" t="s">
        <v>4633</v>
      </c>
      <c r="G5036" s="570"/>
      <c r="H5036" s="816"/>
      <c r="I5036" s="816"/>
      <c r="J5036" s="571"/>
      <c r="K5036" s="259" t="s">
        <v>12828</v>
      </c>
      <c r="L5036" s="433">
        <v>44774</v>
      </c>
      <c r="M5036" s="57">
        <v>45323</v>
      </c>
      <c r="N5036" t="str">
        <f t="shared" si="160"/>
        <v/>
      </c>
    </row>
    <row r="5037" spans="1:14" ht="38.25" outlineLevel="2">
      <c r="A5037" s="551"/>
      <c r="B5037" s="296">
        <f t="shared" si="159"/>
        <v>188</v>
      </c>
      <c r="C5037" s="462" t="s">
        <v>9528</v>
      </c>
      <c r="D5037" s="463" t="s">
        <v>11184</v>
      </c>
      <c r="E5037" s="258" t="s">
        <v>1909</v>
      </c>
      <c r="F5037" s="33" t="s">
        <v>4633</v>
      </c>
      <c r="G5037" s="570"/>
      <c r="H5037" s="816"/>
      <c r="I5037" s="816"/>
      <c r="J5037" s="571"/>
      <c r="K5037" s="259" t="s">
        <v>12828</v>
      </c>
      <c r="L5037" s="433">
        <v>44774</v>
      </c>
      <c r="M5037" s="57">
        <v>45323</v>
      </c>
      <c r="N5037" t="str">
        <f t="shared" si="160"/>
        <v/>
      </c>
    </row>
    <row r="5038" spans="1:14" ht="25.5" outlineLevel="2">
      <c r="A5038" s="551"/>
      <c r="B5038" s="296">
        <f t="shared" si="159"/>
        <v>188</v>
      </c>
      <c r="C5038" s="462" t="s">
        <v>9529</v>
      </c>
      <c r="D5038" s="463" t="s">
        <v>11185</v>
      </c>
      <c r="E5038" s="258" t="s">
        <v>1909</v>
      </c>
      <c r="F5038" s="33" t="s">
        <v>4633</v>
      </c>
      <c r="G5038" s="570"/>
      <c r="H5038" s="816"/>
      <c r="I5038" s="816"/>
      <c r="J5038" s="571"/>
      <c r="K5038" s="259" t="s">
        <v>12828</v>
      </c>
      <c r="L5038" s="433">
        <v>44774</v>
      </c>
      <c r="M5038" s="57">
        <v>45323</v>
      </c>
      <c r="N5038" t="str">
        <f t="shared" si="160"/>
        <v/>
      </c>
    </row>
    <row r="5039" spans="1:14" ht="25.5" outlineLevel="2">
      <c r="A5039" s="551"/>
      <c r="B5039" s="296">
        <f t="shared" si="159"/>
        <v>188</v>
      </c>
      <c r="C5039" s="462" t="s">
        <v>9530</v>
      </c>
      <c r="D5039" s="463" t="s">
        <v>11186</v>
      </c>
      <c r="E5039" s="258" t="s">
        <v>1909</v>
      </c>
      <c r="F5039" s="33" t="s">
        <v>4633</v>
      </c>
      <c r="G5039" s="570"/>
      <c r="H5039" s="816"/>
      <c r="I5039" s="816"/>
      <c r="J5039" s="571"/>
      <c r="K5039" s="259" t="s">
        <v>12828</v>
      </c>
      <c r="L5039" s="433">
        <v>44774</v>
      </c>
      <c r="M5039" s="57">
        <v>45323</v>
      </c>
      <c r="N5039" t="str">
        <f t="shared" si="160"/>
        <v/>
      </c>
    </row>
    <row r="5040" spans="1:14" ht="25.5" outlineLevel="2">
      <c r="A5040" s="551"/>
      <c r="B5040" s="296">
        <f t="shared" si="159"/>
        <v>188</v>
      </c>
      <c r="C5040" s="462" t="s">
        <v>9531</v>
      </c>
      <c r="D5040" s="463" t="s">
        <v>11187</v>
      </c>
      <c r="E5040" s="258" t="s">
        <v>1909</v>
      </c>
      <c r="F5040" s="33" t="s">
        <v>4633</v>
      </c>
      <c r="G5040" s="570"/>
      <c r="H5040" s="816"/>
      <c r="I5040" s="816"/>
      <c r="J5040" s="571"/>
      <c r="K5040" s="259" t="s">
        <v>12828</v>
      </c>
      <c r="L5040" s="433">
        <v>44774</v>
      </c>
      <c r="M5040" s="57">
        <v>45323</v>
      </c>
      <c r="N5040" t="str">
        <f t="shared" si="160"/>
        <v/>
      </c>
    </row>
    <row r="5041" spans="1:14" ht="25.5" outlineLevel="2">
      <c r="A5041" s="551"/>
      <c r="B5041" s="296">
        <f t="shared" si="159"/>
        <v>188</v>
      </c>
      <c r="C5041" s="462" t="s">
        <v>9532</v>
      </c>
      <c r="D5041" s="463" t="s">
        <v>11188</v>
      </c>
      <c r="E5041" s="258" t="s">
        <v>1909</v>
      </c>
      <c r="F5041" s="33" t="s">
        <v>4633</v>
      </c>
      <c r="G5041" s="570"/>
      <c r="H5041" s="816"/>
      <c r="I5041" s="816"/>
      <c r="J5041" s="571"/>
      <c r="K5041" s="259" t="s">
        <v>12828</v>
      </c>
      <c r="L5041" s="433">
        <v>44774</v>
      </c>
      <c r="M5041" s="57">
        <v>45323</v>
      </c>
      <c r="N5041" t="str">
        <f t="shared" si="160"/>
        <v/>
      </c>
    </row>
    <row r="5042" spans="1:14" ht="38.25" outlineLevel="2">
      <c r="A5042" s="551"/>
      <c r="B5042" s="296">
        <f t="shared" si="159"/>
        <v>188</v>
      </c>
      <c r="C5042" s="462" t="s">
        <v>9533</v>
      </c>
      <c r="D5042" s="463" t="s">
        <v>11189</v>
      </c>
      <c r="E5042" s="258" t="s">
        <v>1909</v>
      </c>
      <c r="F5042" s="33" t="s">
        <v>4633</v>
      </c>
      <c r="G5042" s="570"/>
      <c r="H5042" s="816"/>
      <c r="I5042" s="816"/>
      <c r="J5042" s="571"/>
      <c r="K5042" s="259" t="s">
        <v>12828</v>
      </c>
      <c r="L5042" s="433">
        <v>44774</v>
      </c>
      <c r="M5042" s="57">
        <v>45323</v>
      </c>
      <c r="N5042" t="str">
        <f t="shared" si="160"/>
        <v/>
      </c>
    </row>
    <row r="5043" spans="1:14" ht="25.5" outlineLevel="2">
      <c r="A5043" s="551"/>
      <c r="B5043" s="296">
        <f t="shared" si="159"/>
        <v>188</v>
      </c>
      <c r="C5043" s="462" t="s">
        <v>9534</v>
      </c>
      <c r="D5043" s="463" t="s">
        <v>11190</v>
      </c>
      <c r="E5043" s="258" t="s">
        <v>1909</v>
      </c>
      <c r="F5043" s="33" t="s">
        <v>4633</v>
      </c>
      <c r="G5043" s="570"/>
      <c r="H5043" s="816"/>
      <c r="I5043" s="816"/>
      <c r="J5043" s="571"/>
      <c r="K5043" s="259" t="s">
        <v>12828</v>
      </c>
      <c r="L5043" s="433">
        <v>44774</v>
      </c>
      <c r="M5043" s="57">
        <v>45323</v>
      </c>
      <c r="N5043" t="str">
        <f t="shared" si="160"/>
        <v/>
      </c>
    </row>
    <row r="5044" spans="1:14" ht="25.5" outlineLevel="2">
      <c r="A5044" s="551"/>
      <c r="B5044" s="296">
        <f t="shared" si="159"/>
        <v>188</v>
      </c>
      <c r="C5044" s="462" t="s">
        <v>9535</v>
      </c>
      <c r="D5044" s="463" t="s">
        <v>11191</v>
      </c>
      <c r="E5044" s="258" t="s">
        <v>1909</v>
      </c>
      <c r="F5044" s="33" t="s">
        <v>4633</v>
      </c>
      <c r="G5044" s="570"/>
      <c r="H5044" s="816"/>
      <c r="I5044" s="816"/>
      <c r="J5044" s="571"/>
      <c r="K5044" s="259" t="s">
        <v>12828</v>
      </c>
      <c r="L5044" s="433">
        <v>44774</v>
      </c>
      <c r="M5044" s="57">
        <v>45323</v>
      </c>
      <c r="N5044" t="str">
        <f t="shared" si="160"/>
        <v/>
      </c>
    </row>
    <row r="5045" spans="1:14" ht="25.5" outlineLevel="2">
      <c r="A5045" s="551"/>
      <c r="B5045" s="296">
        <f t="shared" si="159"/>
        <v>188</v>
      </c>
      <c r="C5045" s="462" t="s">
        <v>9536</v>
      </c>
      <c r="D5045" s="463" t="s">
        <v>11192</v>
      </c>
      <c r="E5045" s="258" t="s">
        <v>1909</v>
      </c>
      <c r="F5045" s="33" t="s">
        <v>4633</v>
      </c>
      <c r="G5045" s="570"/>
      <c r="H5045" s="816"/>
      <c r="I5045" s="816"/>
      <c r="J5045" s="571"/>
      <c r="K5045" s="259" t="s">
        <v>12828</v>
      </c>
      <c r="L5045" s="433">
        <v>44774</v>
      </c>
      <c r="M5045" s="57">
        <v>45323</v>
      </c>
      <c r="N5045" t="str">
        <f t="shared" si="160"/>
        <v/>
      </c>
    </row>
    <row r="5046" spans="1:14" ht="25.5" outlineLevel="2">
      <c r="A5046" s="551"/>
      <c r="B5046" s="296">
        <f t="shared" ref="B5046:B5109" si="161">IF(A5046&gt;0,A5046,B5045)</f>
        <v>188</v>
      </c>
      <c r="C5046" s="462" t="s">
        <v>9537</v>
      </c>
      <c r="D5046" s="463" t="s">
        <v>11193</v>
      </c>
      <c r="E5046" s="258" t="s">
        <v>1909</v>
      </c>
      <c r="F5046" s="33" t="s">
        <v>4633</v>
      </c>
      <c r="G5046" s="570"/>
      <c r="H5046" s="816"/>
      <c r="I5046" s="816"/>
      <c r="J5046" s="571"/>
      <c r="K5046" s="259" t="s">
        <v>12828</v>
      </c>
      <c r="L5046" s="433">
        <v>44774</v>
      </c>
      <c r="M5046" s="57">
        <v>45323</v>
      </c>
      <c r="N5046" t="str">
        <f t="shared" si="160"/>
        <v/>
      </c>
    </row>
    <row r="5047" spans="1:14" ht="38.25" outlineLevel="2">
      <c r="A5047" s="551"/>
      <c r="B5047" s="296">
        <f t="shared" si="161"/>
        <v>188</v>
      </c>
      <c r="C5047" s="462" t="s">
        <v>9538</v>
      </c>
      <c r="D5047" s="463" t="s">
        <v>11194</v>
      </c>
      <c r="E5047" s="258" t="s">
        <v>1909</v>
      </c>
      <c r="F5047" s="33" t="s">
        <v>4633</v>
      </c>
      <c r="G5047" s="570"/>
      <c r="H5047" s="816"/>
      <c r="I5047" s="816"/>
      <c r="J5047" s="571"/>
      <c r="K5047" s="259" t="s">
        <v>12828</v>
      </c>
      <c r="L5047" s="433">
        <v>44774</v>
      </c>
      <c r="M5047" s="57">
        <v>45323</v>
      </c>
      <c r="N5047" t="str">
        <f t="shared" si="160"/>
        <v/>
      </c>
    </row>
    <row r="5048" spans="1:14" ht="25.5" outlineLevel="2">
      <c r="A5048" s="551"/>
      <c r="B5048" s="296">
        <f t="shared" si="161"/>
        <v>188</v>
      </c>
      <c r="C5048" s="462" t="s">
        <v>9539</v>
      </c>
      <c r="D5048" s="463" t="s">
        <v>11195</v>
      </c>
      <c r="E5048" s="258" t="s">
        <v>1909</v>
      </c>
      <c r="F5048" s="33" t="s">
        <v>4633</v>
      </c>
      <c r="G5048" s="570"/>
      <c r="H5048" s="816"/>
      <c r="I5048" s="816"/>
      <c r="J5048" s="571"/>
      <c r="K5048" s="259" t="s">
        <v>12828</v>
      </c>
      <c r="L5048" s="433">
        <v>44774</v>
      </c>
      <c r="M5048" s="57">
        <v>45323</v>
      </c>
      <c r="N5048" t="str">
        <f t="shared" si="160"/>
        <v/>
      </c>
    </row>
    <row r="5049" spans="1:14" ht="25.5" outlineLevel="2">
      <c r="A5049" s="551"/>
      <c r="B5049" s="296">
        <f t="shared" si="161"/>
        <v>188</v>
      </c>
      <c r="C5049" s="462" t="s">
        <v>9540</v>
      </c>
      <c r="D5049" s="463" t="s">
        <v>11196</v>
      </c>
      <c r="E5049" s="258" t="s">
        <v>1909</v>
      </c>
      <c r="F5049" s="33" t="s">
        <v>4633</v>
      </c>
      <c r="G5049" s="570"/>
      <c r="H5049" s="816"/>
      <c r="I5049" s="816"/>
      <c r="J5049" s="571"/>
      <c r="K5049" s="259" t="s">
        <v>12828</v>
      </c>
      <c r="L5049" s="433">
        <v>44774</v>
      </c>
      <c r="M5049" s="57">
        <v>45323</v>
      </c>
      <c r="N5049" t="str">
        <f t="shared" si="160"/>
        <v/>
      </c>
    </row>
    <row r="5050" spans="1:14" ht="25.5" outlineLevel="2">
      <c r="A5050" s="551"/>
      <c r="B5050" s="296">
        <f t="shared" si="161"/>
        <v>188</v>
      </c>
      <c r="C5050" s="462" t="s">
        <v>9541</v>
      </c>
      <c r="D5050" s="463" t="s">
        <v>11197</v>
      </c>
      <c r="E5050" s="258" t="s">
        <v>1909</v>
      </c>
      <c r="F5050" s="33" t="s">
        <v>4633</v>
      </c>
      <c r="G5050" s="570"/>
      <c r="H5050" s="816"/>
      <c r="I5050" s="816"/>
      <c r="J5050" s="571"/>
      <c r="K5050" s="259" t="s">
        <v>12828</v>
      </c>
      <c r="L5050" s="433">
        <v>44774</v>
      </c>
      <c r="M5050" s="57">
        <v>45323</v>
      </c>
      <c r="N5050" t="str">
        <f t="shared" si="160"/>
        <v/>
      </c>
    </row>
    <row r="5051" spans="1:14" ht="25.5" outlineLevel="2">
      <c r="A5051" s="551"/>
      <c r="B5051" s="296">
        <f t="shared" si="161"/>
        <v>188</v>
      </c>
      <c r="C5051" s="462" t="s">
        <v>9542</v>
      </c>
      <c r="D5051" s="463" t="s">
        <v>11198</v>
      </c>
      <c r="E5051" s="258" t="s">
        <v>1909</v>
      </c>
      <c r="F5051" s="33" t="s">
        <v>4633</v>
      </c>
      <c r="G5051" s="570"/>
      <c r="H5051" s="816"/>
      <c r="I5051" s="816"/>
      <c r="J5051" s="571"/>
      <c r="K5051" s="259" t="s">
        <v>12828</v>
      </c>
      <c r="L5051" s="433">
        <v>44774</v>
      </c>
      <c r="M5051" s="57">
        <v>45323</v>
      </c>
      <c r="N5051" t="str">
        <f t="shared" si="160"/>
        <v/>
      </c>
    </row>
    <row r="5052" spans="1:14" ht="25.5" outlineLevel="2">
      <c r="A5052" s="551"/>
      <c r="B5052" s="296">
        <f t="shared" si="161"/>
        <v>188</v>
      </c>
      <c r="C5052" s="462" t="s">
        <v>9543</v>
      </c>
      <c r="D5052" s="463" t="s">
        <v>11199</v>
      </c>
      <c r="E5052" s="258" t="s">
        <v>1909</v>
      </c>
      <c r="F5052" s="33" t="s">
        <v>4633</v>
      </c>
      <c r="G5052" s="570"/>
      <c r="H5052" s="816"/>
      <c r="I5052" s="816"/>
      <c r="J5052" s="571"/>
      <c r="K5052" s="259" t="s">
        <v>12828</v>
      </c>
      <c r="L5052" s="433">
        <v>44774</v>
      </c>
      <c r="M5052" s="57">
        <v>45323</v>
      </c>
      <c r="N5052" t="str">
        <f t="shared" si="160"/>
        <v/>
      </c>
    </row>
    <row r="5053" spans="1:14" ht="25.5" outlineLevel="2">
      <c r="A5053" s="551"/>
      <c r="B5053" s="296">
        <f t="shared" si="161"/>
        <v>188</v>
      </c>
      <c r="C5053" s="462" t="s">
        <v>9544</v>
      </c>
      <c r="D5053" s="463" t="s">
        <v>11200</v>
      </c>
      <c r="E5053" s="258" t="s">
        <v>1909</v>
      </c>
      <c r="F5053" s="33" t="s">
        <v>4633</v>
      </c>
      <c r="G5053" s="570"/>
      <c r="H5053" s="816"/>
      <c r="I5053" s="816"/>
      <c r="J5053" s="571"/>
      <c r="K5053" s="259" t="s">
        <v>12828</v>
      </c>
      <c r="L5053" s="433">
        <v>44774</v>
      </c>
      <c r="M5053" s="57">
        <v>45323</v>
      </c>
      <c r="N5053" t="str">
        <f t="shared" si="160"/>
        <v/>
      </c>
    </row>
    <row r="5054" spans="1:14" ht="25.5" outlineLevel="2">
      <c r="A5054" s="551"/>
      <c r="B5054" s="296">
        <f t="shared" si="161"/>
        <v>188</v>
      </c>
      <c r="C5054" s="462" t="s">
        <v>9545</v>
      </c>
      <c r="D5054" s="463" t="s">
        <v>11201</v>
      </c>
      <c r="E5054" s="258" t="s">
        <v>1909</v>
      </c>
      <c r="F5054" s="33" t="s">
        <v>4633</v>
      </c>
      <c r="G5054" s="570"/>
      <c r="H5054" s="816"/>
      <c r="I5054" s="816"/>
      <c r="J5054" s="571"/>
      <c r="K5054" s="259" t="s">
        <v>12828</v>
      </c>
      <c r="L5054" s="433">
        <v>44774</v>
      </c>
      <c r="M5054" s="57">
        <v>45323</v>
      </c>
      <c r="N5054" t="str">
        <f t="shared" si="160"/>
        <v/>
      </c>
    </row>
    <row r="5055" spans="1:14" ht="25.5" outlineLevel="2">
      <c r="A5055" s="551"/>
      <c r="B5055" s="296">
        <f t="shared" si="161"/>
        <v>188</v>
      </c>
      <c r="C5055" s="462" t="s">
        <v>9546</v>
      </c>
      <c r="D5055" s="463" t="s">
        <v>11202</v>
      </c>
      <c r="E5055" s="258" t="s">
        <v>1909</v>
      </c>
      <c r="F5055" s="33" t="s">
        <v>4633</v>
      </c>
      <c r="G5055" s="570"/>
      <c r="H5055" s="816"/>
      <c r="I5055" s="816"/>
      <c r="J5055" s="571"/>
      <c r="K5055" s="259" t="s">
        <v>12828</v>
      </c>
      <c r="L5055" s="433">
        <v>44774</v>
      </c>
      <c r="M5055" s="57">
        <v>45323</v>
      </c>
      <c r="N5055" t="str">
        <f t="shared" si="160"/>
        <v/>
      </c>
    </row>
    <row r="5056" spans="1:14" ht="25.5" outlineLevel="2">
      <c r="A5056" s="551"/>
      <c r="B5056" s="296">
        <f t="shared" si="161"/>
        <v>188</v>
      </c>
      <c r="C5056" s="462" t="s">
        <v>9547</v>
      </c>
      <c r="D5056" s="463" t="s">
        <v>3906</v>
      </c>
      <c r="E5056" s="258" t="s">
        <v>1909</v>
      </c>
      <c r="F5056" s="33" t="s">
        <v>4633</v>
      </c>
      <c r="G5056" s="570"/>
      <c r="H5056" s="816"/>
      <c r="I5056" s="816"/>
      <c r="J5056" s="571"/>
      <c r="K5056" s="259" t="s">
        <v>12828</v>
      </c>
      <c r="L5056" s="433">
        <v>44774</v>
      </c>
      <c r="M5056" s="57">
        <v>45323</v>
      </c>
      <c r="N5056" t="str">
        <f t="shared" si="160"/>
        <v>DUPLICATE</v>
      </c>
    </row>
    <row r="5057" spans="1:14" ht="25.5" outlineLevel="2">
      <c r="A5057" s="551"/>
      <c r="B5057" s="296">
        <f t="shared" si="161"/>
        <v>188</v>
      </c>
      <c r="C5057" s="462" t="s">
        <v>9548</v>
      </c>
      <c r="D5057" s="463" t="s">
        <v>11203</v>
      </c>
      <c r="E5057" s="258" t="s">
        <v>1909</v>
      </c>
      <c r="F5057" s="33" t="s">
        <v>4633</v>
      </c>
      <c r="G5057" s="570"/>
      <c r="H5057" s="816"/>
      <c r="I5057" s="816"/>
      <c r="J5057" s="571"/>
      <c r="K5057" s="259" t="s">
        <v>12828</v>
      </c>
      <c r="L5057" s="433">
        <v>44774</v>
      </c>
      <c r="M5057" s="57">
        <v>45323</v>
      </c>
      <c r="N5057" t="str">
        <f t="shared" si="160"/>
        <v/>
      </c>
    </row>
    <row r="5058" spans="1:14" ht="25.5" outlineLevel="2">
      <c r="A5058" s="551"/>
      <c r="B5058" s="296">
        <f t="shared" si="161"/>
        <v>188</v>
      </c>
      <c r="C5058" s="462" t="s">
        <v>9549</v>
      </c>
      <c r="D5058" s="463" t="s">
        <v>11204</v>
      </c>
      <c r="E5058" s="258" t="s">
        <v>1909</v>
      </c>
      <c r="F5058" s="33" t="s">
        <v>4633</v>
      </c>
      <c r="G5058" s="570"/>
      <c r="H5058" s="816"/>
      <c r="I5058" s="816"/>
      <c r="J5058" s="571"/>
      <c r="K5058" s="259" t="s">
        <v>12828</v>
      </c>
      <c r="L5058" s="433">
        <v>44774</v>
      </c>
      <c r="M5058" s="57">
        <v>45323</v>
      </c>
      <c r="N5058" t="str">
        <f t="shared" si="160"/>
        <v/>
      </c>
    </row>
    <row r="5059" spans="1:14" ht="25.5" outlineLevel="2">
      <c r="A5059" s="551"/>
      <c r="B5059" s="296">
        <f t="shared" si="161"/>
        <v>188</v>
      </c>
      <c r="C5059" s="462" t="s">
        <v>1777</v>
      </c>
      <c r="D5059" s="463" t="s">
        <v>1776</v>
      </c>
      <c r="E5059" s="258" t="s">
        <v>1909</v>
      </c>
      <c r="F5059" s="33" t="s">
        <v>4633</v>
      </c>
      <c r="G5059" s="570"/>
      <c r="H5059" s="816"/>
      <c r="I5059" s="816"/>
      <c r="J5059" s="571"/>
      <c r="K5059" s="259" t="s">
        <v>12828</v>
      </c>
      <c r="L5059" s="433">
        <v>44774</v>
      </c>
      <c r="M5059" s="57">
        <v>45323</v>
      </c>
      <c r="N5059" t="str">
        <f t="shared" ref="N5059:N5122" si="162">IF(D5059="NA","",IF(COUNTIF($D$3:$D$8511,D5059)&gt;1,"DUPLICATE",""))</f>
        <v>DUPLICATE</v>
      </c>
    </row>
    <row r="5060" spans="1:14" ht="51" outlineLevel="2">
      <c r="A5060" s="551"/>
      <c r="B5060" s="296">
        <f t="shared" si="161"/>
        <v>188</v>
      </c>
      <c r="C5060" s="462" t="s">
        <v>9550</v>
      </c>
      <c r="D5060" s="463" t="s">
        <v>11205</v>
      </c>
      <c r="E5060" s="258" t="s">
        <v>1909</v>
      </c>
      <c r="F5060" s="33" t="s">
        <v>4633</v>
      </c>
      <c r="G5060" s="570"/>
      <c r="H5060" s="816"/>
      <c r="I5060" s="816"/>
      <c r="J5060" s="571"/>
      <c r="K5060" s="259" t="s">
        <v>12828</v>
      </c>
      <c r="L5060" s="433">
        <v>44774</v>
      </c>
      <c r="M5060" s="57">
        <v>45323</v>
      </c>
      <c r="N5060" t="str">
        <f t="shared" si="162"/>
        <v/>
      </c>
    </row>
    <row r="5061" spans="1:14" ht="25.5" outlineLevel="2">
      <c r="A5061" s="551"/>
      <c r="B5061" s="296">
        <f t="shared" si="161"/>
        <v>188</v>
      </c>
      <c r="C5061" s="462" t="s">
        <v>9551</v>
      </c>
      <c r="D5061" s="463" t="s">
        <v>11206</v>
      </c>
      <c r="E5061" s="258" t="s">
        <v>1909</v>
      </c>
      <c r="F5061" s="33" t="s">
        <v>4633</v>
      </c>
      <c r="G5061" s="570"/>
      <c r="H5061" s="816"/>
      <c r="I5061" s="816"/>
      <c r="J5061" s="571"/>
      <c r="K5061" s="259" t="s">
        <v>12828</v>
      </c>
      <c r="L5061" s="433">
        <v>44774</v>
      </c>
      <c r="M5061" s="57">
        <v>45323</v>
      </c>
      <c r="N5061" t="str">
        <f t="shared" si="162"/>
        <v/>
      </c>
    </row>
    <row r="5062" spans="1:14" ht="25.5" outlineLevel="2">
      <c r="A5062" s="551"/>
      <c r="B5062" s="296">
        <f t="shared" si="161"/>
        <v>188</v>
      </c>
      <c r="C5062" s="462" t="s">
        <v>9552</v>
      </c>
      <c r="D5062" s="463" t="s">
        <v>11207</v>
      </c>
      <c r="E5062" s="258" t="s">
        <v>1909</v>
      </c>
      <c r="F5062" s="33" t="s">
        <v>4633</v>
      </c>
      <c r="G5062" s="570"/>
      <c r="H5062" s="816"/>
      <c r="I5062" s="816"/>
      <c r="J5062" s="571"/>
      <c r="K5062" s="259" t="s">
        <v>12828</v>
      </c>
      <c r="L5062" s="433">
        <v>44774</v>
      </c>
      <c r="M5062" s="57">
        <v>45323</v>
      </c>
      <c r="N5062" t="str">
        <f t="shared" si="162"/>
        <v/>
      </c>
    </row>
    <row r="5063" spans="1:14" ht="25.5" outlineLevel="2">
      <c r="A5063" s="551"/>
      <c r="B5063" s="296">
        <f t="shared" si="161"/>
        <v>188</v>
      </c>
      <c r="C5063" s="462" t="s">
        <v>9553</v>
      </c>
      <c r="D5063" s="463" t="s">
        <v>11208</v>
      </c>
      <c r="E5063" s="258" t="s">
        <v>1909</v>
      </c>
      <c r="F5063" s="33" t="s">
        <v>4633</v>
      </c>
      <c r="G5063" s="570"/>
      <c r="H5063" s="816"/>
      <c r="I5063" s="816"/>
      <c r="J5063" s="571"/>
      <c r="K5063" s="259" t="s">
        <v>12828</v>
      </c>
      <c r="L5063" s="433">
        <v>44774</v>
      </c>
      <c r="M5063" s="57">
        <v>45323</v>
      </c>
      <c r="N5063" t="str">
        <f t="shared" si="162"/>
        <v/>
      </c>
    </row>
    <row r="5064" spans="1:14" ht="25.5" outlineLevel="2">
      <c r="A5064" s="551"/>
      <c r="B5064" s="296">
        <f t="shared" si="161"/>
        <v>188</v>
      </c>
      <c r="C5064" s="462" t="s">
        <v>9554</v>
      </c>
      <c r="D5064" s="463" t="s">
        <v>11209</v>
      </c>
      <c r="E5064" s="258" t="s">
        <v>1909</v>
      </c>
      <c r="F5064" s="33" t="s">
        <v>4633</v>
      </c>
      <c r="G5064" s="570"/>
      <c r="H5064" s="816"/>
      <c r="I5064" s="816"/>
      <c r="J5064" s="571"/>
      <c r="K5064" s="259" t="s">
        <v>12828</v>
      </c>
      <c r="L5064" s="433">
        <v>44774</v>
      </c>
      <c r="M5064" s="57">
        <v>45323</v>
      </c>
      <c r="N5064" t="str">
        <f t="shared" si="162"/>
        <v/>
      </c>
    </row>
    <row r="5065" spans="1:14" ht="25.5" outlineLevel="2">
      <c r="A5065" s="551"/>
      <c r="B5065" s="296">
        <f t="shared" si="161"/>
        <v>188</v>
      </c>
      <c r="C5065" s="462" t="s">
        <v>9555</v>
      </c>
      <c r="D5065" s="463" t="s">
        <v>11210</v>
      </c>
      <c r="E5065" s="258" t="s">
        <v>1909</v>
      </c>
      <c r="F5065" s="33" t="s">
        <v>4633</v>
      </c>
      <c r="G5065" s="570"/>
      <c r="H5065" s="816"/>
      <c r="I5065" s="816"/>
      <c r="J5065" s="571"/>
      <c r="K5065" s="259" t="s">
        <v>12828</v>
      </c>
      <c r="L5065" s="433">
        <v>44774</v>
      </c>
      <c r="M5065" s="57">
        <v>45323</v>
      </c>
      <c r="N5065" t="str">
        <f t="shared" si="162"/>
        <v/>
      </c>
    </row>
    <row r="5066" spans="1:14" ht="25.5" outlineLevel="2">
      <c r="A5066" s="551"/>
      <c r="B5066" s="296">
        <f t="shared" si="161"/>
        <v>188</v>
      </c>
      <c r="C5066" s="462" t="s">
        <v>9556</v>
      </c>
      <c r="D5066" s="463" t="s">
        <v>11211</v>
      </c>
      <c r="E5066" s="258" t="s">
        <v>1909</v>
      </c>
      <c r="F5066" s="33" t="s">
        <v>4633</v>
      </c>
      <c r="G5066" s="570"/>
      <c r="H5066" s="816"/>
      <c r="I5066" s="816"/>
      <c r="J5066" s="571"/>
      <c r="K5066" s="259" t="s">
        <v>12828</v>
      </c>
      <c r="L5066" s="433">
        <v>44774</v>
      </c>
      <c r="M5066" s="57">
        <v>45323</v>
      </c>
      <c r="N5066" t="str">
        <f t="shared" si="162"/>
        <v/>
      </c>
    </row>
    <row r="5067" spans="1:14" ht="25.5" outlineLevel="2">
      <c r="A5067" s="551"/>
      <c r="B5067" s="296">
        <f t="shared" si="161"/>
        <v>188</v>
      </c>
      <c r="C5067" s="462" t="s">
        <v>9557</v>
      </c>
      <c r="D5067" s="463" t="s">
        <v>11212</v>
      </c>
      <c r="E5067" s="258" t="s">
        <v>1909</v>
      </c>
      <c r="F5067" s="33" t="s">
        <v>4633</v>
      </c>
      <c r="G5067" s="570"/>
      <c r="H5067" s="816"/>
      <c r="I5067" s="816"/>
      <c r="J5067" s="571"/>
      <c r="K5067" s="259" t="s">
        <v>12828</v>
      </c>
      <c r="L5067" s="433">
        <v>44774</v>
      </c>
      <c r="M5067" s="57">
        <v>45323</v>
      </c>
      <c r="N5067" t="str">
        <f t="shared" si="162"/>
        <v/>
      </c>
    </row>
    <row r="5068" spans="1:14" ht="25.5" outlineLevel="2">
      <c r="A5068" s="551"/>
      <c r="B5068" s="296">
        <f t="shared" si="161"/>
        <v>188</v>
      </c>
      <c r="C5068" s="462" t="s">
        <v>9558</v>
      </c>
      <c r="D5068" s="463" t="s">
        <v>11213</v>
      </c>
      <c r="E5068" s="258" t="s">
        <v>1909</v>
      </c>
      <c r="F5068" s="33" t="s">
        <v>4633</v>
      </c>
      <c r="G5068" s="570"/>
      <c r="H5068" s="816"/>
      <c r="I5068" s="816"/>
      <c r="J5068" s="571"/>
      <c r="K5068" s="259" t="s">
        <v>12828</v>
      </c>
      <c r="L5068" s="433">
        <v>44774</v>
      </c>
      <c r="M5068" s="57">
        <v>45323</v>
      </c>
      <c r="N5068" t="str">
        <f t="shared" si="162"/>
        <v/>
      </c>
    </row>
    <row r="5069" spans="1:14" ht="25.5" outlineLevel="2">
      <c r="A5069" s="551"/>
      <c r="B5069" s="296">
        <f t="shared" si="161"/>
        <v>188</v>
      </c>
      <c r="C5069" s="462" t="s">
        <v>9559</v>
      </c>
      <c r="D5069" s="463" t="s">
        <v>11214</v>
      </c>
      <c r="E5069" s="258" t="s">
        <v>1909</v>
      </c>
      <c r="F5069" s="33" t="s">
        <v>4633</v>
      </c>
      <c r="G5069" s="570"/>
      <c r="H5069" s="816"/>
      <c r="I5069" s="816"/>
      <c r="J5069" s="571"/>
      <c r="K5069" s="259" t="s">
        <v>12828</v>
      </c>
      <c r="L5069" s="433">
        <v>44774</v>
      </c>
      <c r="M5069" s="57">
        <v>45323</v>
      </c>
      <c r="N5069" t="str">
        <f t="shared" si="162"/>
        <v/>
      </c>
    </row>
    <row r="5070" spans="1:14" ht="25.5" outlineLevel="2">
      <c r="A5070" s="551"/>
      <c r="B5070" s="296">
        <f t="shared" si="161"/>
        <v>188</v>
      </c>
      <c r="C5070" s="462" t="s">
        <v>9560</v>
      </c>
      <c r="D5070" s="463" t="s">
        <v>11215</v>
      </c>
      <c r="E5070" s="258" t="s">
        <v>1909</v>
      </c>
      <c r="F5070" s="33" t="s">
        <v>4633</v>
      </c>
      <c r="G5070" s="570"/>
      <c r="H5070" s="816"/>
      <c r="I5070" s="816"/>
      <c r="J5070" s="571"/>
      <c r="K5070" s="259" t="s">
        <v>12828</v>
      </c>
      <c r="L5070" s="433">
        <v>44774</v>
      </c>
      <c r="M5070" s="57">
        <v>45323</v>
      </c>
      <c r="N5070" t="str">
        <f t="shared" si="162"/>
        <v/>
      </c>
    </row>
    <row r="5071" spans="1:14" ht="25.5" outlineLevel="2">
      <c r="A5071" s="551"/>
      <c r="B5071" s="296">
        <f t="shared" si="161"/>
        <v>188</v>
      </c>
      <c r="C5071" s="462" t="s">
        <v>9561</v>
      </c>
      <c r="D5071" s="463" t="s">
        <v>11216</v>
      </c>
      <c r="E5071" s="258" t="s">
        <v>1909</v>
      </c>
      <c r="F5071" s="33" t="s">
        <v>4633</v>
      </c>
      <c r="G5071" s="570"/>
      <c r="H5071" s="816"/>
      <c r="I5071" s="816"/>
      <c r="J5071" s="571"/>
      <c r="K5071" s="259" t="s">
        <v>12828</v>
      </c>
      <c r="L5071" s="433">
        <v>44774</v>
      </c>
      <c r="M5071" s="57">
        <v>45323</v>
      </c>
      <c r="N5071" t="str">
        <f t="shared" si="162"/>
        <v/>
      </c>
    </row>
    <row r="5072" spans="1:14" ht="38.25" outlineLevel="2">
      <c r="A5072" s="551"/>
      <c r="B5072" s="296">
        <f t="shared" si="161"/>
        <v>188</v>
      </c>
      <c r="C5072" s="462" t="s">
        <v>9562</v>
      </c>
      <c r="D5072" s="463" t="s">
        <v>11217</v>
      </c>
      <c r="E5072" s="258" t="s">
        <v>1909</v>
      </c>
      <c r="F5072" s="33" t="s">
        <v>4633</v>
      </c>
      <c r="G5072" s="570"/>
      <c r="H5072" s="816"/>
      <c r="I5072" s="816"/>
      <c r="J5072" s="571"/>
      <c r="K5072" s="259" t="s">
        <v>12828</v>
      </c>
      <c r="L5072" s="433">
        <v>44774</v>
      </c>
      <c r="M5072" s="57">
        <v>45323</v>
      </c>
      <c r="N5072" t="str">
        <f t="shared" si="162"/>
        <v/>
      </c>
    </row>
    <row r="5073" spans="1:14" ht="25.5" outlineLevel="2">
      <c r="A5073" s="551"/>
      <c r="B5073" s="296">
        <f t="shared" si="161"/>
        <v>188</v>
      </c>
      <c r="C5073" s="462" t="s">
        <v>9563</v>
      </c>
      <c r="D5073" s="463" t="s">
        <v>11218</v>
      </c>
      <c r="E5073" s="258" t="s">
        <v>1909</v>
      </c>
      <c r="F5073" s="33" t="s">
        <v>4633</v>
      </c>
      <c r="G5073" s="570"/>
      <c r="H5073" s="816"/>
      <c r="I5073" s="816"/>
      <c r="J5073" s="571"/>
      <c r="K5073" s="259" t="s">
        <v>12828</v>
      </c>
      <c r="L5073" s="433">
        <v>44774</v>
      </c>
      <c r="M5073" s="57">
        <v>45323</v>
      </c>
      <c r="N5073" t="str">
        <f t="shared" si="162"/>
        <v/>
      </c>
    </row>
    <row r="5074" spans="1:14" ht="25.5" outlineLevel="2">
      <c r="A5074" s="551"/>
      <c r="B5074" s="296">
        <f t="shared" si="161"/>
        <v>188</v>
      </c>
      <c r="C5074" s="462" t="s">
        <v>9564</v>
      </c>
      <c r="D5074" s="463" t="s">
        <v>11219</v>
      </c>
      <c r="E5074" s="258" t="s">
        <v>1909</v>
      </c>
      <c r="F5074" s="33" t="s">
        <v>4633</v>
      </c>
      <c r="G5074" s="570"/>
      <c r="H5074" s="816"/>
      <c r="I5074" s="816"/>
      <c r="J5074" s="571"/>
      <c r="K5074" s="259" t="s">
        <v>12828</v>
      </c>
      <c r="L5074" s="433">
        <v>44774</v>
      </c>
      <c r="M5074" s="57">
        <v>45323</v>
      </c>
      <c r="N5074" t="str">
        <f t="shared" si="162"/>
        <v/>
      </c>
    </row>
    <row r="5075" spans="1:14" ht="25.5" outlineLevel="2">
      <c r="A5075" s="551"/>
      <c r="B5075" s="296">
        <f t="shared" si="161"/>
        <v>188</v>
      </c>
      <c r="C5075" s="462" t="s">
        <v>9565</v>
      </c>
      <c r="D5075" s="463" t="s">
        <v>11220</v>
      </c>
      <c r="E5075" s="258" t="s">
        <v>1909</v>
      </c>
      <c r="F5075" s="33" t="s">
        <v>4633</v>
      </c>
      <c r="G5075" s="570"/>
      <c r="H5075" s="816"/>
      <c r="I5075" s="816"/>
      <c r="J5075" s="571"/>
      <c r="K5075" s="259" t="s">
        <v>12828</v>
      </c>
      <c r="L5075" s="433">
        <v>44774</v>
      </c>
      <c r="M5075" s="57">
        <v>45323</v>
      </c>
      <c r="N5075" t="str">
        <f t="shared" si="162"/>
        <v/>
      </c>
    </row>
    <row r="5076" spans="1:14" ht="25.5" outlineLevel="2">
      <c r="A5076" s="551"/>
      <c r="B5076" s="296">
        <f t="shared" si="161"/>
        <v>188</v>
      </c>
      <c r="C5076" s="462" t="s">
        <v>9566</v>
      </c>
      <c r="D5076" s="463" t="s">
        <v>11221</v>
      </c>
      <c r="E5076" s="258" t="s">
        <v>1909</v>
      </c>
      <c r="F5076" s="33" t="s">
        <v>4633</v>
      </c>
      <c r="G5076" s="570"/>
      <c r="H5076" s="816"/>
      <c r="I5076" s="816"/>
      <c r="J5076" s="571"/>
      <c r="K5076" s="259" t="s">
        <v>12828</v>
      </c>
      <c r="L5076" s="433">
        <v>44774</v>
      </c>
      <c r="M5076" s="57">
        <v>45323</v>
      </c>
      <c r="N5076" t="str">
        <f t="shared" si="162"/>
        <v/>
      </c>
    </row>
    <row r="5077" spans="1:14" ht="25.5" outlineLevel="2">
      <c r="A5077" s="551"/>
      <c r="B5077" s="296">
        <f t="shared" si="161"/>
        <v>188</v>
      </c>
      <c r="C5077" s="462" t="s">
        <v>9567</v>
      </c>
      <c r="D5077" s="463" t="s">
        <v>11222</v>
      </c>
      <c r="E5077" s="258" t="s">
        <v>1909</v>
      </c>
      <c r="F5077" s="33" t="s">
        <v>4633</v>
      </c>
      <c r="G5077" s="570"/>
      <c r="H5077" s="816"/>
      <c r="I5077" s="816"/>
      <c r="J5077" s="571"/>
      <c r="K5077" s="259" t="s">
        <v>12828</v>
      </c>
      <c r="L5077" s="433">
        <v>44774</v>
      </c>
      <c r="M5077" s="57">
        <v>45323</v>
      </c>
      <c r="N5077" t="str">
        <f t="shared" si="162"/>
        <v/>
      </c>
    </row>
    <row r="5078" spans="1:14" ht="25.5" outlineLevel="2">
      <c r="A5078" s="551"/>
      <c r="B5078" s="296">
        <f t="shared" si="161"/>
        <v>188</v>
      </c>
      <c r="C5078" s="462" t="s">
        <v>9568</v>
      </c>
      <c r="D5078" s="463" t="s">
        <v>11223</v>
      </c>
      <c r="E5078" s="258" t="s">
        <v>1909</v>
      </c>
      <c r="F5078" s="33" t="s">
        <v>4633</v>
      </c>
      <c r="G5078" s="570"/>
      <c r="H5078" s="816"/>
      <c r="I5078" s="816"/>
      <c r="J5078" s="571"/>
      <c r="K5078" s="259" t="s">
        <v>12828</v>
      </c>
      <c r="L5078" s="433">
        <v>44774</v>
      </c>
      <c r="M5078" s="57">
        <v>45323</v>
      </c>
      <c r="N5078" t="str">
        <f t="shared" si="162"/>
        <v/>
      </c>
    </row>
    <row r="5079" spans="1:14" ht="25.5" outlineLevel="2">
      <c r="A5079" s="551"/>
      <c r="B5079" s="296">
        <f t="shared" si="161"/>
        <v>188</v>
      </c>
      <c r="C5079" s="462" t="s">
        <v>9569</v>
      </c>
      <c r="D5079" s="463" t="s">
        <v>11224</v>
      </c>
      <c r="E5079" s="258" t="s">
        <v>1909</v>
      </c>
      <c r="F5079" s="33" t="s">
        <v>4633</v>
      </c>
      <c r="G5079" s="570"/>
      <c r="H5079" s="816"/>
      <c r="I5079" s="816"/>
      <c r="J5079" s="571"/>
      <c r="K5079" s="259" t="s">
        <v>12828</v>
      </c>
      <c r="L5079" s="433">
        <v>44774</v>
      </c>
      <c r="M5079" s="57">
        <v>45323</v>
      </c>
      <c r="N5079" t="str">
        <f t="shared" si="162"/>
        <v/>
      </c>
    </row>
    <row r="5080" spans="1:14" ht="25.5" outlineLevel="2">
      <c r="A5080" s="551"/>
      <c r="B5080" s="296">
        <f t="shared" si="161"/>
        <v>188</v>
      </c>
      <c r="C5080" s="462" t="s">
        <v>9570</v>
      </c>
      <c r="D5080" s="463" t="s">
        <v>1528</v>
      </c>
      <c r="E5080" s="258" t="s">
        <v>1909</v>
      </c>
      <c r="F5080" s="33" t="s">
        <v>4633</v>
      </c>
      <c r="G5080" s="570"/>
      <c r="H5080" s="816"/>
      <c r="I5080" s="816"/>
      <c r="J5080" s="571"/>
      <c r="K5080" s="259" t="s">
        <v>12828</v>
      </c>
      <c r="L5080" s="433">
        <v>44774</v>
      </c>
      <c r="M5080" s="57">
        <v>45323</v>
      </c>
      <c r="N5080" t="str">
        <f t="shared" si="162"/>
        <v>DUPLICATE</v>
      </c>
    </row>
    <row r="5081" spans="1:14" ht="25.5" outlineLevel="2">
      <c r="A5081" s="551"/>
      <c r="B5081" s="296">
        <f t="shared" si="161"/>
        <v>188</v>
      </c>
      <c r="C5081" s="462" t="s">
        <v>9571</v>
      </c>
      <c r="D5081" s="463" t="s">
        <v>11225</v>
      </c>
      <c r="E5081" s="258" t="s">
        <v>1909</v>
      </c>
      <c r="F5081" s="33" t="s">
        <v>4633</v>
      </c>
      <c r="G5081" s="570"/>
      <c r="H5081" s="816"/>
      <c r="I5081" s="816"/>
      <c r="J5081" s="571"/>
      <c r="K5081" s="259" t="s">
        <v>12828</v>
      </c>
      <c r="L5081" s="433">
        <v>44774</v>
      </c>
      <c r="M5081" s="57">
        <v>45323</v>
      </c>
      <c r="N5081" t="str">
        <f t="shared" si="162"/>
        <v/>
      </c>
    </row>
    <row r="5082" spans="1:14" ht="25.5" outlineLevel="2">
      <c r="A5082" s="551"/>
      <c r="B5082" s="296">
        <f t="shared" si="161"/>
        <v>188</v>
      </c>
      <c r="C5082" s="462" t="s">
        <v>9572</v>
      </c>
      <c r="D5082" s="463" t="s">
        <v>11226</v>
      </c>
      <c r="E5082" s="258" t="s">
        <v>1909</v>
      </c>
      <c r="F5082" s="33" t="s">
        <v>4633</v>
      </c>
      <c r="G5082" s="570"/>
      <c r="H5082" s="816"/>
      <c r="I5082" s="816"/>
      <c r="J5082" s="571"/>
      <c r="K5082" s="259" t="s">
        <v>12828</v>
      </c>
      <c r="L5082" s="433">
        <v>44774</v>
      </c>
      <c r="M5082" s="57">
        <v>45323</v>
      </c>
      <c r="N5082" t="str">
        <f t="shared" si="162"/>
        <v/>
      </c>
    </row>
    <row r="5083" spans="1:14" ht="25.5" outlineLevel="2">
      <c r="A5083" s="551"/>
      <c r="B5083" s="296">
        <f t="shared" si="161"/>
        <v>188</v>
      </c>
      <c r="C5083" s="462" t="s">
        <v>9573</v>
      </c>
      <c r="D5083" s="463" t="s">
        <v>11227</v>
      </c>
      <c r="E5083" s="258" t="s">
        <v>1909</v>
      </c>
      <c r="F5083" s="33" t="s">
        <v>4633</v>
      </c>
      <c r="G5083" s="570"/>
      <c r="H5083" s="816"/>
      <c r="I5083" s="816"/>
      <c r="J5083" s="571"/>
      <c r="K5083" s="259" t="s">
        <v>12828</v>
      </c>
      <c r="L5083" s="433">
        <v>44774</v>
      </c>
      <c r="M5083" s="57">
        <v>45323</v>
      </c>
      <c r="N5083" t="str">
        <f t="shared" si="162"/>
        <v/>
      </c>
    </row>
    <row r="5084" spans="1:14" ht="25.5" outlineLevel="2">
      <c r="A5084" s="551"/>
      <c r="B5084" s="296">
        <f t="shared" si="161"/>
        <v>188</v>
      </c>
      <c r="C5084" s="462" t="s">
        <v>9574</v>
      </c>
      <c r="D5084" s="463" t="s">
        <v>11228</v>
      </c>
      <c r="E5084" s="258" t="s">
        <v>1909</v>
      </c>
      <c r="F5084" s="33" t="s">
        <v>4633</v>
      </c>
      <c r="G5084" s="570"/>
      <c r="H5084" s="816"/>
      <c r="I5084" s="816"/>
      <c r="J5084" s="571"/>
      <c r="K5084" s="259" t="s">
        <v>12828</v>
      </c>
      <c r="L5084" s="433">
        <v>44774</v>
      </c>
      <c r="M5084" s="57">
        <v>45323</v>
      </c>
      <c r="N5084" t="str">
        <f t="shared" si="162"/>
        <v/>
      </c>
    </row>
    <row r="5085" spans="1:14" ht="25.5" outlineLevel="2">
      <c r="A5085" s="551"/>
      <c r="B5085" s="296">
        <f t="shared" si="161"/>
        <v>188</v>
      </c>
      <c r="C5085" s="462" t="s">
        <v>12195</v>
      </c>
      <c r="D5085" s="463" t="s">
        <v>11229</v>
      </c>
      <c r="E5085" s="258" t="s">
        <v>1909</v>
      </c>
      <c r="F5085" s="33" t="s">
        <v>4633</v>
      </c>
      <c r="G5085" s="570"/>
      <c r="H5085" s="816"/>
      <c r="I5085" s="816"/>
      <c r="J5085" s="571"/>
      <c r="K5085" s="259" t="s">
        <v>12828</v>
      </c>
      <c r="L5085" s="433">
        <v>44774</v>
      </c>
      <c r="M5085" s="57">
        <v>45323</v>
      </c>
      <c r="N5085" t="str">
        <f t="shared" si="162"/>
        <v/>
      </c>
    </row>
    <row r="5086" spans="1:14" ht="25.5" outlineLevel="2">
      <c r="A5086" s="551"/>
      <c r="B5086" s="296">
        <f t="shared" si="161"/>
        <v>188</v>
      </c>
      <c r="C5086" s="462" t="s">
        <v>9575</v>
      </c>
      <c r="D5086" s="463" t="s">
        <v>11230</v>
      </c>
      <c r="E5086" s="258" t="s">
        <v>1909</v>
      </c>
      <c r="F5086" s="33" t="s">
        <v>4633</v>
      </c>
      <c r="G5086" s="570"/>
      <c r="H5086" s="816"/>
      <c r="I5086" s="816"/>
      <c r="J5086" s="571"/>
      <c r="K5086" s="259" t="s">
        <v>12828</v>
      </c>
      <c r="L5086" s="433">
        <v>44774</v>
      </c>
      <c r="M5086" s="57">
        <v>45323</v>
      </c>
      <c r="N5086" t="str">
        <f t="shared" si="162"/>
        <v/>
      </c>
    </row>
    <row r="5087" spans="1:14" ht="25.5" outlineLevel="2">
      <c r="A5087" s="551"/>
      <c r="B5087" s="296">
        <f t="shared" si="161"/>
        <v>188</v>
      </c>
      <c r="C5087" s="462" t="s">
        <v>9576</v>
      </c>
      <c r="D5087" s="463" t="s">
        <v>11231</v>
      </c>
      <c r="E5087" s="258" t="s">
        <v>1909</v>
      </c>
      <c r="F5087" s="33" t="s">
        <v>4633</v>
      </c>
      <c r="G5087" s="570"/>
      <c r="H5087" s="816"/>
      <c r="I5087" s="816"/>
      <c r="J5087" s="571"/>
      <c r="K5087" s="259" t="s">
        <v>12828</v>
      </c>
      <c r="L5087" s="433">
        <v>44774</v>
      </c>
      <c r="M5087" s="57">
        <v>45323</v>
      </c>
      <c r="N5087" t="str">
        <f t="shared" si="162"/>
        <v/>
      </c>
    </row>
    <row r="5088" spans="1:14" ht="38.25" outlineLevel="2">
      <c r="A5088" s="551"/>
      <c r="B5088" s="296">
        <f t="shared" si="161"/>
        <v>188</v>
      </c>
      <c r="C5088" s="462" t="s">
        <v>9577</v>
      </c>
      <c r="D5088" s="463" t="s">
        <v>11232</v>
      </c>
      <c r="E5088" s="258" t="s">
        <v>1909</v>
      </c>
      <c r="F5088" s="33" t="s">
        <v>4633</v>
      </c>
      <c r="G5088" s="570"/>
      <c r="H5088" s="816"/>
      <c r="I5088" s="816"/>
      <c r="J5088" s="571"/>
      <c r="K5088" s="259" t="s">
        <v>12828</v>
      </c>
      <c r="L5088" s="433">
        <v>44774</v>
      </c>
      <c r="M5088" s="57">
        <v>45323</v>
      </c>
      <c r="N5088" t="str">
        <f t="shared" si="162"/>
        <v/>
      </c>
    </row>
    <row r="5089" spans="1:14" ht="25.5" outlineLevel="2">
      <c r="A5089" s="551"/>
      <c r="B5089" s="296">
        <f t="shared" si="161"/>
        <v>188</v>
      </c>
      <c r="C5089" s="462" t="s">
        <v>9578</v>
      </c>
      <c r="D5089" s="463" t="s">
        <v>11233</v>
      </c>
      <c r="E5089" s="258" t="s">
        <v>1909</v>
      </c>
      <c r="F5089" s="33" t="s">
        <v>4633</v>
      </c>
      <c r="G5089" s="570"/>
      <c r="H5089" s="816"/>
      <c r="I5089" s="816"/>
      <c r="J5089" s="571"/>
      <c r="K5089" s="259" t="s">
        <v>12828</v>
      </c>
      <c r="L5089" s="433">
        <v>44774</v>
      </c>
      <c r="M5089" s="57">
        <v>45323</v>
      </c>
      <c r="N5089" t="str">
        <f t="shared" si="162"/>
        <v/>
      </c>
    </row>
    <row r="5090" spans="1:14" ht="25.5" outlineLevel="2">
      <c r="A5090" s="551"/>
      <c r="B5090" s="296">
        <f t="shared" si="161"/>
        <v>188</v>
      </c>
      <c r="C5090" s="462" t="s">
        <v>9579</v>
      </c>
      <c r="D5090" s="463" t="s">
        <v>11234</v>
      </c>
      <c r="E5090" s="258" t="s">
        <v>1909</v>
      </c>
      <c r="F5090" s="33" t="s">
        <v>4633</v>
      </c>
      <c r="G5090" s="570"/>
      <c r="H5090" s="816"/>
      <c r="I5090" s="816"/>
      <c r="J5090" s="571"/>
      <c r="K5090" s="259" t="s">
        <v>12828</v>
      </c>
      <c r="L5090" s="433">
        <v>44774</v>
      </c>
      <c r="M5090" s="57">
        <v>45323</v>
      </c>
      <c r="N5090" t="str">
        <f t="shared" si="162"/>
        <v/>
      </c>
    </row>
    <row r="5091" spans="1:14" ht="25.5" outlineLevel="2">
      <c r="A5091" s="551"/>
      <c r="B5091" s="296">
        <f t="shared" si="161"/>
        <v>188</v>
      </c>
      <c r="C5091" s="462" t="s">
        <v>9580</v>
      </c>
      <c r="D5091" s="463" t="s">
        <v>11235</v>
      </c>
      <c r="E5091" s="258" t="s">
        <v>1909</v>
      </c>
      <c r="F5091" s="33" t="s">
        <v>4633</v>
      </c>
      <c r="G5091" s="570"/>
      <c r="H5091" s="816"/>
      <c r="I5091" s="816"/>
      <c r="J5091" s="571"/>
      <c r="K5091" s="259" t="s">
        <v>12828</v>
      </c>
      <c r="L5091" s="433">
        <v>44774</v>
      </c>
      <c r="M5091" s="57">
        <v>45323</v>
      </c>
      <c r="N5091" t="str">
        <f t="shared" si="162"/>
        <v/>
      </c>
    </row>
    <row r="5092" spans="1:14" ht="25.5" outlineLevel="2">
      <c r="A5092" s="551"/>
      <c r="B5092" s="296">
        <f t="shared" si="161"/>
        <v>188</v>
      </c>
      <c r="C5092" s="462" t="s">
        <v>9581</v>
      </c>
      <c r="D5092" s="463" t="s">
        <v>11236</v>
      </c>
      <c r="E5092" s="258" t="s">
        <v>1909</v>
      </c>
      <c r="F5092" s="33" t="s">
        <v>4633</v>
      </c>
      <c r="G5092" s="570"/>
      <c r="H5092" s="816"/>
      <c r="I5092" s="816"/>
      <c r="J5092" s="571"/>
      <c r="K5092" s="259" t="s">
        <v>12828</v>
      </c>
      <c r="L5092" s="433">
        <v>44774</v>
      </c>
      <c r="M5092" s="57">
        <v>45323</v>
      </c>
      <c r="N5092" t="str">
        <f t="shared" si="162"/>
        <v/>
      </c>
    </row>
    <row r="5093" spans="1:14" ht="25.5" outlineLevel="2">
      <c r="A5093" s="551"/>
      <c r="B5093" s="296">
        <f t="shared" si="161"/>
        <v>188</v>
      </c>
      <c r="C5093" s="462" t="s">
        <v>9582</v>
      </c>
      <c r="D5093" s="463" t="s">
        <v>11237</v>
      </c>
      <c r="E5093" s="258" t="s">
        <v>1909</v>
      </c>
      <c r="F5093" s="33" t="s">
        <v>4633</v>
      </c>
      <c r="G5093" s="570"/>
      <c r="H5093" s="816"/>
      <c r="I5093" s="816"/>
      <c r="J5093" s="571"/>
      <c r="K5093" s="259" t="s">
        <v>12828</v>
      </c>
      <c r="L5093" s="433">
        <v>44774</v>
      </c>
      <c r="M5093" s="57">
        <v>45323</v>
      </c>
      <c r="N5093" t="str">
        <f t="shared" si="162"/>
        <v/>
      </c>
    </row>
    <row r="5094" spans="1:14" ht="25.5" outlineLevel="2">
      <c r="A5094" s="551"/>
      <c r="B5094" s="296">
        <f t="shared" si="161"/>
        <v>188</v>
      </c>
      <c r="C5094" s="462" t="s">
        <v>9583</v>
      </c>
      <c r="D5094" s="463" t="s">
        <v>11238</v>
      </c>
      <c r="E5094" s="258" t="s">
        <v>1909</v>
      </c>
      <c r="F5094" s="33" t="s">
        <v>4633</v>
      </c>
      <c r="G5094" s="570"/>
      <c r="H5094" s="816"/>
      <c r="I5094" s="816"/>
      <c r="J5094" s="571"/>
      <c r="K5094" s="259" t="s">
        <v>12828</v>
      </c>
      <c r="L5094" s="433">
        <v>44774</v>
      </c>
      <c r="M5094" s="57">
        <v>45323</v>
      </c>
      <c r="N5094" t="str">
        <f t="shared" si="162"/>
        <v/>
      </c>
    </row>
    <row r="5095" spans="1:14" ht="25.5" outlineLevel="2">
      <c r="A5095" s="551"/>
      <c r="B5095" s="296">
        <f t="shared" si="161"/>
        <v>188</v>
      </c>
      <c r="C5095" s="462" t="s">
        <v>9584</v>
      </c>
      <c r="D5095" s="463" t="s">
        <v>11239</v>
      </c>
      <c r="E5095" s="258" t="s">
        <v>1909</v>
      </c>
      <c r="F5095" s="33" t="s">
        <v>4633</v>
      </c>
      <c r="G5095" s="570"/>
      <c r="H5095" s="816"/>
      <c r="I5095" s="816"/>
      <c r="J5095" s="571"/>
      <c r="K5095" s="259" t="s">
        <v>12828</v>
      </c>
      <c r="L5095" s="433">
        <v>44774</v>
      </c>
      <c r="M5095" s="57">
        <v>45323</v>
      </c>
      <c r="N5095" t="str">
        <f t="shared" si="162"/>
        <v/>
      </c>
    </row>
    <row r="5096" spans="1:14" ht="25.5" outlineLevel="2">
      <c r="A5096" s="551"/>
      <c r="B5096" s="296">
        <f t="shared" si="161"/>
        <v>188</v>
      </c>
      <c r="C5096" s="462" t="s">
        <v>9585</v>
      </c>
      <c r="D5096" s="463" t="s">
        <v>11240</v>
      </c>
      <c r="E5096" s="258" t="s">
        <v>1909</v>
      </c>
      <c r="F5096" s="33" t="s">
        <v>4633</v>
      </c>
      <c r="G5096" s="570"/>
      <c r="H5096" s="816"/>
      <c r="I5096" s="816"/>
      <c r="J5096" s="571"/>
      <c r="K5096" s="259" t="s">
        <v>12828</v>
      </c>
      <c r="L5096" s="433">
        <v>44774</v>
      </c>
      <c r="M5096" s="57">
        <v>45323</v>
      </c>
      <c r="N5096" t="str">
        <f t="shared" si="162"/>
        <v/>
      </c>
    </row>
    <row r="5097" spans="1:14" ht="51" outlineLevel="2">
      <c r="A5097" s="551"/>
      <c r="B5097" s="296">
        <f t="shared" si="161"/>
        <v>188</v>
      </c>
      <c r="C5097" s="462" t="s">
        <v>9586</v>
      </c>
      <c r="D5097" s="463" t="s">
        <v>11241</v>
      </c>
      <c r="E5097" s="258" t="s">
        <v>1909</v>
      </c>
      <c r="F5097" s="33" t="s">
        <v>4633</v>
      </c>
      <c r="G5097" s="570"/>
      <c r="H5097" s="816"/>
      <c r="I5097" s="816"/>
      <c r="J5097" s="571"/>
      <c r="K5097" s="259" t="s">
        <v>12828</v>
      </c>
      <c r="L5097" s="433">
        <v>44774</v>
      </c>
      <c r="M5097" s="57">
        <v>45323</v>
      </c>
      <c r="N5097" t="str">
        <f t="shared" si="162"/>
        <v/>
      </c>
    </row>
    <row r="5098" spans="1:14" ht="25.5" outlineLevel="2">
      <c r="A5098" s="551"/>
      <c r="B5098" s="296">
        <f t="shared" si="161"/>
        <v>188</v>
      </c>
      <c r="C5098" s="462" t="s">
        <v>12196</v>
      </c>
      <c r="D5098" s="463" t="s">
        <v>11242</v>
      </c>
      <c r="E5098" s="258" t="s">
        <v>1909</v>
      </c>
      <c r="F5098" s="33" t="s">
        <v>4633</v>
      </c>
      <c r="G5098" s="570"/>
      <c r="H5098" s="816"/>
      <c r="I5098" s="816"/>
      <c r="J5098" s="571"/>
      <c r="K5098" s="259" t="s">
        <v>12828</v>
      </c>
      <c r="L5098" s="433">
        <v>44774</v>
      </c>
      <c r="M5098" s="57">
        <v>45323</v>
      </c>
      <c r="N5098" t="str">
        <f t="shared" si="162"/>
        <v/>
      </c>
    </row>
    <row r="5099" spans="1:14" ht="25.5" outlineLevel="2">
      <c r="A5099" s="551"/>
      <c r="B5099" s="296">
        <f t="shared" si="161"/>
        <v>188</v>
      </c>
      <c r="C5099" s="462" t="s">
        <v>9587</v>
      </c>
      <c r="D5099" s="463" t="s">
        <v>11243</v>
      </c>
      <c r="E5099" s="258" t="s">
        <v>1909</v>
      </c>
      <c r="F5099" s="33" t="s">
        <v>4633</v>
      </c>
      <c r="G5099" s="570"/>
      <c r="H5099" s="816"/>
      <c r="I5099" s="816"/>
      <c r="J5099" s="571"/>
      <c r="K5099" s="259" t="s">
        <v>12828</v>
      </c>
      <c r="L5099" s="433">
        <v>44774</v>
      </c>
      <c r="M5099" s="57">
        <v>45323</v>
      </c>
      <c r="N5099" t="str">
        <f t="shared" si="162"/>
        <v/>
      </c>
    </row>
    <row r="5100" spans="1:14" ht="25.5" outlineLevel="2">
      <c r="A5100" s="551"/>
      <c r="B5100" s="296">
        <f t="shared" si="161"/>
        <v>188</v>
      </c>
      <c r="C5100" s="462" t="s">
        <v>9588</v>
      </c>
      <c r="D5100" s="463" t="s">
        <v>11244</v>
      </c>
      <c r="E5100" s="258" t="s">
        <v>1909</v>
      </c>
      <c r="F5100" s="33" t="s">
        <v>4633</v>
      </c>
      <c r="G5100" s="570"/>
      <c r="H5100" s="816"/>
      <c r="I5100" s="816"/>
      <c r="J5100" s="571"/>
      <c r="K5100" s="259" t="s">
        <v>12828</v>
      </c>
      <c r="L5100" s="433">
        <v>44774</v>
      </c>
      <c r="M5100" s="57">
        <v>45323</v>
      </c>
      <c r="N5100" t="str">
        <f t="shared" si="162"/>
        <v/>
      </c>
    </row>
    <row r="5101" spans="1:14" ht="25.5" outlineLevel="2">
      <c r="A5101" s="551"/>
      <c r="B5101" s="296">
        <f t="shared" si="161"/>
        <v>188</v>
      </c>
      <c r="C5101" s="462" t="s">
        <v>9589</v>
      </c>
      <c r="D5101" s="463" t="s">
        <v>11245</v>
      </c>
      <c r="E5101" s="258" t="s">
        <v>1909</v>
      </c>
      <c r="F5101" s="33" t="s">
        <v>4633</v>
      </c>
      <c r="G5101" s="570"/>
      <c r="H5101" s="816"/>
      <c r="I5101" s="816"/>
      <c r="J5101" s="571"/>
      <c r="K5101" s="259" t="s">
        <v>12828</v>
      </c>
      <c r="L5101" s="433">
        <v>44774</v>
      </c>
      <c r="M5101" s="57">
        <v>45323</v>
      </c>
      <c r="N5101" t="str">
        <f t="shared" si="162"/>
        <v/>
      </c>
    </row>
    <row r="5102" spans="1:14" ht="25.5" outlineLevel="2">
      <c r="A5102" s="551"/>
      <c r="B5102" s="296">
        <f t="shared" si="161"/>
        <v>188</v>
      </c>
      <c r="C5102" s="462" t="s">
        <v>9590</v>
      </c>
      <c r="D5102" s="463" t="s">
        <v>11246</v>
      </c>
      <c r="E5102" s="258" t="s">
        <v>1909</v>
      </c>
      <c r="F5102" s="33" t="s">
        <v>4633</v>
      </c>
      <c r="G5102" s="570"/>
      <c r="H5102" s="816"/>
      <c r="I5102" s="816"/>
      <c r="J5102" s="571"/>
      <c r="K5102" s="259" t="s">
        <v>12828</v>
      </c>
      <c r="L5102" s="433">
        <v>44774</v>
      </c>
      <c r="M5102" s="57">
        <v>45323</v>
      </c>
      <c r="N5102" t="str">
        <f t="shared" si="162"/>
        <v/>
      </c>
    </row>
    <row r="5103" spans="1:14" ht="25.5" outlineLevel="2">
      <c r="A5103" s="551"/>
      <c r="B5103" s="296">
        <f t="shared" si="161"/>
        <v>188</v>
      </c>
      <c r="C5103" s="462" t="s">
        <v>9591</v>
      </c>
      <c r="D5103" s="463" t="s">
        <v>11247</v>
      </c>
      <c r="E5103" s="258" t="s">
        <v>1909</v>
      </c>
      <c r="F5103" s="33" t="s">
        <v>4633</v>
      </c>
      <c r="G5103" s="570"/>
      <c r="H5103" s="816"/>
      <c r="I5103" s="816"/>
      <c r="J5103" s="571"/>
      <c r="K5103" s="259" t="s">
        <v>12828</v>
      </c>
      <c r="L5103" s="433">
        <v>44774</v>
      </c>
      <c r="M5103" s="57">
        <v>45323</v>
      </c>
      <c r="N5103" t="str">
        <f t="shared" si="162"/>
        <v/>
      </c>
    </row>
    <row r="5104" spans="1:14" ht="25.5" outlineLevel="2">
      <c r="A5104" s="551"/>
      <c r="B5104" s="296">
        <f t="shared" si="161"/>
        <v>188</v>
      </c>
      <c r="C5104" s="462" t="s">
        <v>9592</v>
      </c>
      <c r="D5104" s="463" t="s">
        <v>11248</v>
      </c>
      <c r="E5104" s="258" t="s">
        <v>1909</v>
      </c>
      <c r="F5104" s="33" t="s">
        <v>4633</v>
      </c>
      <c r="G5104" s="570"/>
      <c r="H5104" s="816"/>
      <c r="I5104" s="816"/>
      <c r="J5104" s="571"/>
      <c r="K5104" s="259" t="s">
        <v>12828</v>
      </c>
      <c r="L5104" s="433">
        <v>44774</v>
      </c>
      <c r="M5104" s="57">
        <v>45323</v>
      </c>
      <c r="N5104" t="str">
        <f t="shared" si="162"/>
        <v/>
      </c>
    </row>
    <row r="5105" spans="1:14" ht="25.5" outlineLevel="2">
      <c r="A5105" s="551"/>
      <c r="B5105" s="296">
        <f t="shared" si="161"/>
        <v>188</v>
      </c>
      <c r="C5105" s="462" t="s">
        <v>9593</v>
      </c>
      <c r="D5105" s="463" t="s">
        <v>11249</v>
      </c>
      <c r="E5105" s="258" t="s">
        <v>1909</v>
      </c>
      <c r="F5105" s="33" t="s">
        <v>4633</v>
      </c>
      <c r="G5105" s="570"/>
      <c r="H5105" s="816"/>
      <c r="I5105" s="816"/>
      <c r="J5105" s="571"/>
      <c r="K5105" s="259" t="s">
        <v>12828</v>
      </c>
      <c r="L5105" s="433">
        <v>44774</v>
      </c>
      <c r="M5105" s="57">
        <v>45323</v>
      </c>
      <c r="N5105" t="str">
        <f t="shared" si="162"/>
        <v/>
      </c>
    </row>
    <row r="5106" spans="1:14" ht="25.5" outlineLevel="2">
      <c r="A5106" s="551"/>
      <c r="B5106" s="296">
        <f t="shared" si="161"/>
        <v>188</v>
      </c>
      <c r="C5106" s="462" t="s">
        <v>9594</v>
      </c>
      <c r="D5106" s="463" t="s">
        <v>11250</v>
      </c>
      <c r="E5106" s="258" t="s">
        <v>1909</v>
      </c>
      <c r="F5106" s="33" t="s">
        <v>4633</v>
      </c>
      <c r="G5106" s="570"/>
      <c r="H5106" s="816"/>
      <c r="I5106" s="816"/>
      <c r="J5106" s="571"/>
      <c r="K5106" s="259" t="s">
        <v>12828</v>
      </c>
      <c r="L5106" s="433">
        <v>44774</v>
      </c>
      <c r="M5106" s="57">
        <v>45323</v>
      </c>
      <c r="N5106" t="str">
        <f t="shared" si="162"/>
        <v/>
      </c>
    </row>
    <row r="5107" spans="1:14" ht="25.5" outlineLevel="2">
      <c r="A5107" s="551"/>
      <c r="B5107" s="296">
        <f t="shared" si="161"/>
        <v>188</v>
      </c>
      <c r="C5107" s="462" t="s">
        <v>9595</v>
      </c>
      <c r="D5107" s="463" t="s">
        <v>11251</v>
      </c>
      <c r="E5107" s="258" t="s">
        <v>1909</v>
      </c>
      <c r="F5107" s="33" t="s">
        <v>4633</v>
      </c>
      <c r="G5107" s="570"/>
      <c r="H5107" s="816"/>
      <c r="I5107" s="816"/>
      <c r="J5107" s="571"/>
      <c r="K5107" s="259" t="s">
        <v>12828</v>
      </c>
      <c r="L5107" s="433">
        <v>44774</v>
      </c>
      <c r="M5107" s="57">
        <v>45323</v>
      </c>
      <c r="N5107" t="str">
        <f t="shared" si="162"/>
        <v/>
      </c>
    </row>
    <row r="5108" spans="1:14" ht="25.5" outlineLevel="2">
      <c r="A5108" s="551"/>
      <c r="B5108" s="296">
        <f t="shared" si="161"/>
        <v>188</v>
      </c>
      <c r="C5108" s="462" t="s">
        <v>9596</v>
      </c>
      <c r="D5108" s="463" t="s">
        <v>11252</v>
      </c>
      <c r="E5108" s="258" t="s">
        <v>1909</v>
      </c>
      <c r="F5108" s="33" t="s">
        <v>4633</v>
      </c>
      <c r="G5108" s="570"/>
      <c r="H5108" s="816"/>
      <c r="I5108" s="816"/>
      <c r="J5108" s="571"/>
      <c r="K5108" s="259" t="s">
        <v>12828</v>
      </c>
      <c r="L5108" s="433">
        <v>44774</v>
      </c>
      <c r="M5108" s="57">
        <v>45323</v>
      </c>
      <c r="N5108" t="str">
        <f t="shared" si="162"/>
        <v/>
      </c>
    </row>
    <row r="5109" spans="1:14" ht="25.5" outlineLevel="2">
      <c r="A5109" s="551"/>
      <c r="B5109" s="296">
        <f t="shared" si="161"/>
        <v>188</v>
      </c>
      <c r="C5109" s="462" t="s">
        <v>9597</v>
      </c>
      <c r="D5109" s="463" t="s">
        <v>11253</v>
      </c>
      <c r="E5109" s="258" t="s">
        <v>1909</v>
      </c>
      <c r="F5109" s="33" t="s">
        <v>4633</v>
      </c>
      <c r="G5109" s="570"/>
      <c r="H5109" s="816"/>
      <c r="I5109" s="816"/>
      <c r="J5109" s="571"/>
      <c r="K5109" s="259" t="s">
        <v>12828</v>
      </c>
      <c r="L5109" s="433">
        <v>44774</v>
      </c>
      <c r="M5109" s="57">
        <v>45323</v>
      </c>
      <c r="N5109" t="str">
        <f t="shared" si="162"/>
        <v/>
      </c>
    </row>
    <row r="5110" spans="1:14" ht="25.5" outlineLevel="2">
      <c r="A5110" s="551"/>
      <c r="B5110" s="296">
        <f t="shared" ref="B5110:B5173" si="163">IF(A5110&gt;0,A5110,B5109)</f>
        <v>188</v>
      </c>
      <c r="C5110" s="462" t="s">
        <v>9598</v>
      </c>
      <c r="D5110" s="463" t="s">
        <v>11254</v>
      </c>
      <c r="E5110" s="258" t="s">
        <v>1909</v>
      </c>
      <c r="F5110" s="33" t="s">
        <v>4633</v>
      </c>
      <c r="G5110" s="570"/>
      <c r="H5110" s="816"/>
      <c r="I5110" s="816"/>
      <c r="J5110" s="571"/>
      <c r="K5110" s="259" t="s">
        <v>12828</v>
      </c>
      <c r="L5110" s="433">
        <v>44774</v>
      </c>
      <c r="M5110" s="57">
        <v>45323</v>
      </c>
      <c r="N5110" t="str">
        <f t="shared" si="162"/>
        <v/>
      </c>
    </row>
    <row r="5111" spans="1:14" ht="25.5" outlineLevel="2">
      <c r="A5111" s="551"/>
      <c r="B5111" s="296">
        <f t="shared" si="163"/>
        <v>188</v>
      </c>
      <c r="C5111" s="462" t="s">
        <v>9599</v>
      </c>
      <c r="D5111" s="463" t="s">
        <v>11255</v>
      </c>
      <c r="E5111" s="258" t="s">
        <v>1909</v>
      </c>
      <c r="F5111" s="33" t="s">
        <v>4633</v>
      </c>
      <c r="G5111" s="570"/>
      <c r="H5111" s="816"/>
      <c r="I5111" s="816"/>
      <c r="J5111" s="571"/>
      <c r="K5111" s="259" t="s">
        <v>12828</v>
      </c>
      <c r="L5111" s="433">
        <v>44774</v>
      </c>
      <c r="M5111" s="57">
        <v>45323</v>
      </c>
      <c r="N5111" t="str">
        <f t="shared" si="162"/>
        <v/>
      </c>
    </row>
    <row r="5112" spans="1:14" ht="25.5" outlineLevel="2">
      <c r="A5112" s="551"/>
      <c r="B5112" s="296">
        <f t="shared" si="163"/>
        <v>188</v>
      </c>
      <c r="C5112" s="462" t="s">
        <v>9600</v>
      </c>
      <c r="D5112" s="463" t="s">
        <v>11256</v>
      </c>
      <c r="E5112" s="258" t="s">
        <v>1909</v>
      </c>
      <c r="F5112" s="33" t="s">
        <v>4633</v>
      </c>
      <c r="G5112" s="570"/>
      <c r="H5112" s="816"/>
      <c r="I5112" s="816"/>
      <c r="J5112" s="571"/>
      <c r="K5112" s="259" t="s">
        <v>12828</v>
      </c>
      <c r="L5112" s="433">
        <v>44774</v>
      </c>
      <c r="M5112" s="57">
        <v>45323</v>
      </c>
      <c r="N5112" t="str">
        <f t="shared" si="162"/>
        <v/>
      </c>
    </row>
    <row r="5113" spans="1:14" ht="25.5" outlineLevel="2">
      <c r="A5113" s="551"/>
      <c r="B5113" s="296">
        <f t="shared" si="163"/>
        <v>188</v>
      </c>
      <c r="C5113" s="462" t="s">
        <v>9601</v>
      </c>
      <c r="D5113" s="463" t="s">
        <v>11257</v>
      </c>
      <c r="E5113" s="258" t="s">
        <v>1909</v>
      </c>
      <c r="F5113" s="33" t="s">
        <v>4633</v>
      </c>
      <c r="G5113" s="570"/>
      <c r="H5113" s="816"/>
      <c r="I5113" s="816"/>
      <c r="J5113" s="571"/>
      <c r="K5113" s="259" t="s">
        <v>12828</v>
      </c>
      <c r="L5113" s="433">
        <v>44774</v>
      </c>
      <c r="M5113" s="57">
        <v>45323</v>
      </c>
      <c r="N5113" t="str">
        <f t="shared" si="162"/>
        <v/>
      </c>
    </row>
    <row r="5114" spans="1:14" ht="25.5" outlineLevel="2">
      <c r="A5114" s="551"/>
      <c r="B5114" s="296">
        <f t="shared" si="163"/>
        <v>188</v>
      </c>
      <c r="C5114" s="462" t="s">
        <v>9602</v>
      </c>
      <c r="D5114" s="463" t="s">
        <v>11258</v>
      </c>
      <c r="E5114" s="258" t="s">
        <v>1909</v>
      </c>
      <c r="F5114" s="33" t="s">
        <v>4633</v>
      </c>
      <c r="G5114" s="570"/>
      <c r="H5114" s="816"/>
      <c r="I5114" s="816"/>
      <c r="J5114" s="571"/>
      <c r="K5114" s="259" t="s">
        <v>12828</v>
      </c>
      <c r="L5114" s="433">
        <v>44774</v>
      </c>
      <c r="M5114" s="57">
        <v>45323</v>
      </c>
      <c r="N5114" t="str">
        <f t="shared" si="162"/>
        <v/>
      </c>
    </row>
    <row r="5115" spans="1:14" ht="51" outlineLevel="2">
      <c r="A5115" s="551"/>
      <c r="B5115" s="296">
        <f t="shared" si="163"/>
        <v>188</v>
      </c>
      <c r="C5115" s="462" t="s">
        <v>9603</v>
      </c>
      <c r="D5115" s="463" t="s">
        <v>11259</v>
      </c>
      <c r="E5115" s="258" t="s">
        <v>1909</v>
      </c>
      <c r="F5115" s="33" t="s">
        <v>4633</v>
      </c>
      <c r="G5115" s="570"/>
      <c r="H5115" s="816"/>
      <c r="I5115" s="816"/>
      <c r="J5115" s="571"/>
      <c r="K5115" s="259" t="s">
        <v>12828</v>
      </c>
      <c r="L5115" s="433">
        <v>44774</v>
      </c>
      <c r="M5115" s="57">
        <v>45323</v>
      </c>
      <c r="N5115" t="str">
        <f t="shared" si="162"/>
        <v/>
      </c>
    </row>
    <row r="5116" spans="1:14" ht="25.5" outlineLevel="2">
      <c r="A5116" s="551"/>
      <c r="B5116" s="296">
        <f t="shared" si="163"/>
        <v>188</v>
      </c>
      <c r="C5116" s="462" t="s">
        <v>9604</v>
      </c>
      <c r="D5116" s="463" t="s">
        <v>11260</v>
      </c>
      <c r="E5116" s="258" t="s">
        <v>1909</v>
      </c>
      <c r="F5116" s="33" t="s">
        <v>4633</v>
      </c>
      <c r="G5116" s="570"/>
      <c r="H5116" s="816"/>
      <c r="I5116" s="816"/>
      <c r="J5116" s="571"/>
      <c r="K5116" s="259" t="s">
        <v>12828</v>
      </c>
      <c r="L5116" s="433">
        <v>44774</v>
      </c>
      <c r="M5116" s="57">
        <v>45323</v>
      </c>
      <c r="N5116" t="str">
        <f t="shared" si="162"/>
        <v/>
      </c>
    </row>
    <row r="5117" spans="1:14" ht="25.5" outlineLevel="2">
      <c r="A5117" s="551"/>
      <c r="B5117" s="296">
        <f t="shared" si="163"/>
        <v>188</v>
      </c>
      <c r="C5117" s="462" t="s">
        <v>9605</v>
      </c>
      <c r="D5117" s="463" t="s">
        <v>11261</v>
      </c>
      <c r="E5117" s="258" t="s">
        <v>1909</v>
      </c>
      <c r="F5117" s="33" t="s">
        <v>4633</v>
      </c>
      <c r="G5117" s="570"/>
      <c r="H5117" s="816"/>
      <c r="I5117" s="816"/>
      <c r="J5117" s="571"/>
      <c r="K5117" s="259" t="s">
        <v>12828</v>
      </c>
      <c r="L5117" s="433">
        <v>44774</v>
      </c>
      <c r="M5117" s="57">
        <v>45323</v>
      </c>
      <c r="N5117" t="str">
        <f t="shared" si="162"/>
        <v/>
      </c>
    </row>
    <row r="5118" spans="1:14" ht="25.5" outlineLevel="2">
      <c r="A5118" s="551"/>
      <c r="B5118" s="296">
        <f t="shared" si="163"/>
        <v>188</v>
      </c>
      <c r="C5118" s="462" t="s">
        <v>9606</v>
      </c>
      <c r="D5118" s="463" t="s">
        <v>11262</v>
      </c>
      <c r="E5118" s="258" t="s">
        <v>1909</v>
      </c>
      <c r="F5118" s="33" t="s">
        <v>4633</v>
      </c>
      <c r="G5118" s="570"/>
      <c r="H5118" s="816"/>
      <c r="I5118" s="816"/>
      <c r="J5118" s="571"/>
      <c r="K5118" s="259" t="s">
        <v>12828</v>
      </c>
      <c r="L5118" s="433">
        <v>44774</v>
      </c>
      <c r="M5118" s="57">
        <v>45323</v>
      </c>
      <c r="N5118" t="str">
        <f t="shared" si="162"/>
        <v/>
      </c>
    </row>
    <row r="5119" spans="1:14" ht="25.5" outlineLevel="2">
      <c r="A5119" s="551"/>
      <c r="B5119" s="296">
        <f t="shared" si="163"/>
        <v>188</v>
      </c>
      <c r="C5119" s="462" t="s">
        <v>9607</v>
      </c>
      <c r="D5119" s="463" t="s">
        <v>11263</v>
      </c>
      <c r="E5119" s="258" t="s">
        <v>1909</v>
      </c>
      <c r="F5119" s="33" t="s">
        <v>4633</v>
      </c>
      <c r="G5119" s="570"/>
      <c r="H5119" s="816"/>
      <c r="I5119" s="816"/>
      <c r="J5119" s="571"/>
      <c r="K5119" s="259" t="s">
        <v>12828</v>
      </c>
      <c r="L5119" s="433">
        <v>44774</v>
      </c>
      <c r="M5119" s="57">
        <v>45323</v>
      </c>
      <c r="N5119" t="str">
        <f t="shared" si="162"/>
        <v/>
      </c>
    </row>
    <row r="5120" spans="1:14" ht="25.5" outlineLevel="2">
      <c r="A5120" s="551"/>
      <c r="B5120" s="296">
        <f t="shared" si="163"/>
        <v>188</v>
      </c>
      <c r="C5120" s="462" t="s">
        <v>9608</v>
      </c>
      <c r="D5120" s="463" t="s">
        <v>11264</v>
      </c>
      <c r="E5120" s="258" t="s">
        <v>1909</v>
      </c>
      <c r="F5120" s="33" t="s">
        <v>4633</v>
      </c>
      <c r="G5120" s="570"/>
      <c r="H5120" s="816"/>
      <c r="I5120" s="816"/>
      <c r="J5120" s="571"/>
      <c r="K5120" s="259" t="s">
        <v>12828</v>
      </c>
      <c r="L5120" s="433">
        <v>44774</v>
      </c>
      <c r="M5120" s="57">
        <v>45323</v>
      </c>
      <c r="N5120" t="str">
        <f t="shared" si="162"/>
        <v/>
      </c>
    </row>
    <row r="5121" spans="1:14" ht="25.5" outlineLevel="2">
      <c r="A5121" s="551"/>
      <c r="B5121" s="296">
        <f t="shared" si="163"/>
        <v>188</v>
      </c>
      <c r="C5121" s="462" t="s">
        <v>9609</v>
      </c>
      <c r="D5121" s="463" t="s">
        <v>11265</v>
      </c>
      <c r="E5121" s="258" t="s">
        <v>1909</v>
      </c>
      <c r="F5121" s="33" t="s">
        <v>4633</v>
      </c>
      <c r="G5121" s="570"/>
      <c r="H5121" s="816"/>
      <c r="I5121" s="816"/>
      <c r="J5121" s="571"/>
      <c r="K5121" s="259" t="s">
        <v>12828</v>
      </c>
      <c r="L5121" s="433">
        <v>44774</v>
      </c>
      <c r="M5121" s="57">
        <v>45323</v>
      </c>
      <c r="N5121" t="str">
        <f t="shared" si="162"/>
        <v/>
      </c>
    </row>
    <row r="5122" spans="1:14" ht="38.25" outlineLevel="2">
      <c r="A5122" s="551"/>
      <c r="B5122" s="296">
        <f t="shared" si="163"/>
        <v>188</v>
      </c>
      <c r="C5122" s="462" t="s">
        <v>9610</v>
      </c>
      <c r="D5122" s="463" t="s">
        <v>11266</v>
      </c>
      <c r="E5122" s="258" t="s">
        <v>1909</v>
      </c>
      <c r="F5122" s="33" t="s">
        <v>4633</v>
      </c>
      <c r="G5122" s="570"/>
      <c r="H5122" s="816"/>
      <c r="I5122" s="816"/>
      <c r="J5122" s="571"/>
      <c r="K5122" s="259" t="s">
        <v>12828</v>
      </c>
      <c r="L5122" s="433">
        <v>44774</v>
      </c>
      <c r="M5122" s="57">
        <v>45323</v>
      </c>
      <c r="N5122" t="str">
        <f t="shared" si="162"/>
        <v/>
      </c>
    </row>
    <row r="5123" spans="1:14" ht="25.5" outlineLevel="2">
      <c r="A5123" s="551"/>
      <c r="B5123" s="296">
        <f t="shared" si="163"/>
        <v>188</v>
      </c>
      <c r="C5123" s="462" t="s">
        <v>9611</v>
      </c>
      <c r="D5123" s="463" t="s">
        <v>11267</v>
      </c>
      <c r="E5123" s="258" t="s">
        <v>1909</v>
      </c>
      <c r="F5123" s="33" t="s">
        <v>4633</v>
      </c>
      <c r="G5123" s="570"/>
      <c r="H5123" s="816"/>
      <c r="I5123" s="816"/>
      <c r="J5123" s="571"/>
      <c r="K5123" s="259" t="s">
        <v>12828</v>
      </c>
      <c r="L5123" s="433">
        <v>44774</v>
      </c>
      <c r="M5123" s="57">
        <v>45323</v>
      </c>
      <c r="N5123" t="str">
        <f t="shared" ref="N5123:N5186" si="164">IF(D5123="NA","",IF(COUNTIF($D$3:$D$8511,D5123)&gt;1,"DUPLICATE",""))</f>
        <v/>
      </c>
    </row>
    <row r="5124" spans="1:14" ht="25.5" outlineLevel="2">
      <c r="A5124" s="551"/>
      <c r="B5124" s="296">
        <f t="shared" si="163"/>
        <v>188</v>
      </c>
      <c r="C5124" s="462" t="s">
        <v>9612</v>
      </c>
      <c r="D5124" s="463" t="s">
        <v>11268</v>
      </c>
      <c r="E5124" s="258" t="s">
        <v>1909</v>
      </c>
      <c r="F5124" s="33" t="s">
        <v>4633</v>
      </c>
      <c r="G5124" s="570"/>
      <c r="H5124" s="816"/>
      <c r="I5124" s="816"/>
      <c r="J5124" s="571"/>
      <c r="K5124" s="259" t="s">
        <v>12828</v>
      </c>
      <c r="L5124" s="433">
        <v>44774</v>
      </c>
      <c r="M5124" s="57">
        <v>45323</v>
      </c>
      <c r="N5124" t="str">
        <f t="shared" si="164"/>
        <v/>
      </c>
    </row>
    <row r="5125" spans="1:14" ht="25.5" outlineLevel="2">
      <c r="A5125" s="551"/>
      <c r="B5125" s="296">
        <f t="shared" si="163"/>
        <v>188</v>
      </c>
      <c r="C5125" s="462" t="s">
        <v>9613</v>
      </c>
      <c r="D5125" s="463" t="s">
        <v>11269</v>
      </c>
      <c r="E5125" s="258" t="s">
        <v>1909</v>
      </c>
      <c r="F5125" s="33" t="s">
        <v>4633</v>
      </c>
      <c r="G5125" s="570"/>
      <c r="H5125" s="816"/>
      <c r="I5125" s="816"/>
      <c r="J5125" s="571"/>
      <c r="K5125" s="259" t="s">
        <v>12828</v>
      </c>
      <c r="L5125" s="433">
        <v>44774</v>
      </c>
      <c r="M5125" s="57">
        <v>45323</v>
      </c>
      <c r="N5125" t="str">
        <f t="shared" si="164"/>
        <v/>
      </c>
    </row>
    <row r="5126" spans="1:14" ht="25.5" outlineLevel="2">
      <c r="A5126" s="551"/>
      <c r="B5126" s="296">
        <f t="shared" si="163"/>
        <v>188</v>
      </c>
      <c r="C5126" s="462" t="s">
        <v>9614</v>
      </c>
      <c r="D5126" s="463" t="s">
        <v>11270</v>
      </c>
      <c r="E5126" s="258" t="s">
        <v>1909</v>
      </c>
      <c r="F5126" s="33" t="s">
        <v>4633</v>
      </c>
      <c r="G5126" s="570"/>
      <c r="H5126" s="816"/>
      <c r="I5126" s="816"/>
      <c r="J5126" s="571"/>
      <c r="K5126" s="259" t="s">
        <v>12828</v>
      </c>
      <c r="L5126" s="433">
        <v>44774</v>
      </c>
      <c r="M5126" s="57">
        <v>45323</v>
      </c>
      <c r="N5126" t="str">
        <f t="shared" si="164"/>
        <v/>
      </c>
    </row>
    <row r="5127" spans="1:14" ht="25.5" outlineLevel="2">
      <c r="A5127" s="551"/>
      <c r="B5127" s="296">
        <f t="shared" si="163"/>
        <v>188</v>
      </c>
      <c r="C5127" s="462" t="s">
        <v>9615</v>
      </c>
      <c r="D5127" s="463" t="s">
        <v>11271</v>
      </c>
      <c r="E5127" s="258" t="s">
        <v>1909</v>
      </c>
      <c r="F5127" s="33" t="s">
        <v>4633</v>
      </c>
      <c r="G5127" s="570"/>
      <c r="H5127" s="816"/>
      <c r="I5127" s="816"/>
      <c r="J5127" s="571"/>
      <c r="K5127" s="259" t="s">
        <v>12828</v>
      </c>
      <c r="L5127" s="433">
        <v>44774</v>
      </c>
      <c r="M5127" s="57">
        <v>45323</v>
      </c>
      <c r="N5127" t="str">
        <f t="shared" si="164"/>
        <v/>
      </c>
    </row>
    <row r="5128" spans="1:14" ht="25.5" outlineLevel="2">
      <c r="A5128" s="551"/>
      <c r="B5128" s="296">
        <f t="shared" si="163"/>
        <v>188</v>
      </c>
      <c r="C5128" s="462" t="s">
        <v>9616</v>
      </c>
      <c r="D5128" s="463" t="s">
        <v>11272</v>
      </c>
      <c r="E5128" s="258" t="s">
        <v>1909</v>
      </c>
      <c r="F5128" s="33" t="s">
        <v>4633</v>
      </c>
      <c r="G5128" s="570"/>
      <c r="H5128" s="816"/>
      <c r="I5128" s="816"/>
      <c r="J5128" s="571"/>
      <c r="K5128" s="259" t="s">
        <v>12828</v>
      </c>
      <c r="L5128" s="433">
        <v>44774</v>
      </c>
      <c r="M5128" s="57">
        <v>45323</v>
      </c>
      <c r="N5128" t="str">
        <f t="shared" si="164"/>
        <v/>
      </c>
    </row>
    <row r="5129" spans="1:14" ht="25.5" outlineLevel="2">
      <c r="A5129" s="551"/>
      <c r="B5129" s="296">
        <f t="shared" si="163"/>
        <v>188</v>
      </c>
      <c r="C5129" s="462" t="s">
        <v>9617</v>
      </c>
      <c r="D5129" s="463" t="s">
        <v>11273</v>
      </c>
      <c r="E5129" s="258" t="s">
        <v>1909</v>
      </c>
      <c r="F5129" s="33" t="s">
        <v>4633</v>
      </c>
      <c r="G5129" s="570"/>
      <c r="H5129" s="816"/>
      <c r="I5129" s="816"/>
      <c r="J5129" s="571"/>
      <c r="K5129" s="259" t="s">
        <v>12828</v>
      </c>
      <c r="L5129" s="433">
        <v>44774</v>
      </c>
      <c r="M5129" s="57">
        <v>45323</v>
      </c>
      <c r="N5129" t="str">
        <f t="shared" si="164"/>
        <v/>
      </c>
    </row>
    <row r="5130" spans="1:14" ht="25.5" outlineLevel="2">
      <c r="A5130" s="551"/>
      <c r="B5130" s="296">
        <f t="shared" si="163"/>
        <v>188</v>
      </c>
      <c r="C5130" s="462" t="s">
        <v>9618</v>
      </c>
      <c r="D5130" s="463" t="s">
        <v>11274</v>
      </c>
      <c r="E5130" s="258" t="s">
        <v>1909</v>
      </c>
      <c r="F5130" s="33" t="s">
        <v>4633</v>
      </c>
      <c r="G5130" s="570"/>
      <c r="H5130" s="816"/>
      <c r="I5130" s="816"/>
      <c r="J5130" s="571"/>
      <c r="K5130" s="259" t="s">
        <v>12828</v>
      </c>
      <c r="L5130" s="433">
        <v>44774</v>
      </c>
      <c r="M5130" s="57">
        <v>45323</v>
      </c>
      <c r="N5130" t="str">
        <f t="shared" si="164"/>
        <v/>
      </c>
    </row>
    <row r="5131" spans="1:14" ht="25.5" outlineLevel="2">
      <c r="A5131" s="551"/>
      <c r="B5131" s="296">
        <f t="shared" si="163"/>
        <v>188</v>
      </c>
      <c r="C5131" s="462" t="s">
        <v>9619</v>
      </c>
      <c r="D5131" s="463" t="s">
        <v>11275</v>
      </c>
      <c r="E5131" s="258" t="s">
        <v>1909</v>
      </c>
      <c r="F5131" s="33" t="s">
        <v>4633</v>
      </c>
      <c r="G5131" s="570"/>
      <c r="H5131" s="816"/>
      <c r="I5131" s="816"/>
      <c r="J5131" s="571"/>
      <c r="K5131" s="259" t="s">
        <v>12828</v>
      </c>
      <c r="L5131" s="433">
        <v>44774</v>
      </c>
      <c r="M5131" s="57">
        <v>45323</v>
      </c>
      <c r="N5131" t="str">
        <f t="shared" si="164"/>
        <v/>
      </c>
    </row>
    <row r="5132" spans="1:14" ht="25.5" outlineLevel="2">
      <c r="A5132" s="551"/>
      <c r="B5132" s="296">
        <f t="shared" si="163"/>
        <v>188</v>
      </c>
      <c r="C5132" s="462" t="s">
        <v>9620</v>
      </c>
      <c r="D5132" s="463" t="s">
        <v>11276</v>
      </c>
      <c r="E5132" s="258" t="s">
        <v>1909</v>
      </c>
      <c r="F5132" s="33" t="s">
        <v>4633</v>
      </c>
      <c r="G5132" s="570"/>
      <c r="H5132" s="816"/>
      <c r="I5132" s="816"/>
      <c r="J5132" s="571"/>
      <c r="K5132" s="259" t="s">
        <v>12828</v>
      </c>
      <c r="L5132" s="433">
        <v>44774</v>
      </c>
      <c r="M5132" s="57">
        <v>45323</v>
      </c>
      <c r="N5132" t="str">
        <f t="shared" si="164"/>
        <v/>
      </c>
    </row>
    <row r="5133" spans="1:14" ht="25.5" outlineLevel="2">
      <c r="A5133" s="551"/>
      <c r="B5133" s="296">
        <f t="shared" si="163"/>
        <v>188</v>
      </c>
      <c r="C5133" s="462" t="s">
        <v>9621</v>
      </c>
      <c r="D5133" s="463" t="s">
        <v>11277</v>
      </c>
      <c r="E5133" s="258" t="s">
        <v>1909</v>
      </c>
      <c r="F5133" s="33" t="s">
        <v>4633</v>
      </c>
      <c r="G5133" s="570"/>
      <c r="H5133" s="816"/>
      <c r="I5133" s="816"/>
      <c r="J5133" s="571"/>
      <c r="K5133" s="259" t="s">
        <v>12828</v>
      </c>
      <c r="L5133" s="433">
        <v>44774</v>
      </c>
      <c r="M5133" s="57">
        <v>45323</v>
      </c>
      <c r="N5133" t="str">
        <f t="shared" si="164"/>
        <v/>
      </c>
    </row>
    <row r="5134" spans="1:14" ht="25.5" outlineLevel="2">
      <c r="A5134" s="551"/>
      <c r="B5134" s="296">
        <f t="shared" si="163"/>
        <v>188</v>
      </c>
      <c r="C5134" s="462" t="s">
        <v>9622</v>
      </c>
      <c r="D5134" s="463" t="s">
        <v>11278</v>
      </c>
      <c r="E5134" s="258" t="s">
        <v>1909</v>
      </c>
      <c r="F5134" s="33" t="s">
        <v>4633</v>
      </c>
      <c r="G5134" s="570"/>
      <c r="H5134" s="816"/>
      <c r="I5134" s="816"/>
      <c r="J5134" s="571"/>
      <c r="K5134" s="259" t="s">
        <v>12828</v>
      </c>
      <c r="L5134" s="433">
        <v>44774</v>
      </c>
      <c r="M5134" s="57">
        <v>45323</v>
      </c>
      <c r="N5134" t="str">
        <f t="shared" si="164"/>
        <v/>
      </c>
    </row>
    <row r="5135" spans="1:14" ht="25.5" outlineLevel="2">
      <c r="A5135" s="551"/>
      <c r="B5135" s="296">
        <f t="shared" si="163"/>
        <v>188</v>
      </c>
      <c r="C5135" s="462" t="s">
        <v>9623</v>
      </c>
      <c r="D5135" s="463" t="s">
        <v>11279</v>
      </c>
      <c r="E5135" s="258" t="s">
        <v>1909</v>
      </c>
      <c r="F5135" s="33" t="s">
        <v>4633</v>
      </c>
      <c r="G5135" s="570"/>
      <c r="H5135" s="816"/>
      <c r="I5135" s="816"/>
      <c r="J5135" s="571"/>
      <c r="K5135" s="259" t="s">
        <v>12828</v>
      </c>
      <c r="L5135" s="433">
        <v>44774</v>
      </c>
      <c r="M5135" s="57">
        <v>45323</v>
      </c>
      <c r="N5135" t="str">
        <f t="shared" si="164"/>
        <v/>
      </c>
    </row>
    <row r="5136" spans="1:14" ht="25.5" outlineLevel="2">
      <c r="A5136" s="551"/>
      <c r="B5136" s="296">
        <f t="shared" si="163"/>
        <v>188</v>
      </c>
      <c r="C5136" s="462" t="s">
        <v>9624</v>
      </c>
      <c r="D5136" s="463" t="s">
        <v>11280</v>
      </c>
      <c r="E5136" s="258" t="s">
        <v>1909</v>
      </c>
      <c r="F5136" s="33" t="s">
        <v>4633</v>
      </c>
      <c r="G5136" s="570"/>
      <c r="H5136" s="816"/>
      <c r="I5136" s="816"/>
      <c r="J5136" s="571"/>
      <c r="K5136" s="259" t="s">
        <v>12828</v>
      </c>
      <c r="L5136" s="433">
        <v>44774</v>
      </c>
      <c r="M5136" s="57">
        <v>45323</v>
      </c>
      <c r="N5136" t="str">
        <f t="shared" si="164"/>
        <v/>
      </c>
    </row>
    <row r="5137" spans="1:14" ht="25.5" outlineLevel="2">
      <c r="A5137" s="551"/>
      <c r="B5137" s="296">
        <f t="shared" si="163"/>
        <v>188</v>
      </c>
      <c r="C5137" s="462" t="s">
        <v>9626</v>
      </c>
      <c r="D5137" s="463" t="s">
        <v>11282</v>
      </c>
      <c r="E5137" s="258" t="s">
        <v>1909</v>
      </c>
      <c r="F5137" s="33" t="s">
        <v>4633</v>
      </c>
      <c r="G5137" s="570"/>
      <c r="H5137" s="816"/>
      <c r="I5137" s="816"/>
      <c r="J5137" s="571"/>
      <c r="K5137" s="259" t="s">
        <v>12828</v>
      </c>
      <c r="L5137" s="433">
        <v>44774</v>
      </c>
      <c r="M5137" s="57">
        <v>45323</v>
      </c>
      <c r="N5137" t="str">
        <f t="shared" si="164"/>
        <v/>
      </c>
    </row>
    <row r="5138" spans="1:14" ht="25.5" outlineLevel="2">
      <c r="A5138" s="551"/>
      <c r="B5138" s="296">
        <f t="shared" si="163"/>
        <v>188</v>
      </c>
      <c r="C5138" s="462" t="s">
        <v>9627</v>
      </c>
      <c r="D5138" s="463" t="s">
        <v>11283</v>
      </c>
      <c r="E5138" s="258" t="s">
        <v>1909</v>
      </c>
      <c r="F5138" s="33" t="s">
        <v>4633</v>
      </c>
      <c r="G5138" s="570"/>
      <c r="H5138" s="816"/>
      <c r="I5138" s="816"/>
      <c r="J5138" s="571"/>
      <c r="K5138" s="259" t="s">
        <v>12828</v>
      </c>
      <c r="L5138" s="433">
        <v>44774</v>
      </c>
      <c r="M5138" s="57">
        <v>45323</v>
      </c>
      <c r="N5138" t="str">
        <f t="shared" si="164"/>
        <v/>
      </c>
    </row>
    <row r="5139" spans="1:14" ht="25.5" outlineLevel="2">
      <c r="A5139" s="551"/>
      <c r="B5139" s="296">
        <f t="shared" si="163"/>
        <v>188</v>
      </c>
      <c r="C5139" s="462" t="s">
        <v>9628</v>
      </c>
      <c r="D5139" s="463" t="s">
        <v>11284</v>
      </c>
      <c r="E5139" s="258" t="s">
        <v>1909</v>
      </c>
      <c r="F5139" s="33" t="s">
        <v>4633</v>
      </c>
      <c r="G5139" s="570"/>
      <c r="H5139" s="816"/>
      <c r="I5139" s="816"/>
      <c r="J5139" s="571"/>
      <c r="K5139" s="259" t="s">
        <v>12828</v>
      </c>
      <c r="L5139" s="433">
        <v>44774</v>
      </c>
      <c r="M5139" s="57">
        <v>45323</v>
      </c>
      <c r="N5139" t="str">
        <f t="shared" si="164"/>
        <v/>
      </c>
    </row>
    <row r="5140" spans="1:14" ht="25.5" outlineLevel="2">
      <c r="A5140" s="551"/>
      <c r="B5140" s="296">
        <f t="shared" si="163"/>
        <v>188</v>
      </c>
      <c r="C5140" s="462" t="s">
        <v>9629</v>
      </c>
      <c r="D5140" s="463" t="s">
        <v>11285</v>
      </c>
      <c r="E5140" s="258" t="s">
        <v>1909</v>
      </c>
      <c r="F5140" s="33" t="s">
        <v>4633</v>
      </c>
      <c r="G5140" s="570"/>
      <c r="H5140" s="816"/>
      <c r="I5140" s="816"/>
      <c r="J5140" s="571"/>
      <c r="K5140" s="259" t="s">
        <v>12828</v>
      </c>
      <c r="L5140" s="433">
        <v>44774</v>
      </c>
      <c r="M5140" s="57">
        <v>45323</v>
      </c>
      <c r="N5140" t="str">
        <f t="shared" si="164"/>
        <v/>
      </c>
    </row>
    <row r="5141" spans="1:14" ht="38.25" outlineLevel="2">
      <c r="A5141" s="551"/>
      <c r="B5141" s="296">
        <f t="shared" si="163"/>
        <v>188</v>
      </c>
      <c r="C5141" s="462" t="s">
        <v>9630</v>
      </c>
      <c r="D5141" s="463" t="s">
        <v>11286</v>
      </c>
      <c r="E5141" s="258" t="s">
        <v>1909</v>
      </c>
      <c r="F5141" s="33" t="s">
        <v>4633</v>
      </c>
      <c r="G5141" s="570"/>
      <c r="H5141" s="816"/>
      <c r="I5141" s="816"/>
      <c r="J5141" s="571"/>
      <c r="K5141" s="259" t="s">
        <v>12828</v>
      </c>
      <c r="L5141" s="433">
        <v>44774</v>
      </c>
      <c r="M5141" s="57">
        <v>45323</v>
      </c>
      <c r="N5141" t="str">
        <f t="shared" si="164"/>
        <v/>
      </c>
    </row>
    <row r="5142" spans="1:14" ht="25.5" outlineLevel="2">
      <c r="A5142" s="551"/>
      <c r="B5142" s="296">
        <f t="shared" si="163"/>
        <v>188</v>
      </c>
      <c r="C5142" s="462" t="s">
        <v>9631</v>
      </c>
      <c r="D5142" s="463" t="s">
        <v>11287</v>
      </c>
      <c r="E5142" s="258" t="s">
        <v>1909</v>
      </c>
      <c r="F5142" s="33" t="s">
        <v>4633</v>
      </c>
      <c r="G5142" s="570"/>
      <c r="H5142" s="816"/>
      <c r="I5142" s="816"/>
      <c r="J5142" s="571"/>
      <c r="K5142" s="259" t="s">
        <v>12828</v>
      </c>
      <c r="L5142" s="433">
        <v>44774</v>
      </c>
      <c r="M5142" s="57">
        <v>45323</v>
      </c>
      <c r="N5142" t="str">
        <f t="shared" si="164"/>
        <v/>
      </c>
    </row>
    <row r="5143" spans="1:14" ht="25.5" outlineLevel="2">
      <c r="A5143" s="551"/>
      <c r="B5143" s="296">
        <f t="shared" si="163"/>
        <v>188</v>
      </c>
      <c r="C5143" s="462" t="s">
        <v>9632</v>
      </c>
      <c r="D5143" s="463" t="s">
        <v>11288</v>
      </c>
      <c r="E5143" s="258" t="s">
        <v>1909</v>
      </c>
      <c r="F5143" s="33" t="s">
        <v>4633</v>
      </c>
      <c r="G5143" s="570"/>
      <c r="H5143" s="816"/>
      <c r="I5143" s="816"/>
      <c r="J5143" s="571"/>
      <c r="K5143" s="259" t="s">
        <v>12828</v>
      </c>
      <c r="L5143" s="433">
        <v>44774</v>
      </c>
      <c r="M5143" s="57">
        <v>45323</v>
      </c>
      <c r="N5143" t="str">
        <f t="shared" si="164"/>
        <v/>
      </c>
    </row>
    <row r="5144" spans="1:14" ht="25.5" outlineLevel="2">
      <c r="A5144" s="551"/>
      <c r="B5144" s="296">
        <f t="shared" si="163"/>
        <v>188</v>
      </c>
      <c r="C5144" s="462" t="s">
        <v>9633</v>
      </c>
      <c r="D5144" s="463" t="s">
        <v>11289</v>
      </c>
      <c r="E5144" s="258" t="s">
        <v>1909</v>
      </c>
      <c r="F5144" s="33" t="s">
        <v>4633</v>
      </c>
      <c r="G5144" s="570"/>
      <c r="H5144" s="816"/>
      <c r="I5144" s="816"/>
      <c r="J5144" s="571"/>
      <c r="K5144" s="259" t="s">
        <v>12828</v>
      </c>
      <c r="L5144" s="433">
        <v>44774</v>
      </c>
      <c r="M5144" s="57">
        <v>45323</v>
      </c>
      <c r="N5144" t="str">
        <f t="shared" si="164"/>
        <v/>
      </c>
    </row>
    <row r="5145" spans="1:14" ht="25.5" outlineLevel="2">
      <c r="A5145" s="551"/>
      <c r="B5145" s="296">
        <f t="shared" si="163"/>
        <v>188</v>
      </c>
      <c r="C5145" s="462" t="s">
        <v>9634</v>
      </c>
      <c r="D5145" s="463" t="s">
        <v>11290</v>
      </c>
      <c r="E5145" s="258" t="s">
        <v>1909</v>
      </c>
      <c r="F5145" s="33" t="s">
        <v>4633</v>
      </c>
      <c r="G5145" s="570"/>
      <c r="H5145" s="816"/>
      <c r="I5145" s="816"/>
      <c r="J5145" s="571"/>
      <c r="K5145" s="259" t="s">
        <v>12828</v>
      </c>
      <c r="L5145" s="433">
        <v>44774</v>
      </c>
      <c r="M5145" s="57">
        <v>45323</v>
      </c>
      <c r="N5145" t="str">
        <f t="shared" si="164"/>
        <v/>
      </c>
    </row>
    <row r="5146" spans="1:14" ht="25.5" outlineLevel="2">
      <c r="A5146" s="551"/>
      <c r="B5146" s="296">
        <f t="shared" si="163"/>
        <v>188</v>
      </c>
      <c r="C5146" s="462" t="s">
        <v>9635</v>
      </c>
      <c r="D5146" s="463" t="s">
        <v>11291</v>
      </c>
      <c r="E5146" s="258" t="s">
        <v>1909</v>
      </c>
      <c r="F5146" s="33" t="s">
        <v>4633</v>
      </c>
      <c r="G5146" s="570"/>
      <c r="H5146" s="816"/>
      <c r="I5146" s="816"/>
      <c r="J5146" s="571"/>
      <c r="K5146" s="259" t="s">
        <v>12828</v>
      </c>
      <c r="L5146" s="433">
        <v>44774</v>
      </c>
      <c r="M5146" s="57">
        <v>45323</v>
      </c>
      <c r="N5146" t="str">
        <f t="shared" si="164"/>
        <v/>
      </c>
    </row>
    <row r="5147" spans="1:14" ht="25.5" outlineLevel="2">
      <c r="A5147" s="551"/>
      <c r="B5147" s="296">
        <f t="shared" si="163"/>
        <v>188</v>
      </c>
      <c r="C5147" s="462" t="s">
        <v>9636</v>
      </c>
      <c r="D5147" s="463" t="s">
        <v>11292</v>
      </c>
      <c r="E5147" s="258" t="s">
        <v>1909</v>
      </c>
      <c r="F5147" s="33" t="s">
        <v>4633</v>
      </c>
      <c r="G5147" s="570"/>
      <c r="H5147" s="816"/>
      <c r="I5147" s="816"/>
      <c r="J5147" s="571"/>
      <c r="K5147" s="259" t="s">
        <v>12828</v>
      </c>
      <c r="L5147" s="433">
        <v>44774</v>
      </c>
      <c r="M5147" s="57">
        <v>45323</v>
      </c>
      <c r="N5147" t="str">
        <f t="shared" si="164"/>
        <v/>
      </c>
    </row>
    <row r="5148" spans="1:14" ht="25.5" outlineLevel="2">
      <c r="A5148" s="551"/>
      <c r="B5148" s="296">
        <f t="shared" si="163"/>
        <v>188</v>
      </c>
      <c r="C5148" s="462" t="s">
        <v>9637</v>
      </c>
      <c r="D5148" s="463" t="s">
        <v>11293</v>
      </c>
      <c r="E5148" s="258" t="s">
        <v>1909</v>
      </c>
      <c r="F5148" s="33" t="s">
        <v>4633</v>
      </c>
      <c r="G5148" s="570"/>
      <c r="H5148" s="816"/>
      <c r="I5148" s="816"/>
      <c r="J5148" s="571"/>
      <c r="K5148" s="259" t="s">
        <v>12828</v>
      </c>
      <c r="L5148" s="433">
        <v>44774</v>
      </c>
      <c r="M5148" s="57">
        <v>45323</v>
      </c>
      <c r="N5148" t="str">
        <f t="shared" si="164"/>
        <v/>
      </c>
    </row>
    <row r="5149" spans="1:14" ht="25.5" outlineLevel="2">
      <c r="A5149" s="551"/>
      <c r="B5149" s="296">
        <f t="shared" si="163"/>
        <v>188</v>
      </c>
      <c r="C5149" s="462" t="s">
        <v>9638</v>
      </c>
      <c r="D5149" s="463" t="s">
        <v>11294</v>
      </c>
      <c r="E5149" s="258" t="s">
        <v>1909</v>
      </c>
      <c r="F5149" s="33" t="s">
        <v>4633</v>
      </c>
      <c r="G5149" s="570"/>
      <c r="H5149" s="816"/>
      <c r="I5149" s="816"/>
      <c r="J5149" s="571"/>
      <c r="K5149" s="259" t="s">
        <v>12828</v>
      </c>
      <c r="L5149" s="433">
        <v>44774</v>
      </c>
      <c r="M5149" s="57">
        <v>45323</v>
      </c>
      <c r="N5149" t="str">
        <f t="shared" si="164"/>
        <v/>
      </c>
    </row>
    <row r="5150" spans="1:14" ht="25.5" outlineLevel="2">
      <c r="A5150" s="551"/>
      <c r="B5150" s="296">
        <f t="shared" si="163"/>
        <v>188</v>
      </c>
      <c r="C5150" s="462" t="s">
        <v>9639</v>
      </c>
      <c r="D5150" s="463" t="s">
        <v>11295</v>
      </c>
      <c r="E5150" s="258" t="s">
        <v>1909</v>
      </c>
      <c r="F5150" s="33" t="s">
        <v>4633</v>
      </c>
      <c r="G5150" s="570"/>
      <c r="H5150" s="816"/>
      <c r="I5150" s="816"/>
      <c r="J5150" s="571"/>
      <c r="K5150" s="259" t="s">
        <v>12828</v>
      </c>
      <c r="L5150" s="433">
        <v>44774</v>
      </c>
      <c r="M5150" s="57">
        <v>45323</v>
      </c>
      <c r="N5150" t="str">
        <f t="shared" si="164"/>
        <v/>
      </c>
    </row>
    <row r="5151" spans="1:14" ht="25.5" outlineLevel="2">
      <c r="A5151" s="551"/>
      <c r="B5151" s="296">
        <f t="shared" si="163"/>
        <v>188</v>
      </c>
      <c r="C5151" s="462" t="s">
        <v>9640</v>
      </c>
      <c r="D5151" s="463" t="s">
        <v>11296</v>
      </c>
      <c r="E5151" s="258" t="s">
        <v>1909</v>
      </c>
      <c r="F5151" s="33" t="s">
        <v>4633</v>
      </c>
      <c r="G5151" s="570"/>
      <c r="H5151" s="816"/>
      <c r="I5151" s="816"/>
      <c r="J5151" s="571"/>
      <c r="K5151" s="259" t="s">
        <v>12828</v>
      </c>
      <c r="L5151" s="433">
        <v>44774</v>
      </c>
      <c r="M5151" s="57">
        <v>45323</v>
      </c>
      <c r="N5151" t="str">
        <f t="shared" si="164"/>
        <v/>
      </c>
    </row>
    <row r="5152" spans="1:14" ht="51" outlineLevel="2">
      <c r="A5152" s="551"/>
      <c r="B5152" s="296">
        <f t="shared" si="163"/>
        <v>188</v>
      </c>
      <c r="C5152" s="462" t="s">
        <v>9641</v>
      </c>
      <c r="D5152" s="463" t="s">
        <v>11297</v>
      </c>
      <c r="E5152" s="258" t="s">
        <v>1909</v>
      </c>
      <c r="F5152" s="33" t="s">
        <v>4633</v>
      </c>
      <c r="G5152" s="570"/>
      <c r="H5152" s="816"/>
      <c r="I5152" s="816"/>
      <c r="J5152" s="571"/>
      <c r="K5152" s="259" t="s">
        <v>12828</v>
      </c>
      <c r="L5152" s="433">
        <v>44774</v>
      </c>
      <c r="M5152" s="57">
        <v>45323</v>
      </c>
      <c r="N5152" t="str">
        <f t="shared" si="164"/>
        <v/>
      </c>
    </row>
    <row r="5153" spans="1:14" ht="63.75" outlineLevel="2">
      <c r="A5153" s="551"/>
      <c r="B5153" s="296">
        <f t="shared" si="163"/>
        <v>188</v>
      </c>
      <c r="C5153" s="462" t="s">
        <v>9642</v>
      </c>
      <c r="D5153" s="463" t="s">
        <v>11298</v>
      </c>
      <c r="E5153" s="258" t="s">
        <v>1909</v>
      </c>
      <c r="F5153" s="33" t="s">
        <v>4633</v>
      </c>
      <c r="G5153" s="570"/>
      <c r="H5153" s="816"/>
      <c r="I5153" s="816"/>
      <c r="J5153" s="571"/>
      <c r="K5153" s="259" t="s">
        <v>12828</v>
      </c>
      <c r="L5153" s="433">
        <v>44774</v>
      </c>
      <c r="M5153" s="57">
        <v>45323</v>
      </c>
      <c r="N5153" t="str">
        <f t="shared" si="164"/>
        <v/>
      </c>
    </row>
    <row r="5154" spans="1:14" ht="63.75" outlineLevel="2">
      <c r="A5154" s="551"/>
      <c r="B5154" s="296">
        <f t="shared" si="163"/>
        <v>188</v>
      </c>
      <c r="C5154" s="462" t="s">
        <v>12782</v>
      </c>
      <c r="D5154" s="463" t="s">
        <v>11299</v>
      </c>
      <c r="E5154" s="258" t="s">
        <v>1909</v>
      </c>
      <c r="F5154" s="33" t="s">
        <v>4633</v>
      </c>
      <c r="G5154" s="570"/>
      <c r="H5154" s="816"/>
      <c r="I5154" s="816"/>
      <c r="J5154" s="571"/>
      <c r="K5154" s="259" t="s">
        <v>12828</v>
      </c>
      <c r="L5154" s="433">
        <v>44774</v>
      </c>
      <c r="M5154" s="57">
        <v>45323</v>
      </c>
      <c r="N5154" t="str">
        <f t="shared" si="164"/>
        <v/>
      </c>
    </row>
    <row r="5155" spans="1:14" ht="63.75" outlineLevel="2">
      <c r="A5155" s="551"/>
      <c r="B5155" s="296">
        <f t="shared" si="163"/>
        <v>188</v>
      </c>
      <c r="C5155" s="462" t="s">
        <v>9643</v>
      </c>
      <c r="D5155" s="463" t="s">
        <v>11300</v>
      </c>
      <c r="E5155" s="258" t="s">
        <v>1909</v>
      </c>
      <c r="F5155" s="33" t="s">
        <v>4633</v>
      </c>
      <c r="G5155" s="570"/>
      <c r="H5155" s="816"/>
      <c r="I5155" s="816"/>
      <c r="J5155" s="571"/>
      <c r="K5155" s="259" t="s">
        <v>12828</v>
      </c>
      <c r="L5155" s="433">
        <v>44774</v>
      </c>
      <c r="M5155" s="57">
        <v>45323</v>
      </c>
      <c r="N5155" t="str">
        <f t="shared" si="164"/>
        <v/>
      </c>
    </row>
    <row r="5156" spans="1:14" ht="25.5" outlineLevel="2">
      <c r="A5156" s="551"/>
      <c r="B5156" s="296">
        <f t="shared" si="163"/>
        <v>188</v>
      </c>
      <c r="C5156" s="462" t="s">
        <v>9644</v>
      </c>
      <c r="D5156" s="463" t="s">
        <v>11301</v>
      </c>
      <c r="E5156" s="258" t="s">
        <v>1909</v>
      </c>
      <c r="F5156" s="33" t="s">
        <v>4633</v>
      </c>
      <c r="G5156" s="570"/>
      <c r="H5156" s="816"/>
      <c r="I5156" s="816"/>
      <c r="J5156" s="571"/>
      <c r="K5156" s="259" t="s">
        <v>12828</v>
      </c>
      <c r="L5156" s="433">
        <v>44774</v>
      </c>
      <c r="M5156" s="57">
        <v>45323</v>
      </c>
      <c r="N5156" t="str">
        <f t="shared" si="164"/>
        <v/>
      </c>
    </row>
    <row r="5157" spans="1:14" ht="25.5" outlineLevel="2">
      <c r="A5157" s="551"/>
      <c r="B5157" s="296">
        <f t="shared" si="163"/>
        <v>188</v>
      </c>
      <c r="C5157" s="462" t="s">
        <v>9645</v>
      </c>
      <c r="D5157" s="463" t="s">
        <v>11302</v>
      </c>
      <c r="E5157" s="258" t="s">
        <v>1909</v>
      </c>
      <c r="F5157" s="33" t="s">
        <v>4633</v>
      </c>
      <c r="G5157" s="570"/>
      <c r="H5157" s="816"/>
      <c r="I5157" s="816"/>
      <c r="J5157" s="571"/>
      <c r="K5157" s="259" t="s">
        <v>12828</v>
      </c>
      <c r="L5157" s="433">
        <v>44774</v>
      </c>
      <c r="M5157" s="57">
        <v>45323</v>
      </c>
      <c r="N5157" t="str">
        <f t="shared" si="164"/>
        <v/>
      </c>
    </row>
    <row r="5158" spans="1:14" ht="25.5" outlineLevel="2">
      <c r="A5158" s="551"/>
      <c r="B5158" s="296">
        <f t="shared" si="163"/>
        <v>188</v>
      </c>
      <c r="C5158" s="462" t="s">
        <v>9646</v>
      </c>
      <c r="D5158" s="463" t="s">
        <v>11303</v>
      </c>
      <c r="E5158" s="258" t="s">
        <v>1909</v>
      </c>
      <c r="F5158" s="33" t="s">
        <v>4633</v>
      </c>
      <c r="G5158" s="570"/>
      <c r="H5158" s="816"/>
      <c r="I5158" s="816"/>
      <c r="J5158" s="571"/>
      <c r="K5158" s="259" t="s">
        <v>12828</v>
      </c>
      <c r="L5158" s="433">
        <v>44774</v>
      </c>
      <c r="M5158" s="57">
        <v>45323</v>
      </c>
      <c r="N5158" t="str">
        <f t="shared" si="164"/>
        <v/>
      </c>
    </row>
    <row r="5159" spans="1:14" ht="25.5" outlineLevel="2">
      <c r="A5159" s="551"/>
      <c r="B5159" s="296">
        <f t="shared" si="163"/>
        <v>188</v>
      </c>
      <c r="C5159" s="462" t="s">
        <v>9647</v>
      </c>
      <c r="D5159" s="463" t="s">
        <v>11304</v>
      </c>
      <c r="E5159" s="258" t="s">
        <v>1909</v>
      </c>
      <c r="F5159" s="33" t="s">
        <v>4633</v>
      </c>
      <c r="G5159" s="570"/>
      <c r="H5159" s="816"/>
      <c r="I5159" s="816"/>
      <c r="J5159" s="571"/>
      <c r="K5159" s="259" t="s">
        <v>12828</v>
      </c>
      <c r="L5159" s="433">
        <v>44774</v>
      </c>
      <c r="M5159" s="57">
        <v>45323</v>
      </c>
      <c r="N5159" t="str">
        <f t="shared" si="164"/>
        <v/>
      </c>
    </row>
    <row r="5160" spans="1:14" ht="25.5" outlineLevel="2">
      <c r="A5160" s="551"/>
      <c r="B5160" s="296">
        <f t="shared" si="163"/>
        <v>188</v>
      </c>
      <c r="C5160" s="462" t="s">
        <v>9648</v>
      </c>
      <c r="D5160" s="463" t="s">
        <v>11305</v>
      </c>
      <c r="E5160" s="258" t="s">
        <v>1909</v>
      </c>
      <c r="F5160" s="33" t="s">
        <v>4633</v>
      </c>
      <c r="G5160" s="570"/>
      <c r="H5160" s="816"/>
      <c r="I5160" s="816"/>
      <c r="J5160" s="571"/>
      <c r="K5160" s="259" t="s">
        <v>12828</v>
      </c>
      <c r="L5160" s="433">
        <v>44774</v>
      </c>
      <c r="M5160" s="57">
        <v>45323</v>
      </c>
      <c r="N5160" t="str">
        <f t="shared" si="164"/>
        <v/>
      </c>
    </row>
    <row r="5161" spans="1:14" ht="25.5" outlineLevel="2">
      <c r="A5161" s="551"/>
      <c r="B5161" s="296">
        <f t="shared" si="163"/>
        <v>188</v>
      </c>
      <c r="C5161" s="462" t="s">
        <v>9649</v>
      </c>
      <c r="D5161" s="463" t="s">
        <v>11306</v>
      </c>
      <c r="E5161" s="258" t="s">
        <v>1909</v>
      </c>
      <c r="F5161" s="33" t="s">
        <v>4633</v>
      </c>
      <c r="G5161" s="570"/>
      <c r="H5161" s="816"/>
      <c r="I5161" s="816"/>
      <c r="J5161" s="571"/>
      <c r="K5161" s="259" t="s">
        <v>12828</v>
      </c>
      <c r="L5161" s="433">
        <v>44774</v>
      </c>
      <c r="M5161" s="57">
        <v>45323</v>
      </c>
      <c r="N5161" t="str">
        <f t="shared" si="164"/>
        <v/>
      </c>
    </row>
    <row r="5162" spans="1:14" ht="25.5" outlineLevel="2">
      <c r="A5162" s="551"/>
      <c r="B5162" s="296">
        <f t="shared" si="163"/>
        <v>188</v>
      </c>
      <c r="C5162" s="462" t="s">
        <v>9650</v>
      </c>
      <c r="D5162" s="463" t="s">
        <v>11307</v>
      </c>
      <c r="E5162" s="258" t="s">
        <v>1909</v>
      </c>
      <c r="F5162" s="33" t="s">
        <v>4633</v>
      </c>
      <c r="G5162" s="570"/>
      <c r="H5162" s="816"/>
      <c r="I5162" s="816"/>
      <c r="J5162" s="571"/>
      <c r="K5162" s="259" t="s">
        <v>12828</v>
      </c>
      <c r="L5162" s="433">
        <v>44774</v>
      </c>
      <c r="M5162" s="57">
        <v>45323</v>
      </c>
      <c r="N5162" t="str">
        <f t="shared" si="164"/>
        <v/>
      </c>
    </row>
    <row r="5163" spans="1:14" ht="25.5" outlineLevel="2">
      <c r="A5163" s="551"/>
      <c r="B5163" s="296">
        <f t="shared" si="163"/>
        <v>188</v>
      </c>
      <c r="C5163" s="462" t="s">
        <v>9651</v>
      </c>
      <c r="D5163" s="463" t="s">
        <v>11308</v>
      </c>
      <c r="E5163" s="258" t="s">
        <v>1909</v>
      </c>
      <c r="F5163" s="33" t="s">
        <v>4633</v>
      </c>
      <c r="G5163" s="570"/>
      <c r="H5163" s="816"/>
      <c r="I5163" s="816"/>
      <c r="J5163" s="571"/>
      <c r="K5163" s="259" t="s">
        <v>12828</v>
      </c>
      <c r="L5163" s="433">
        <v>44774</v>
      </c>
      <c r="M5163" s="57">
        <v>45323</v>
      </c>
      <c r="N5163" t="str">
        <f t="shared" si="164"/>
        <v/>
      </c>
    </row>
    <row r="5164" spans="1:14" ht="25.5" outlineLevel="2">
      <c r="A5164" s="551"/>
      <c r="B5164" s="296">
        <f t="shared" si="163"/>
        <v>188</v>
      </c>
      <c r="C5164" s="462" t="s">
        <v>9652</v>
      </c>
      <c r="D5164" s="463" t="s">
        <v>11309</v>
      </c>
      <c r="E5164" s="258" t="s">
        <v>1909</v>
      </c>
      <c r="F5164" s="33" t="s">
        <v>4633</v>
      </c>
      <c r="G5164" s="570"/>
      <c r="H5164" s="816"/>
      <c r="I5164" s="816"/>
      <c r="J5164" s="571"/>
      <c r="K5164" s="259" t="s">
        <v>12828</v>
      </c>
      <c r="L5164" s="433">
        <v>44774</v>
      </c>
      <c r="M5164" s="57">
        <v>45323</v>
      </c>
      <c r="N5164" t="str">
        <f t="shared" si="164"/>
        <v/>
      </c>
    </row>
    <row r="5165" spans="1:14" ht="25.5" outlineLevel="2">
      <c r="A5165" s="551"/>
      <c r="B5165" s="296">
        <f t="shared" si="163"/>
        <v>188</v>
      </c>
      <c r="C5165" s="462" t="s">
        <v>9653</v>
      </c>
      <c r="D5165" s="463" t="s">
        <v>11310</v>
      </c>
      <c r="E5165" s="258" t="s">
        <v>1909</v>
      </c>
      <c r="F5165" s="33" t="s">
        <v>4633</v>
      </c>
      <c r="G5165" s="570"/>
      <c r="H5165" s="816"/>
      <c r="I5165" s="816"/>
      <c r="J5165" s="571"/>
      <c r="K5165" s="259" t="s">
        <v>12828</v>
      </c>
      <c r="L5165" s="433">
        <v>44774</v>
      </c>
      <c r="M5165" s="57">
        <v>45323</v>
      </c>
      <c r="N5165" t="str">
        <f t="shared" si="164"/>
        <v/>
      </c>
    </row>
    <row r="5166" spans="1:14" ht="25.5" outlineLevel="2">
      <c r="A5166" s="551"/>
      <c r="B5166" s="296">
        <f t="shared" si="163"/>
        <v>188</v>
      </c>
      <c r="C5166" s="462" t="s">
        <v>9654</v>
      </c>
      <c r="D5166" s="463" t="s">
        <v>11311</v>
      </c>
      <c r="E5166" s="258" t="s">
        <v>1909</v>
      </c>
      <c r="F5166" s="33" t="s">
        <v>4633</v>
      </c>
      <c r="G5166" s="570"/>
      <c r="H5166" s="816"/>
      <c r="I5166" s="816"/>
      <c r="J5166" s="571"/>
      <c r="K5166" s="259" t="s">
        <v>12828</v>
      </c>
      <c r="L5166" s="433">
        <v>44774</v>
      </c>
      <c r="M5166" s="57">
        <v>45323</v>
      </c>
      <c r="N5166" t="str">
        <f t="shared" si="164"/>
        <v/>
      </c>
    </row>
    <row r="5167" spans="1:14" ht="25.5" outlineLevel="2">
      <c r="A5167" s="551"/>
      <c r="B5167" s="296">
        <f t="shared" si="163"/>
        <v>188</v>
      </c>
      <c r="C5167" s="462" t="s">
        <v>9655</v>
      </c>
      <c r="D5167" s="463" t="s">
        <v>11312</v>
      </c>
      <c r="E5167" s="258" t="s">
        <v>1909</v>
      </c>
      <c r="F5167" s="33" t="s">
        <v>4633</v>
      </c>
      <c r="G5167" s="570"/>
      <c r="H5167" s="816"/>
      <c r="I5167" s="816"/>
      <c r="J5167" s="571"/>
      <c r="K5167" s="259" t="s">
        <v>12828</v>
      </c>
      <c r="L5167" s="433">
        <v>44774</v>
      </c>
      <c r="M5167" s="57">
        <v>45323</v>
      </c>
      <c r="N5167" t="str">
        <f t="shared" si="164"/>
        <v/>
      </c>
    </row>
    <row r="5168" spans="1:14" ht="25.5" outlineLevel="2">
      <c r="A5168" s="551"/>
      <c r="B5168" s="296">
        <f t="shared" si="163"/>
        <v>188</v>
      </c>
      <c r="C5168" s="462" t="s">
        <v>9656</v>
      </c>
      <c r="D5168" s="463" t="s">
        <v>11313</v>
      </c>
      <c r="E5168" s="258" t="s">
        <v>1909</v>
      </c>
      <c r="F5168" s="33" t="s">
        <v>4633</v>
      </c>
      <c r="G5168" s="570"/>
      <c r="H5168" s="816"/>
      <c r="I5168" s="816"/>
      <c r="J5168" s="571"/>
      <c r="K5168" s="259" t="s">
        <v>12828</v>
      </c>
      <c r="L5168" s="433">
        <v>44774</v>
      </c>
      <c r="M5168" s="57">
        <v>45323</v>
      </c>
      <c r="N5168" t="str">
        <f t="shared" si="164"/>
        <v/>
      </c>
    </row>
    <row r="5169" spans="1:14" ht="25.5" outlineLevel="2">
      <c r="A5169" s="551"/>
      <c r="B5169" s="296">
        <f t="shared" si="163"/>
        <v>188</v>
      </c>
      <c r="C5169" s="462" t="s">
        <v>9657</v>
      </c>
      <c r="D5169" s="463" t="s">
        <v>11314</v>
      </c>
      <c r="E5169" s="258" t="s">
        <v>1909</v>
      </c>
      <c r="F5169" s="33" t="s">
        <v>4633</v>
      </c>
      <c r="G5169" s="570"/>
      <c r="H5169" s="816"/>
      <c r="I5169" s="816"/>
      <c r="J5169" s="571"/>
      <c r="K5169" s="259" t="s">
        <v>12828</v>
      </c>
      <c r="L5169" s="433">
        <v>44774</v>
      </c>
      <c r="M5169" s="57">
        <v>45323</v>
      </c>
      <c r="N5169" t="str">
        <f t="shared" si="164"/>
        <v/>
      </c>
    </row>
    <row r="5170" spans="1:14" ht="25.5" outlineLevel="2">
      <c r="A5170" s="551"/>
      <c r="B5170" s="296">
        <f t="shared" si="163"/>
        <v>188</v>
      </c>
      <c r="C5170" s="462" t="s">
        <v>9658</v>
      </c>
      <c r="D5170" s="463" t="s">
        <v>11315</v>
      </c>
      <c r="E5170" s="258" t="s">
        <v>1909</v>
      </c>
      <c r="F5170" s="33" t="s">
        <v>4633</v>
      </c>
      <c r="G5170" s="570"/>
      <c r="H5170" s="816"/>
      <c r="I5170" s="816"/>
      <c r="J5170" s="571"/>
      <c r="K5170" s="259" t="s">
        <v>12828</v>
      </c>
      <c r="L5170" s="433">
        <v>44774</v>
      </c>
      <c r="M5170" s="57">
        <v>45323</v>
      </c>
      <c r="N5170" t="str">
        <f t="shared" si="164"/>
        <v/>
      </c>
    </row>
    <row r="5171" spans="1:14" ht="51" outlineLevel="2">
      <c r="A5171" s="551"/>
      <c r="B5171" s="296">
        <f t="shared" si="163"/>
        <v>188</v>
      </c>
      <c r="C5171" s="462" t="s">
        <v>9659</v>
      </c>
      <c r="D5171" s="463" t="s">
        <v>11316</v>
      </c>
      <c r="E5171" s="258" t="s">
        <v>1909</v>
      </c>
      <c r="F5171" s="33" t="s">
        <v>4633</v>
      </c>
      <c r="G5171" s="570"/>
      <c r="H5171" s="816"/>
      <c r="I5171" s="816"/>
      <c r="J5171" s="571"/>
      <c r="K5171" s="259" t="s">
        <v>12828</v>
      </c>
      <c r="L5171" s="433">
        <v>44774</v>
      </c>
      <c r="M5171" s="57">
        <v>45323</v>
      </c>
      <c r="N5171" t="str">
        <f t="shared" si="164"/>
        <v/>
      </c>
    </row>
    <row r="5172" spans="1:14" ht="25.5" outlineLevel="2">
      <c r="A5172" s="551"/>
      <c r="B5172" s="296">
        <f t="shared" si="163"/>
        <v>188</v>
      </c>
      <c r="C5172" s="462" t="s">
        <v>9660</v>
      </c>
      <c r="D5172" s="463" t="s">
        <v>11317</v>
      </c>
      <c r="E5172" s="258" t="s">
        <v>1909</v>
      </c>
      <c r="F5172" s="33" t="s">
        <v>4633</v>
      </c>
      <c r="G5172" s="570"/>
      <c r="H5172" s="816"/>
      <c r="I5172" s="816"/>
      <c r="J5172" s="571"/>
      <c r="K5172" s="259" t="s">
        <v>12828</v>
      </c>
      <c r="L5172" s="433">
        <v>44774</v>
      </c>
      <c r="M5172" s="57">
        <v>45323</v>
      </c>
      <c r="N5172" t="str">
        <f t="shared" si="164"/>
        <v/>
      </c>
    </row>
    <row r="5173" spans="1:14" ht="25.5" outlineLevel="2">
      <c r="A5173" s="551"/>
      <c r="B5173" s="296">
        <f t="shared" si="163"/>
        <v>188</v>
      </c>
      <c r="C5173" s="462" t="s">
        <v>9661</v>
      </c>
      <c r="D5173" s="463" t="s">
        <v>11318</v>
      </c>
      <c r="E5173" s="258" t="s">
        <v>1909</v>
      </c>
      <c r="F5173" s="33" t="s">
        <v>4633</v>
      </c>
      <c r="G5173" s="570"/>
      <c r="H5173" s="816"/>
      <c r="I5173" s="816"/>
      <c r="J5173" s="571"/>
      <c r="K5173" s="259" t="s">
        <v>12828</v>
      </c>
      <c r="L5173" s="433">
        <v>44774</v>
      </c>
      <c r="M5173" s="57">
        <v>45323</v>
      </c>
      <c r="N5173" t="str">
        <f t="shared" si="164"/>
        <v/>
      </c>
    </row>
    <row r="5174" spans="1:14" ht="25.5" outlineLevel="2">
      <c r="A5174" s="551"/>
      <c r="B5174" s="296">
        <f t="shared" ref="B5174:B5236" si="165">IF(A5174&gt;0,A5174,B5173)</f>
        <v>188</v>
      </c>
      <c r="C5174" s="462" t="s">
        <v>9662</v>
      </c>
      <c r="D5174" s="463" t="s">
        <v>11319</v>
      </c>
      <c r="E5174" s="258" t="s">
        <v>1909</v>
      </c>
      <c r="F5174" s="33" t="s">
        <v>4633</v>
      </c>
      <c r="G5174" s="570"/>
      <c r="H5174" s="816"/>
      <c r="I5174" s="816"/>
      <c r="J5174" s="571"/>
      <c r="K5174" s="259" t="s">
        <v>12828</v>
      </c>
      <c r="L5174" s="433">
        <v>44774</v>
      </c>
      <c r="M5174" s="57">
        <v>45323</v>
      </c>
      <c r="N5174" t="str">
        <f t="shared" si="164"/>
        <v/>
      </c>
    </row>
    <row r="5175" spans="1:14" ht="25.5" outlineLevel="2">
      <c r="A5175" s="551"/>
      <c r="B5175" s="296">
        <f t="shared" si="165"/>
        <v>188</v>
      </c>
      <c r="C5175" s="462" t="s">
        <v>9663</v>
      </c>
      <c r="D5175" s="463" t="s">
        <v>11320</v>
      </c>
      <c r="E5175" s="258" t="s">
        <v>1909</v>
      </c>
      <c r="F5175" s="33" t="s">
        <v>4633</v>
      </c>
      <c r="G5175" s="570"/>
      <c r="H5175" s="816"/>
      <c r="I5175" s="816"/>
      <c r="J5175" s="571"/>
      <c r="K5175" s="259" t="s">
        <v>12828</v>
      </c>
      <c r="L5175" s="433">
        <v>44774</v>
      </c>
      <c r="M5175" s="57">
        <v>45323</v>
      </c>
      <c r="N5175" t="str">
        <f t="shared" si="164"/>
        <v/>
      </c>
    </row>
    <row r="5176" spans="1:14" ht="25.5" outlineLevel="2">
      <c r="A5176" s="551"/>
      <c r="B5176" s="296">
        <f t="shared" si="165"/>
        <v>188</v>
      </c>
      <c r="C5176" s="462" t="s">
        <v>9664</v>
      </c>
      <c r="D5176" s="463" t="s">
        <v>11321</v>
      </c>
      <c r="E5176" s="258" t="s">
        <v>1909</v>
      </c>
      <c r="F5176" s="33" t="s">
        <v>4633</v>
      </c>
      <c r="G5176" s="570"/>
      <c r="H5176" s="816"/>
      <c r="I5176" s="816"/>
      <c r="J5176" s="571"/>
      <c r="K5176" s="259" t="s">
        <v>12828</v>
      </c>
      <c r="L5176" s="433">
        <v>44774</v>
      </c>
      <c r="M5176" s="57">
        <v>45323</v>
      </c>
      <c r="N5176" t="str">
        <f t="shared" si="164"/>
        <v/>
      </c>
    </row>
    <row r="5177" spans="1:14" ht="25.5" outlineLevel="2">
      <c r="A5177" s="551"/>
      <c r="B5177" s="296">
        <f t="shared" si="165"/>
        <v>188</v>
      </c>
      <c r="C5177" s="462" t="s">
        <v>9665</v>
      </c>
      <c r="D5177" s="463" t="s">
        <v>11322</v>
      </c>
      <c r="E5177" s="258" t="s">
        <v>1909</v>
      </c>
      <c r="F5177" s="33" t="s">
        <v>4633</v>
      </c>
      <c r="G5177" s="570"/>
      <c r="H5177" s="816"/>
      <c r="I5177" s="816"/>
      <c r="J5177" s="571"/>
      <c r="K5177" s="259" t="s">
        <v>12828</v>
      </c>
      <c r="L5177" s="433">
        <v>44774</v>
      </c>
      <c r="M5177" s="57">
        <v>45323</v>
      </c>
      <c r="N5177" t="str">
        <f t="shared" si="164"/>
        <v/>
      </c>
    </row>
    <row r="5178" spans="1:14" ht="25.5" outlineLevel="2">
      <c r="A5178" s="551"/>
      <c r="B5178" s="296">
        <f t="shared" si="165"/>
        <v>188</v>
      </c>
      <c r="C5178" s="462" t="s">
        <v>9666</v>
      </c>
      <c r="D5178" s="463" t="s">
        <v>11323</v>
      </c>
      <c r="E5178" s="258" t="s">
        <v>1909</v>
      </c>
      <c r="F5178" s="33" t="s">
        <v>4633</v>
      </c>
      <c r="G5178" s="570"/>
      <c r="H5178" s="816"/>
      <c r="I5178" s="816"/>
      <c r="J5178" s="571"/>
      <c r="K5178" s="259" t="s">
        <v>12828</v>
      </c>
      <c r="L5178" s="433">
        <v>44774</v>
      </c>
      <c r="M5178" s="57">
        <v>45323</v>
      </c>
      <c r="N5178" t="str">
        <f t="shared" si="164"/>
        <v/>
      </c>
    </row>
    <row r="5179" spans="1:14" ht="25.5" outlineLevel="2">
      <c r="A5179" s="551"/>
      <c r="B5179" s="296">
        <f t="shared" si="165"/>
        <v>188</v>
      </c>
      <c r="C5179" s="462" t="s">
        <v>9667</v>
      </c>
      <c r="D5179" s="463" t="s">
        <v>11324</v>
      </c>
      <c r="E5179" s="258" t="s">
        <v>1909</v>
      </c>
      <c r="F5179" s="33" t="s">
        <v>4633</v>
      </c>
      <c r="G5179" s="570"/>
      <c r="H5179" s="816"/>
      <c r="I5179" s="816"/>
      <c r="J5179" s="571"/>
      <c r="K5179" s="259" t="s">
        <v>12828</v>
      </c>
      <c r="L5179" s="433">
        <v>44774</v>
      </c>
      <c r="M5179" s="57">
        <v>45323</v>
      </c>
      <c r="N5179" t="str">
        <f t="shared" si="164"/>
        <v/>
      </c>
    </row>
    <row r="5180" spans="1:14" ht="25.5" outlineLevel="2">
      <c r="A5180" s="551"/>
      <c r="B5180" s="296">
        <f t="shared" si="165"/>
        <v>188</v>
      </c>
      <c r="C5180" s="462" t="s">
        <v>9668</v>
      </c>
      <c r="D5180" s="463" t="s">
        <v>11325</v>
      </c>
      <c r="E5180" s="258" t="s">
        <v>1909</v>
      </c>
      <c r="F5180" s="33" t="s">
        <v>4633</v>
      </c>
      <c r="G5180" s="570"/>
      <c r="H5180" s="816"/>
      <c r="I5180" s="816"/>
      <c r="J5180" s="571"/>
      <c r="K5180" s="259" t="s">
        <v>12828</v>
      </c>
      <c r="L5180" s="433">
        <v>44774</v>
      </c>
      <c r="M5180" s="57">
        <v>45323</v>
      </c>
      <c r="N5180" t="str">
        <f t="shared" si="164"/>
        <v/>
      </c>
    </row>
    <row r="5181" spans="1:14" ht="25.5" outlineLevel="2">
      <c r="A5181" s="551"/>
      <c r="B5181" s="296">
        <f t="shared" si="165"/>
        <v>188</v>
      </c>
      <c r="C5181" s="462" t="s">
        <v>9669</v>
      </c>
      <c r="D5181" s="463" t="s">
        <v>11326</v>
      </c>
      <c r="E5181" s="258" t="s">
        <v>1909</v>
      </c>
      <c r="F5181" s="33" t="s">
        <v>4633</v>
      </c>
      <c r="G5181" s="570"/>
      <c r="H5181" s="816"/>
      <c r="I5181" s="816"/>
      <c r="J5181" s="571"/>
      <c r="K5181" s="259" t="s">
        <v>12828</v>
      </c>
      <c r="L5181" s="433">
        <v>44774</v>
      </c>
      <c r="M5181" s="57">
        <v>45323</v>
      </c>
      <c r="N5181" t="str">
        <f t="shared" si="164"/>
        <v/>
      </c>
    </row>
    <row r="5182" spans="1:14" ht="25.5" outlineLevel="2">
      <c r="A5182" s="551"/>
      <c r="B5182" s="296">
        <f t="shared" si="165"/>
        <v>188</v>
      </c>
      <c r="C5182" s="462" t="s">
        <v>9670</v>
      </c>
      <c r="D5182" s="463" t="s">
        <v>11327</v>
      </c>
      <c r="E5182" s="258" t="s">
        <v>1909</v>
      </c>
      <c r="F5182" s="33" t="s">
        <v>4633</v>
      </c>
      <c r="G5182" s="570"/>
      <c r="H5182" s="816"/>
      <c r="I5182" s="816"/>
      <c r="J5182" s="571"/>
      <c r="K5182" s="259" t="s">
        <v>12828</v>
      </c>
      <c r="L5182" s="433">
        <v>44774</v>
      </c>
      <c r="M5182" s="57">
        <v>45323</v>
      </c>
      <c r="N5182" t="str">
        <f t="shared" si="164"/>
        <v/>
      </c>
    </row>
    <row r="5183" spans="1:14" ht="25.5" outlineLevel="2">
      <c r="A5183" s="551"/>
      <c r="B5183" s="296">
        <f t="shared" si="165"/>
        <v>188</v>
      </c>
      <c r="C5183" s="462" t="s">
        <v>9671</v>
      </c>
      <c r="D5183" s="463" t="s">
        <v>11328</v>
      </c>
      <c r="E5183" s="258" t="s">
        <v>1909</v>
      </c>
      <c r="F5183" s="33" t="s">
        <v>4633</v>
      </c>
      <c r="G5183" s="570"/>
      <c r="H5183" s="816"/>
      <c r="I5183" s="816"/>
      <c r="J5183" s="571"/>
      <c r="K5183" s="259" t="s">
        <v>12828</v>
      </c>
      <c r="L5183" s="433">
        <v>44774</v>
      </c>
      <c r="M5183" s="57">
        <v>45323</v>
      </c>
      <c r="N5183" t="str">
        <f t="shared" si="164"/>
        <v/>
      </c>
    </row>
    <row r="5184" spans="1:14" ht="25.5" outlineLevel="2">
      <c r="A5184" s="551"/>
      <c r="B5184" s="296">
        <f t="shared" si="165"/>
        <v>188</v>
      </c>
      <c r="C5184" s="462" t="s">
        <v>9672</v>
      </c>
      <c r="D5184" s="463" t="s">
        <v>11329</v>
      </c>
      <c r="E5184" s="258" t="s">
        <v>1909</v>
      </c>
      <c r="F5184" s="33" t="s">
        <v>4633</v>
      </c>
      <c r="G5184" s="570"/>
      <c r="H5184" s="816"/>
      <c r="I5184" s="816"/>
      <c r="J5184" s="571"/>
      <c r="K5184" s="259" t="s">
        <v>12828</v>
      </c>
      <c r="L5184" s="433">
        <v>44774</v>
      </c>
      <c r="M5184" s="57">
        <v>45323</v>
      </c>
      <c r="N5184" t="str">
        <f t="shared" si="164"/>
        <v/>
      </c>
    </row>
    <row r="5185" spans="1:14" ht="25.5" outlineLevel="2">
      <c r="A5185" s="551"/>
      <c r="B5185" s="296">
        <f t="shared" si="165"/>
        <v>188</v>
      </c>
      <c r="C5185" s="462" t="s">
        <v>9673</v>
      </c>
      <c r="D5185" s="463" t="s">
        <v>11330</v>
      </c>
      <c r="E5185" s="258" t="s">
        <v>1909</v>
      </c>
      <c r="F5185" s="33" t="s">
        <v>4633</v>
      </c>
      <c r="G5185" s="570"/>
      <c r="H5185" s="816"/>
      <c r="I5185" s="816"/>
      <c r="J5185" s="571"/>
      <c r="K5185" s="259" t="s">
        <v>12828</v>
      </c>
      <c r="L5185" s="433">
        <v>44774</v>
      </c>
      <c r="M5185" s="57">
        <v>45323</v>
      </c>
      <c r="N5185" t="str">
        <f t="shared" si="164"/>
        <v/>
      </c>
    </row>
    <row r="5186" spans="1:14" ht="25.5" outlineLevel="2">
      <c r="A5186" s="551"/>
      <c r="B5186" s="296">
        <f t="shared" si="165"/>
        <v>188</v>
      </c>
      <c r="C5186" s="462" t="s">
        <v>9674</v>
      </c>
      <c r="D5186" s="463" t="s">
        <v>11331</v>
      </c>
      <c r="E5186" s="258" t="s">
        <v>1909</v>
      </c>
      <c r="F5186" s="33" t="s">
        <v>4633</v>
      </c>
      <c r="G5186" s="570"/>
      <c r="H5186" s="816"/>
      <c r="I5186" s="816"/>
      <c r="J5186" s="571"/>
      <c r="K5186" s="259" t="s">
        <v>12828</v>
      </c>
      <c r="L5186" s="433">
        <v>44774</v>
      </c>
      <c r="M5186" s="57">
        <v>45323</v>
      </c>
      <c r="N5186" t="str">
        <f t="shared" si="164"/>
        <v/>
      </c>
    </row>
    <row r="5187" spans="1:14" ht="25.5" outlineLevel="2">
      <c r="A5187" s="551"/>
      <c r="B5187" s="296">
        <f t="shared" si="165"/>
        <v>188</v>
      </c>
      <c r="C5187" s="462" t="s">
        <v>9675</v>
      </c>
      <c r="D5187" s="463" t="s">
        <v>11332</v>
      </c>
      <c r="E5187" s="258" t="s">
        <v>1909</v>
      </c>
      <c r="F5187" s="33" t="s">
        <v>4633</v>
      </c>
      <c r="G5187" s="570"/>
      <c r="H5187" s="816"/>
      <c r="I5187" s="816"/>
      <c r="J5187" s="571"/>
      <c r="K5187" s="259" t="s">
        <v>12828</v>
      </c>
      <c r="L5187" s="433">
        <v>44774</v>
      </c>
      <c r="M5187" s="57">
        <v>45323</v>
      </c>
      <c r="N5187" t="str">
        <f t="shared" ref="N5187:N5250" si="166">IF(D5187="NA","",IF(COUNTIF($D$3:$D$8511,D5187)&gt;1,"DUPLICATE",""))</f>
        <v/>
      </c>
    </row>
    <row r="5188" spans="1:14" ht="25.5" outlineLevel="2">
      <c r="A5188" s="551"/>
      <c r="B5188" s="296">
        <f t="shared" si="165"/>
        <v>188</v>
      </c>
      <c r="C5188" s="462" t="s">
        <v>9676</v>
      </c>
      <c r="D5188" s="463" t="s">
        <v>11333</v>
      </c>
      <c r="E5188" s="258" t="s">
        <v>1909</v>
      </c>
      <c r="F5188" s="33" t="s">
        <v>4633</v>
      </c>
      <c r="G5188" s="570"/>
      <c r="H5188" s="816"/>
      <c r="I5188" s="816"/>
      <c r="J5188" s="571"/>
      <c r="K5188" s="259" t="s">
        <v>12828</v>
      </c>
      <c r="L5188" s="433">
        <v>44774</v>
      </c>
      <c r="M5188" s="57">
        <v>45323</v>
      </c>
      <c r="N5188" t="str">
        <f t="shared" si="166"/>
        <v/>
      </c>
    </row>
    <row r="5189" spans="1:14" ht="25.5" outlineLevel="2">
      <c r="A5189" s="551"/>
      <c r="B5189" s="296">
        <f t="shared" si="165"/>
        <v>188</v>
      </c>
      <c r="C5189" s="462" t="s">
        <v>9677</v>
      </c>
      <c r="D5189" s="463" t="s">
        <v>11334</v>
      </c>
      <c r="E5189" s="258" t="s">
        <v>1909</v>
      </c>
      <c r="F5189" s="33" t="s">
        <v>4633</v>
      </c>
      <c r="G5189" s="570"/>
      <c r="H5189" s="816"/>
      <c r="I5189" s="816"/>
      <c r="J5189" s="571"/>
      <c r="K5189" s="259" t="s">
        <v>12828</v>
      </c>
      <c r="L5189" s="433">
        <v>44774</v>
      </c>
      <c r="M5189" s="57">
        <v>45323</v>
      </c>
      <c r="N5189" t="str">
        <f t="shared" si="166"/>
        <v/>
      </c>
    </row>
    <row r="5190" spans="1:14" ht="25.5" outlineLevel="2">
      <c r="A5190" s="551"/>
      <c r="B5190" s="296">
        <f t="shared" si="165"/>
        <v>188</v>
      </c>
      <c r="C5190" s="462" t="s">
        <v>9678</v>
      </c>
      <c r="D5190" s="463" t="s">
        <v>11335</v>
      </c>
      <c r="E5190" s="258" t="s">
        <v>1909</v>
      </c>
      <c r="F5190" s="33" t="s">
        <v>4633</v>
      </c>
      <c r="G5190" s="570"/>
      <c r="H5190" s="816"/>
      <c r="I5190" s="816"/>
      <c r="J5190" s="571"/>
      <c r="K5190" s="259" t="s">
        <v>12828</v>
      </c>
      <c r="L5190" s="433">
        <v>44774</v>
      </c>
      <c r="M5190" s="57">
        <v>45323</v>
      </c>
      <c r="N5190" t="str">
        <f t="shared" si="166"/>
        <v/>
      </c>
    </row>
    <row r="5191" spans="1:14" ht="25.5" outlineLevel="2">
      <c r="A5191" s="551"/>
      <c r="B5191" s="296">
        <f t="shared" si="165"/>
        <v>188</v>
      </c>
      <c r="C5191" s="462" t="s">
        <v>9679</v>
      </c>
      <c r="D5191" s="463" t="s">
        <v>11336</v>
      </c>
      <c r="E5191" s="258" t="s">
        <v>1909</v>
      </c>
      <c r="F5191" s="33" t="s">
        <v>4633</v>
      </c>
      <c r="G5191" s="570"/>
      <c r="H5191" s="816"/>
      <c r="I5191" s="816"/>
      <c r="J5191" s="571"/>
      <c r="K5191" s="259" t="s">
        <v>12828</v>
      </c>
      <c r="L5191" s="433">
        <v>44774</v>
      </c>
      <c r="M5191" s="57">
        <v>45323</v>
      </c>
      <c r="N5191" t="str">
        <f t="shared" si="166"/>
        <v/>
      </c>
    </row>
    <row r="5192" spans="1:14" ht="25.5" outlineLevel="2">
      <c r="A5192" s="551"/>
      <c r="B5192" s="296">
        <f t="shared" si="165"/>
        <v>188</v>
      </c>
      <c r="C5192" s="462" t="s">
        <v>9680</v>
      </c>
      <c r="D5192" s="463" t="s">
        <v>11337</v>
      </c>
      <c r="E5192" s="258" t="s">
        <v>1909</v>
      </c>
      <c r="F5192" s="33" t="s">
        <v>4633</v>
      </c>
      <c r="G5192" s="570"/>
      <c r="H5192" s="816"/>
      <c r="I5192" s="816"/>
      <c r="J5192" s="571"/>
      <c r="K5192" s="259" t="s">
        <v>12828</v>
      </c>
      <c r="L5192" s="433">
        <v>44774</v>
      </c>
      <c r="M5192" s="57">
        <v>45323</v>
      </c>
      <c r="N5192" t="str">
        <f t="shared" si="166"/>
        <v/>
      </c>
    </row>
    <row r="5193" spans="1:14" ht="25.5" outlineLevel="2">
      <c r="A5193" s="551"/>
      <c r="B5193" s="296">
        <f t="shared" si="165"/>
        <v>188</v>
      </c>
      <c r="C5193" s="462" t="s">
        <v>9681</v>
      </c>
      <c r="D5193" s="463" t="s">
        <v>11338</v>
      </c>
      <c r="E5193" s="258" t="s">
        <v>1909</v>
      </c>
      <c r="F5193" s="33" t="s">
        <v>4633</v>
      </c>
      <c r="G5193" s="570"/>
      <c r="H5193" s="816"/>
      <c r="I5193" s="816"/>
      <c r="J5193" s="571"/>
      <c r="K5193" s="259" t="s">
        <v>12828</v>
      </c>
      <c r="L5193" s="433">
        <v>44774</v>
      </c>
      <c r="M5193" s="57">
        <v>45323</v>
      </c>
      <c r="N5193" t="str">
        <f t="shared" si="166"/>
        <v/>
      </c>
    </row>
    <row r="5194" spans="1:14" ht="38.25" outlineLevel="2">
      <c r="A5194" s="551"/>
      <c r="B5194" s="296">
        <f t="shared" si="165"/>
        <v>188</v>
      </c>
      <c r="C5194" s="462" t="s">
        <v>9682</v>
      </c>
      <c r="D5194" s="463" t="s">
        <v>11339</v>
      </c>
      <c r="E5194" s="258" t="s">
        <v>1909</v>
      </c>
      <c r="F5194" s="33" t="s">
        <v>4633</v>
      </c>
      <c r="G5194" s="570"/>
      <c r="H5194" s="816"/>
      <c r="I5194" s="816"/>
      <c r="J5194" s="571"/>
      <c r="K5194" s="259" t="s">
        <v>12828</v>
      </c>
      <c r="L5194" s="433">
        <v>44774</v>
      </c>
      <c r="M5194" s="57">
        <v>45323</v>
      </c>
      <c r="N5194" t="str">
        <f t="shared" si="166"/>
        <v/>
      </c>
    </row>
    <row r="5195" spans="1:14" ht="38.25" outlineLevel="2">
      <c r="A5195" s="551"/>
      <c r="B5195" s="296">
        <f t="shared" si="165"/>
        <v>188</v>
      </c>
      <c r="C5195" s="462" t="s">
        <v>9683</v>
      </c>
      <c r="D5195" s="463" t="s">
        <v>11340</v>
      </c>
      <c r="E5195" s="258" t="s">
        <v>1909</v>
      </c>
      <c r="F5195" s="33" t="s">
        <v>4633</v>
      </c>
      <c r="G5195" s="570"/>
      <c r="H5195" s="816"/>
      <c r="I5195" s="816"/>
      <c r="J5195" s="571"/>
      <c r="K5195" s="259" t="s">
        <v>12828</v>
      </c>
      <c r="L5195" s="433">
        <v>44774</v>
      </c>
      <c r="M5195" s="57">
        <v>45323</v>
      </c>
      <c r="N5195" t="str">
        <f t="shared" si="166"/>
        <v/>
      </c>
    </row>
    <row r="5196" spans="1:14" ht="51" outlineLevel="2">
      <c r="A5196" s="551"/>
      <c r="B5196" s="296">
        <f t="shared" si="165"/>
        <v>188</v>
      </c>
      <c r="C5196" s="462" t="s">
        <v>9684</v>
      </c>
      <c r="D5196" s="463" t="s">
        <v>11341</v>
      </c>
      <c r="E5196" s="258" t="s">
        <v>1909</v>
      </c>
      <c r="F5196" s="33" t="s">
        <v>4633</v>
      </c>
      <c r="G5196" s="570"/>
      <c r="H5196" s="816"/>
      <c r="I5196" s="816"/>
      <c r="J5196" s="571"/>
      <c r="K5196" s="259" t="s">
        <v>12828</v>
      </c>
      <c r="L5196" s="433">
        <v>44774</v>
      </c>
      <c r="M5196" s="57">
        <v>45323</v>
      </c>
      <c r="N5196" t="str">
        <f t="shared" si="166"/>
        <v/>
      </c>
    </row>
    <row r="5197" spans="1:14" ht="25.5" outlineLevel="2">
      <c r="A5197" s="551"/>
      <c r="B5197" s="296">
        <f t="shared" si="165"/>
        <v>188</v>
      </c>
      <c r="C5197" s="462" t="s">
        <v>9685</v>
      </c>
      <c r="D5197" s="463" t="s">
        <v>11342</v>
      </c>
      <c r="E5197" s="258" t="s">
        <v>1909</v>
      </c>
      <c r="F5197" s="33" t="s">
        <v>4633</v>
      </c>
      <c r="G5197" s="570"/>
      <c r="H5197" s="816"/>
      <c r="I5197" s="816"/>
      <c r="J5197" s="571"/>
      <c r="K5197" s="259" t="s">
        <v>12828</v>
      </c>
      <c r="L5197" s="433">
        <v>44774</v>
      </c>
      <c r="M5197" s="57">
        <v>45323</v>
      </c>
      <c r="N5197" t="str">
        <f t="shared" si="166"/>
        <v/>
      </c>
    </row>
    <row r="5198" spans="1:14" ht="25.5" outlineLevel="2">
      <c r="A5198" s="551"/>
      <c r="B5198" s="296">
        <f t="shared" si="165"/>
        <v>188</v>
      </c>
      <c r="C5198" s="462" t="s">
        <v>9686</v>
      </c>
      <c r="D5198" s="463" t="s">
        <v>11343</v>
      </c>
      <c r="E5198" s="258" t="s">
        <v>1909</v>
      </c>
      <c r="F5198" s="33" t="s">
        <v>4633</v>
      </c>
      <c r="G5198" s="570"/>
      <c r="H5198" s="816"/>
      <c r="I5198" s="816"/>
      <c r="J5198" s="571"/>
      <c r="K5198" s="259" t="s">
        <v>12828</v>
      </c>
      <c r="L5198" s="433">
        <v>44774</v>
      </c>
      <c r="M5198" s="57">
        <v>45323</v>
      </c>
      <c r="N5198" t="str">
        <f t="shared" si="166"/>
        <v/>
      </c>
    </row>
    <row r="5199" spans="1:14" ht="25.5" outlineLevel="2">
      <c r="A5199" s="551"/>
      <c r="B5199" s="296">
        <f>IF(A5199&gt;0,A5199,B5198)</f>
        <v>188</v>
      </c>
      <c r="C5199" s="462" t="s">
        <v>9687</v>
      </c>
      <c r="D5199" s="463" t="s">
        <v>11344</v>
      </c>
      <c r="E5199" s="258" t="s">
        <v>1909</v>
      </c>
      <c r="F5199" s="33" t="s">
        <v>4633</v>
      </c>
      <c r="G5199" s="570"/>
      <c r="H5199" s="816"/>
      <c r="I5199" s="816"/>
      <c r="J5199" s="571"/>
      <c r="K5199" s="259" t="s">
        <v>12828</v>
      </c>
      <c r="L5199" s="433">
        <v>44774</v>
      </c>
      <c r="M5199" s="57">
        <v>45323</v>
      </c>
      <c r="N5199" t="str">
        <f t="shared" si="166"/>
        <v/>
      </c>
    </row>
    <row r="5200" spans="1:14" ht="25.5" outlineLevel="2">
      <c r="A5200" s="551"/>
      <c r="B5200" s="296">
        <f t="shared" si="165"/>
        <v>188</v>
      </c>
      <c r="C5200" s="462" t="s">
        <v>9689</v>
      </c>
      <c r="D5200" s="463" t="s">
        <v>3912</v>
      </c>
      <c r="E5200" s="258" t="s">
        <v>1909</v>
      </c>
      <c r="F5200" s="33" t="s">
        <v>4633</v>
      </c>
      <c r="G5200" s="570"/>
      <c r="H5200" s="816"/>
      <c r="I5200" s="816"/>
      <c r="J5200" s="571"/>
      <c r="K5200" s="259" t="s">
        <v>12828</v>
      </c>
      <c r="L5200" s="433">
        <v>44774</v>
      </c>
      <c r="M5200" s="57">
        <v>45323</v>
      </c>
      <c r="N5200" t="str">
        <f t="shared" si="166"/>
        <v>DUPLICATE</v>
      </c>
    </row>
    <row r="5201" spans="1:14" ht="25.5" outlineLevel="2">
      <c r="A5201" s="551"/>
      <c r="B5201" s="296">
        <f t="shared" si="165"/>
        <v>188</v>
      </c>
      <c r="C5201" s="462" t="s">
        <v>9690</v>
      </c>
      <c r="D5201" s="463" t="s">
        <v>11345</v>
      </c>
      <c r="E5201" s="258" t="s">
        <v>1909</v>
      </c>
      <c r="F5201" s="33" t="s">
        <v>4633</v>
      </c>
      <c r="G5201" s="570"/>
      <c r="H5201" s="816"/>
      <c r="I5201" s="816"/>
      <c r="J5201" s="571"/>
      <c r="K5201" s="259" t="s">
        <v>12828</v>
      </c>
      <c r="L5201" s="433">
        <v>44774</v>
      </c>
      <c r="M5201" s="57">
        <v>45323</v>
      </c>
      <c r="N5201" t="str">
        <f t="shared" si="166"/>
        <v/>
      </c>
    </row>
    <row r="5202" spans="1:14" ht="25.5" outlineLevel="2">
      <c r="A5202" s="551"/>
      <c r="B5202" s="296">
        <f>IF(A5202&gt;0,A5202,B5201)</f>
        <v>188</v>
      </c>
      <c r="C5202" s="462" t="s">
        <v>9691</v>
      </c>
      <c r="D5202" s="463" t="s">
        <v>11346</v>
      </c>
      <c r="E5202" s="258" t="s">
        <v>1909</v>
      </c>
      <c r="F5202" s="33" t="s">
        <v>4633</v>
      </c>
      <c r="G5202" s="570"/>
      <c r="H5202" s="816"/>
      <c r="I5202" s="816"/>
      <c r="J5202" s="571"/>
      <c r="K5202" s="259" t="s">
        <v>12828</v>
      </c>
      <c r="L5202" s="433">
        <v>44774</v>
      </c>
      <c r="M5202" s="57">
        <v>45323</v>
      </c>
      <c r="N5202" t="str">
        <f t="shared" si="166"/>
        <v/>
      </c>
    </row>
    <row r="5203" spans="1:14" ht="25.5" outlineLevel="2">
      <c r="A5203" s="551"/>
      <c r="B5203" s="296">
        <f t="shared" si="165"/>
        <v>188</v>
      </c>
      <c r="C5203" s="462" t="s">
        <v>9693</v>
      </c>
      <c r="D5203" s="463" t="s">
        <v>11348</v>
      </c>
      <c r="E5203" s="258" t="s">
        <v>1909</v>
      </c>
      <c r="F5203" s="33" t="s">
        <v>4633</v>
      </c>
      <c r="G5203" s="570"/>
      <c r="H5203" s="816"/>
      <c r="I5203" s="816"/>
      <c r="J5203" s="571"/>
      <c r="K5203" s="259" t="s">
        <v>12828</v>
      </c>
      <c r="L5203" s="433">
        <v>44774</v>
      </c>
      <c r="M5203" s="57">
        <v>45323</v>
      </c>
      <c r="N5203" t="str">
        <f t="shared" si="166"/>
        <v/>
      </c>
    </row>
    <row r="5204" spans="1:14" ht="25.5" outlineLevel="2">
      <c r="A5204" s="551"/>
      <c r="B5204" s="296">
        <f t="shared" si="165"/>
        <v>188</v>
      </c>
      <c r="C5204" s="462" t="s">
        <v>9694</v>
      </c>
      <c r="D5204" s="463" t="s">
        <v>11349</v>
      </c>
      <c r="E5204" s="258" t="s">
        <v>1909</v>
      </c>
      <c r="F5204" s="33" t="s">
        <v>4633</v>
      </c>
      <c r="G5204" s="570"/>
      <c r="H5204" s="816"/>
      <c r="I5204" s="816"/>
      <c r="J5204" s="571"/>
      <c r="K5204" s="259" t="s">
        <v>12828</v>
      </c>
      <c r="L5204" s="433">
        <v>44774</v>
      </c>
      <c r="M5204" s="57">
        <v>45323</v>
      </c>
      <c r="N5204" t="str">
        <f t="shared" si="166"/>
        <v/>
      </c>
    </row>
    <row r="5205" spans="1:14" ht="25.5" outlineLevel="2">
      <c r="A5205" s="551"/>
      <c r="B5205" s="296">
        <f t="shared" si="165"/>
        <v>188</v>
      </c>
      <c r="C5205" s="462" t="s">
        <v>9695</v>
      </c>
      <c r="D5205" s="463" t="s">
        <v>11350</v>
      </c>
      <c r="E5205" s="258" t="s">
        <v>1909</v>
      </c>
      <c r="F5205" s="33" t="s">
        <v>4633</v>
      </c>
      <c r="G5205" s="570"/>
      <c r="H5205" s="816"/>
      <c r="I5205" s="816"/>
      <c r="J5205" s="571"/>
      <c r="K5205" s="259" t="s">
        <v>12828</v>
      </c>
      <c r="L5205" s="433">
        <v>44774</v>
      </c>
      <c r="M5205" s="57">
        <v>45323</v>
      </c>
      <c r="N5205" t="str">
        <f t="shared" si="166"/>
        <v/>
      </c>
    </row>
    <row r="5206" spans="1:14" ht="25.5" outlineLevel="2">
      <c r="A5206" s="551"/>
      <c r="B5206" s="296">
        <f t="shared" si="165"/>
        <v>188</v>
      </c>
      <c r="C5206" s="462" t="s">
        <v>9696</v>
      </c>
      <c r="D5206" s="463" t="s">
        <v>11351</v>
      </c>
      <c r="E5206" s="258" t="s">
        <v>1909</v>
      </c>
      <c r="F5206" s="33" t="s">
        <v>4633</v>
      </c>
      <c r="G5206" s="570"/>
      <c r="H5206" s="816"/>
      <c r="I5206" s="816"/>
      <c r="J5206" s="571"/>
      <c r="K5206" s="259" t="s">
        <v>12828</v>
      </c>
      <c r="L5206" s="433">
        <v>44774</v>
      </c>
      <c r="M5206" s="57">
        <v>45323</v>
      </c>
      <c r="N5206" t="str">
        <f t="shared" si="166"/>
        <v/>
      </c>
    </row>
    <row r="5207" spans="1:14" ht="25.5" outlineLevel="2">
      <c r="A5207" s="551"/>
      <c r="B5207" s="296">
        <f t="shared" si="165"/>
        <v>188</v>
      </c>
      <c r="C5207" s="462" t="s">
        <v>9697</v>
      </c>
      <c r="D5207" s="463" t="s">
        <v>11352</v>
      </c>
      <c r="E5207" s="258" t="s">
        <v>1909</v>
      </c>
      <c r="F5207" s="33" t="s">
        <v>4633</v>
      </c>
      <c r="G5207" s="570"/>
      <c r="H5207" s="816"/>
      <c r="I5207" s="816"/>
      <c r="J5207" s="571"/>
      <c r="K5207" s="259" t="s">
        <v>12828</v>
      </c>
      <c r="L5207" s="433">
        <v>44774</v>
      </c>
      <c r="M5207" s="57">
        <v>45323</v>
      </c>
      <c r="N5207" t="str">
        <f t="shared" si="166"/>
        <v/>
      </c>
    </row>
    <row r="5208" spans="1:14" ht="25.5" outlineLevel="2">
      <c r="A5208" s="551"/>
      <c r="B5208" s="296">
        <f t="shared" si="165"/>
        <v>188</v>
      </c>
      <c r="C5208" s="462" t="s">
        <v>9698</v>
      </c>
      <c r="D5208" s="463" t="s">
        <v>11353</v>
      </c>
      <c r="E5208" s="258" t="s">
        <v>1909</v>
      </c>
      <c r="F5208" s="33" t="s">
        <v>4633</v>
      </c>
      <c r="G5208" s="570"/>
      <c r="H5208" s="816"/>
      <c r="I5208" s="816"/>
      <c r="J5208" s="571"/>
      <c r="K5208" s="259" t="s">
        <v>12828</v>
      </c>
      <c r="L5208" s="433">
        <v>44774</v>
      </c>
      <c r="M5208" s="57">
        <v>45323</v>
      </c>
      <c r="N5208" t="str">
        <f t="shared" si="166"/>
        <v/>
      </c>
    </row>
    <row r="5209" spans="1:14" ht="25.5" outlineLevel="2">
      <c r="A5209" s="551"/>
      <c r="B5209" s="296">
        <f t="shared" si="165"/>
        <v>188</v>
      </c>
      <c r="C5209" s="462" t="s">
        <v>9699</v>
      </c>
      <c r="D5209" s="463" t="s">
        <v>11354</v>
      </c>
      <c r="E5209" s="258" t="s">
        <v>1909</v>
      </c>
      <c r="F5209" s="33" t="s">
        <v>4633</v>
      </c>
      <c r="G5209" s="570"/>
      <c r="H5209" s="816"/>
      <c r="I5209" s="816"/>
      <c r="J5209" s="571"/>
      <c r="K5209" s="259" t="s">
        <v>12828</v>
      </c>
      <c r="L5209" s="433">
        <v>44774</v>
      </c>
      <c r="M5209" s="57">
        <v>45323</v>
      </c>
      <c r="N5209" t="str">
        <f t="shared" si="166"/>
        <v/>
      </c>
    </row>
    <row r="5210" spans="1:14" ht="25.5" outlineLevel="2">
      <c r="A5210" s="551"/>
      <c r="B5210" s="296">
        <f t="shared" si="165"/>
        <v>188</v>
      </c>
      <c r="C5210" s="462" t="s">
        <v>9700</v>
      </c>
      <c r="D5210" s="463" t="s">
        <v>11355</v>
      </c>
      <c r="E5210" s="258" t="s">
        <v>1909</v>
      </c>
      <c r="F5210" s="33" t="s">
        <v>4633</v>
      </c>
      <c r="G5210" s="570"/>
      <c r="H5210" s="816"/>
      <c r="I5210" s="816"/>
      <c r="J5210" s="571"/>
      <c r="K5210" s="259" t="s">
        <v>12828</v>
      </c>
      <c r="L5210" s="433">
        <v>44774</v>
      </c>
      <c r="M5210" s="57">
        <v>45323</v>
      </c>
      <c r="N5210" t="str">
        <f t="shared" si="166"/>
        <v/>
      </c>
    </row>
    <row r="5211" spans="1:14" ht="38.25" outlineLevel="2">
      <c r="A5211" s="551"/>
      <c r="B5211" s="296">
        <f t="shared" si="165"/>
        <v>188</v>
      </c>
      <c r="C5211" s="462" t="s">
        <v>9701</v>
      </c>
      <c r="D5211" s="463" t="s">
        <v>11356</v>
      </c>
      <c r="E5211" s="258" t="s">
        <v>1909</v>
      </c>
      <c r="F5211" s="33" t="s">
        <v>4633</v>
      </c>
      <c r="G5211" s="570"/>
      <c r="H5211" s="816"/>
      <c r="I5211" s="816"/>
      <c r="J5211" s="571"/>
      <c r="K5211" s="259" t="s">
        <v>12828</v>
      </c>
      <c r="L5211" s="433">
        <v>44774</v>
      </c>
      <c r="M5211" s="57">
        <v>45323</v>
      </c>
      <c r="N5211" t="str">
        <f t="shared" si="166"/>
        <v/>
      </c>
    </row>
    <row r="5212" spans="1:14" ht="25.5" outlineLevel="2">
      <c r="A5212" s="551"/>
      <c r="B5212" s="296">
        <f t="shared" si="165"/>
        <v>188</v>
      </c>
      <c r="C5212" s="462" t="s">
        <v>9702</v>
      </c>
      <c r="D5212" s="463" t="s">
        <v>11357</v>
      </c>
      <c r="E5212" s="258" t="s">
        <v>1909</v>
      </c>
      <c r="F5212" s="33" t="s">
        <v>4633</v>
      </c>
      <c r="G5212" s="570"/>
      <c r="H5212" s="816"/>
      <c r="I5212" s="816"/>
      <c r="J5212" s="571"/>
      <c r="K5212" s="259" t="s">
        <v>12828</v>
      </c>
      <c r="L5212" s="433">
        <v>44774</v>
      </c>
      <c r="M5212" s="57">
        <v>45323</v>
      </c>
      <c r="N5212" t="str">
        <f t="shared" si="166"/>
        <v/>
      </c>
    </row>
    <row r="5213" spans="1:14" ht="25.5" outlineLevel="2">
      <c r="A5213" s="551"/>
      <c r="B5213" s="296">
        <f t="shared" si="165"/>
        <v>188</v>
      </c>
      <c r="C5213" s="462" t="s">
        <v>9703</v>
      </c>
      <c r="D5213" s="463" t="s">
        <v>11358</v>
      </c>
      <c r="E5213" s="258" t="s">
        <v>1909</v>
      </c>
      <c r="F5213" s="33" t="s">
        <v>4633</v>
      </c>
      <c r="G5213" s="570"/>
      <c r="H5213" s="816"/>
      <c r="I5213" s="816"/>
      <c r="J5213" s="571"/>
      <c r="K5213" s="259" t="s">
        <v>12828</v>
      </c>
      <c r="L5213" s="433">
        <v>44774</v>
      </c>
      <c r="M5213" s="57">
        <v>45323</v>
      </c>
      <c r="N5213" t="str">
        <f t="shared" si="166"/>
        <v/>
      </c>
    </row>
    <row r="5214" spans="1:14" ht="25.5" outlineLevel="2">
      <c r="A5214" s="551"/>
      <c r="B5214" s="296">
        <f t="shared" si="165"/>
        <v>188</v>
      </c>
      <c r="C5214" s="462" t="s">
        <v>9704</v>
      </c>
      <c r="D5214" s="463" t="s">
        <v>11359</v>
      </c>
      <c r="E5214" s="258" t="s">
        <v>1909</v>
      </c>
      <c r="F5214" s="33" t="s">
        <v>4633</v>
      </c>
      <c r="G5214" s="570"/>
      <c r="H5214" s="816"/>
      <c r="I5214" s="816"/>
      <c r="J5214" s="571"/>
      <c r="K5214" s="259" t="s">
        <v>12828</v>
      </c>
      <c r="L5214" s="433">
        <v>44774</v>
      </c>
      <c r="M5214" s="57">
        <v>45323</v>
      </c>
      <c r="N5214" t="str">
        <f t="shared" si="166"/>
        <v/>
      </c>
    </row>
    <row r="5215" spans="1:14" ht="25.5" outlineLevel="2">
      <c r="A5215" s="551"/>
      <c r="B5215" s="296">
        <f t="shared" si="165"/>
        <v>188</v>
      </c>
      <c r="C5215" s="462" t="s">
        <v>9705</v>
      </c>
      <c r="D5215" s="463" t="s">
        <v>11360</v>
      </c>
      <c r="E5215" s="258" t="s">
        <v>1909</v>
      </c>
      <c r="F5215" s="33" t="s">
        <v>4633</v>
      </c>
      <c r="G5215" s="570"/>
      <c r="H5215" s="816"/>
      <c r="I5215" s="816"/>
      <c r="J5215" s="571"/>
      <c r="K5215" s="259" t="s">
        <v>12828</v>
      </c>
      <c r="L5215" s="433">
        <v>44774</v>
      </c>
      <c r="M5215" s="57">
        <v>45323</v>
      </c>
      <c r="N5215" t="str">
        <f t="shared" si="166"/>
        <v/>
      </c>
    </row>
    <row r="5216" spans="1:14" ht="25.5" outlineLevel="2">
      <c r="A5216" s="551"/>
      <c r="B5216" s="296">
        <f t="shared" si="165"/>
        <v>188</v>
      </c>
      <c r="C5216" s="462" t="s">
        <v>9706</v>
      </c>
      <c r="D5216" s="463" t="s">
        <v>11361</v>
      </c>
      <c r="E5216" s="258" t="s">
        <v>1909</v>
      </c>
      <c r="F5216" s="33" t="s">
        <v>4633</v>
      </c>
      <c r="G5216" s="570"/>
      <c r="H5216" s="816"/>
      <c r="I5216" s="816"/>
      <c r="J5216" s="571"/>
      <c r="K5216" s="259" t="s">
        <v>12828</v>
      </c>
      <c r="L5216" s="433">
        <v>44774</v>
      </c>
      <c r="M5216" s="57">
        <v>45323</v>
      </c>
      <c r="N5216" t="str">
        <f t="shared" si="166"/>
        <v/>
      </c>
    </row>
    <row r="5217" spans="1:14" ht="25.5" outlineLevel="2">
      <c r="A5217" s="551"/>
      <c r="B5217" s="296">
        <f t="shared" si="165"/>
        <v>188</v>
      </c>
      <c r="C5217" s="462" t="s">
        <v>9707</v>
      </c>
      <c r="D5217" s="463" t="s">
        <v>5211</v>
      </c>
      <c r="E5217" s="258" t="s">
        <v>1909</v>
      </c>
      <c r="F5217" s="33" t="s">
        <v>4633</v>
      </c>
      <c r="G5217" s="570"/>
      <c r="H5217" s="816"/>
      <c r="I5217" s="816"/>
      <c r="J5217" s="571"/>
      <c r="K5217" s="259" t="s">
        <v>12828</v>
      </c>
      <c r="L5217" s="433">
        <v>44774</v>
      </c>
      <c r="M5217" s="57">
        <v>45323</v>
      </c>
      <c r="N5217" t="str">
        <f t="shared" si="166"/>
        <v/>
      </c>
    </row>
    <row r="5218" spans="1:14" ht="25.5" outlineLevel="2">
      <c r="A5218" s="551"/>
      <c r="B5218" s="296">
        <f t="shared" si="165"/>
        <v>188</v>
      </c>
      <c r="C5218" s="462" t="s">
        <v>9708</v>
      </c>
      <c r="D5218" s="463" t="s">
        <v>11362</v>
      </c>
      <c r="E5218" s="258" t="s">
        <v>1909</v>
      </c>
      <c r="F5218" s="33" t="s">
        <v>4633</v>
      </c>
      <c r="G5218" s="570"/>
      <c r="H5218" s="816"/>
      <c r="I5218" s="816"/>
      <c r="J5218" s="571"/>
      <c r="K5218" s="259" t="s">
        <v>12828</v>
      </c>
      <c r="L5218" s="433">
        <v>44774</v>
      </c>
      <c r="M5218" s="57">
        <v>45323</v>
      </c>
      <c r="N5218" t="str">
        <f t="shared" si="166"/>
        <v/>
      </c>
    </row>
    <row r="5219" spans="1:14" ht="25.5" outlineLevel="2">
      <c r="A5219" s="551"/>
      <c r="B5219" s="296">
        <f t="shared" si="165"/>
        <v>188</v>
      </c>
      <c r="C5219" s="462" t="s">
        <v>9709</v>
      </c>
      <c r="D5219" s="463" t="s">
        <v>11363</v>
      </c>
      <c r="E5219" s="258" t="s">
        <v>1909</v>
      </c>
      <c r="F5219" s="33" t="s">
        <v>4633</v>
      </c>
      <c r="G5219" s="570"/>
      <c r="H5219" s="816"/>
      <c r="I5219" s="816"/>
      <c r="J5219" s="571"/>
      <c r="K5219" s="259" t="s">
        <v>12828</v>
      </c>
      <c r="L5219" s="433">
        <v>44774</v>
      </c>
      <c r="M5219" s="57">
        <v>45323</v>
      </c>
      <c r="N5219" t="str">
        <f t="shared" si="166"/>
        <v/>
      </c>
    </row>
    <row r="5220" spans="1:14" ht="25.5" outlineLevel="2">
      <c r="A5220" s="551"/>
      <c r="B5220" s="296">
        <f t="shared" si="165"/>
        <v>188</v>
      </c>
      <c r="C5220" s="462" t="s">
        <v>9710</v>
      </c>
      <c r="D5220" s="463" t="s">
        <v>11364</v>
      </c>
      <c r="E5220" s="258" t="s">
        <v>1909</v>
      </c>
      <c r="F5220" s="33" t="s">
        <v>4633</v>
      </c>
      <c r="G5220" s="570"/>
      <c r="H5220" s="816"/>
      <c r="I5220" s="816"/>
      <c r="J5220" s="571"/>
      <c r="K5220" s="259" t="s">
        <v>12828</v>
      </c>
      <c r="L5220" s="433">
        <v>44774</v>
      </c>
      <c r="M5220" s="57">
        <v>45323</v>
      </c>
      <c r="N5220" t="str">
        <f t="shared" si="166"/>
        <v/>
      </c>
    </row>
    <row r="5221" spans="1:14" ht="25.5" outlineLevel="2">
      <c r="A5221" s="551"/>
      <c r="B5221" s="296">
        <f t="shared" si="165"/>
        <v>188</v>
      </c>
      <c r="C5221" s="462" t="s">
        <v>9711</v>
      </c>
      <c r="D5221" s="463" t="s">
        <v>11365</v>
      </c>
      <c r="E5221" s="258" t="s">
        <v>1909</v>
      </c>
      <c r="F5221" s="33" t="s">
        <v>4633</v>
      </c>
      <c r="G5221" s="570"/>
      <c r="H5221" s="816"/>
      <c r="I5221" s="816"/>
      <c r="J5221" s="571"/>
      <c r="K5221" s="259" t="s">
        <v>12828</v>
      </c>
      <c r="L5221" s="433">
        <v>44774</v>
      </c>
      <c r="M5221" s="57">
        <v>45323</v>
      </c>
      <c r="N5221" t="str">
        <f t="shared" si="166"/>
        <v/>
      </c>
    </row>
    <row r="5222" spans="1:14" ht="25.5" outlineLevel="2">
      <c r="A5222" s="551"/>
      <c r="B5222" s="296">
        <f t="shared" si="165"/>
        <v>188</v>
      </c>
      <c r="C5222" s="462" t="s">
        <v>9712</v>
      </c>
      <c r="D5222" s="463" t="s">
        <v>11366</v>
      </c>
      <c r="E5222" s="258" t="s">
        <v>1909</v>
      </c>
      <c r="F5222" s="33" t="s">
        <v>4633</v>
      </c>
      <c r="G5222" s="570"/>
      <c r="H5222" s="816"/>
      <c r="I5222" s="816"/>
      <c r="J5222" s="571"/>
      <c r="K5222" s="259" t="s">
        <v>12828</v>
      </c>
      <c r="L5222" s="433">
        <v>44774</v>
      </c>
      <c r="M5222" s="57">
        <v>45323</v>
      </c>
      <c r="N5222" t="str">
        <f t="shared" si="166"/>
        <v/>
      </c>
    </row>
    <row r="5223" spans="1:14" ht="25.5" outlineLevel="2">
      <c r="A5223" s="551"/>
      <c r="B5223" s="296">
        <f t="shared" si="165"/>
        <v>188</v>
      </c>
      <c r="C5223" s="462" t="s">
        <v>9713</v>
      </c>
      <c r="D5223" s="463" t="s">
        <v>11367</v>
      </c>
      <c r="E5223" s="258" t="s">
        <v>1909</v>
      </c>
      <c r="F5223" s="33" t="s">
        <v>4633</v>
      </c>
      <c r="G5223" s="570"/>
      <c r="H5223" s="816"/>
      <c r="I5223" s="816"/>
      <c r="J5223" s="571"/>
      <c r="K5223" s="259" t="s">
        <v>12828</v>
      </c>
      <c r="L5223" s="433">
        <v>44774</v>
      </c>
      <c r="M5223" s="57">
        <v>45323</v>
      </c>
      <c r="N5223" t="str">
        <f t="shared" si="166"/>
        <v/>
      </c>
    </row>
    <row r="5224" spans="1:14" ht="25.5" outlineLevel="2">
      <c r="A5224" s="551"/>
      <c r="B5224" s="296">
        <f t="shared" si="165"/>
        <v>188</v>
      </c>
      <c r="C5224" s="462" t="s">
        <v>9714</v>
      </c>
      <c r="D5224" s="463" t="s">
        <v>11368</v>
      </c>
      <c r="E5224" s="258" t="s">
        <v>1909</v>
      </c>
      <c r="F5224" s="33" t="s">
        <v>4633</v>
      </c>
      <c r="G5224" s="570"/>
      <c r="H5224" s="816"/>
      <c r="I5224" s="816"/>
      <c r="J5224" s="571"/>
      <c r="K5224" s="259" t="s">
        <v>12828</v>
      </c>
      <c r="L5224" s="433">
        <v>44774</v>
      </c>
      <c r="M5224" s="57">
        <v>45323</v>
      </c>
      <c r="N5224" t="str">
        <f t="shared" si="166"/>
        <v/>
      </c>
    </row>
    <row r="5225" spans="1:14" ht="25.5" outlineLevel="2">
      <c r="A5225" s="551"/>
      <c r="B5225" s="296">
        <f t="shared" si="165"/>
        <v>188</v>
      </c>
      <c r="C5225" s="462" t="s">
        <v>9715</v>
      </c>
      <c r="D5225" s="463" t="s">
        <v>11369</v>
      </c>
      <c r="E5225" s="258" t="s">
        <v>1909</v>
      </c>
      <c r="F5225" s="33" t="s">
        <v>4633</v>
      </c>
      <c r="G5225" s="570"/>
      <c r="H5225" s="816"/>
      <c r="I5225" s="816"/>
      <c r="J5225" s="571"/>
      <c r="K5225" s="259" t="s">
        <v>12828</v>
      </c>
      <c r="L5225" s="433">
        <v>44774</v>
      </c>
      <c r="M5225" s="57">
        <v>45323</v>
      </c>
      <c r="N5225" t="str">
        <f t="shared" si="166"/>
        <v/>
      </c>
    </row>
    <row r="5226" spans="1:14" ht="25.5" outlineLevel="2">
      <c r="A5226" s="551"/>
      <c r="B5226" s="296">
        <f t="shared" si="165"/>
        <v>188</v>
      </c>
      <c r="C5226" s="462" t="s">
        <v>9716</v>
      </c>
      <c r="D5226" s="463" t="s">
        <v>11370</v>
      </c>
      <c r="E5226" s="258" t="s">
        <v>1909</v>
      </c>
      <c r="F5226" s="33" t="s">
        <v>4633</v>
      </c>
      <c r="G5226" s="570"/>
      <c r="H5226" s="816"/>
      <c r="I5226" s="816"/>
      <c r="J5226" s="571"/>
      <c r="K5226" s="259" t="s">
        <v>12828</v>
      </c>
      <c r="L5226" s="433">
        <v>44774</v>
      </c>
      <c r="M5226" s="57">
        <v>45323</v>
      </c>
      <c r="N5226" t="str">
        <f t="shared" si="166"/>
        <v/>
      </c>
    </row>
    <row r="5227" spans="1:14" ht="25.5" outlineLevel="2">
      <c r="A5227" s="551"/>
      <c r="B5227" s="296">
        <f t="shared" si="165"/>
        <v>188</v>
      </c>
      <c r="C5227" s="462" t="s">
        <v>9717</v>
      </c>
      <c r="D5227" s="463" t="s">
        <v>11371</v>
      </c>
      <c r="E5227" s="258" t="s">
        <v>1909</v>
      </c>
      <c r="F5227" s="33" t="s">
        <v>4633</v>
      </c>
      <c r="G5227" s="570"/>
      <c r="H5227" s="816"/>
      <c r="I5227" s="816"/>
      <c r="J5227" s="571"/>
      <c r="K5227" s="259" t="s">
        <v>12828</v>
      </c>
      <c r="L5227" s="433">
        <v>44774</v>
      </c>
      <c r="M5227" s="57">
        <v>45323</v>
      </c>
      <c r="N5227" t="str">
        <f t="shared" si="166"/>
        <v/>
      </c>
    </row>
    <row r="5228" spans="1:14" ht="25.5" outlineLevel="2">
      <c r="A5228" s="551"/>
      <c r="B5228" s="296">
        <f t="shared" si="165"/>
        <v>188</v>
      </c>
      <c r="C5228" s="462" t="s">
        <v>9718</v>
      </c>
      <c r="D5228" s="463" t="s">
        <v>11372</v>
      </c>
      <c r="E5228" s="258" t="s">
        <v>1909</v>
      </c>
      <c r="F5228" s="33" t="s">
        <v>4633</v>
      </c>
      <c r="G5228" s="570"/>
      <c r="H5228" s="816"/>
      <c r="I5228" s="816"/>
      <c r="J5228" s="571"/>
      <c r="K5228" s="259" t="s">
        <v>12828</v>
      </c>
      <c r="L5228" s="433">
        <v>44774</v>
      </c>
      <c r="M5228" s="57">
        <v>45323</v>
      </c>
      <c r="N5228" t="str">
        <f t="shared" si="166"/>
        <v/>
      </c>
    </row>
    <row r="5229" spans="1:14" ht="25.5" outlineLevel="2">
      <c r="A5229" s="551"/>
      <c r="B5229" s="296">
        <f t="shared" si="165"/>
        <v>188</v>
      </c>
      <c r="C5229" s="462" t="s">
        <v>9719</v>
      </c>
      <c r="D5229" s="463" t="s">
        <v>11373</v>
      </c>
      <c r="E5229" s="258" t="s">
        <v>1909</v>
      </c>
      <c r="F5229" s="33" t="s">
        <v>4633</v>
      </c>
      <c r="G5229" s="570"/>
      <c r="H5229" s="816"/>
      <c r="I5229" s="816"/>
      <c r="J5229" s="571"/>
      <c r="K5229" s="259" t="s">
        <v>12828</v>
      </c>
      <c r="L5229" s="433">
        <v>44774</v>
      </c>
      <c r="M5229" s="57">
        <v>45323</v>
      </c>
      <c r="N5229" t="str">
        <f t="shared" si="166"/>
        <v/>
      </c>
    </row>
    <row r="5230" spans="1:14" ht="25.5" outlineLevel="2">
      <c r="A5230" s="551"/>
      <c r="B5230" s="296">
        <f t="shared" si="165"/>
        <v>188</v>
      </c>
      <c r="C5230" s="462" t="s">
        <v>9720</v>
      </c>
      <c r="D5230" s="463" t="s">
        <v>11374</v>
      </c>
      <c r="E5230" s="258" t="s">
        <v>1909</v>
      </c>
      <c r="F5230" s="33" t="s">
        <v>4633</v>
      </c>
      <c r="G5230" s="570"/>
      <c r="H5230" s="816"/>
      <c r="I5230" s="816"/>
      <c r="J5230" s="571"/>
      <c r="K5230" s="259" t="s">
        <v>12828</v>
      </c>
      <c r="L5230" s="433">
        <v>44774</v>
      </c>
      <c r="M5230" s="57">
        <v>45323</v>
      </c>
      <c r="N5230" t="str">
        <f t="shared" si="166"/>
        <v/>
      </c>
    </row>
    <row r="5231" spans="1:14" ht="25.5" outlineLevel="2">
      <c r="A5231" s="551"/>
      <c r="B5231" s="296">
        <f t="shared" si="165"/>
        <v>188</v>
      </c>
      <c r="C5231" s="462" t="s">
        <v>9721</v>
      </c>
      <c r="D5231" s="463" t="s">
        <v>11375</v>
      </c>
      <c r="E5231" s="258" t="s">
        <v>1909</v>
      </c>
      <c r="F5231" s="33" t="s">
        <v>4633</v>
      </c>
      <c r="G5231" s="570"/>
      <c r="H5231" s="816"/>
      <c r="I5231" s="816"/>
      <c r="J5231" s="571"/>
      <c r="K5231" s="259" t="s">
        <v>12828</v>
      </c>
      <c r="L5231" s="433">
        <v>44774</v>
      </c>
      <c r="M5231" s="57">
        <v>45323</v>
      </c>
      <c r="N5231" t="str">
        <f t="shared" si="166"/>
        <v/>
      </c>
    </row>
    <row r="5232" spans="1:14" ht="25.5" outlineLevel="2">
      <c r="A5232" s="551"/>
      <c r="B5232" s="296">
        <f t="shared" si="165"/>
        <v>188</v>
      </c>
      <c r="C5232" s="462" t="s">
        <v>9722</v>
      </c>
      <c r="D5232" s="463" t="s">
        <v>11376</v>
      </c>
      <c r="E5232" s="258" t="s">
        <v>1909</v>
      </c>
      <c r="F5232" s="33" t="s">
        <v>4633</v>
      </c>
      <c r="G5232" s="570"/>
      <c r="H5232" s="816"/>
      <c r="I5232" s="816"/>
      <c r="J5232" s="571"/>
      <c r="K5232" s="259" t="s">
        <v>12828</v>
      </c>
      <c r="L5232" s="433">
        <v>44774</v>
      </c>
      <c r="M5232" s="57">
        <v>45323</v>
      </c>
      <c r="N5232" t="str">
        <f t="shared" si="166"/>
        <v/>
      </c>
    </row>
    <row r="5233" spans="1:14" ht="25.5" outlineLevel="2">
      <c r="A5233" s="551"/>
      <c r="B5233" s="296">
        <f t="shared" si="165"/>
        <v>188</v>
      </c>
      <c r="C5233" s="462" t="s">
        <v>9723</v>
      </c>
      <c r="D5233" s="463" t="s">
        <v>11377</v>
      </c>
      <c r="E5233" s="258" t="s">
        <v>1909</v>
      </c>
      <c r="F5233" s="33" t="s">
        <v>4633</v>
      </c>
      <c r="G5233" s="570"/>
      <c r="H5233" s="816"/>
      <c r="I5233" s="816"/>
      <c r="J5233" s="571"/>
      <c r="K5233" s="259" t="s">
        <v>12828</v>
      </c>
      <c r="L5233" s="433">
        <v>44774</v>
      </c>
      <c r="M5233" s="57">
        <v>45323</v>
      </c>
      <c r="N5233" t="str">
        <f t="shared" si="166"/>
        <v/>
      </c>
    </row>
    <row r="5234" spans="1:14" ht="25.5" outlineLevel="2">
      <c r="A5234" s="551"/>
      <c r="B5234" s="296">
        <f t="shared" si="165"/>
        <v>188</v>
      </c>
      <c r="C5234" s="462" t="s">
        <v>9724</v>
      </c>
      <c r="D5234" s="463" t="s">
        <v>11378</v>
      </c>
      <c r="E5234" s="258" t="s">
        <v>1909</v>
      </c>
      <c r="F5234" s="33" t="s">
        <v>4633</v>
      </c>
      <c r="G5234" s="570"/>
      <c r="H5234" s="816"/>
      <c r="I5234" s="816"/>
      <c r="J5234" s="571"/>
      <c r="K5234" s="259" t="s">
        <v>12828</v>
      </c>
      <c r="L5234" s="433">
        <v>44774</v>
      </c>
      <c r="M5234" s="57">
        <v>45323</v>
      </c>
      <c r="N5234" t="str">
        <f t="shared" si="166"/>
        <v/>
      </c>
    </row>
    <row r="5235" spans="1:14" ht="25.5" outlineLevel="2">
      <c r="A5235" s="551"/>
      <c r="B5235" s="296">
        <f t="shared" si="165"/>
        <v>188</v>
      </c>
      <c r="C5235" s="462" t="s">
        <v>9725</v>
      </c>
      <c r="D5235" s="463" t="s">
        <v>11379</v>
      </c>
      <c r="E5235" s="258" t="s">
        <v>1909</v>
      </c>
      <c r="F5235" s="33" t="s">
        <v>4633</v>
      </c>
      <c r="G5235" s="570"/>
      <c r="H5235" s="816"/>
      <c r="I5235" s="816"/>
      <c r="J5235" s="571"/>
      <c r="K5235" s="259" t="s">
        <v>12828</v>
      </c>
      <c r="L5235" s="433">
        <v>44774</v>
      </c>
      <c r="M5235" s="57">
        <v>45323</v>
      </c>
      <c r="N5235" t="str">
        <f t="shared" si="166"/>
        <v/>
      </c>
    </row>
    <row r="5236" spans="1:14" ht="25.5" outlineLevel="2">
      <c r="A5236" s="551"/>
      <c r="B5236" s="296">
        <f t="shared" si="165"/>
        <v>188</v>
      </c>
      <c r="C5236" s="462" t="s">
        <v>9726</v>
      </c>
      <c r="D5236" s="463" t="s">
        <v>11380</v>
      </c>
      <c r="E5236" s="258" t="s">
        <v>1909</v>
      </c>
      <c r="F5236" s="33" t="s">
        <v>4633</v>
      </c>
      <c r="G5236" s="570"/>
      <c r="H5236" s="816"/>
      <c r="I5236" s="816"/>
      <c r="J5236" s="571"/>
      <c r="K5236" s="259" t="s">
        <v>12828</v>
      </c>
      <c r="L5236" s="433">
        <v>44774</v>
      </c>
      <c r="M5236" s="57">
        <v>45323</v>
      </c>
      <c r="N5236" t="str">
        <f t="shared" si="166"/>
        <v/>
      </c>
    </row>
    <row r="5237" spans="1:14" ht="25.5" outlineLevel="2">
      <c r="A5237" s="551"/>
      <c r="B5237" s="296">
        <f>IF(A5237&gt;0,A5237,B5236)</f>
        <v>188</v>
      </c>
      <c r="C5237" s="462" t="s">
        <v>9727</v>
      </c>
      <c r="D5237" s="463" t="s">
        <v>11381</v>
      </c>
      <c r="E5237" s="258" t="s">
        <v>1909</v>
      </c>
      <c r="F5237" s="33" t="s">
        <v>4633</v>
      </c>
      <c r="G5237" s="570"/>
      <c r="H5237" s="816"/>
      <c r="I5237" s="816"/>
      <c r="J5237" s="571"/>
      <c r="K5237" s="259" t="s">
        <v>12828</v>
      </c>
      <c r="L5237" s="433">
        <v>44774</v>
      </c>
      <c r="M5237" s="57">
        <v>45323</v>
      </c>
      <c r="N5237" t="str">
        <f t="shared" si="166"/>
        <v/>
      </c>
    </row>
    <row r="5238" spans="1:14" ht="25.5" outlineLevel="2">
      <c r="A5238" s="551"/>
      <c r="B5238" s="296">
        <f t="shared" ref="B5238:B5300" si="167">IF(A5238&gt;0,A5238,B5237)</f>
        <v>188</v>
      </c>
      <c r="C5238" s="462" t="s">
        <v>9728</v>
      </c>
      <c r="D5238" s="463" t="s">
        <v>11382</v>
      </c>
      <c r="E5238" s="258" t="s">
        <v>1909</v>
      </c>
      <c r="F5238" s="33" t="s">
        <v>4633</v>
      </c>
      <c r="G5238" s="570"/>
      <c r="H5238" s="816"/>
      <c r="I5238" s="816"/>
      <c r="J5238" s="571"/>
      <c r="K5238" s="259" t="s">
        <v>12828</v>
      </c>
      <c r="L5238" s="433">
        <v>44774</v>
      </c>
      <c r="M5238" s="57">
        <v>45323</v>
      </c>
      <c r="N5238" t="str">
        <f t="shared" si="166"/>
        <v/>
      </c>
    </row>
    <row r="5239" spans="1:14" ht="25.5" outlineLevel="2">
      <c r="A5239" s="551"/>
      <c r="B5239" s="296">
        <f t="shared" si="167"/>
        <v>188</v>
      </c>
      <c r="C5239" s="462" t="s">
        <v>9729</v>
      </c>
      <c r="D5239" s="463" t="s">
        <v>11383</v>
      </c>
      <c r="E5239" s="258" t="s">
        <v>1909</v>
      </c>
      <c r="F5239" s="33" t="s">
        <v>4633</v>
      </c>
      <c r="G5239" s="570"/>
      <c r="H5239" s="816"/>
      <c r="I5239" s="816"/>
      <c r="J5239" s="571"/>
      <c r="K5239" s="259" t="s">
        <v>12828</v>
      </c>
      <c r="L5239" s="433">
        <v>44774</v>
      </c>
      <c r="M5239" s="57">
        <v>45323</v>
      </c>
      <c r="N5239" t="str">
        <f t="shared" si="166"/>
        <v/>
      </c>
    </row>
    <row r="5240" spans="1:14" ht="25.5" outlineLevel="2">
      <c r="A5240" s="551"/>
      <c r="B5240" s="296">
        <f t="shared" si="167"/>
        <v>188</v>
      </c>
      <c r="C5240" s="462" t="s">
        <v>9730</v>
      </c>
      <c r="D5240" s="463" t="s">
        <v>11384</v>
      </c>
      <c r="E5240" s="258" t="s">
        <v>1909</v>
      </c>
      <c r="F5240" s="33" t="s">
        <v>4633</v>
      </c>
      <c r="G5240" s="570"/>
      <c r="H5240" s="816"/>
      <c r="I5240" s="816"/>
      <c r="J5240" s="571"/>
      <c r="K5240" s="259" t="s">
        <v>12828</v>
      </c>
      <c r="L5240" s="433">
        <v>44774</v>
      </c>
      <c r="M5240" s="57">
        <v>45323</v>
      </c>
      <c r="N5240" t="str">
        <f t="shared" si="166"/>
        <v/>
      </c>
    </row>
    <row r="5241" spans="1:14" ht="25.5" outlineLevel="2">
      <c r="A5241" s="551"/>
      <c r="B5241" s="296">
        <f t="shared" si="167"/>
        <v>188</v>
      </c>
      <c r="C5241" s="462" t="s">
        <v>9731</v>
      </c>
      <c r="D5241" s="463" t="s">
        <v>11385</v>
      </c>
      <c r="E5241" s="258" t="s">
        <v>1909</v>
      </c>
      <c r="F5241" s="33" t="s">
        <v>4633</v>
      </c>
      <c r="G5241" s="570"/>
      <c r="H5241" s="816"/>
      <c r="I5241" s="816"/>
      <c r="J5241" s="571"/>
      <c r="K5241" s="259" t="s">
        <v>12828</v>
      </c>
      <c r="L5241" s="433">
        <v>44774</v>
      </c>
      <c r="M5241" s="57">
        <v>45323</v>
      </c>
      <c r="N5241" t="str">
        <f t="shared" si="166"/>
        <v/>
      </c>
    </row>
    <row r="5242" spans="1:14" ht="25.5" outlineLevel="2">
      <c r="A5242" s="551"/>
      <c r="B5242" s="296">
        <f t="shared" si="167"/>
        <v>188</v>
      </c>
      <c r="C5242" s="462" t="s">
        <v>9732</v>
      </c>
      <c r="D5242" s="463" t="s">
        <v>11386</v>
      </c>
      <c r="E5242" s="258" t="s">
        <v>1909</v>
      </c>
      <c r="F5242" s="33" t="s">
        <v>4633</v>
      </c>
      <c r="G5242" s="570"/>
      <c r="H5242" s="816"/>
      <c r="I5242" s="816"/>
      <c r="J5242" s="571"/>
      <c r="K5242" s="259" t="s">
        <v>12828</v>
      </c>
      <c r="L5242" s="433">
        <v>44774</v>
      </c>
      <c r="M5242" s="57">
        <v>45323</v>
      </c>
      <c r="N5242" t="str">
        <f t="shared" si="166"/>
        <v/>
      </c>
    </row>
    <row r="5243" spans="1:14" ht="25.5" outlineLevel="2">
      <c r="A5243" s="551"/>
      <c r="B5243" s="296">
        <f t="shared" si="167"/>
        <v>188</v>
      </c>
      <c r="C5243" s="462" t="s">
        <v>9733</v>
      </c>
      <c r="D5243" s="463" t="s">
        <v>11387</v>
      </c>
      <c r="E5243" s="258" t="s">
        <v>1909</v>
      </c>
      <c r="F5243" s="33" t="s">
        <v>4633</v>
      </c>
      <c r="G5243" s="570"/>
      <c r="H5243" s="816"/>
      <c r="I5243" s="816"/>
      <c r="J5243" s="571"/>
      <c r="K5243" s="259" t="s">
        <v>12828</v>
      </c>
      <c r="L5243" s="433">
        <v>44774</v>
      </c>
      <c r="M5243" s="57">
        <v>45323</v>
      </c>
      <c r="N5243" t="str">
        <f t="shared" si="166"/>
        <v/>
      </c>
    </row>
    <row r="5244" spans="1:14" ht="25.5" outlineLevel="2">
      <c r="A5244" s="551"/>
      <c r="B5244" s="296">
        <f t="shared" si="167"/>
        <v>188</v>
      </c>
      <c r="C5244" s="462" t="s">
        <v>9734</v>
      </c>
      <c r="D5244" s="463" t="s">
        <v>11388</v>
      </c>
      <c r="E5244" s="258" t="s">
        <v>1909</v>
      </c>
      <c r="F5244" s="33" t="s">
        <v>4633</v>
      </c>
      <c r="G5244" s="570"/>
      <c r="H5244" s="816"/>
      <c r="I5244" s="816"/>
      <c r="J5244" s="571"/>
      <c r="K5244" s="259" t="s">
        <v>12828</v>
      </c>
      <c r="L5244" s="433">
        <v>44774</v>
      </c>
      <c r="M5244" s="57">
        <v>45323</v>
      </c>
      <c r="N5244" t="str">
        <f t="shared" si="166"/>
        <v/>
      </c>
    </row>
    <row r="5245" spans="1:14" ht="25.5" outlineLevel="2">
      <c r="A5245" s="551"/>
      <c r="B5245" s="296">
        <f t="shared" si="167"/>
        <v>188</v>
      </c>
      <c r="C5245" s="462" t="s">
        <v>9735</v>
      </c>
      <c r="D5245" s="463" t="s">
        <v>11389</v>
      </c>
      <c r="E5245" s="258" t="s">
        <v>1909</v>
      </c>
      <c r="F5245" s="33" t="s">
        <v>4633</v>
      </c>
      <c r="G5245" s="570"/>
      <c r="H5245" s="816"/>
      <c r="I5245" s="816"/>
      <c r="J5245" s="571"/>
      <c r="K5245" s="259" t="s">
        <v>12828</v>
      </c>
      <c r="L5245" s="433">
        <v>44774</v>
      </c>
      <c r="M5245" s="57">
        <v>45323</v>
      </c>
      <c r="N5245" t="str">
        <f t="shared" si="166"/>
        <v/>
      </c>
    </row>
    <row r="5246" spans="1:14" ht="51" outlineLevel="2">
      <c r="A5246" s="551"/>
      <c r="B5246" s="296">
        <f t="shared" si="167"/>
        <v>188</v>
      </c>
      <c r="C5246" s="462" t="s">
        <v>9736</v>
      </c>
      <c r="D5246" s="463" t="s">
        <v>11390</v>
      </c>
      <c r="E5246" s="258" t="s">
        <v>1909</v>
      </c>
      <c r="F5246" s="33" t="s">
        <v>4633</v>
      </c>
      <c r="G5246" s="570"/>
      <c r="H5246" s="816"/>
      <c r="I5246" s="816"/>
      <c r="J5246" s="571"/>
      <c r="K5246" s="259" t="s">
        <v>12828</v>
      </c>
      <c r="L5246" s="433">
        <v>44774</v>
      </c>
      <c r="M5246" s="57">
        <v>45323</v>
      </c>
      <c r="N5246" t="str">
        <f t="shared" si="166"/>
        <v/>
      </c>
    </row>
    <row r="5247" spans="1:14" ht="25.5" outlineLevel="2">
      <c r="A5247" s="551"/>
      <c r="B5247" s="296">
        <f t="shared" si="167"/>
        <v>188</v>
      </c>
      <c r="C5247" s="462" t="s">
        <v>9737</v>
      </c>
      <c r="D5247" s="463" t="s">
        <v>11391</v>
      </c>
      <c r="E5247" s="258" t="s">
        <v>1909</v>
      </c>
      <c r="F5247" s="33" t="s">
        <v>4633</v>
      </c>
      <c r="G5247" s="570"/>
      <c r="H5247" s="816"/>
      <c r="I5247" s="816"/>
      <c r="J5247" s="571"/>
      <c r="K5247" s="259" t="s">
        <v>12828</v>
      </c>
      <c r="L5247" s="433">
        <v>44774</v>
      </c>
      <c r="M5247" s="57">
        <v>45323</v>
      </c>
      <c r="N5247" t="str">
        <f t="shared" si="166"/>
        <v/>
      </c>
    </row>
    <row r="5248" spans="1:14" ht="38.25" outlineLevel="2">
      <c r="A5248" s="551"/>
      <c r="B5248" s="296">
        <f t="shared" si="167"/>
        <v>188</v>
      </c>
      <c r="C5248" s="462" t="s">
        <v>9738</v>
      </c>
      <c r="D5248" s="463" t="s">
        <v>11392</v>
      </c>
      <c r="E5248" s="258" t="s">
        <v>1909</v>
      </c>
      <c r="F5248" s="33" t="s">
        <v>4633</v>
      </c>
      <c r="G5248" s="570"/>
      <c r="H5248" s="816"/>
      <c r="I5248" s="816"/>
      <c r="J5248" s="571"/>
      <c r="K5248" s="259" t="s">
        <v>12828</v>
      </c>
      <c r="L5248" s="433">
        <v>44774</v>
      </c>
      <c r="M5248" s="57">
        <v>45323</v>
      </c>
      <c r="N5248" t="str">
        <f t="shared" si="166"/>
        <v/>
      </c>
    </row>
    <row r="5249" spans="1:14" ht="25.5" outlineLevel="2">
      <c r="A5249" s="551"/>
      <c r="B5249" s="296">
        <f t="shared" si="167"/>
        <v>188</v>
      </c>
      <c r="C5249" s="462" t="s">
        <v>9739</v>
      </c>
      <c r="D5249" s="463" t="s">
        <v>11393</v>
      </c>
      <c r="E5249" s="258" t="s">
        <v>1909</v>
      </c>
      <c r="F5249" s="33" t="s">
        <v>4633</v>
      </c>
      <c r="G5249" s="570"/>
      <c r="H5249" s="816"/>
      <c r="I5249" s="816"/>
      <c r="J5249" s="571"/>
      <c r="K5249" s="259" t="s">
        <v>12828</v>
      </c>
      <c r="L5249" s="433">
        <v>44774</v>
      </c>
      <c r="M5249" s="57">
        <v>45323</v>
      </c>
      <c r="N5249" t="str">
        <f t="shared" si="166"/>
        <v/>
      </c>
    </row>
    <row r="5250" spans="1:14" ht="25.5" outlineLevel="2">
      <c r="A5250" s="551"/>
      <c r="B5250" s="296">
        <f t="shared" si="167"/>
        <v>188</v>
      </c>
      <c r="C5250" s="462" t="s">
        <v>9740</v>
      </c>
      <c r="D5250" s="463" t="s">
        <v>11394</v>
      </c>
      <c r="E5250" s="258" t="s">
        <v>1909</v>
      </c>
      <c r="F5250" s="33" t="s">
        <v>4633</v>
      </c>
      <c r="G5250" s="570"/>
      <c r="H5250" s="816"/>
      <c r="I5250" s="816"/>
      <c r="J5250" s="571"/>
      <c r="K5250" s="259" t="s">
        <v>12828</v>
      </c>
      <c r="L5250" s="433">
        <v>44774</v>
      </c>
      <c r="M5250" s="57">
        <v>45323</v>
      </c>
      <c r="N5250" t="str">
        <f t="shared" si="166"/>
        <v/>
      </c>
    </row>
    <row r="5251" spans="1:14" ht="25.5" outlineLevel="2">
      <c r="A5251" s="551"/>
      <c r="B5251" s="296">
        <f t="shared" si="167"/>
        <v>188</v>
      </c>
      <c r="C5251" s="462" t="s">
        <v>9741</v>
      </c>
      <c r="D5251" s="463" t="s">
        <v>11395</v>
      </c>
      <c r="E5251" s="258" t="s">
        <v>1909</v>
      </c>
      <c r="F5251" s="33" t="s">
        <v>4633</v>
      </c>
      <c r="G5251" s="570"/>
      <c r="H5251" s="816"/>
      <c r="I5251" s="816"/>
      <c r="J5251" s="571"/>
      <c r="K5251" s="259" t="s">
        <v>12828</v>
      </c>
      <c r="L5251" s="433">
        <v>44774</v>
      </c>
      <c r="M5251" s="57">
        <v>45323</v>
      </c>
      <c r="N5251" t="str">
        <f t="shared" ref="N5251:N5314" si="168">IF(D5251="NA","",IF(COUNTIF($D$3:$D$8511,D5251)&gt;1,"DUPLICATE",""))</f>
        <v/>
      </c>
    </row>
    <row r="5252" spans="1:14" ht="25.5" outlineLevel="2">
      <c r="A5252" s="551"/>
      <c r="B5252" s="296">
        <f t="shared" si="167"/>
        <v>188</v>
      </c>
      <c r="C5252" s="462" t="s">
        <v>9742</v>
      </c>
      <c r="D5252" s="463" t="s">
        <v>11396</v>
      </c>
      <c r="E5252" s="258" t="s">
        <v>1909</v>
      </c>
      <c r="F5252" s="33" t="s">
        <v>4633</v>
      </c>
      <c r="G5252" s="570"/>
      <c r="H5252" s="816"/>
      <c r="I5252" s="816"/>
      <c r="J5252" s="571"/>
      <c r="K5252" s="259" t="s">
        <v>12828</v>
      </c>
      <c r="L5252" s="433">
        <v>44774</v>
      </c>
      <c r="M5252" s="57">
        <v>45323</v>
      </c>
      <c r="N5252" t="str">
        <f t="shared" si="168"/>
        <v/>
      </c>
    </row>
    <row r="5253" spans="1:14" ht="25.5" outlineLevel="2">
      <c r="A5253" s="551"/>
      <c r="B5253" s="296">
        <f t="shared" si="167"/>
        <v>188</v>
      </c>
      <c r="C5253" s="462" t="s">
        <v>9743</v>
      </c>
      <c r="D5253" s="463" t="s">
        <v>1593</v>
      </c>
      <c r="E5253" s="258" t="s">
        <v>1909</v>
      </c>
      <c r="F5253" s="33" t="s">
        <v>4633</v>
      </c>
      <c r="G5253" s="570"/>
      <c r="H5253" s="816"/>
      <c r="I5253" s="816"/>
      <c r="J5253" s="571"/>
      <c r="K5253" s="259" t="s">
        <v>12828</v>
      </c>
      <c r="L5253" s="433">
        <v>44774</v>
      </c>
      <c r="M5253" s="57">
        <v>45323</v>
      </c>
      <c r="N5253" t="str">
        <f t="shared" si="168"/>
        <v>DUPLICATE</v>
      </c>
    </row>
    <row r="5254" spans="1:14" ht="25.5" outlineLevel="2">
      <c r="A5254" s="551"/>
      <c r="B5254" s="296">
        <f t="shared" si="167"/>
        <v>188</v>
      </c>
      <c r="C5254" s="462" t="s">
        <v>9744</v>
      </c>
      <c r="D5254" s="463" t="s">
        <v>11397</v>
      </c>
      <c r="E5254" s="258" t="s">
        <v>1909</v>
      </c>
      <c r="F5254" s="33" t="s">
        <v>4633</v>
      </c>
      <c r="G5254" s="570"/>
      <c r="H5254" s="816"/>
      <c r="I5254" s="816"/>
      <c r="J5254" s="571"/>
      <c r="K5254" s="259" t="s">
        <v>12828</v>
      </c>
      <c r="L5254" s="433">
        <v>44774</v>
      </c>
      <c r="M5254" s="57">
        <v>45323</v>
      </c>
      <c r="N5254" t="str">
        <f t="shared" si="168"/>
        <v/>
      </c>
    </row>
    <row r="5255" spans="1:14" ht="25.5" outlineLevel="2">
      <c r="A5255" s="551"/>
      <c r="B5255" s="296">
        <f t="shared" si="167"/>
        <v>188</v>
      </c>
      <c r="C5255" s="462" t="s">
        <v>9745</v>
      </c>
      <c r="D5255" s="463" t="s">
        <v>11398</v>
      </c>
      <c r="E5255" s="258" t="s">
        <v>1909</v>
      </c>
      <c r="F5255" s="33" t="s">
        <v>4633</v>
      </c>
      <c r="G5255" s="570"/>
      <c r="H5255" s="816"/>
      <c r="I5255" s="816"/>
      <c r="J5255" s="571"/>
      <c r="K5255" s="259" t="s">
        <v>12828</v>
      </c>
      <c r="L5255" s="433">
        <v>44774</v>
      </c>
      <c r="M5255" s="57">
        <v>45323</v>
      </c>
      <c r="N5255" t="str">
        <f t="shared" si="168"/>
        <v/>
      </c>
    </row>
    <row r="5256" spans="1:14" ht="25.5" outlineLevel="2">
      <c r="A5256" s="551"/>
      <c r="B5256" s="296">
        <f t="shared" si="167"/>
        <v>188</v>
      </c>
      <c r="C5256" s="462" t="s">
        <v>9746</v>
      </c>
      <c r="D5256" s="463" t="s">
        <v>11399</v>
      </c>
      <c r="E5256" s="258" t="s">
        <v>1909</v>
      </c>
      <c r="F5256" s="33" t="s">
        <v>4633</v>
      </c>
      <c r="G5256" s="570"/>
      <c r="H5256" s="816"/>
      <c r="I5256" s="816"/>
      <c r="J5256" s="571"/>
      <c r="K5256" s="259" t="s">
        <v>12828</v>
      </c>
      <c r="L5256" s="433">
        <v>44774</v>
      </c>
      <c r="M5256" s="57">
        <v>45323</v>
      </c>
      <c r="N5256" t="str">
        <f t="shared" si="168"/>
        <v/>
      </c>
    </row>
    <row r="5257" spans="1:14" ht="25.5" outlineLevel="2">
      <c r="A5257" s="551"/>
      <c r="B5257" s="296">
        <f t="shared" si="167"/>
        <v>188</v>
      </c>
      <c r="C5257" s="462" t="s">
        <v>9747</v>
      </c>
      <c r="D5257" s="463" t="s">
        <v>11400</v>
      </c>
      <c r="E5257" s="258" t="s">
        <v>1909</v>
      </c>
      <c r="F5257" s="33" t="s">
        <v>4633</v>
      </c>
      <c r="G5257" s="570"/>
      <c r="H5257" s="816"/>
      <c r="I5257" s="816"/>
      <c r="J5257" s="571"/>
      <c r="K5257" s="259" t="s">
        <v>12828</v>
      </c>
      <c r="L5257" s="433">
        <v>44774</v>
      </c>
      <c r="M5257" s="57">
        <v>45323</v>
      </c>
      <c r="N5257" t="str">
        <f t="shared" si="168"/>
        <v/>
      </c>
    </row>
    <row r="5258" spans="1:14" ht="51" outlineLevel="2">
      <c r="A5258" s="551"/>
      <c r="B5258" s="296">
        <f t="shared" si="167"/>
        <v>188</v>
      </c>
      <c r="C5258" s="462" t="s">
        <v>9748</v>
      </c>
      <c r="D5258" s="463" t="s">
        <v>11401</v>
      </c>
      <c r="E5258" s="258" t="s">
        <v>1909</v>
      </c>
      <c r="F5258" s="33" t="s">
        <v>4633</v>
      </c>
      <c r="G5258" s="570"/>
      <c r="H5258" s="816"/>
      <c r="I5258" s="816"/>
      <c r="J5258" s="571"/>
      <c r="K5258" s="259" t="s">
        <v>12828</v>
      </c>
      <c r="L5258" s="433">
        <v>44774</v>
      </c>
      <c r="M5258" s="57">
        <v>45323</v>
      </c>
      <c r="N5258" t="str">
        <f t="shared" si="168"/>
        <v/>
      </c>
    </row>
    <row r="5259" spans="1:14" ht="25.5" outlineLevel="2">
      <c r="A5259" s="551"/>
      <c r="B5259" s="296">
        <f t="shared" si="167"/>
        <v>188</v>
      </c>
      <c r="C5259" s="462" t="s">
        <v>9749</v>
      </c>
      <c r="D5259" s="463" t="s">
        <v>11402</v>
      </c>
      <c r="E5259" s="258" t="s">
        <v>1909</v>
      </c>
      <c r="F5259" s="33" t="s">
        <v>4633</v>
      </c>
      <c r="G5259" s="570"/>
      <c r="H5259" s="816"/>
      <c r="I5259" s="816"/>
      <c r="J5259" s="571"/>
      <c r="K5259" s="259" t="s">
        <v>12828</v>
      </c>
      <c r="L5259" s="433">
        <v>44774</v>
      </c>
      <c r="M5259" s="57">
        <v>45323</v>
      </c>
      <c r="N5259" t="str">
        <f t="shared" si="168"/>
        <v/>
      </c>
    </row>
    <row r="5260" spans="1:14" ht="25.5" outlineLevel="2">
      <c r="A5260" s="551"/>
      <c r="B5260" s="296">
        <f t="shared" si="167"/>
        <v>188</v>
      </c>
      <c r="C5260" s="462" t="s">
        <v>9750</v>
      </c>
      <c r="D5260" s="463" t="s">
        <v>11403</v>
      </c>
      <c r="E5260" s="258" t="s">
        <v>1909</v>
      </c>
      <c r="F5260" s="33" t="s">
        <v>4633</v>
      </c>
      <c r="G5260" s="570"/>
      <c r="H5260" s="816"/>
      <c r="I5260" s="816"/>
      <c r="J5260" s="571"/>
      <c r="K5260" s="259" t="s">
        <v>12828</v>
      </c>
      <c r="L5260" s="433">
        <v>44774</v>
      </c>
      <c r="M5260" s="57">
        <v>45323</v>
      </c>
      <c r="N5260" t="str">
        <f t="shared" si="168"/>
        <v/>
      </c>
    </row>
    <row r="5261" spans="1:14" ht="25.5" outlineLevel="2">
      <c r="A5261" s="551"/>
      <c r="B5261" s="296">
        <f t="shared" si="167"/>
        <v>188</v>
      </c>
      <c r="C5261" s="462" t="s">
        <v>9751</v>
      </c>
      <c r="D5261" s="463" t="s">
        <v>11404</v>
      </c>
      <c r="E5261" s="258" t="s">
        <v>1909</v>
      </c>
      <c r="F5261" s="33" t="s">
        <v>4633</v>
      </c>
      <c r="G5261" s="570"/>
      <c r="H5261" s="816"/>
      <c r="I5261" s="816"/>
      <c r="J5261" s="571"/>
      <c r="K5261" s="259" t="s">
        <v>12828</v>
      </c>
      <c r="L5261" s="433">
        <v>44774</v>
      </c>
      <c r="M5261" s="57">
        <v>45323</v>
      </c>
      <c r="N5261" t="str">
        <f t="shared" si="168"/>
        <v/>
      </c>
    </row>
    <row r="5262" spans="1:14" ht="25.5" outlineLevel="2">
      <c r="A5262" s="551"/>
      <c r="B5262" s="296">
        <f t="shared" si="167"/>
        <v>188</v>
      </c>
      <c r="C5262" s="462" t="s">
        <v>9752</v>
      </c>
      <c r="D5262" s="463" t="s">
        <v>11405</v>
      </c>
      <c r="E5262" s="258" t="s">
        <v>1909</v>
      </c>
      <c r="F5262" s="33" t="s">
        <v>4633</v>
      </c>
      <c r="G5262" s="570"/>
      <c r="H5262" s="816"/>
      <c r="I5262" s="816"/>
      <c r="J5262" s="571"/>
      <c r="K5262" s="259" t="s">
        <v>12828</v>
      </c>
      <c r="L5262" s="433">
        <v>44774</v>
      </c>
      <c r="M5262" s="57">
        <v>45323</v>
      </c>
      <c r="N5262" t="str">
        <f t="shared" si="168"/>
        <v/>
      </c>
    </row>
    <row r="5263" spans="1:14" ht="25.5" outlineLevel="2">
      <c r="A5263" s="551"/>
      <c r="B5263" s="296">
        <f t="shared" si="167"/>
        <v>188</v>
      </c>
      <c r="C5263" s="462" t="s">
        <v>9753</v>
      </c>
      <c r="D5263" s="463" t="s">
        <v>11406</v>
      </c>
      <c r="E5263" s="258" t="s">
        <v>1909</v>
      </c>
      <c r="F5263" s="33" t="s">
        <v>4633</v>
      </c>
      <c r="G5263" s="570"/>
      <c r="H5263" s="816"/>
      <c r="I5263" s="816"/>
      <c r="J5263" s="571"/>
      <c r="K5263" s="259" t="s">
        <v>12828</v>
      </c>
      <c r="L5263" s="433">
        <v>44774</v>
      </c>
      <c r="M5263" s="57">
        <v>45323</v>
      </c>
      <c r="N5263" t="str">
        <f t="shared" si="168"/>
        <v/>
      </c>
    </row>
    <row r="5264" spans="1:14" ht="25.5" outlineLevel="2">
      <c r="A5264" s="551"/>
      <c r="B5264" s="296">
        <f t="shared" si="167"/>
        <v>188</v>
      </c>
      <c r="C5264" s="462" t="s">
        <v>9754</v>
      </c>
      <c r="D5264" s="463" t="s">
        <v>11407</v>
      </c>
      <c r="E5264" s="258" t="s">
        <v>1909</v>
      </c>
      <c r="F5264" s="33" t="s">
        <v>4633</v>
      </c>
      <c r="G5264" s="570"/>
      <c r="H5264" s="816"/>
      <c r="I5264" s="816"/>
      <c r="J5264" s="571"/>
      <c r="K5264" s="259" t="s">
        <v>12828</v>
      </c>
      <c r="L5264" s="433">
        <v>44774</v>
      </c>
      <c r="M5264" s="57">
        <v>45323</v>
      </c>
      <c r="N5264" t="str">
        <f t="shared" si="168"/>
        <v/>
      </c>
    </row>
    <row r="5265" spans="1:14" ht="25.5" outlineLevel="2">
      <c r="A5265" s="551"/>
      <c r="B5265" s="296">
        <f t="shared" si="167"/>
        <v>188</v>
      </c>
      <c r="C5265" s="462" t="s">
        <v>9755</v>
      </c>
      <c r="D5265" s="463" t="s">
        <v>11408</v>
      </c>
      <c r="E5265" s="258" t="s">
        <v>1909</v>
      </c>
      <c r="F5265" s="33" t="s">
        <v>4633</v>
      </c>
      <c r="G5265" s="570"/>
      <c r="H5265" s="816"/>
      <c r="I5265" s="816"/>
      <c r="J5265" s="571"/>
      <c r="K5265" s="259" t="s">
        <v>12828</v>
      </c>
      <c r="L5265" s="433">
        <v>44774</v>
      </c>
      <c r="M5265" s="57">
        <v>45323</v>
      </c>
      <c r="N5265" t="str">
        <f t="shared" si="168"/>
        <v/>
      </c>
    </row>
    <row r="5266" spans="1:14" ht="25.5" outlineLevel="2">
      <c r="A5266" s="551"/>
      <c r="B5266" s="296">
        <f t="shared" si="167"/>
        <v>188</v>
      </c>
      <c r="C5266" s="462" t="s">
        <v>9756</v>
      </c>
      <c r="D5266" s="463" t="s">
        <v>11409</v>
      </c>
      <c r="E5266" s="258" t="s">
        <v>1909</v>
      </c>
      <c r="F5266" s="33" t="s">
        <v>4633</v>
      </c>
      <c r="G5266" s="570"/>
      <c r="H5266" s="816"/>
      <c r="I5266" s="816"/>
      <c r="J5266" s="571"/>
      <c r="K5266" s="259" t="s">
        <v>12828</v>
      </c>
      <c r="L5266" s="433">
        <v>44774</v>
      </c>
      <c r="M5266" s="57">
        <v>45323</v>
      </c>
      <c r="N5266" t="str">
        <f t="shared" si="168"/>
        <v/>
      </c>
    </row>
    <row r="5267" spans="1:14" ht="25.5" outlineLevel="2">
      <c r="A5267" s="551"/>
      <c r="B5267" s="296">
        <f t="shared" si="167"/>
        <v>188</v>
      </c>
      <c r="C5267" s="462" t="s">
        <v>9757</v>
      </c>
      <c r="D5267" s="463" t="s">
        <v>11410</v>
      </c>
      <c r="E5267" s="258" t="s">
        <v>1909</v>
      </c>
      <c r="F5267" s="33" t="s">
        <v>4633</v>
      </c>
      <c r="G5267" s="570"/>
      <c r="H5267" s="816"/>
      <c r="I5267" s="816"/>
      <c r="J5267" s="571"/>
      <c r="K5267" s="259" t="s">
        <v>12828</v>
      </c>
      <c r="L5267" s="433">
        <v>44774</v>
      </c>
      <c r="M5267" s="57">
        <v>45323</v>
      </c>
      <c r="N5267" t="str">
        <f t="shared" si="168"/>
        <v/>
      </c>
    </row>
    <row r="5268" spans="1:14" ht="25.5" outlineLevel="2">
      <c r="A5268" s="551"/>
      <c r="B5268" s="296">
        <f t="shared" si="167"/>
        <v>188</v>
      </c>
      <c r="C5268" s="462" t="s">
        <v>9758</v>
      </c>
      <c r="D5268" s="463" t="s">
        <v>11411</v>
      </c>
      <c r="E5268" s="258" t="s">
        <v>1909</v>
      </c>
      <c r="F5268" s="33" t="s">
        <v>4633</v>
      </c>
      <c r="G5268" s="570"/>
      <c r="H5268" s="816"/>
      <c r="I5268" s="816"/>
      <c r="J5268" s="571"/>
      <c r="K5268" s="259" t="s">
        <v>12828</v>
      </c>
      <c r="L5268" s="433">
        <v>44774</v>
      </c>
      <c r="M5268" s="57">
        <v>45323</v>
      </c>
      <c r="N5268" t="str">
        <f t="shared" si="168"/>
        <v/>
      </c>
    </row>
    <row r="5269" spans="1:14" ht="25.5" outlineLevel="2">
      <c r="A5269" s="551"/>
      <c r="B5269" s="296">
        <f t="shared" si="167"/>
        <v>188</v>
      </c>
      <c r="C5269" s="462" t="s">
        <v>9759</v>
      </c>
      <c r="D5269" s="463" t="s">
        <v>11412</v>
      </c>
      <c r="E5269" s="258" t="s">
        <v>1909</v>
      </c>
      <c r="F5269" s="33" t="s">
        <v>4633</v>
      </c>
      <c r="G5269" s="570"/>
      <c r="H5269" s="816"/>
      <c r="I5269" s="816"/>
      <c r="J5269" s="571"/>
      <c r="K5269" s="259" t="s">
        <v>12828</v>
      </c>
      <c r="L5269" s="433">
        <v>44774</v>
      </c>
      <c r="M5269" s="57">
        <v>45323</v>
      </c>
      <c r="N5269" t="str">
        <f t="shared" si="168"/>
        <v/>
      </c>
    </row>
    <row r="5270" spans="1:14" ht="25.5" outlineLevel="2">
      <c r="A5270" s="551"/>
      <c r="B5270" s="296">
        <f t="shared" si="167"/>
        <v>188</v>
      </c>
      <c r="C5270" s="462" t="s">
        <v>9760</v>
      </c>
      <c r="D5270" s="463" t="s">
        <v>11413</v>
      </c>
      <c r="E5270" s="258" t="s">
        <v>1909</v>
      </c>
      <c r="F5270" s="33" t="s">
        <v>4633</v>
      </c>
      <c r="G5270" s="570"/>
      <c r="H5270" s="816"/>
      <c r="I5270" s="816"/>
      <c r="J5270" s="571"/>
      <c r="K5270" s="259" t="s">
        <v>12828</v>
      </c>
      <c r="L5270" s="433">
        <v>44774</v>
      </c>
      <c r="M5270" s="57">
        <v>45323</v>
      </c>
      <c r="N5270" t="str">
        <f t="shared" si="168"/>
        <v/>
      </c>
    </row>
    <row r="5271" spans="1:14" ht="25.5" outlineLevel="2">
      <c r="A5271" s="551"/>
      <c r="B5271" s="296">
        <f t="shared" si="167"/>
        <v>188</v>
      </c>
      <c r="C5271" s="462" t="s">
        <v>9761</v>
      </c>
      <c r="D5271" s="463" t="s">
        <v>11414</v>
      </c>
      <c r="E5271" s="258" t="s">
        <v>1909</v>
      </c>
      <c r="F5271" s="33" t="s">
        <v>4633</v>
      </c>
      <c r="G5271" s="570"/>
      <c r="H5271" s="816"/>
      <c r="I5271" s="816"/>
      <c r="J5271" s="571"/>
      <c r="K5271" s="259" t="s">
        <v>12828</v>
      </c>
      <c r="L5271" s="433">
        <v>44774</v>
      </c>
      <c r="M5271" s="57">
        <v>45323</v>
      </c>
      <c r="N5271" t="str">
        <f t="shared" si="168"/>
        <v/>
      </c>
    </row>
    <row r="5272" spans="1:14" ht="25.5" outlineLevel="2">
      <c r="A5272" s="551"/>
      <c r="B5272" s="296">
        <f t="shared" si="167"/>
        <v>188</v>
      </c>
      <c r="C5272" s="462" t="s">
        <v>9762</v>
      </c>
      <c r="D5272" s="463" t="s">
        <v>11415</v>
      </c>
      <c r="E5272" s="258" t="s">
        <v>1909</v>
      </c>
      <c r="F5272" s="33" t="s">
        <v>4633</v>
      </c>
      <c r="G5272" s="570"/>
      <c r="H5272" s="816"/>
      <c r="I5272" s="816"/>
      <c r="J5272" s="571"/>
      <c r="K5272" s="259" t="s">
        <v>12828</v>
      </c>
      <c r="L5272" s="433">
        <v>44774</v>
      </c>
      <c r="M5272" s="57">
        <v>45323</v>
      </c>
      <c r="N5272" t="str">
        <f t="shared" si="168"/>
        <v/>
      </c>
    </row>
    <row r="5273" spans="1:14" ht="25.5" outlineLevel="2">
      <c r="A5273" s="551"/>
      <c r="B5273" s="296">
        <f t="shared" si="167"/>
        <v>188</v>
      </c>
      <c r="C5273" s="462" t="s">
        <v>9763</v>
      </c>
      <c r="D5273" s="463" t="s">
        <v>11416</v>
      </c>
      <c r="E5273" s="258" t="s">
        <v>1909</v>
      </c>
      <c r="F5273" s="33" t="s">
        <v>4633</v>
      </c>
      <c r="G5273" s="570"/>
      <c r="H5273" s="816"/>
      <c r="I5273" s="816"/>
      <c r="J5273" s="571"/>
      <c r="K5273" s="259" t="s">
        <v>12828</v>
      </c>
      <c r="L5273" s="433">
        <v>44774</v>
      </c>
      <c r="M5273" s="57">
        <v>45323</v>
      </c>
      <c r="N5273" t="str">
        <f t="shared" si="168"/>
        <v/>
      </c>
    </row>
    <row r="5274" spans="1:14" ht="25.5" outlineLevel="2">
      <c r="A5274" s="551"/>
      <c r="B5274" s="296">
        <f t="shared" si="167"/>
        <v>188</v>
      </c>
      <c r="C5274" s="462" t="s">
        <v>9764</v>
      </c>
      <c r="D5274" s="463" t="s">
        <v>11417</v>
      </c>
      <c r="E5274" s="258" t="s">
        <v>1909</v>
      </c>
      <c r="F5274" s="33" t="s">
        <v>4633</v>
      </c>
      <c r="G5274" s="570"/>
      <c r="H5274" s="816"/>
      <c r="I5274" s="816"/>
      <c r="J5274" s="571"/>
      <c r="K5274" s="259" t="s">
        <v>12828</v>
      </c>
      <c r="L5274" s="433">
        <v>44774</v>
      </c>
      <c r="M5274" s="57">
        <v>45323</v>
      </c>
      <c r="N5274" t="str">
        <f t="shared" si="168"/>
        <v/>
      </c>
    </row>
    <row r="5275" spans="1:14" ht="25.5" outlineLevel="2">
      <c r="A5275" s="551"/>
      <c r="B5275" s="296">
        <f t="shared" si="167"/>
        <v>188</v>
      </c>
      <c r="C5275" s="462" t="s">
        <v>9765</v>
      </c>
      <c r="D5275" s="463" t="s">
        <v>11418</v>
      </c>
      <c r="E5275" s="258" t="s">
        <v>1909</v>
      </c>
      <c r="F5275" s="33" t="s">
        <v>4633</v>
      </c>
      <c r="G5275" s="570"/>
      <c r="H5275" s="816"/>
      <c r="I5275" s="816"/>
      <c r="J5275" s="571"/>
      <c r="K5275" s="259" t="s">
        <v>12828</v>
      </c>
      <c r="L5275" s="433">
        <v>44774</v>
      </c>
      <c r="M5275" s="57">
        <v>45323</v>
      </c>
      <c r="N5275" t="str">
        <f t="shared" si="168"/>
        <v/>
      </c>
    </row>
    <row r="5276" spans="1:14" ht="25.5" outlineLevel="2">
      <c r="A5276" s="551"/>
      <c r="B5276" s="296">
        <f t="shared" si="167"/>
        <v>188</v>
      </c>
      <c r="C5276" s="462" t="s">
        <v>9766</v>
      </c>
      <c r="D5276" s="463" t="s">
        <v>11419</v>
      </c>
      <c r="E5276" s="258" t="s">
        <v>1909</v>
      </c>
      <c r="F5276" s="33" t="s">
        <v>4633</v>
      </c>
      <c r="G5276" s="570"/>
      <c r="H5276" s="816"/>
      <c r="I5276" s="816"/>
      <c r="J5276" s="571"/>
      <c r="K5276" s="259" t="s">
        <v>12828</v>
      </c>
      <c r="L5276" s="433">
        <v>44774</v>
      </c>
      <c r="M5276" s="57">
        <v>45323</v>
      </c>
      <c r="N5276" t="str">
        <f t="shared" si="168"/>
        <v/>
      </c>
    </row>
    <row r="5277" spans="1:14" ht="25.5" outlineLevel="2">
      <c r="A5277" s="551"/>
      <c r="B5277" s="296">
        <f t="shared" si="167"/>
        <v>188</v>
      </c>
      <c r="C5277" s="462" t="s">
        <v>9767</v>
      </c>
      <c r="D5277" s="463" t="s">
        <v>11420</v>
      </c>
      <c r="E5277" s="258" t="s">
        <v>1909</v>
      </c>
      <c r="F5277" s="33" t="s">
        <v>4633</v>
      </c>
      <c r="G5277" s="570"/>
      <c r="H5277" s="816"/>
      <c r="I5277" s="816"/>
      <c r="J5277" s="571"/>
      <c r="K5277" s="259" t="s">
        <v>12828</v>
      </c>
      <c r="L5277" s="433">
        <v>44774</v>
      </c>
      <c r="M5277" s="57">
        <v>45323</v>
      </c>
      <c r="N5277" t="str">
        <f t="shared" si="168"/>
        <v/>
      </c>
    </row>
    <row r="5278" spans="1:14" ht="25.5" outlineLevel="2">
      <c r="A5278" s="551"/>
      <c r="B5278" s="296">
        <f t="shared" si="167"/>
        <v>188</v>
      </c>
      <c r="C5278" s="462" t="s">
        <v>9768</v>
      </c>
      <c r="D5278" s="463" t="s">
        <v>11421</v>
      </c>
      <c r="E5278" s="258" t="s">
        <v>1909</v>
      </c>
      <c r="F5278" s="33" t="s">
        <v>4633</v>
      </c>
      <c r="G5278" s="570"/>
      <c r="H5278" s="816"/>
      <c r="I5278" s="816"/>
      <c r="J5278" s="571"/>
      <c r="K5278" s="259" t="s">
        <v>12828</v>
      </c>
      <c r="L5278" s="433">
        <v>44774</v>
      </c>
      <c r="M5278" s="57">
        <v>45323</v>
      </c>
      <c r="N5278" t="str">
        <f t="shared" si="168"/>
        <v/>
      </c>
    </row>
    <row r="5279" spans="1:14" ht="25.5" outlineLevel="2">
      <c r="A5279" s="551"/>
      <c r="B5279" s="296">
        <f>IF(A5279&gt;0,A5279,B5278)</f>
        <v>188</v>
      </c>
      <c r="C5279" s="462" t="s">
        <v>9770</v>
      </c>
      <c r="D5279" s="463" t="s">
        <v>11423</v>
      </c>
      <c r="E5279" s="258" t="s">
        <v>1909</v>
      </c>
      <c r="F5279" s="33" t="s">
        <v>4633</v>
      </c>
      <c r="G5279" s="570"/>
      <c r="H5279" s="816"/>
      <c r="I5279" s="816"/>
      <c r="J5279" s="571"/>
      <c r="K5279" s="259" t="s">
        <v>12828</v>
      </c>
      <c r="L5279" s="433">
        <v>44774</v>
      </c>
      <c r="M5279" s="57">
        <v>45323</v>
      </c>
      <c r="N5279" t="str">
        <f t="shared" si="168"/>
        <v/>
      </c>
    </row>
    <row r="5280" spans="1:14" ht="25.5" outlineLevel="2">
      <c r="A5280" s="551"/>
      <c r="B5280" s="296">
        <f t="shared" si="167"/>
        <v>188</v>
      </c>
      <c r="C5280" s="462" t="s">
        <v>9771</v>
      </c>
      <c r="D5280" s="463" t="s">
        <v>11424</v>
      </c>
      <c r="E5280" s="258" t="s">
        <v>1909</v>
      </c>
      <c r="F5280" s="33" t="s">
        <v>4633</v>
      </c>
      <c r="G5280" s="570"/>
      <c r="H5280" s="816"/>
      <c r="I5280" s="816"/>
      <c r="J5280" s="571"/>
      <c r="K5280" s="259" t="s">
        <v>12828</v>
      </c>
      <c r="L5280" s="433">
        <v>44774</v>
      </c>
      <c r="M5280" s="57">
        <v>45323</v>
      </c>
      <c r="N5280" t="str">
        <f t="shared" si="168"/>
        <v/>
      </c>
    </row>
    <row r="5281" spans="1:14" ht="25.5" outlineLevel="2">
      <c r="A5281" s="551"/>
      <c r="B5281" s="296">
        <f t="shared" si="167"/>
        <v>188</v>
      </c>
      <c r="C5281" s="462" t="s">
        <v>9772</v>
      </c>
      <c r="D5281" s="463" t="s">
        <v>11425</v>
      </c>
      <c r="E5281" s="258" t="s">
        <v>1909</v>
      </c>
      <c r="F5281" s="33" t="s">
        <v>4633</v>
      </c>
      <c r="G5281" s="570"/>
      <c r="H5281" s="816"/>
      <c r="I5281" s="816"/>
      <c r="J5281" s="571"/>
      <c r="K5281" s="259" t="s">
        <v>12828</v>
      </c>
      <c r="L5281" s="433">
        <v>44774</v>
      </c>
      <c r="M5281" s="57">
        <v>45323</v>
      </c>
      <c r="N5281" t="str">
        <f t="shared" si="168"/>
        <v/>
      </c>
    </row>
    <row r="5282" spans="1:14" ht="25.5" outlineLevel="2">
      <c r="A5282" s="551"/>
      <c r="B5282" s="296">
        <f t="shared" si="167"/>
        <v>188</v>
      </c>
      <c r="C5282" s="462" t="s">
        <v>9773</v>
      </c>
      <c r="D5282" s="463" t="s">
        <v>11426</v>
      </c>
      <c r="E5282" s="258" t="s">
        <v>1909</v>
      </c>
      <c r="F5282" s="33" t="s">
        <v>4633</v>
      </c>
      <c r="G5282" s="570"/>
      <c r="H5282" s="816"/>
      <c r="I5282" s="816"/>
      <c r="J5282" s="571"/>
      <c r="K5282" s="259" t="s">
        <v>12828</v>
      </c>
      <c r="L5282" s="433">
        <v>44774</v>
      </c>
      <c r="M5282" s="57">
        <v>45323</v>
      </c>
      <c r="N5282" t="str">
        <f t="shared" si="168"/>
        <v/>
      </c>
    </row>
    <row r="5283" spans="1:14" ht="25.5" outlineLevel="2">
      <c r="A5283" s="551"/>
      <c r="B5283" s="296">
        <f t="shared" si="167"/>
        <v>188</v>
      </c>
      <c r="C5283" s="462" t="s">
        <v>9774</v>
      </c>
      <c r="D5283" s="463" t="s">
        <v>11427</v>
      </c>
      <c r="E5283" s="258" t="s">
        <v>1909</v>
      </c>
      <c r="F5283" s="33" t="s">
        <v>4633</v>
      </c>
      <c r="G5283" s="570"/>
      <c r="H5283" s="816"/>
      <c r="I5283" s="816"/>
      <c r="J5283" s="571"/>
      <c r="K5283" s="259" t="s">
        <v>12828</v>
      </c>
      <c r="L5283" s="433">
        <v>44774</v>
      </c>
      <c r="M5283" s="57">
        <v>45323</v>
      </c>
      <c r="N5283" t="str">
        <f t="shared" si="168"/>
        <v/>
      </c>
    </row>
    <row r="5284" spans="1:14" ht="25.5" outlineLevel="2">
      <c r="A5284" s="551"/>
      <c r="B5284" s="296">
        <f t="shared" si="167"/>
        <v>188</v>
      </c>
      <c r="C5284" s="462" t="s">
        <v>9775</v>
      </c>
      <c r="D5284" s="463" t="s">
        <v>11428</v>
      </c>
      <c r="E5284" s="258" t="s">
        <v>1909</v>
      </c>
      <c r="F5284" s="33" t="s">
        <v>4633</v>
      </c>
      <c r="G5284" s="570"/>
      <c r="H5284" s="816"/>
      <c r="I5284" s="816"/>
      <c r="J5284" s="571"/>
      <c r="K5284" s="259" t="s">
        <v>12828</v>
      </c>
      <c r="L5284" s="433">
        <v>44774</v>
      </c>
      <c r="M5284" s="57">
        <v>45323</v>
      </c>
      <c r="N5284" t="str">
        <f t="shared" si="168"/>
        <v/>
      </c>
    </row>
    <row r="5285" spans="1:14" ht="25.5" outlineLevel="2">
      <c r="A5285" s="551"/>
      <c r="B5285" s="296">
        <f t="shared" si="167"/>
        <v>188</v>
      </c>
      <c r="C5285" s="462" t="s">
        <v>9776</v>
      </c>
      <c r="D5285" s="463" t="s">
        <v>11429</v>
      </c>
      <c r="E5285" s="258" t="s">
        <v>1909</v>
      </c>
      <c r="F5285" s="33" t="s">
        <v>4633</v>
      </c>
      <c r="G5285" s="570"/>
      <c r="H5285" s="816"/>
      <c r="I5285" s="816"/>
      <c r="J5285" s="571"/>
      <c r="K5285" s="259" t="s">
        <v>12828</v>
      </c>
      <c r="L5285" s="433">
        <v>44774</v>
      </c>
      <c r="M5285" s="57">
        <v>45323</v>
      </c>
      <c r="N5285" t="str">
        <f t="shared" si="168"/>
        <v/>
      </c>
    </row>
    <row r="5286" spans="1:14" ht="25.5" outlineLevel="2">
      <c r="A5286" s="551"/>
      <c r="B5286" s="296">
        <f t="shared" si="167"/>
        <v>188</v>
      </c>
      <c r="C5286" s="462" t="s">
        <v>9777</v>
      </c>
      <c r="D5286" s="463" t="s">
        <v>11430</v>
      </c>
      <c r="E5286" s="258" t="s">
        <v>1909</v>
      </c>
      <c r="F5286" s="33" t="s">
        <v>4633</v>
      </c>
      <c r="G5286" s="570"/>
      <c r="H5286" s="816"/>
      <c r="I5286" s="816"/>
      <c r="J5286" s="571"/>
      <c r="K5286" s="259" t="s">
        <v>12828</v>
      </c>
      <c r="L5286" s="433">
        <v>44774</v>
      </c>
      <c r="M5286" s="57">
        <v>45323</v>
      </c>
      <c r="N5286" t="str">
        <f t="shared" si="168"/>
        <v/>
      </c>
    </row>
    <row r="5287" spans="1:14" ht="25.5" outlineLevel="2">
      <c r="A5287" s="551"/>
      <c r="B5287" s="296">
        <f t="shared" si="167"/>
        <v>188</v>
      </c>
      <c r="C5287" s="462" t="s">
        <v>9778</v>
      </c>
      <c r="D5287" s="463" t="s">
        <v>11431</v>
      </c>
      <c r="E5287" s="258" t="s">
        <v>1909</v>
      </c>
      <c r="F5287" s="33" t="s">
        <v>4633</v>
      </c>
      <c r="G5287" s="570"/>
      <c r="H5287" s="816"/>
      <c r="I5287" s="816"/>
      <c r="J5287" s="571"/>
      <c r="K5287" s="259" t="s">
        <v>12828</v>
      </c>
      <c r="L5287" s="433">
        <v>44774</v>
      </c>
      <c r="M5287" s="57">
        <v>45323</v>
      </c>
      <c r="N5287" t="str">
        <f t="shared" si="168"/>
        <v/>
      </c>
    </row>
    <row r="5288" spans="1:14" ht="25.5" outlineLevel="2">
      <c r="A5288" s="551"/>
      <c r="B5288" s="296">
        <f t="shared" si="167"/>
        <v>188</v>
      </c>
      <c r="C5288" s="462" t="s">
        <v>9779</v>
      </c>
      <c r="D5288" s="463" t="s">
        <v>11432</v>
      </c>
      <c r="E5288" s="258" t="s">
        <v>1909</v>
      </c>
      <c r="F5288" s="33" t="s">
        <v>4633</v>
      </c>
      <c r="G5288" s="570"/>
      <c r="H5288" s="816"/>
      <c r="I5288" s="816"/>
      <c r="J5288" s="571"/>
      <c r="K5288" s="259" t="s">
        <v>12828</v>
      </c>
      <c r="L5288" s="433">
        <v>44774</v>
      </c>
      <c r="M5288" s="57">
        <v>45323</v>
      </c>
      <c r="N5288" t="str">
        <f t="shared" si="168"/>
        <v/>
      </c>
    </row>
    <row r="5289" spans="1:14" ht="25.5" outlineLevel="2">
      <c r="A5289" s="551"/>
      <c r="B5289" s="296">
        <f t="shared" si="167"/>
        <v>188</v>
      </c>
      <c r="C5289" s="462" t="s">
        <v>9780</v>
      </c>
      <c r="D5289" s="463" t="s">
        <v>11433</v>
      </c>
      <c r="E5289" s="258" t="s">
        <v>1909</v>
      </c>
      <c r="F5289" s="33" t="s">
        <v>4633</v>
      </c>
      <c r="G5289" s="570"/>
      <c r="H5289" s="816"/>
      <c r="I5289" s="816"/>
      <c r="J5289" s="571"/>
      <c r="K5289" s="259" t="s">
        <v>12828</v>
      </c>
      <c r="L5289" s="433">
        <v>44774</v>
      </c>
      <c r="M5289" s="57">
        <v>45323</v>
      </c>
      <c r="N5289" t="str">
        <f t="shared" si="168"/>
        <v/>
      </c>
    </row>
    <row r="5290" spans="1:14" ht="25.5" outlineLevel="2">
      <c r="A5290" s="551"/>
      <c r="B5290" s="296">
        <f t="shared" si="167"/>
        <v>188</v>
      </c>
      <c r="C5290" s="462" t="s">
        <v>9781</v>
      </c>
      <c r="D5290" s="463" t="s">
        <v>11434</v>
      </c>
      <c r="E5290" s="258" t="s">
        <v>1909</v>
      </c>
      <c r="F5290" s="33" t="s">
        <v>4633</v>
      </c>
      <c r="G5290" s="570"/>
      <c r="H5290" s="816"/>
      <c r="I5290" s="816"/>
      <c r="J5290" s="571"/>
      <c r="K5290" s="259" t="s">
        <v>12828</v>
      </c>
      <c r="L5290" s="433">
        <v>44774</v>
      </c>
      <c r="M5290" s="57">
        <v>45323</v>
      </c>
      <c r="N5290" t="str">
        <f t="shared" si="168"/>
        <v/>
      </c>
    </row>
    <row r="5291" spans="1:14" ht="25.5" outlineLevel="2">
      <c r="A5291" s="551"/>
      <c r="B5291" s="296">
        <f t="shared" si="167"/>
        <v>188</v>
      </c>
      <c r="C5291" s="462" t="s">
        <v>9782</v>
      </c>
      <c r="D5291" s="463" t="s">
        <v>11435</v>
      </c>
      <c r="E5291" s="258" t="s">
        <v>1909</v>
      </c>
      <c r="F5291" s="33" t="s">
        <v>4633</v>
      </c>
      <c r="G5291" s="570"/>
      <c r="H5291" s="816"/>
      <c r="I5291" s="816"/>
      <c r="J5291" s="571"/>
      <c r="K5291" s="259" t="s">
        <v>12828</v>
      </c>
      <c r="L5291" s="433">
        <v>44774</v>
      </c>
      <c r="M5291" s="57">
        <v>45323</v>
      </c>
      <c r="N5291" t="str">
        <f t="shared" si="168"/>
        <v/>
      </c>
    </row>
    <row r="5292" spans="1:14" ht="25.5" outlineLevel="2">
      <c r="A5292" s="551"/>
      <c r="B5292" s="296">
        <f t="shared" si="167"/>
        <v>188</v>
      </c>
      <c r="C5292" s="462" t="s">
        <v>9783</v>
      </c>
      <c r="D5292" s="463" t="s">
        <v>11436</v>
      </c>
      <c r="E5292" s="258" t="s">
        <v>1909</v>
      </c>
      <c r="F5292" s="33" t="s">
        <v>4633</v>
      </c>
      <c r="G5292" s="570"/>
      <c r="H5292" s="816"/>
      <c r="I5292" s="816"/>
      <c r="J5292" s="571"/>
      <c r="K5292" s="259" t="s">
        <v>12828</v>
      </c>
      <c r="L5292" s="433">
        <v>44774</v>
      </c>
      <c r="M5292" s="57">
        <v>45323</v>
      </c>
      <c r="N5292" t="str">
        <f t="shared" si="168"/>
        <v/>
      </c>
    </row>
    <row r="5293" spans="1:14" ht="25.5" outlineLevel="2">
      <c r="A5293" s="551"/>
      <c r="B5293" s="296">
        <f t="shared" si="167"/>
        <v>188</v>
      </c>
      <c r="C5293" s="462" t="s">
        <v>9784</v>
      </c>
      <c r="D5293" s="463" t="s">
        <v>11437</v>
      </c>
      <c r="E5293" s="258" t="s">
        <v>1909</v>
      </c>
      <c r="F5293" s="33" t="s">
        <v>4633</v>
      </c>
      <c r="G5293" s="570"/>
      <c r="H5293" s="816"/>
      <c r="I5293" s="816"/>
      <c r="J5293" s="571"/>
      <c r="K5293" s="259" t="s">
        <v>12828</v>
      </c>
      <c r="L5293" s="433">
        <v>44774</v>
      </c>
      <c r="M5293" s="57">
        <v>45323</v>
      </c>
      <c r="N5293" t="str">
        <f t="shared" si="168"/>
        <v/>
      </c>
    </row>
    <row r="5294" spans="1:14" ht="25.5" outlineLevel="2">
      <c r="A5294" s="551"/>
      <c r="B5294" s="296">
        <f t="shared" si="167"/>
        <v>188</v>
      </c>
      <c r="C5294" s="462" t="s">
        <v>9785</v>
      </c>
      <c r="D5294" s="463" t="s">
        <v>11438</v>
      </c>
      <c r="E5294" s="258" t="s">
        <v>1909</v>
      </c>
      <c r="F5294" s="33" t="s">
        <v>4633</v>
      </c>
      <c r="G5294" s="570"/>
      <c r="H5294" s="816"/>
      <c r="I5294" s="816"/>
      <c r="J5294" s="571"/>
      <c r="K5294" s="259" t="s">
        <v>12828</v>
      </c>
      <c r="L5294" s="433">
        <v>44774</v>
      </c>
      <c r="M5294" s="57">
        <v>45323</v>
      </c>
      <c r="N5294" t="str">
        <f t="shared" si="168"/>
        <v/>
      </c>
    </row>
    <row r="5295" spans="1:14" ht="25.5" outlineLevel="2">
      <c r="A5295" s="551"/>
      <c r="B5295" s="296">
        <f t="shared" si="167"/>
        <v>188</v>
      </c>
      <c r="C5295" s="462" t="s">
        <v>9786</v>
      </c>
      <c r="D5295" s="463" t="s">
        <v>11439</v>
      </c>
      <c r="E5295" s="258" t="s">
        <v>1909</v>
      </c>
      <c r="F5295" s="33" t="s">
        <v>4633</v>
      </c>
      <c r="G5295" s="570"/>
      <c r="H5295" s="816"/>
      <c r="I5295" s="816"/>
      <c r="J5295" s="571"/>
      <c r="K5295" s="259" t="s">
        <v>12828</v>
      </c>
      <c r="L5295" s="433">
        <v>44774</v>
      </c>
      <c r="M5295" s="57">
        <v>45323</v>
      </c>
      <c r="N5295" t="str">
        <f t="shared" si="168"/>
        <v/>
      </c>
    </row>
    <row r="5296" spans="1:14" ht="25.5" outlineLevel="2">
      <c r="A5296" s="551"/>
      <c r="B5296" s="296">
        <f t="shared" si="167"/>
        <v>188</v>
      </c>
      <c r="C5296" s="462" t="s">
        <v>9787</v>
      </c>
      <c r="D5296" s="463" t="s">
        <v>11440</v>
      </c>
      <c r="E5296" s="258" t="s">
        <v>1909</v>
      </c>
      <c r="F5296" s="33" t="s">
        <v>4633</v>
      </c>
      <c r="G5296" s="570"/>
      <c r="H5296" s="816"/>
      <c r="I5296" s="816"/>
      <c r="J5296" s="571"/>
      <c r="K5296" s="259" t="s">
        <v>12828</v>
      </c>
      <c r="L5296" s="433">
        <v>44774</v>
      </c>
      <c r="M5296" s="57">
        <v>45323</v>
      </c>
      <c r="N5296" t="str">
        <f t="shared" si="168"/>
        <v/>
      </c>
    </row>
    <row r="5297" spans="1:14" ht="25.5" outlineLevel="2">
      <c r="A5297" s="551"/>
      <c r="B5297" s="296">
        <f t="shared" si="167"/>
        <v>188</v>
      </c>
      <c r="C5297" s="462" t="s">
        <v>9788</v>
      </c>
      <c r="D5297" s="463" t="s">
        <v>11441</v>
      </c>
      <c r="E5297" s="258" t="s">
        <v>1909</v>
      </c>
      <c r="F5297" s="33" t="s">
        <v>4633</v>
      </c>
      <c r="G5297" s="570"/>
      <c r="H5297" s="816"/>
      <c r="I5297" s="816"/>
      <c r="J5297" s="571"/>
      <c r="K5297" s="259" t="s">
        <v>12828</v>
      </c>
      <c r="L5297" s="433">
        <v>44774</v>
      </c>
      <c r="M5297" s="57">
        <v>45323</v>
      </c>
      <c r="N5297" t="str">
        <f t="shared" si="168"/>
        <v/>
      </c>
    </row>
    <row r="5298" spans="1:14" ht="25.5" outlineLevel="2">
      <c r="A5298" s="551"/>
      <c r="B5298" s="296">
        <f t="shared" si="167"/>
        <v>188</v>
      </c>
      <c r="C5298" s="462" t="s">
        <v>9789</v>
      </c>
      <c r="D5298" s="463" t="s">
        <v>11442</v>
      </c>
      <c r="E5298" s="258" t="s">
        <v>1909</v>
      </c>
      <c r="F5298" s="33" t="s">
        <v>4633</v>
      </c>
      <c r="G5298" s="570"/>
      <c r="H5298" s="816"/>
      <c r="I5298" s="816"/>
      <c r="J5298" s="571"/>
      <c r="K5298" s="259" t="s">
        <v>12828</v>
      </c>
      <c r="L5298" s="433">
        <v>44774</v>
      </c>
      <c r="M5298" s="57">
        <v>45323</v>
      </c>
      <c r="N5298" t="str">
        <f t="shared" si="168"/>
        <v/>
      </c>
    </row>
    <row r="5299" spans="1:14" ht="25.5" outlineLevel="2">
      <c r="A5299" s="551"/>
      <c r="B5299" s="296">
        <f t="shared" si="167"/>
        <v>188</v>
      </c>
      <c r="C5299" s="462" t="s">
        <v>9790</v>
      </c>
      <c r="D5299" s="463" t="s">
        <v>11443</v>
      </c>
      <c r="E5299" s="258" t="s">
        <v>1909</v>
      </c>
      <c r="F5299" s="33" t="s">
        <v>4633</v>
      </c>
      <c r="G5299" s="570"/>
      <c r="H5299" s="816"/>
      <c r="I5299" s="816"/>
      <c r="J5299" s="571"/>
      <c r="K5299" s="259" t="s">
        <v>12828</v>
      </c>
      <c r="L5299" s="433">
        <v>44774</v>
      </c>
      <c r="M5299" s="57">
        <v>45323</v>
      </c>
      <c r="N5299" t="str">
        <f t="shared" si="168"/>
        <v/>
      </c>
    </row>
    <row r="5300" spans="1:14" ht="25.5" outlineLevel="2">
      <c r="A5300" s="551"/>
      <c r="B5300" s="296">
        <f t="shared" si="167"/>
        <v>188</v>
      </c>
      <c r="C5300" s="462" t="s">
        <v>9791</v>
      </c>
      <c r="D5300" s="463" t="s">
        <v>11444</v>
      </c>
      <c r="E5300" s="258" t="s">
        <v>1909</v>
      </c>
      <c r="F5300" s="33" t="s">
        <v>4633</v>
      </c>
      <c r="G5300" s="570"/>
      <c r="H5300" s="816"/>
      <c r="I5300" s="816"/>
      <c r="J5300" s="571"/>
      <c r="K5300" s="259" t="s">
        <v>12828</v>
      </c>
      <c r="L5300" s="433">
        <v>44774</v>
      </c>
      <c r="M5300" s="57">
        <v>45323</v>
      </c>
      <c r="N5300" t="str">
        <f t="shared" si="168"/>
        <v/>
      </c>
    </row>
    <row r="5301" spans="1:14" ht="25.5" outlineLevel="2">
      <c r="A5301" s="551"/>
      <c r="B5301" s="296">
        <f t="shared" ref="B5301:B5364" si="169">IF(A5301&gt;0,A5301,B5300)</f>
        <v>188</v>
      </c>
      <c r="C5301" s="462" t="s">
        <v>9792</v>
      </c>
      <c r="D5301" s="463" t="s">
        <v>11445</v>
      </c>
      <c r="E5301" s="258" t="s">
        <v>1909</v>
      </c>
      <c r="F5301" s="33" t="s">
        <v>4633</v>
      </c>
      <c r="G5301" s="570"/>
      <c r="H5301" s="816"/>
      <c r="I5301" s="816"/>
      <c r="J5301" s="571"/>
      <c r="K5301" s="259" t="s">
        <v>12828</v>
      </c>
      <c r="L5301" s="433">
        <v>44774</v>
      </c>
      <c r="M5301" s="57">
        <v>45323</v>
      </c>
      <c r="N5301" t="str">
        <f t="shared" si="168"/>
        <v/>
      </c>
    </row>
    <row r="5302" spans="1:14" ht="25.5" outlineLevel="2">
      <c r="A5302" s="551"/>
      <c r="B5302" s="296">
        <f t="shared" si="169"/>
        <v>188</v>
      </c>
      <c r="C5302" s="462" t="s">
        <v>9793</v>
      </c>
      <c r="D5302" s="463" t="s">
        <v>11446</v>
      </c>
      <c r="E5302" s="258" t="s">
        <v>1909</v>
      </c>
      <c r="F5302" s="33" t="s">
        <v>4633</v>
      </c>
      <c r="G5302" s="570"/>
      <c r="H5302" s="816"/>
      <c r="I5302" s="816"/>
      <c r="J5302" s="571"/>
      <c r="K5302" s="259" t="s">
        <v>12828</v>
      </c>
      <c r="L5302" s="433">
        <v>44774</v>
      </c>
      <c r="M5302" s="57">
        <v>45323</v>
      </c>
      <c r="N5302" t="str">
        <f t="shared" si="168"/>
        <v/>
      </c>
    </row>
    <row r="5303" spans="1:14" ht="25.5" outlineLevel="2">
      <c r="A5303" s="551"/>
      <c r="B5303" s="296">
        <f t="shared" si="169"/>
        <v>188</v>
      </c>
      <c r="C5303" s="462" t="s">
        <v>9794</v>
      </c>
      <c r="D5303" s="463" t="s">
        <v>11447</v>
      </c>
      <c r="E5303" s="258" t="s">
        <v>1909</v>
      </c>
      <c r="F5303" s="33" t="s">
        <v>4633</v>
      </c>
      <c r="G5303" s="570"/>
      <c r="H5303" s="816"/>
      <c r="I5303" s="816"/>
      <c r="J5303" s="571"/>
      <c r="K5303" s="259" t="s">
        <v>12828</v>
      </c>
      <c r="L5303" s="433">
        <v>44774</v>
      </c>
      <c r="M5303" s="57">
        <v>45323</v>
      </c>
      <c r="N5303" t="str">
        <f t="shared" si="168"/>
        <v/>
      </c>
    </row>
    <row r="5304" spans="1:14" ht="25.5" outlineLevel="2">
      <c r="A5304" s="551"/>
      <c r="B5304" s="296">
        <f t="shared" si="169"/>
        <v>188</v>
      </c>
      <c r="C5304" s="462" t="s">
        <v>9795</v>
      </c>
      <c r="D5304" s="463" t="s">
        <v>11448</v>
      </c>
      <c r="E5304" s="258" t="s">
        <v>1909</v>
      </c>
      <c r="F5304" s="33" t="s">
        <v>4633</v>
      </c>
      <c r="G5304" s="570"/>
      <c r="H5304" s="816"/>
      <c r="I5304" s="816"/>
      <c r="J5304" s="571"/>
      <c r="K5304" s="259" t="s">
        <v>12828</v>
      </c>
      <c r="L5304" s="433">
        <v>44774</v>
      </c>
      <c r="M5304" s="57">
        <v>45323</v>
      </c>
      <c r="N5304" t="str">
        <f t="shared" si="168"/>
        <v/>
      </c>
    </row>
    <row r="5305" spans="1:14" ht="25.5" outlineLevel="2">
      <c r="A5305" s="551"/>
      <c r="B5305" s="296">
        <f t="shared" si="169"/>
        <v>188</v>
      </c>
      <c r="C5305" s="462" t="s">
        <v>9796</v>
      </c>
      <c r="D5305" s="463" t="s">
        <v>11449</v>
      </c>
      <c r="E5305" s="258" t="s">
        <v>1909</v>
      </c>
      <c r="F5305" s="33" t="s">
        <v>4633</v>
      </c>
      <c r="G5305" s="570"/>
      <c r="H5305" s="816"/>
      <c r="I5305" s="816"/>
      <c r="J5305" s="571"/>
      <c r="K5305" s="259" t="s">
        <v>12828</v>
      </c>
      <c r="L5305" s="433">
        <v>44774</v>
      </c>
      <c r="M5305" s="57">
        <v>45323</v>
      </c>
      <c r="N5305" t="str">
        <f t="shared" si="168"/>
        <v/>
      </c>
    </row>
    <row r="5306" spans="1:14" ht="25.5" outlineLevel="2">
      <c r="A5306" s="551"/>
      <c r="B5306" s="296">
        <f t="shared" si="169"/>
        <v>188</v>
      </c>
      <c r="C5306" s="462" t="s">
        <v>9797</v>
      </c>
      <c r="D5306" s="463" t="s">
        <v>11450</v>
      </c>
      <c r="E5306" s="258" t="s">
        <v>1909</v>
      </c>
      <c r="F5306" s="33" t="s">
        <v>4633</v>
      </c>
      <c r="G5306" s="570"/>
      <c r="H5306" s="816"/>
      <c r="I5306" s="816"/>
      <c r="J5306" s="571"/>
      <c r="K5306" s="259" t="s">
        <v>12828</v>
      </c>
      <c r="L5306" s="433">
        <v>44774</v>
      </c>
      <c r="M5306" s="57">
        <v>45323</v>
      </c>
      <c r="N5306" t="str">
        <f t="shared" si="168"/>
        <v/>
      </c>
    </row>
    <row r="5307" spans="1:14" ht="25.5" outlineLevel="2">
      <c r="A5307" s="551"/>
      <c r="B5307" s="296">
        <f t="shared" si="169"/>
        <v>188</v>
      </c>
      <c r="C5307" s="462" t="s">
        <v>9798</v>
      </c>
      <c r="D5307" s="463" t="s">
        <v>11451</v>
      </c>
      <c r="E5307" s="258" t="s">
        <v>1909</v>
      </c>
      <c r="F5307" s="33" t="s">
        <v>4633</v>
      </c>
      <c r="G5307" s="570"/>
      <c r="H5307" s="816"/>
      <c r="I5307" s="816"/>
      <c r="J5307" s="571"/>
      <c r="K5307" s="259" t="s">
        <v>12828</v>
      </c>
      <c r="L5307" s="433">
        <v>44774</v>
      </c>
      <c r="M5307" s="57">
        <v>45323</v>
      </c>
      <c r="N5307" t="str">
        <f t="shared" si="168"/>
        <v/>
      </c>
    </row>
    <row r="5308" spans="1:14" ht="25.5" outlineLevel="2">
      <c r="A5308" s="551"/>
      <c r="B5308" s="296">
        <f t="shared" si="169"/>
        <v>188</v>
      </c>
      <c r="C5308" s="462" t="s">
        <v>9799</v>
      </c>
      <c r="D5308" s="463" t="s">
        <v>11452</v>
      </c>
      <c r="E5308" s="258" t="s">
        <v>1909</v>
      </c>
      <c r="F5308" s="33" t="s">
        <v>4633</v>
      </c>
      <c r="G5308" s="570"/>
      <c r="H5308" s="816"/>
      <c r="I5308" s="816"/>
      <c r="J5308" s="571"/>
      <c r="K5308" s="259" t="s">
        <v>12828</v>
      </c>
      <c r="L5308" s="433">
        <v>44774</v>
      </c>
      <c r="M5308" s="57">
        <v>45323</v>
      </c>
      <c r="N5308" t="str">
        <f t="shared" si="168"/>
        <v/>
      </c>
    </row>
    <row r="5309" spans="1:14" ht="25.5" outlineLevel="2">
      <c r="A5309" s="551"/>
      <c r="B5309" s="296">
        <f t="shared" si="169"/>
        <v>188</v>
      </c>
      <c r="C5309" s="462" t="s">
        <v>9800</v>
      </c>
      <c r="D5309" s="463" t="s">
        <v>11453</v>
      </c>
      <c r="E5309" s="258" t="s">
        <v>1909</v>
      </c>
      <c r="F5309" s="33" t="s">
        <v>4633</v>
      </c>
      <c r="G5309" s="570"/>
      <c r="H5309" s="816"/>
      <c r="I5309" s="816"/>
      <c r="J5309" s="571"/>
      <c r="K5309" s="259" t="s">
        <v>12828</v>
      </c>
      <c r="L5309" s="433">
        <v>44774</v>
      </c>
      <c r="M5309" s="57">
        <v>45323</v>
      </c>
      <c r="N5309" t="str">
        <f t="shared" si="168"/>
        <v/>
      </c>
    </row>
    <row r="5310" spans="1:14" ht="25.5" outlineLevel="2">
      <c r="A5310" s="551"/>
      <c r="B5310" s="296">
        <f t="shared" si="169"/>
        <v>188</v>
      </c>
      <c r="C5310" s="462" t="s">
        <v>9801</v>
      </c>
      <c r="D5310" s="463" t="s">
        <v>11454</v>
      </c>
      <c r="E5310" s="258" t="s">
        <v>1909</v>
      </c>
      <c r="F5310" s="33" t="s">
        <v>4633</v>
      </c>
      <c r="G5310" s="570"/>
      <c r="H5310" s="816"/>
      <c r="I5310" s="816"/>
      <c r="J5310" s="571"/>
      <c r="K5310" s="259" t="s">
        <v>12828</v>
      </c>
      <c r="L5310" s="433">
        <v>44774</v>
      </c>
      <c r="M5310" s="57">
        <v>45323</v>
      </c>
      <c r="N5310" t="str">
        <f t="shared" si="168"/>
        <v/>
      </c>
    </row>
    <row r="5311" spans="1:14" ht="25.5" outlineLevel="2">
      <c r="A5311" s="551"/>
      <c r="B5311" s="296">
        <f t="shared" si="169"/>
        <v>188</v>
      </c>
      <c r="C5311" s="462" t="s">
        <v>9802</v>
      </c>
      <c r="D5311" s="463" t="s">
        <v>11455</v>
      </c>
      <c r="E5311" s="258" t="s">
        <v>1909</v>
      </c>
      <c r="F5311" s="33" t="s">
        <v>4633</v>
      </c>
      <c r="G5311" s="570"/>
      <c r="H5311" s="816"/>
      <c r="I5311" s="816"/>
      <c r="J5311" s="571"/>
      <c r="K5311" s="259" t="s">
        <v>12828</v>
      </c>
      <c r="L5311" s="433">
        <v>44774</v>
      </c>
      <c r="M5311" s="57">
        <v>45323</v>
      </c>
      <c r="N5311" t="str">
        <f t="shared" si="168"/>
        <v/>
      </c>
    </row>
    <row r="5312" spans="1:14" ht="25.5" outlineLevel="2">
      <c r="A5312" s="551"/>
      <c r="B5312" s="296">
        <f t="shared" si="169"/>
        <v>188</v>
      </c>
      <c r="C5312" s="462" t="s">
        <v>9803</v>
      </c>
      <c r="D5312" s="463" t="s">
        <v>11456</v>
      </c>
      <c r="E5312" s="258" t="s">
        <v>1909</v>
      </c>
      <c r="F5312" s="33" t="s">
        <v>4633</v>
      </c>
      <c r="G5312" s="570"/>
      <c r="H5312" s="816"/>
      <c r="I5312" s="816"/>
      <c r="J5312" s="571"/>
      <c r="K5312" s="259" t="s">
        <v>12828</v>
      </c>
      <c r="L5312" s="433">
        <v>44774</v>
      </c>
      <c r="M5312" s="57">
        <v>45323</v>
      </c>
      <c r="N5312" t="str">
        <f t="shared" si="168"/>
        <v/>
      </c>
    </row>
    <row r="5313" spans="1:14" ht="25.5" outlineLevel="2">
      <c r="A5313" s="551"/>
      <c r="B5313" s="296">
        <f t="shared" si="169"/>
        <v>188</v>
      </c>
      <c r="C5313" s="462" t="s">
        <v>9804</v>
      </c>
      <c r="D5313" s="463" t="s">
        <v>11457</v>
      </c>
      <c r="E5313" s="258" t="s">
        <v>1909</v>
      </c>
      <c r="F5313" s="33" t="s">
        <v>4633</v>
      </c>
      <c r="G5313" s="570"/>
      <c r="H5313" s="816"/>
      <c r="I5313" s="816"/>
      <c r="J5313" s="571"/>
      <c r="K5313" s="259" t="s">
        <v>12828</v>
      </c>
      <c r="L5313" s="433">
        <v>44774</v>
      </c>
      <c r="M5313" s="57">
        <v>45323</v>
      </c>
      <c r="N5313" t="str">
        <f t="shared" si="168"/>
        <v/>
      </c>
    </row>
    <row r="5314" spans="1:14" ht="25.5" outlineLevel="2">
      <c r="A5314" s="551"/>
      <c r="B5314" s="296">
        <f t="shared" si="169"/>
        <v>188</v>
      </c>
      <c r="C5314" s="462" t="s">
        <v>9805</v>
      </c>
      <c r="D5314" s="463" t="s">
        <v>11458</v>
      </c>
      <c r="E5314" s="258" t="s">
        <v>1909</v>
      </c>
      <c r="F5314" s="33" t="s">
        <v>4633</v>
      </c>
      <c r="G5314" s="570"/>
      <c r="H5314" s="816"/>
      <c r="I5314" s="816"/>
      <c r="J5314" s="571"/>
      <c r="K5314" s="259" t="s">
        <v>12828</v>
      </c>
      <c r="L5314" s="433">
        <v>44774</v>
      </c>
      <c r="M5314" s="57">
        <v>45323</v>
      </c>
      <c r="N5314" t="str">
        <f t="shared" si="168"/>
        <v/>
      </c>
    </row>
    <row r="5315" spans="1:14" ht="25.5" outlineLevel="2">
      <c r="A5315" s="551"/>
      <c r="B5315" s="296">
        <f t="shared" si="169"/>
        <v>188</v>
      </c>
      <c r="C5315" s="462" t="s">
        <v>9806</v>
      </c>
      <c r="D5315" s="463" t="s">
        <v>11459</v>
      </c>
      <c r="E5315" s="258" t="s">
        <v>1909</v>
      </c>
      <c r="F5315" s="33" t="s">
        <v>4633</v>
      </c>
      <c r="G5315" s="570"/>
      <c r="H5315" s="816"/>
      <c r="I5315" s="816"/>
      <c r="J5315" s="571"/>
      <c r="K5315" s="259" t="s">
        <v>12828</v>
      </c>
      <c r="L5315" s="433">
        <v>44774</v>
      </c>
      <c r="M5315" s="57">
        <v>45323</v>
      </c>
      <c r="N5315" t="str">
        <f t="shared" ref="N5315:N5378" si="170">IF(D5315="NA","",IF(COUNTIF($D$3:$D$8511,D5315)&gt;1,"DUPLICATE",""))</f>
        <v/>
      </c>
    </row>
    <row r="5316" spans="1:14" ht="25.5" outlineLevel="2">
      <c r="A5316" s="551"/>
      <c r="B5316" s="296">
        <f t="shared" si="169"/>
        <v>188</v>
      </c>
      <c r="C5316" s="462" t="s">
        <v>9807</v>
      </c>
      <c r="D5316" s="463" t="s">
        <v>11460</v>
      </c>
      <c r="E5316" s="258" t="s">
        <v>1909</v>
      </c>
      <c r="F5316" s="33" t="s">
        <v>4633</v>
      </c>
      <c r="G5316" s="570"/>
      <c r="H5316" s="816"/>
      <c r="I5316" s="816"/>
      <c r="J5316" s="571"/>
      <c r="K5316" s="259" t="s">
        <v>12828</v>
      </c>
      <c r="L5316" s="433">
        <v>44774</v>
      </c>
      <c r="M5316" s="57">
        <v>45323</v>
      </c>
      <c r="N5316" t="str">
        <f t="shared" si="170"/>
        <v/>
      </c>
    </row>
    <row r="5317" spans="1:14" ht="25.5" outlineLevel="2">
      <c r="A5317" s="551"/>
      <c r="B5317" s="296">
        <f t="shared" si="169"/>
        <v>188</v>
      </c>
      <c r="C5317" s="462" t="s">
        <v>9808</v>
      </c>
      <c r="D5317" s="463" t="s">
        <v>11461</v>
      </c>
      <c r="E5317" s="258" t="s">
        <v>1909</v>
      </c>
      <c r="F5317" s="33" t="s">
        <v>4633</v>
      </c>
      <c r="G5317" s="570"/>
      <c r="H5317" s="816"/>
      <c r="I5317" s="816"/>
      <c r="J5317" s="571"/>
      <c r="K5317" s="259" t="s">
        <v>12828</v>
      </c>
      <c r="L5317" s="433">
        <v>44774</v>
      </c>
      <c r="M5317" s="57">
        <v>45323</v>
      </c>
      <c r="N5317" t="str">
        <f t="shared" si="170"/>
        <v/>
      </c>
    </row>
    <row r="5318" spans="1:14" ht="25.5" outlineLevel="2">
      <c r="A5318" s="551"/>
      <c r="B5318" s="296">
        <f t="shared" si="169"/>
        <v>188</v>
      </c>
      <c r="C5318" s="462" t="s">
        <v>9809</v>
      </c>
      <c r="D5318" s="463" t="s">
        <v>11462</v>
      </c>
      <c r="E5318" s="258" t="s">
        <v>1909</v>
      </c>
      <c r="F5318" s="33" t="s">
        <v>4633</v>
      </c>
      <c r="G5318" s="570"/>
      <c r="H5318" s="816"/>
      <c r="I5318" s="816"/>
      <c r="J5318" s="571"/>
      <c r="K5318" s="259" t="s">
        <v>12828</v>
      </c>
      <c r="L5318" s="433">
        <v>44774</v>
      </c>
      <c r="M5318" s="57">
        <v>45323</v>
      </c>
      <c r="N5318" t="str">
        <f t="shared" si="170"/>
        <v/>
      </c>
    </row>
    <row r="5319" spans="1:14" ht="25.5" outlineLevel="2">
      <c r="A5319" s="551"/>
      <c r="B5319" s="296">
        <f t="shared" si="169"/>
        <v>188</v>
      </c>
      <c r="C5319" s="462" t="s">
        <v>9810</v>
      </c>
      <c r="D5319" s="463" t="s">
        <v>11463</v>
      </c>
      <c r="E5319" s="258" t="s">
        <v>1909</v>
      </c>
      <c r="F5319" s="33" t="s">
        <v>4633</v>
      </c>
      <c r="G5319" s="570"/>
      <c r="H5319" s="816"/>
      <c r="I5319" s="816"/>
      <c r="J5319" s="571"/>
      <c r="K5319" s="259" t="s">
        <v>12828</v>
      </c>
      <c r="L5319" s="433">
        <v>44774</v>
      </c>
      <c r="M5319" s="57">
        <v>45323</v>
      </c>
      <c r="N5319" t="str">
        <f t="shared" si="170"/>
        <v/>
      </c>
    </row>
    <row r="5320" spans="1:14" ht="25.5" outlineLevel="2">
      <c r="A5320" s="551"/>
      <c r="B5320" s="296">
        <f t="shared" si="169"/>
        <v>188</v>
      </c>
      <c r="C5320" s="462" t="s">
        <v>9811</v>
      </c>
      <c r="D5320" s="463" t="s">
        <v>11464</v>
      </c>
      <c r="E5320" s="258" t="s">
        <v>1909</v>
      </c>
      <c r="F5320" s="33" t="s">
        <v>4633</v>
      </c>
      <c r="G5320" s="570"/>
      <c r="H5320" s="816"/>
      <c r="I5320" s="816"/>
      <c r="J5320" s="571"/>
      <c r="K5320" s="259" t="s">
        <v>12828</v>
      </c>
      <c r="L5320" s="433">
        <v>44774</v>
      </c>
      <c r="M5320" s="57">
        <v>45323</v>
      </c>
      <c r="N5320" t="str">
        <f t="shared" si="170"/>
        <v/>
      </c>
    </row>
    <row r="5321" spans="1:14" ht="25.5" outlineLevel="2">
      <c r="A5321" s="551"/>
      <c r="B5321" s="296">
        <f t="shared" si="169"/>
        <v>188</v>
      </c>
      <c r="C5321" s="462" t="s">
        <v>9812</v>
      </c>
      <c r="D5321" s="463" t="s">
        <v>11465</v>
      </c>
      <c r="E5321" s="258" t="s">
        <v>1909</v>
      </c>
      <c r="F5321" s="33" t="s">
        <v>4633</v>
      </c>
      <c r="G5321" s="570"/>
      <c r="H5321" s="816"/>
      <c r="I5321" s="816"/>
      <c r="J5321" s="571"/>
      <c r="K5321" s="259" t="s">
        <v>12828</v>
      </c>
      <c r="L5321" s="433">
        <v>44774</v>
      </c>
      <c r="M5321" s="57">
        <v>45323</v>
      </c>
      <c r="N5321" t="str">
        <f t="shared" si="170"/>
        <v/>
      </c>
    </row>
    <row r="5322" spans="1:14" ht="25.5" outlineLevel="2">
      <c r="A5322" s="551"/>
      <c r="B5322" s="296">
        <f t="shared" si="169"/>
        <v>188</v>
      </c>
      <c r="C5322" s="462" t="s">
        <v>9813</v>
      </c>
      <c r="D5322" s="463" t="s">
        <v>11466</v>
      </c>
      <c r="E5322" s="258" t="s">
        <v>1909</v>
      </c>
      <c r="F5322" s="33" t="s">
        <v>4633</v>
      </c>
      <c r="G5322" s="570"/>
      <c r="H5322" s="816"/>
      <c r="I5322" s="816"/>
      <c r="J5322" s="571"/>
      <c r="K5322" s="259" t="s">
        <v>12828</v>
      </c>
      <c r="L5322" s="433">
        <v>44774</v>
      </c>
      <c r="M5322" s="57">
        <v>45323</v>
      </c>
      <c r="N5322" t="str">
        <f t="shared" si="170"/>
        <v/>
      </c>
    </row>
    <row r="5323" spans="1:14" ht="25.5" outlineLevel="2">
      <c r="A5323" s="551"/>
      <c r="B5323" s="296">
        <f t="shared" si="169"/>
        <v>188</v>
      </c>
      <c r="C5323" s="462" t="s">
        <v>9814</v>
      </c>
      <c r="D5323" s="463" t="s">
        <v>11467</v>
      </c>
      <c r="E5323" s="258" t="s">
        <v>1909</v>
      </c>
      <c r="F5323" s="33" t="s">
        <v>4633</v>
      </c>
      <c r="G5323" s="570"/>
      <c r="H5323" s="816"/>
      <c r="I5323" s="816"/>
      <c r="J5323" s="571"/>
      <c r="K5323" s="259" t="s">
        <v>12828</v>
      </c>
      <c r="L5323" s="433">
        <v>44774</v>
      </c>
      <c r="M5323" s="57">
        <v>45323</v>
      </c>
      <c r="N5323" t="str">
        <f t="shared" si="170"/>
        <v/>
      </c>
    </row>
    <row r="5324" spans="1:14" ht="25.5" outlineLevel="2">
      <c r="A5324" s="551"/>
      <c r="B5324" s="296">
        <f t="shared" si="169"/>
        <v>188</v>
      </c>
      <c r="C5324" s="462" t="s">
        <v>9815</v>
      </c>
      <c r="D5324" s="463" t="s">
        <v>11468</v>
      </c>
      <c r="E5324" s="258" t="s">
        <v>1909</v>
      </c>
      <c r="F5324" s="33" t="s">
        <v>4633</v>
      </c>
      <c r="G5324" s="570"/>
      <c r="H5324" s="816"/>
      <c r="I5324" s="816"/>
      <c r="J5324" s="571"/>
      <c r="K5324" s="259" t="s">
        <v>12828</v>
      </c>
      <c r="L5324" s="433">
        <v>44774</v>
      </c>
      <c r="M5324" s="57">
        <v>45323</v>
      </c>
      <c r="N5324" t="str">
        <f t="shared" si="170"/>
        <v/>
      </c>
    </row>
    <row r="5325" spans="1:14" ht="25.5" outlineLevel="2">
      <c r="A5325" s="551"/>
      <c r="B5325" s="296">
        <f t="shared" si="169"/>
        <v>188</v>
      </c>
      <c r="C5325" s="462" t="s">
        <v>9816</v>
      </c>
      <c r="D5325" s="463" t="s">
        <v>11469</v>
      </c>
      <c r="E5325" s="258" t="s">
        <v>1909</v>
      </c>
      <c r="F5325" s="33" t="s">
        <v>4633</v>
      </c>
      <c r="G5325" s="570"/>
      <c r="H5325" s="816"/>
      <c r="I5325" s="816"/>
      <c r="J5325" s="571"/>
      <c r="K5325" s="259" t="s">
        <v>12828</v>
      </c>
      <c r="L5325" s="433">
        <v>44774</v>
      </c>
      <c r="M5325" s="57">
        <v>45323</v>
      </c>
      <c r="N5325" t="str">
        <f t="shared" si="170"/>
        <v/>
      </c>
    </row>
    <row r="5326" spans="1:14" ht="25.5" outlineLevel="2">
      <c r="A5326" s="551"/>
      <c r="B5326" s="296">
        <f t="shared" si="169"/>
        <v>188</v>
      </c>
      <c r="C5326" s="462" t="s">
        <v>9817</v>
      </c>
      <c r="D5326" s="463" t="s">
        <v>11470</v>
      </c>
      <c r="E5326" s="258" t="s">
        <v>1909</v>
      </c>
      <c r="F5326" s="33" t="s">
        <v>4633</v>
      </c>
      <c r="G5326" s="570"/>
      <c r="H5326" s="816"/>
      <c r="I5326" s="816"/>
      <c r="J5326" s="571"/>
      <c r="K5326" s="259" t="s">
        <v>12828</v>
      </c>
      <c r="L5326" s="433">
        <v>44774</v>
      </c>
      <c r="M5326" s="57">
        <v>45323</v>
      </c>
      <c r="N5326" t="str">
        <f t="shared" si="170"/>
        <v/>
      </c>
    </row>
    <row r="5327" spans="1:14" ht="25.5" outlineLevel="2">
      <c r="A5327" s="551"/>
      <c r="B5327" s="296">
        <f t="shared" si="169"/>
        <v>188</v>
      </c>
      <c r="C5327" s="462" t="s">
        <v>9818</v>
      </c>
      <c r="D5327" s="463" t="s">
        <v>11471</v>
      </c>
      <c r="E5327" s="258" t="s">
        <v>1909</v>
      </c>
      <c r="F5327" s="33" t="s">
        <v>4633</v>
      </c>
      <c r="G5327" s="570"/>
      <c r="H5327" s="816"/>
      <c r="I5327" s="816"/>
      <c r="J5327" s="571"/>
      <c r="K5327" s="259" t="s">
        <v>12828</v>
      </c>
      <c r="L5327" s="433">
        <v>44774</v>
      </c>
      <c r="M5327" s="57">
        <v>45323</v>
      </c>
      <c r="N5327" t="str">
        <f t="shared" si="170"/>
        <v/>
      </c>
    </row>
    <row r="5328" spans="1:14" ht="25.5" outlineLevel="2">
      <c r="A5328" s="551"/>
      <c r="B5328" s="296">
        <f t="shared" si="169"/>
        <v>188</v>
      </c>
      <c r="C5328" s="462" t="s">
        <v>9819</v>
      </c>
      <c r="D5328" s="463" t="s">
        <v>11472</v>
      </c>
      <c r="E5328" s="258" t="s">
        <v>1909</v>
      </c>
      <c r="F5328" s="33" t="s">
        <v>4633</v>
      </c>
      <c r="G5328" s="570"/>
      <c r="H5328" s="816"/>
      <c r="I5328" s="816"/>
      <c r="J5328" s="571"/>
      <c r="K5328" s="259" t="s">
        <v>12828</v>
      </c>
      <c r="L5328" s="433">
        <v>44774</v>
      </c>
      <c r="M5328" s="57">
        <v>45323</v>
      </c>
      <c r="N5328" t="str">
        <f t="shared" si="170"/>
        <v/>
      </c>
    </row>
    <row r="5329" spans="1:14" ht="25.5" outlineLevel="2">
      <c r="A5329" s="551"/>
      <c r="B5329" s="296">
        <f t="shared" si="169"/>
        <v>188</v>
      </c>
      <c r="C5329" s="462" t="s">
        <v>9820</v>
      </c>
      <c r="D5329" s="463" t="s">
        <v>11473</v>
      </c>
      <c r="E5329" s="258" t="s">
        <v>1909</v>
      </c>
      <c r="F5329" s="33" t="s">
        <v>4633</v>
      </c>
      <c r="G5329" s="570"/>
      <c r="H5329" s="816"/>
      <c r="I5329" s="816"/>
      <c r="J5329" s="571"/>
      <c r="K5329" s="259" t="s">
        <v>12828</v>
      </c>
      <c r="L5329" s="433">
        <v>44774</v>
      </c>
      <c r="M5329" s="57">
        <v>45323</v>
      </c>
      <c r="N5329" t="str">
        <f t="shared" si="170"/>
        <v/>
      </c>
    </row>
    <row r="5330" spans="1:14" ht="25.5" outlineLevel="2">
      <c r="A5330" s="551"/>
      <c r="B5330" s="296">
        <f t="shared" si="169"/>
        <v>188</v>
      </c>
      <c r="C5330" s="462" t="s">
        <v>9821</v>
      </c>
      <c r="D5330" s="463" t="s">
        <v>11474</v>
      </c>
      <c r="E5330" s="258" t="s">
        <v>1909</v>
      </c>
      <c r="F5330" s="33" t="s">
        <v>4633</v>
      </c>
      <c r="G5330" s="570"/>
      <c r="H5330" s="816"/>
      <c r="I5330" s="816"/>
      <c r="J5330" s="571"/>
      <c r="K5330" s="259" t="s">
        <v>12828</v>
      </c>
      <c r="L5330" s="433">
        <v>44774</v>
      </c>
      <c r="M5330" s="57">
        <v>45323</v>
      </c>
      <c r="N5330" t="str">
        <f t="shared" si="170"/>
        <v/>
      </c>
    </row>
    <row r="5331" spans="1:14" ht="25.5" outlineLevel="2">
      <c r="A5331" s="551"/>
      <c r="B5331" s="296">
        <f t="shared" si="169"/>
        <v>188</v>
      </c>
      <c r="C5331" s="462" t="s">
        <v>9822</v>
      </c>
      <c r="D5331" s="463" t="s">
        <v>11475</v>
      </c>
      <c r="E5331" s="258" t="s">
        <v>1909</v>
      </c>
      <c r="F5331" s="33" t="s">
        <v>4633</v>
      </c>
      <c r="G5331" s="570"/>
      <c r="H5331" s="816"/>
      <c r="I5331" s="816"/>
      <c r="J5331" s="571"/>
      <c r="K5331" s="259" t="s">
        <v>12828</v>
      </c>
      <c r="L5331" s="433">
        <v>44774</v>
      </c>
      <c r="M5331" s="57">
        <v>45323</v>
      </c>
      <c r="N5331" t="str">
        <f t="shared" si="170"/>
        <v/>
      </c>
    </row>
    <row r="5332" spans="1:14" ht="25.5" outlineLevel="2">
      <c r="A5332" s="551"/>
      <c r="B5332" s="296">
        <f t="shared" si="169"/>
        <v>188</v>
      </c>
      <c r="C5332" s="462" t="s">
        <v>9823</v>
      </c>
      <c r="D5332" s="463" t="s">
        <v>11476</v>
      </c>
      <c r="E5332" s="258" t="s">
        <v>1909</v>
      </c>
      <c r="F5332" s="33" t="s">
        <v>4633</v>
      </c>
      <c r="G5332" s="570"/>
      <c r="H5332" s="816"/>
      <c r="I5332" s="816"/>
      <c r="J5332" s="571"/>
      <c r="K5332" s="259" t="s">
        <v>12828</v>
      </c>
      <c r="L5332" s="433">
        <v>44774</v>
      </c>
      <c r="M5332" s="57">
        <v>45323</v>
      </c>
      <c r="N5332" t="str">
        <f t="shared" si="170"/>
        <v/>
      </c>
    </row>
    <row r="5333" spans="1:14" ht="25.5" outlineLevel="2">
      <c r="A5333" s="551"/>
      <c r="B5333" s="296">
        <f t="shared" si="169"/>
        <v>188</v>
      </c>
      <c r="C5333" s="462" t="s">
        <v>9824</v>
      </c>
      <c r="D5333" s="463" t="s">
        <v>11477</v>
      </c>
      <c r="E5333" s="258" t="s">
        <v>1909</v>
      </c>
      <c r="F5333" s="33" t="s">
        <v>4633</v>
      </c>
      <c r="G5333" s="570"/>
      <c r="H5333" s="816"/>
      <c r="I5333" s="816"/>
      <c r="J5333" s="571"/>
      <c r="K5333" s="259" t="s">
        <v>12828</v>
      </c>
      <c r="L5333" s="433">
        <v>44774</v>
      </c>
      <c r="M5333" s="57">
        <v>45323</v>
      </c>
      <c r="N5333" t="str">
        <f t="shared" si="170"/>
        <v/>
      </c>
    </row>
    <row r="5334" spans="1:14" ht="25.5" outlineLevel="2">
      <c r="A5334" s="551"/>
      <c r="B5334" s="296">
        <f t="shared" si="169"/>
        <v>188</v>
      </c>
      <c r="C5334" s="462" t="s">
        <v>9825</v>
      </c>
      <c r="D5334" s="463" t="s">
        <v>11478</v>
      </c>
      <c r="E5334" s="258" t="s">
        <v>1909</v>
      </c>
      <c r="F5334" s="33" t="s">
        <v>4633</v>
      </c>
      <c r="G5334" s="570"/>
      <c r="H5334" s="816"/>
      <c r="I5334" s="816"/>
      <c r="J5334" s="571"/>
      <c r="K5334" s="259" t="s">
        <v>12828</v>
      </c>
      <c r="L5334" s="433">
        <v>44774</v>
      </c>
      <c r="M5334" s="57">
        <v>45323</v>
      </c>
      <c r="N5334" t="str">
        <f t="shared" si="170"/>
        <v/>
      </c>
    </row>
    <row r="5335" spans="1:14" ht="38.25" outlineLevel="2">
      <c r="A5335" s="551"/>
      <c r="B5335" s="296">
        <f t="shared" si="169"/>
        <v>188</v>
      </c>
      <c r="C5335" s="462" t="s">
        <v>9826</v>
      </c>
      <c r="D5335" s="463" t="s">
        <v>11479</v>
      </c>
      <c r="E5335" s="258" t="s">
        <v>1909</v>
      </c>
      <c r="F5335" s="33" t="s">
        <v>4633</v>
      </c>
      <c r="G5335" s="570"/>
      <c r="H5335" s="816"/>
      <c r="I5335" s="816"/>
      <c r="J5335" s="571"/>
      <c r="K5335" s="259" t="s">
        <v>12828</v>
      </c>
      <c r="L5335" s="433">
        <v>44774</v>
      </c>
      <c r="M5335" s="57">
        <v>45323</v>
      </c>
      <c r="N5335" t="str">
        <f t="shared" si="170"/>
        <v/>
      </c>
    </row>
    <row r="5336" spans="1:14" ht="25.5" outlineLevel="2">
      <c r="A5336" s="551"/>
      <c r="B5336" s="296">
        <f t="shared" si="169"/>
        <v>188</v>
      </c>
      <c r="C5336" s="462" t="s">
        <v>9827</v>
      </c>
      <c r="D5336" s="463" t="s">
        <v>11480</v>
      </c>
      <c r="E5336" s="258" t="s">
        <v>1909</v>
      </c>
      <c r="F5336" s="33" t="s">
        <v>4633</v>
      </c>
      <c r="G5336" s="570"/>
      <c r="H5336" s="816"/>
      <c r="I5336" s="816"/>
      <c r="J5336" s="571"/>
      <c r="K5336" s="259" t="s">
        <v>12828</v>
      </c>
      <c r="L5336" s="433">
        <v>44774</v>
      </c>
      <c r="M5336" s="57">
        <v>45323</v>
      </c>
      <c r="N5336" t="str">
        <f t="shared" si="170"/>
        <v/>
      </c>
    </row>
    <row r="5337" spans="1:14" ht="25.5" outlineLevel="2">
      <c r="A5337" s="551"/>
      <c r="B5337" s="296">
        <f t="shared" si="169"/>
        <v>188</v>
      </c>
      <c r="C5337" s="462" t="s">
        <v>9828</v>
      </c>
      <c r="D5337" s="463" t="s">
        <v>11481</v>
      </c>
      <c r="E5337" s="258" t="s">
        <v>1909</v>
      </c>
      <c r="F5337" s="33" t="s">
        <v>4633</v>
      </c>
      <c r="G5337" s="570"/>
      <c r="H5337" s="816"/>
      <c r="I5337" s="816"/>
      <c r="J5337" s="571"/>
      <c r="K5337" s="259" t="s">
        <v>12828</v>
      </c>
      <c r="L5337" s="433">
        <v>44774</v>
      </c>
      <c r="M5337" s="57">
        <v>45323</v>
      </c>
      <c r="N5337" t="str">
        <f t="shared" si="170"/>
        <v/>
      </c>
    </row>
    <row r="5338" spans="1:14" ht="25.5" outlineLevel="2">
      <c r="A5338" s="551"/>
      <c r="B5338" s="296">
        <f t="shared" si="169"/>
        <v>188</v>
      </c>
      <c r="C5338" s="462" t="s">
        <v>9829</v>
      </c>
      <c r="D5338" s="463" t="s">
        <v>11482</v>
      </c>
      <c r="E5338" s="258" t="s">
        <v>1909</v>
      </c>
      <c r="F5338" s="33" t="s">
        <v>4633</v>
      </c>
      <c r="G5338" s="570"/>
      <c r="H5338" s="816"/>
      <c r="I5338" s="816"/>
      <c r="J5338" s="571"/>
      <c r="K5338" s="259" t="s">
        <v>12828</v>
      </c>
      <c r="L5338" s="433">
        <v>44774</v>
      </c>
      <c r="M5338" s="57">
        <v>45323</v>
      </c>
      <c r="N5338" t="str">
        <f t="shared" si="170"/>
        <v/>
      </c>
    </row>
    <row r="5339" spans="1:14" ht="25.5" outlineLevel="2">
      <c r="A5339" s="551"/>
      <c r="B5339" s="296">
        <f t="shared" si="169"/>
        <v>188</v>
      </c>
      <c r="C5339" s="462" t="s">
        <v>9830</v>
      </c>
      <c r="D5339" s="463" t="s">
        <v>11483</v>
      </c>
      <c r="E5339" s="258" t="s">
        <v>1909</v>
      </c>
      <c r="F5339" s="33" t="s">
        <v>4633</v>
      </c>
      <c r="G5339" s="570"/>
      <c r="H5339" s="816"/>
      <c r="I5339" s="816"/>
      <c r="J5339" s="571"/>
      <c r="K5339" s="259" t="s">
        <v>12828</v>
      </c>
      <c r="L5339" s="433">
        <v>44774</v>
      </c>
      <c r="M5339" s="57">
        <v>45323</v>
      </c>
      <c r="N5339" t="str">
        <f t="shared" si="170"/>
        <v/>
      </c>
    </row>
    <row r="5340" spans="1:14" ht="25.5" outlineLevel="2">
      <c r="A5340" s="551"/>
      <c r="B5340" s="296">
        <f t="shared" si="169"/>
        <v>188</v>
      </c>
      <c r="C5340" s="462" t="s">
        <v>9831</v>
      </c>
      <c r="D5340" s="463" t="s">
        <v>11484</v>
      </c>
      <c r="E5340" s="258" t="s">
        <v>1909</v>
      </c>
      <c r="F5340" s="33" t="s">
        <v>4633</v>
      </c>
      <c r="G5340" s="570"/>
      <c r="H5340" s="816"/>
      <c r="I5340" s="816"/>
      <c r="J5340" s="571"/>
      <c r="K5340" s="259" t="s">
        <v>12828</v>
      </c>
      <c r="L5340" s="433">
        <v>44774</v>
      </c>
      <c r="M5340" s="57">
        <v>45323</v>
      </c>
      <c r="N5340" t="str">
        <f t="shared" si="170"/>
        <v/>
      </c>
    </row>
    <row r="5341" spans="1:14" ht="25.5" outlineLevel="2">
      <c r="A5341" s="551"/>
      <c r="B5341" s="296">
        <f t="shared" si="169"/>
        <v>188</v>
      </c>
      <c r="C5341" s="462" t="s">
        <v>9832</v>
      </c>
      <c r="D5341" s="463" t="s">
        <v>11485</v>
      </c>
      <c r="E5341" s="258" t="s">
        <v>1909</v>
      </c>
      <c r="F5341" s="33" t="s">
        <v>4633</v>
      </c>
      <c r="G5341" s="570"/>
      <c r="H5341" s="816"/>
      <c r="I5341" s="816"/>
      <c r="J5341" s="571"/>
      <c r="K5341" s="259" t="s">
        <v>12828</v>
      </c>
      <c r="L5341" s="433">
        <v>44774</v>
      </c>
      <c r="M5341" s="57">
        <v>45323</v>
      </c>
      <c r="N5341" t="str">
        <f t="shared" si="170"/>
        <v/>
      </c>
    </row>
    <row r="5342" spans="1:14" ht="25.5" outlineLevel="2">
      <c r="A5342" s="551"/>
      <c r="B5342" s="296">
        <f t="shared" si="169"/>
        <v>188</v>
      </c>
      <c r="C5342" s="462" t="s">
        <v>9833</v>
      </c>
      <c r="D5342" s="463" t="s">
        <v>11486</v>
      </c>
      <c r="E5342" s="258" t="s">
        <v>1909</v>
      </c>
      <c r="F5342" s="33" t="s">
        <v>4633</v>
      </c>
      <c r="G5342" s="570"/>
      <c r="H5342" s="816"/>
      <c r="I5342" s="816"/>
      <c r="J5342" s="571"/>
      <c r="K5342" s="259" t="s">
        <v>12828</v>
      </c>
      <c r="L5342" s="433">
        <v>44774</v>
      </c>
      <c r="M5342" s="57">
        <v>45323</v>
      </c>
      <c r="N5342" t="str">
        <f t="shared" si="170"/>
        <v/>
      </c>
    </row>
    <row r="5343" spans="1:14" ht="25.5" outlineLevel="2">
      <c r="A5343" s="551"/>
      <c r="B5343" s="296">
        <f t="shared" si="169"/>
        <v>188</v>
      </c>
      <c r="C5343" s="462" t="s">
        <v>9834</v>
      </c>
      <c r="D5343" s="463" t="s">
        <v>11487</v>
      </c>
      <c r="E5343" s="258" t="s">
        <v>1909</v>
      </c>
      <c r="F5343" s="33" t="s">
        <v>4633</v>
      </c>
      <c r="G5343" s="570"/>
      <c r="H5343" s="816"/>
      <c r="I5343" s="816"/>
      <c r="J5343" s="571"/>
      <c r="K5343" s="259" t="s">
        <v>12828</v>
      </c>
      <c r="L5343" s="433">
        <v>44774</v>
      </c>
      <c r="M5343" s="57">
        <v>45323</v>
      </c>
      <c r="N5343" t="str">
        <f t="shared" si="170"/>
        <v/>
      </c>
    </row>
    <row r="5344" spans="1:14" ht="25.5" outlineLevel="2">
      <c r="A5344" s="551"/>
      <c r="B5344" s="296">
        <f t="shared" si="169"/>
        <v>188</v>
      </c>
      <c r="C5344" s="462" t="s">
        <v>9835</v>
      </c>
      <c r="D5344" s="463" t="s">
        <v>11488</v>
      </c>
      <c r="E5344" s="258" t="s">
        <v>1909</v>
      </c>
      <c r="F5344" s="33" t="s">
        <v>4633</v>
      </c>
      <c r="G5344" s="570"/>
      <c r="H5344" s="816"/>
      <c r="I5344" s="816"/>
      <c r="J5344" s="571"/>
      <c r="K5344" s="259" t="s">
        <v>12828</v>
      </c>
      <c r="L5344" s="433">
        <v>44774</v>
      </c>
      <c r="M5344" s="57">
        <v>45323</v>
      </c>
      <c r="N5344" t="str">
        <f t="shared" si="170"/>
        <v/>
      </c>
    </row>
    <row r="5345" spans="1:14" ht="25.5" outlineLevel="2">
      <c r="A5345" s="551"/>
      <c r="B5345" s="296">
        <f t="shared" si="169"/>
        <v>188</v>
      </c>
      <c r="C5345" s="462" t="s">
        <v>9836</v>
      </c>
      <c r="D5345" s="463" t="s">
        <v>11489</v>
      </c>
      <c r="E5345" s="258" t="s">
        <v>1909</v>
      </c>
      <c r="F5345" s="33" t="s">
        <v>4633</v>
      </c>
      <c r="G5345" s="570"/>
      <c r="H5345" s="816"/>
      <c r="I5345" s="816"/>
      <c r="J5345" s="571"/>
      <c r="K5345" s="259" t="s">
        <v>12828</v>
      </c>
      <c r="L5345" s="433">
        <v>44774</v>
      </c>
      <c r="M5345" s="57">
        <v>45323</v>
      </c>
      <c r="N5345" t="str">
        <f t="shared" si="170"/>
        <v/>
      </c>
    </row>
    <row r="5346" spans="1:14" ht="25.5" outlineLevel="2">
      <c r="A5346" s="551"/>
      <c r="B5346" s="296">
        <f t="shared" si="169"/>
        <v>188</v>
      </c>
      <c r="C5346" s="462" t="s">
        <v>9837</v>
      </c>
      <c r="D5346" s="463" t="s">
        <v>11490</v>
      </c>
      <c r="E5346" s="258" t="s">
        <v>1909</v>
      </c>
      <c r="F5346" s="33" t="s">
        <v>4633</v>
      </c>
      <c r="G5346" s="570"/>
      <c r="H5346" s="816"/>
      <c r="I5346" s="816"/>
      <c r="J5346" s="571"/>
      <c r="K5346" s="259" t="s">
        <v>12828</v>
      </c>
      <c r="L5346" s="433">
        <v>44774</v>
      </c>
      <c r="M5346" s="57">
        <v>45323</v>
      </c>
      <c r="N5346" t="str">
        <f t="shared" si="170"/>
        <v/>
      </c>
    </row>
    <row r="5347" spans="1:14" ht="25.5" outlineLevel="2">
      <c r="A5347" s="551"/>
      <c r="B5347" s="296">
        <f t="shared" si="169"/>
        <v>188</v>
      </c>
      <c r="C5347" s="462" t="s">
        <v>9838</v>
      </c>
      <c r="D5347" s="463" t="s">
        <v>11491</v>
      </c>
      <c r="E5347" s="258" t="s">
        <v>1909</v>
      </c>
      <c r="F5347" s="33" t="s">
        <v>4633</v>
      </c>
      <c r="G5347" s="570"/>
      <c r="H5347" s="816"/>
      <c r="I5347" s="816"/>
      <c r="J5347" s="571"/>
      <c r="K5347" s="259" t="s">
        <v>12828</v>
      </c>
      <c r="L5347" s="433">
        <v>44774</v>
      </c>
      <c r="M5347" s="57">
        <v>45323</v>
      </c>
      <c r="N5347" t="str">
        <f t="shared" si="170"/>
        <v/>
      </c>
    </row>
    <row r="5348" spans="1:14" ht="51" outlineLevel="2">
      <c r="A5348" s="551"/>
      <c r="B5348" s="296">
        <f>IF(A5348&gt;0,A5348,B5347)</f>
        <v>188</v>
      </c>
      <c r="C5348" s="462" t="s">
        <v>9839</v>
      </c>
      <c r="D5348" s="463" t="s">
        <v>11492</v>
      </c>
      <c r="E5348" s="258" t="s">
        <v>1909</v>
      </c>
      <c r="F5348" s="33" t="s">
        <v>4633</v>
      </c>
      <c r="G5348" s="570"/>
      <c r="H5348" s="816"/>
      <c r="I5348" s="816"/>
      <c r="J5348" s="571"/>
      <c r="K5348" s="259" t="s">
        <v>12828</v>
      </c>
      <c r="L5348" s="433">
        <v>44774</v>
      </c>
      <c r="M5348" s="57">
        <v>45323</v>
      </c>
      <c r="N5348" t="str">
        <f t="shared" si="170"/>
        <v/>
      </c>
    </row>
    <row r="5349" spans="1:14" ht="25.5" outlineLevel="2">
      <c r="A5349" s="551"/>
      <c r="B5349" s="296">
        <f t="shared" si="169"/>
        <v>188</v>
      </c>
      <c r="C5349" s="462" t="s">
        <v>9841</v>
      </c>
      <c r="D5349" s="463" t="s">
        <v>11494</v>
      </c>
      <c r="E5349" s="258" t="s">
        <v>1909</v>
      </c>
      <c r="F5349" s="33" t="s">
        <v>4633</v>
      </c>
      <c r="G5349" s="570"/>
      <c r="H5349" s="816"/>
      <c r="I5349" s="816"/>
      <c r="J5349" s="571"/>
      <c r="K5349" s="259" t="s">
        <v>12828</v>
      </c>
      <c r="L5349" s="433">
        <v>44774</v>
      </c>
      <c r="M5349" s="57">
        <v>45323</v>
      </c>
      <c r="N5349" t="str">
        <f t="shared" si="170"/>
        <v/>
      </c>
    </row>
    <row r="5350" spans="1:14" ht="25.5" outlineLevel="2">
      <c r="A5350" s="551"/>
      <c r="B5350" s="296">
        <f t="shared" si="169"/>
        <v>188</v>
      </c>
      <c r="C5350" s="462" t="s">
        <v>9842</v>
      </c>
      <c r="D5350" s="463" t="s">
        <v>11495</v>
      </c>
      <c r="E5350" s="258" t="s">
        <v>1909</v>
      </c>
      <c r="F5350" s="33" t="s">
        <v>4633</v>
      </c>
      <c r="G5350" s="570"/>
      <c r="H5350" s="816"/>
      <c r="I5350" s="816"/>
      <c r="J5350" s="571"/>
      <c r="K5350" s="259" t="s">
        <v>12828</v>
      </c>
      <c r="L5350" s="433">
        <v>44774</v>
      </c>
      <c r="M5350" s="57">
        <v>45323</v>
      </c>
      <c r="N5350" t="str">
        <f t="shared" si="170"/>
        <v/>
      </c>
    </row>
    <row r="5351" spans="1:14" ht="25.5" outlineLevel="2">
      <c r="A5351" s="551"/>
      <c r="B5351" s="296">
        <f t="shared" si="169"/>
        <v>188</v>
      </c>
      <c r="C5351" s="462" t="s">
        <v>9843</v>
      </c>
      <c r="D5351" s="463" t="s">
        <v>11496</v>
      </c>
      <c r="E5351" s="258" t="s">
        <v>1909</v>
      </c>
      <c r="F5351" s="33" t="s">
        <v>4633</v>
      </c>
      <c r="G5351" s="570"/>
      <c r="H5351" s="816"/>
      <c r="I5351" s="816"/>
      <c r="J5351" s="571"/>
      <c r="K5351" s="259" t="s">
        <v>12828</v>
      </c>
      <c r="L5351" s="433">
        <v>44774</v>
      </c>
      <c r="M5351" s="57">
        <v>45323</v>
      </c>
      <c r="N5351" t="str">
        <f t="shared" si="170"/>
        <v/>
      </c>
    </row>
    <row r="5352" spans="1:14" ht="25.5" outlineLevel="2">
      <c r="A5352" s="551"/>
      <c r="B5352" s="296">
        <f t="shared" si="169"/>
        <v>188</v>
      </c>
      <c r="C5352" s="462" t="s">
        <v>9844</v>
      </c>
      <c r="D5352" s="463" t="s">
        <v>11497</v>
      </c>
      <c r="E5352" s="258" t="s">
        <v>1909</v>
      </c>
      <c r="F5352" s="33" t="s">
        <v>4633</v>
      </c>
      <c r="G5352" s="570"/>
      <c r="H5352" s="816"/>
      <c r="I5352" s="816"/>
      <c r="J5352" s="571"/>
      <c r="K5352" s="259" t="s">
        <v>12828</v>
      </c>
      <c r="L5352" s="433">
        <v>44774</v>
      </c>
      <c r="M5352" s="57">
        <v>45323</v>
      </c>
      <c r="N5352" t="str">
        <f t="shared" si="170"/>
        <v/>
      </c>
    </row>
    <row r="5353" spans="1:14" ht="25.5" outlineLevel="2">
      <c r="A5353" s="551"/>
      <c r="B5353" s="296">
        <f t="shared" si="169"/>
        <v>188</v>
      </c>
      <c r="C5353" s="462" t="s">
        <v>9845</v>
      </c>
      <c r="D5353" s="463" t="s">
        <v>11498</v>
      </c>
      <c r="E5353" s="258" t="s">
        <v>1909</v>
      </c>
      <c r="F5353" s="33" t="s">
        <v>4633</v>
      </c>
      <c r="G5353" s="570"/>
      <c r="H5353" s="816"/>
      <c r="I5353" s="816"/>
      <c r="J5353" s="571"/>
      <c r="K5353" s="259" t="s">
        <v>12828</v>
      </c>
      <c r="L5353" s="433">
        <v>44774</v>
      </c>
      <c r="M5353" s="57">
        <v>45323</v>
      </c>
      <c r="N5353" t="str">
        <f t="shared" si="170"/>
        <v/>
      </c>
    </row>
    <row r="5354" spans="1:14" ht="25.5" outlineLevel="2">
      <c r="A5354" s="551"/>
      <c r="B5354" s="296">
        <f t="shared" si="169"/>
        <v>188</v>
      </c>
      <c r="C5354" s="462" t="s">
        <v>9846</v>
      </c>
      <c r="D5354" s="463" t="s">
        <v>11499</v>
      </c>
      <c r="E5354" s="258" t="s">
        <v>1909</v>
      </c>
      <c r="F5354" s="33" t="s">
        <v>4633</v>
      </c>
      <c r="G5354" s="570"/>
      <c r="H5354" s="816"/>
      <c r="I5354" s="816"/>
      <c r="J5354" s="571"/>
      <c r="K5354" s="259" t="s">
        <v>12828</v>
      </c>
      <c r="L5354" s="433">
        <v>44774</v>
      </c>
      <c r="M5354" s="57">
        <v>45323</v>
      </c>
      <c r="N5354" t="str">
        <f t="shared" si="170"/>
        <v/>
      </c>
    </row>
    <row r="5355" spans="1:14" ht="25.5" outlineLevel="2">
      <c r="A5355" s="551"/>
      <c r="B5355" s="296">
        <f t="shared" si="169"/>
        <v>188</v>
      </c>
      <c r="C5355" s="462" t="s">
        <v>9847</v>
      </c>
      <c r="D5355" s="463" t="s">
        <v>11500</v>
      </c>
      <c r="E5355" s="258" t="s">
        <v>1909</v>
      </c>
      <c r="F5355" s="33" t="s">
        <v>4633</v>
      </c>
      <c r="G5355" s="570"/>
      <c r="H5355" s="816"/>
      <c r="I5355" s="816"/>
      <c r="J5355" s="571"/>
      <c r="K5355" s="259" t="s">
        <v>12828</v>
      </c>
      <c r="L5355" s="433">
        <v>44774</v>
      </c>
      <c r="M5355" s="57">
        <v>45323</v>
      </c>
      <c r="N5355" t="str">
        <f t="shared" si="170"/>
        <v/>
      </c>
    </row>
    <row r="5356" spans="1:14" ht="25.5" outlineLevel="2">
      <c r="A5356" s="551"/>
      <c r="B5356" s="296">
        <f t="shared" si="169"/>
        <v>188</v>
      </c>
      <c r="C5356" s="462" t="s">
        <v>9848</v>
      </c>
      <c r="D5356" s="463" t="s">
        <v>1379</v>
      </c>
      <c r="E5356" s="258" t="s">
        <v>1909</v>
      </c>
      <c r="F5356" s="33" t="s">
        <v>4633</v>
      </c>
      <c r="G5356" s="570"/>
      <c r="H5356" s="816"/>
      <c r="I5356" s="816"/>
      <c r="J5356" s="571"/>
      <c r="K5356" s="259" t="s">
        <v>12828</v>
      </c>
      <c r="L5356" s="433">
        <v>44774</v>
      </c>
      <c r="M5356" s="57">
        <v>45323</v>
      </c>
      <c r="N5356" t="str">
        <f t="shared" si="170"/>
        <v>DUPLICATE</v>
      </c>
    </row>
    <row r="5357" spans="1:14" ht="25.5" outlineLevel="2">
      <c r="A5357" s="551"/>
      <c r="B5357" s="296">
        <f t="shared" si="169"/>
        <v>188</v>
      </c>
      <c r="C5357" s="462" t="s">
        <v>9849</v>
      </c>
      <c r="D5357" s="463" t="s">
        <v>11501</v>
      </c>
      <c r="E5357" s="258" t="s">
        <v>1909</v>
      </c>
      <c r="F5357" s="33" t="s">
        <v>4633</v>
      </c>
      <c r="G5357" s="570"/>
      <c r="H5357" s="816"/>
      <c r="I5357" s="816"/>
      <c r="J5357" s="571"/>
      <c r="K5357" s="259" t="s">
        <v>12828</v>
      </c>
      <c r="L5357" s="433">
        <v>44774</v>
      </c>
      <c r="M5357" s="57">
        <v>45323</v>
      </c>
      <c r="N5357" t="str">
        <f t="shared" si="170"/>
        <v/>
      </c>
    </row>
    <row r="5358" spans="1:14" ht="25.5" outlineLevel="2">
      <c r="A5358" s="551"/>
      <c r="B5358" s="296">
        <f t="shared" si="169"/>
        <v>188</v>
      </c>
      <c r="C5358" s="462" t="s">
        <v>9850</v>
      </c>
      <c r="D5358" s="463" t="s">
        <v>11502</v>
      </c>
      <c r="E5358" s="258" t="s">
        <v>1909</v>
      </c>
      <c r="F5358" s="33" t="s">
        <v>4633</v>
      </c>
      <c r="G5358" s="570"/>
      <c r="H5358" s="816"/>
      <c r="I5358" s="816"/>
      <c r="J5358" s="571"/>
      <c r="K5358" s="259" t="s">
        <v>12828</v>
      </c>
      <c r="L5358" s="433">
        <v>44774</v>
      </c>
      <c r="M5358" s="57">
        <v>45323</v>
      </c>
      <c r="N5358" t="str">
        <f t="shared" si="170"/>
        <v/>
      </c>
    </row>
    <row r="5359" spans="1:14" ht="25.5" outlineLevel="2">
      <c r="A5359" s="551"/>
      <c r="B5359" s="296">
        <f t="shared" si="169"/>
        <v>188</v>
      </c>
      <c r="C5359" s="462" t="s">
        <v>9851</v>
      </c>
      <c r="D5359" s="463" t="s">
        <v>11503</v>
      </c>
      <c r="E5359" s="258" t="s">
        <v>1909</v>
      </c>
      <c r="F5359" s="33" t="s">
        <v>4633</v>
      </c>
      <c r="G5359" s="570"/>
      <c r="H5359" s="816"/>
      <c r="I5359" s="816"/>
      <c r="J5359" s="571"/>
      <c r="K5359" s="259" t="s">
        <v>12828</v>
      </c>
      <c r="L5359" s="433">
        <v>44774</v>
      </c>
      <c r="M5359" s="57">
        <v>45323</v>
      </c>
      <c r="N5359" t="str">
        <f t="shared" si="170"/>
        <v/>
      </c>
    </row>
    <row r="5360" spans="1:14" ht="25.5" outlineLevel="2">
      <c r="A5360" s="551"/>
      <c r="B5360" s="296">
        <f t="shared" si="169"/>
        <v>188</v>
      </c>
      <c r="C5360" s="462" t="s">
        <v>9852</v>
      </c>
      <c r="D5360" s="463" t="s">
        <v>11504</v>
      </c>
      <c r="E5360" s="258" t="s">
        <v>1909</v>
      </c>
      <c r="F5360" s="33" t="s">
        <v>4633</v>
      </c>
      <c r="G5360" s="570"/>
      <c r="H5360" s="816"/>
      <c r="I5360" s="816"/>
      <c r="J5360" s="571"/>
      <c r="K5360" s="259" t="s">
        <v>12828</v>
      </c>
      <c r="L5360" s="433">
        <v>44774</v>
      </c>
      <c r="M5360" s="57">
        <v>45323</v>
      </c>
      <c r="N5360" t="str">
        <f t="shared" si="170"/>
        <v/>
      </c>
    </row>
    <row r="5361" spans="1:14" ht="25.5" outlineLevel="2">
      <c r="A5361" s="551"/>
      <c r="B5361" s="296">
        <f t="shared" si="169"/>
        <v>188</v>
      </c>
      <c r="C5361" s="462" t="s">
        <v>9853</v>
      </c>
      <c r="D5361" s="463" t="s">
        <v>11505</v>
      </c>
      <c r="E5361" s="258" t="s">
        <v>1909</v>
      </c>
      <c r="F5361" s="33" t="s">
        <v>4633</v>
      </c>
      <c r="G5361" s="570"/>
      <c r="H5361" s="816"/>
      <c r="I5361" s="816"/>
      <c r="J5361" s="571"/>
      <c r="K5361" s="259" t="s">
        <v>12828</v>
      </c>
      <c r="L5361" s="433">
        <v>44774</v>
      </c>
      <c r="M5361" s="57">
        <v>45323</v>
      </c>
      <c r="N5361" t="str">
        <f t="shared" si="170"/>
        <v/>
      </c>
    </row>
    <row r="5362" spans="1:14" ht="25.5" outlineLevel="2">
      <c r="A5362" s="551"/>
      <c r="B5362" s="296">
        <f t="shared" si="169"/>
        <v>188</v>
      </c>
      <c r="C5362" s="462" t="s">
        <v>9854</v>
      </c>
      <c r="D5362" s="463" t="s">
        <v>11506</v>
      </c>
      <c r="E5362" s="258" t="s">
        <v>1909</v>
      </c>
      <c r="F5362" s="33" t="s">
        <v>4633</v>
      </c>
      <c r="G5362" s="570"/>
      <c r="H5362" s="816"/>
      <c r="I5362" s="816"/>
      <c r="J5362" s="571"/>
      <c r="K5362" s="259" t="s">
        <v>12828</v>
      </c>
      <c r="L5362" s="433">
        <v>44774</v>
      </c>
      <c r="M5362" s="57">
        <v>45323</v>
      </c>
      <c r="N5362" t="str">
        <f t="shared" si="170"/>
        <v/>
      </c>
    </row>
    <row r="5363" spans="1:14" ht="25.5" outlineLevel="2">
      <c r="A5363" s="551"/>
      <c r="B5363" s="296">
        <f t="shared" si="169"/>
        <v>188</v>
      </c>
      <c r="C5363" s="462" t="s">
        <v>9855</v>
      </c>
      <c r="D5363" s="463" t="s">
        <v>11507</v>
      </c>
      <c r="E5363" s="258" t="s">
        <v>1909</v>
      </c>
      <c r="F5363" s="33" t="s">
        <v>4633</v>
      </c>
      <c r="G5363" s="570"/>
      <c r="H5363" s="816"/>
      <c r="I5363" s="816"/>
      <c r="J5363" s="571"/>
      <c r="K5363" s="259" t="s">
        <v>12828</v>
      </c>
      <c r="L5363" s="433">
        <v>44774</v>
      </c>
      <c r="M5363" s="57">
        <v>45323</v>
      </c>
      <c r="N5363" t="str">
        <f t="shared" si="170"/>
        <v/>
      </c>
    </row>
    <row r="5364" spans="1:14" ht="25.5" outlineLevel="2">
      <c r="A5364" s="551"/>
      <c r="B5364" s="296">
        <f t="shared" si="169"/>
        <v>188</v>
      </c>
      <c r="C5364" s="462" t="s">
        <v>9856</v>
      </c>
      <c r="D5364" s="463" t="s">
        <v>4037</v>
      </c>
      <c r="E5364" s="258" t="s">
        <v>1909</v>
      </c>
      <c r="F5364" s="33" t="s">
        <v>4633</v>
      </c>
      <c r="G5364" s="570"/>
      <c r="H5364" s="816"/>
      <c r="I5364" s="816"/>
      <c r="J5364" s="571"/>
      <c r="K5364" s="259" t="s">
        <v>12828</v>
      </c>
      <c r="L5364" s="433">
        <v>44774</v>
      </c>
      <c r="M5364" s="57">
        <v>45323</v>
      </c>
      <c r="N5364" t="str">
        <f t="shared" si="170"/>
        <v>DUPLICATE</v>
      </c>
    </row>
    <row r="5365" spans="1:14" ht="25.5" outlineLevel="2">
      <c r="A5365" s="551"/>
      <c r="B5365" s="296">
        <f t="shared" ref="B5365:B5428" si="171">IF(A5365&gt;0,A5365,B5364)</f>
        <v>188</v>
      </c>
      <c r="C5365" s="462" t="s">
        <v>9857</v>
      </c>
      <c r="D5365" s="463" t="s">
        <v>11508</v>
      </c>
      <c r="E5365" s="258" t="s">
        <v>1909</v>
      </c>
      <c r="F5365" s="33" t="s">
        <v>4633</v>
      </c>
      <c r="G5365" s="570"/>
      <c r="H5365" s="816"/>
      <c r="I5365" s="816"/>
      <c r="J5365" s="571"/>
      <c r="K5365" s="259" t="s">
        <v>12828</v>
      </c>
      <c r="L5365" s="433">
        <v>44774</v>
      </c>
      <c r="M5365" s="57">
        <v>45323</v>
      </c>
      <c r="N5365" t="str">
        <f t="shared" si="170"/>
        <v/>
      </c>
    </row>
    <row r="5366" spans="1:14" ht="25.5" outlineLevel="2">
      <c r="A5366" s="551"/>
      <c r="B5366" s="296">
        <f t="shared" si="171"/>
        <v>188</v>
      </c>
      <c r="C5366" s="462" t="s">
        <v>9858</v>
      </c>
      <c r="D5366" s="463" t="s">
        <v>11509</v>
      </c>
      <c r="E5366" s="258" t="s">
        <v>1909</v>
      </c>
      <c r="F5366" s="33" t="s">
        <v>4633</v>
      </c>
      <c r="G5366" s="570"/>
      <c r="H5366" s="816"/>
      <c r="I5366" s="816"/>
      <c r="J5366" s="571"/>
      <c r="K5366" s="259" t="s">
        <v>12828</v>
      </c>
      <c r="L5366" s="433">
        <v>44774</v>
      </c>
      <c r="M5366" s="57">
        <v>45323</v>
      </c>
      <c r="N5366" t="str">
        <f t="shared" si="170"/>
        <v/>
      </c>
    </row>
    <row r="5367" spans="1:14" ht="25.5" outlineLevel="2">
      <c r="A5367" s="551"/>
      <c r="B5367" s="296">
        <f t="shared" si="171"/>
        <v>188</v>
      </c>
      <c r="C5367" s="462" t="s">
        <v>9859</v>
      </c>
      <c r="D5367" s="463" t="s">
        <v>11510</v>
      </c>
      <c r="E5367" s="258" t="s">
        <v>1909</v>
      </c>
      <c r="F5367" s="33" t="s">
        <v>4633</v>
      </c>
      <c r="G5367" s="570"/>
      <c r="H5367" s="816"/>
      <c r="I5367" s="816"/>
      <c r="J5367" s="571"/>
      <c r="K5367" s="259" t="s">
        <v>12828</v>
      </c>
      <c r="L5367" s="433">
        <v>44774</v>
      </c>
      <c r="M5367" s="57">
        <v>45323</v>
      </c>
      <c r="N5367" t="str">
        <f t="shared" si="170"/>
        <v/>
      </c>
    </row>
    <row r="5368" spans="1:14" ht="25.5" outlineLevel="2">
      <c r="A5368" s="551"/>
      <c r="B5368" s="296">
        <f t="shared" si="171"/>
        <v>188</v>
      </c>
      <c r="C5368" s="462" t="s">
        <v>9860</v>
      </c>
      <c r="D5368" s="463" t="s">
        <v>11511</v>
      </c>
      <c r="E5368" s="258" t="s">
        <v>1909</v>
      </c>
      <c r="F5368" s="33" t="s">
        <v>4633</v>
      </c>
      <c r="G5368" s="570"/>
      <c r="H5368" s="816"/>
      <c r="I5368" s="816"/>
      <c r="J5368" s="571"/>
      <c r="K5368" s="259" t="s">
        <v>12828</v>
      </c>
      <c r="L5368" s="433">
        <v>44774</v>
      </c>
      <c r="M5368" s="57">
        <v>45323</v>
      </c>
      <c r="N5368" t="str">
        <f t="shared" si="170"/>
        <v/>
      </c>
    </row>
    <row r="5369" spans="1:14" ht="25.5" outlineLevel="2">
      <c r="A5369" s="551"/>
      <c r="B5369" s="296">
        <f t="shared" si="171"/>
        <v>188</v>
      </c>
      <c r="C5369" s="462" t="s">
        <v>9861</v>
      </c>
      <c r="D5369" s="463" t="s">
        <v>11512</v>
      </c>
      <c r="E5369" s="258" t="s">
        <v>1909</v>
      </c>
      <c r="F5369" s="33" t="s">
        <v>4633</v>
      </c>
      <c r="G5369" s="570"/>
      <c r="H5369" s="816"/>
      <c r="I5369" s="816"/>
      <c r="J5369" s="571"/>
      <c r="K5369" s="259" t="s">
        <v>12828</v>
      </c>
      <c r="L5369" s="433">
        <v>44774</v>
      </c>
      <c r="M5369" s="57">
        <v>45323</v>
      </c>
      <c r="N5369" t="str">
        <f t="shared" si="170"/>
        <v/>
      </c>
    </row>
    <row r="5370" spans="1:14" ht="25.5" outlineLevel="2">
      <c r="A5370" s="551"/>
      <c r="B5370" s="296">
        <f t="shared" si="171"/>
        <v>188</v>
      </c>
      <c r="C5370" s="462" t="s">
        <v>9862</v>
      </c>
      <c r="D5370" s="463" t="s">
        <v>11513</v>
      </c>
      <c r="E5370" s="258" t="s">
        <v>1909</v>
      </c>
      <c r="F5370" s="33" t="s">
        <v>4633</v>
      </c>
      <c r="G5370" s="570"/>
      <c r="H5370" s="816"/>
      <c r="I5370" s="816"/>
      <c r="J5370" s="571"/>
      <c r="K5370" s="259" t="s">
        <v>12828</v>
      </c>
      <c r="L5370" s="433">
        <v>44774</v>
      </c>
      <c r="M5370" s="57">
        <v>45323</v>
      </c>
      <c r="N5370" t="str">
        <f t="shared" si="170"/>
        <v/>
      </c>
    </row>
    <row r="5371" spans="1:14" ht="25.5" outlineLevel="2">
      <c r="A5371" s="551"/>
      <c r="B5371" s="296">
        <f t="shared" si="171"/>
        <v>188</v>
      </c>
      <c r="C5371" s="462" t="s">
        <v>9863</v>
      </c>
      <c r="D5371" s="463" t="s">
        <v>11514</v>
      </c>
      <c r="E5371" s="258" t="s">
        <v>1909</v>
      </c>
      <c r="F5371" s="33" t="s">
        <v>4633</v>
      </c>
      <c r="G5371" s="570"/>
      <c r="H5371" s="816"/>
      <c r="I5371" s="816"/>
      <c r="J5371" s="571"/>
      <c r="K5371" s="259" t="s">
        <v>12828</v>
      </c>
      <c r="L5371" s="433">
        <v>44774</v>
      </c>
      <c r="M5371" s="57">
        <v>45323</v>
      </c>
      <c r="N5371" t="str">
        <f t="shared" si="170"/>
        <v/>
      </c>
    </row>
    <row r="5372" spans="1:14" ht="25.5" outlineLevel="2">
      <c r="A5372" s="551"/>
      <c r="B5372" s="296">
        <f t="shared" si="171"/>
        <v>188</v>
      </c>
      <c r="C5372" s="462" t="s">
        <v>9864</v>
      </c>
      <c r="D5372" s="463" t="s">
        <v>11515</v>
      </c>
      <c r="E5372" s="258" t="s">
        <v>1909</v>
      </c>
      <c r="F5372" s="33" t="s">
        <v>4633</v>
      </c>
      <c r="G5372" s="570"/>
      <c r="H5372" s="816"/>
      <c r="I5372" s="816"/>
      <c r="J5372" s="571"/>
      <c r="K5372" s="259" t="s">
        <v>12828</v>
      </c>
      <c r="L5372" s="433">
        <v>44774</v>
      </c>
      <c r="M5372" s="57">
        <v>45323</v>
      </c>
      <c r="N5372" t="str">
        <f t="shared" si="170"/>
        <v/>
      </c>
    </row>
    <row r="5373" spans="1:14" ht="25.5" outlineLevel="2">
      <c r="A5373" s="551"/>
      <c r="B5373" s="296">
        <f t="shared" si="171"/>
        <v>188</v>
      </c>
      <c r="C5373" s="462" t="s">
        <v>9865</v>
      </c>
      <c r="D5373" s="463" t="s">
        <v>11516</v>
      </c>
      <c r="E5373" s="258" t="s">
        <v>1909</v>
      </c>
      <c r="F5373" s="33" t="s">
        <v>4633</v>
      </c>
      <c r="G5373" s="570"/>
      <c r="H5373" s="816"/>
      <c r="I5373" s="816"/>
      <c r="J5373" s="571"/>
      <c r="K5373" s="259" t="s">
        <v>12828</v>
      </c>
      <c r="L5373" s="433">
        <v>44774</v>
      </c>
      <c r="M5373" s="57">
        <v>45323</v>
      </c>
      <c r="N5373" t="str">
        <f t="shared" si="170"/>
        <v/>
      </c>
    </row>
    <row r="5374" spans="1:14" ht="25.5" outlineLevel="2">
      <c r="A5374" s="551"/>
      <c r="B5374" s="296">
        <f t="shared" si="171"/>
        <v>188</v>
      </c>
      <c r="C5374" s="462" t="s">
        <v>9866</v>
      </c>
      <c r="D5374" s="463" t="s">
        <v>11517</v>
      </c>
      <c r="E5374" s="258" t="s">
        <v>1909</v>
      </c>
      <c r="F5374" s="33" t="s">
        <v>4633</v>
      </c>
      <c r="G5374" s="570"/>
      <c r="H5374" s="816"/>
      <c r="I5374" s="816"/>
      <c r="J5374" s="571"/>
      <c r="K5374" s="259" t="s">
        <v>12828</v>
      </c>
      <c r="L5374" s="433">
        <v>44774</v>
      </c>
      <c r="M5374" s="57">
        <v>45323</v>
      </c>
      <c r="N5374" t="str">
        <f t="shared" si="170"/>
        <v/>
      </c>
    </row>
    <row r="5375" spans="1:14" ht="25.5" outlineLevel="2">
      <c r="A5375" s="551"/>
      <c r="B5375" s="296">
        <f t="shared" si="171"/>
        <v>188</v>
      </c>
      <c r="C5375" s="462" t="s">
        <v>9867</v>
      </c>
      <c r="D5375" s="463" t="s">
        <v>11518</v>
      </c>
      <c r="E5375" s="258" t="s">
        <v>1909</v>
      </c>
      <c r="F5375" s="33" t="s">
        <v>4633</v>
      </c>
      <c r="G5375" s="570"/>
      <c r="H5375" s="816"/>
      <c r="I5375" s="816"/>
      <c r="J5375" s="571"/>
      <c r="K5375" s="259" t="s">
        <v>12828</v>
      </c>
      <c r="L5375" s="433">
        <v>44774</v>
      </c>
      <c r="M5375" s="57">
        <v>45323</v>
      </c>
      <c r="N5375" t="str">
        <f t="shared" si="170"/>
        <v/>
      </c>
    </row>
    <row r="5376" spans="1:14" ht="25.5" outlineLevel="2">
      <c r="A5376" s="551"/>
      <c r="B5376" s="296">
        <f t="shared" si="171"/>
        <v>188</v>
      </c>
      <c r="C5376" s="462" t="s">
        <v>9868</v>
      </c>
      <c r="D5376" s="463" t="s">
        <v>11519</v>
      </c>
      <c r="E5376" s="258" t="s">
        <v>1909</v>
      </c>
      <c r="F5376" s="33" t="s">
        <v>4633</v>
      </c>
      <c r="G5376" s="570"/>
      <c r="H5376" s="816"/>
      <c r="I5376" s="816"/>
      <c r="J5376" s="571"/>
      <c r="K5376" s="259" t="s">
        <v>12828</v>
      </c>
      <c r="L5376" s="433">
        <v>44774</v>
      </c>
      <c r="M5376" s="57">
        <v>45323</v>
      </c>
      <c r="N5376" t="str">
        <f t="shared" si="170"/>
        <v/>
      </c>
    </row>
    <row r="5377" spans="1:14" ht="25.5" outlineLevel="2">
      <c r="A5377" s="551"/>
      <c r="B5377" s="296">
        <f t="shared" si="171"/>
        <v>188</v>
      </c>
      <c r="C5377" s="462" t="s">
        <v>9869</v>
      </c>
      <c r="D5377" s="463" t="s">
        <v>11520</v>
      </c>
      <c r="E5377" s="258" t="s">
        <v>1909</v>
      </c>
      <c r="F5377" s="33" t="s">
        <v>4633</v>
      </c>
      <c r="G5377" s="570"/>
      <c r="H5377" s="816"/>
      <c r="I5377" s="816"/>
      <c r="J5377" s="571"/>
      <c r="K5377" s="259" t="s">
        <v>12828</v>
      </c>
      <c r="L5377" s="433">
        <v>44774</v>
      </c>
      <c r="M5377" s="57">
        <v>45323</v>
      </c>
      <c r="N5377" t="str">
        <f t="shared" si="170"/>
        <v/>
      </c>
    </row>
    <row r="5378" spans="1:14" ht="25.5" outlineLevel="2">
      <c r="A5378" s="551"/>
      <c r="B5378" s="296">
        <f t="shared" si="171"/>
        <v>188</v>
      </c>
      <c r="C5378" s="462" t="s">
        <v>9870</v>
      </c>
      <c r="D5378" s="463" t="s">
        <v>11521</v>
      </c>
      <c r="E5378" s="258" t="s">
        <v>1909</v>
      </c>
      <c r="F5378" s="33" t="s">
        <v>4633</v>
      </c>
      <c r="G5378" s="570"/>
      <c r="H5378" s="816"/>
      <c r="I5378" s="816"/>
      <c r="J5378" s="571"/>
      <c r="K5378" s="259" t="s">
        <v>12828</v>
      </c>
      <c r="L5378" s="433">
        <v>44774</v>
      </c>
      <c r="M5378" s="57">
        <v>45323</v>
      </c>
      <c r="N5378" t="str">
        <f t="shared" si="170"/>
        <v/>
      </c>
    </row>
    <row r="5379" spans="1:14" ht="25.5" outlineLevel="2">
      <c r="A5379" s="551"/>
      <c r="B5379" s="296">
        <f t="shared" si="171"/>
        <v>188</v>
      </c>
      <c r="C5379" s="462" t="s">
        <v>9871</v>
      </c>
      <c r="D5379" s="463" t="s">
        <v>11522</v>
      </c>
      <c r="E5379" s="258" t="s">
        <v>1909</v>
      </c>
      <c r="F5379" s="33" t="s">
        <v>4633</v>
      </c>
      <c r="G5379" s="570"/>
      <c r="H5379" s="816"/>
      <c r="I5379" s="816"/>
      <c r="J5379" s="571"/>
      <c r="K5379" s="259" t="s">
        <v>12828</v>
      </c>
      <c r="L5379" s="433">
        <v>44774</v>
      </c>
      <c r="M5379" s="57">
        <v>45323</v>
      </c>
      <c r="N5379" t="str">
        <f t="shared" ref="N5379:N5442" si="172">IF(D5379="NA","",IF(COUNTIF($D$3:$D$8511,D5379)&gt;1,"DUPLICATE",""))</f>
        <v/>
      </c>
    </row>
    <row r="5380" spans="1:14" ht="25.5" outlineLevel="2">
      <c r="A5380" s="551"/>
      <c r="B5380" s="296">
        <f t="shared" si="171"/>
        <v>188</v>
      </c>
      <c r="C5380" s="462" t="s">
        <v>9872</v>
      </c>
      <c r="D5380" s="463" t="s">
        <v>11523</v>
      </c>
      <c r="E5380" s="258" t="s">
        <v>1909</v>
      </c>
      <c r="F5380" s="33" t="s">
        <v>4633</v>
      </c>
      <c r="G5380" s="570"/>
      <c r="H5380" s="816"/>
      <c r="I5380" s="816"/>
      <c r="J5380" s="571"/>
      <c r="K5380" s="259" t="s">
        <v>12828</v>
      </c>
      <c r="L5380" s="433">
        <v>44774</v>
      </c>
      <c r="M5380" s="57">
        <v>45323</v>
      </c>
      <c r="N5380" t="str">
        <f t="shared" si="172"/>
        <v/>
      </c>
    </row>
    <row r="5381" spans="1:14" ht="25.5" outlineLevel="2">
      <c r="A5381" s="551"/>
      <c r="B5381" s="296">
        <f t="shared" si="171"/>
        <v>188</v>
      </c>
      <c r="C5381" s="462" t="s">
        <v>9873</v>
      </c>
      <c r="D5381" s="463" t="s">
        <v>11524</v>
      </c>
      <c r="E5381" s="258" t="s">
        <v>1909</v>
      </c>
      <c r="F5381" s="33" t="s">
        <v>4633</v>
      </c>
      <c r="G5381" s="570"/>
      <c r="H5381" s="816"/>
      <c r="I5381" s="816"/>
      <c r="J5381" s="571"/>
      <c r="K5381" s="259" t="s">
        <v>12828</v>
      </c>
      <c r="L5381" s="433">
        <v>44774</v>
      </c>
      <c r="M5381" s="57">
        <v>45323</v>
      </c>
      <c r="N5381" t="str">
        <f t="shared" si="172"/>
        <v/>
      </c>
    </row>
    <row r="5382" spans="1:14" ht="25.5" outlineLevel="2">
      <c r="A5382" s="551"/>
      <c r="B5382" s="296">
        <f t="shared" si="171"/>
        <v>188</v>
      </c>
      <c r="C5382" s="462" t="s">
        <v>9874</v>
      </c>
      <c r="D5382" s="463" t="s">
        <v>1594</v>
      </c>
      <c r="E5382" s="258" t="s">
        <v>1909</v>
      </c>
      <c r="F5382" s="33" t="s">
        <v>4633</v>
      </c>
      <c r="G5382" s="570"/>
      <c r="H5382" s="816"/>
      <c r="I5382" s="816"/>
      <c r="J5382" s="571"/>
      <c r="K5382" s="259" t="s">
        <v>12828</v>
      </c>
      <c r="L5382" s="433">
        <v>44774</v>
      </c>
      <c r="M5382" s="57">
        <v>45323</v>
      </c>
      <c r="N5382" t="str">
        <f t="shared" si="172"/>
        <v>DUPLICATE</v>
      </c>
    </row>
    <row r="5383" spans="1:14" ht="25.5" outlineLevel="2">
      <c r="A5383" s="551"/>
      <c r="B5383" s="296">
        <f t="shared" si="171"/>
        <v>188</v>
      </c>
      <c r="C5383" s="462" t="s">
        <v>9875</v>
      </c>
      <c r="D5383" s="463" t="s">
        <v>11525</v>
      </c>
      <c r="E5383" s="258" t="s">
        <v>1909</v>
      </c>
      <c r="F5383" s="33" t="s">
        <v>4633</v>
      </c>
      <c r="G5383" s="570"/>
      <c r="H5383" s="816"/>
      <c r="I5383" s="816"/>
      <c r="J5383" s="571"/>
      <c r="K5383" s="259" t="s">
        <v>12828</v>
      </c>
      <c r="L5383" s="433">
        <v>44774</v>
      </c>
      <c r="M5383" s="57">
        <v>45323</v>
      </c>
      <c r="N5383" t="str">
        <f t="shared" si="172"/>
        <v/>
      </c>
    </row>
    <row r="5384" spans="1:14" ht="25.5" outlineLevel="2">
      <c r="A5384" s="551"/>
      <c r="B5384" s="296">
        <f t="shared" si="171"/>
        <v>188</v>
      </c>
      <c r="C5384" s="462" t="s">
        <v>9876</v>
      </c>
      <c r="D5384" s="463" t="s">
        <v>11526</v>
      </c>
      <c r="E5384" s="258" t="s">
        <v>1909</v>
      </c>
      <c r="F5384" s="33" t="s">
        <v>4633</v>
      </c>
      <c r="G5384" s="570"/>
      <c r="H5384" s="816"/>
      <c r="I5384" s="816"/>
      <c r="J5384" s="571"/>
      <c r="K5384" s="259" t="s">
        <v>12828</v>
      </c>
      <c r="L5384" s="433">
        <v>44774</v>
      </c>
      <c r="M5384" s="57">
        <v>45323</v>
      </c>
      <c r="N5384" t="str">
        <f t="shared" si="172"/>
        <v/>
      </c>
    </row>
    <row r="5385" spans="1:14" ht="25.5" outlineLevel="2">
      <c r="A5385" s="551"/>
      <c r="B5385" s="296">
        <f t="shared" si="171"/>
        <v>188</v>
      </c>
      <c r="C5385" s="462" t="s">
        <v>9877</v>
      </c>
      <c r="D5385" s="463" t="s">
        <v>11527</v>
      </c>
      <c r="E5385" s="258" t="s">
        <v>1909</v>
      </c>
      <c r="F5385" s="33" t="s">
        <v>4633</v>
      </c>
      <c r="G5385" s="570"/>
      <c r="H5385" s="816"/>
      <c r="I5385" s="816"/>
      <c r="J5385" s="571"/>
      <c r="K5385" s="259" t="s">
        <v>12828</v>
      </c>
      <c r="L5385" s="433">
        <v>44774</v>
      </c>
      <c r="M5385" s="57">
        <v>45323</v>
      </c>
      <c r="N5385" t="str">
        <f t="shared" si="172"/>
        <v/>
      </c>
    </row>
    <row r="5386" spans="1:14" ht="25.5" outlineLevel="2">
      <c r="A5386" s="551"/>
      <c r="B5386" s="296">
        <f t="shared" si="171"/>
        <v>188</v>
      </c>
      <c r="C5386" s="462" t="s">
        <v>9878</v>
      </c>
      <c r="D5386" s="463" t="s">
        <v>11528</v>
      </c>
      <c r="E5386" s="258" t="s">
        <v>1909</v>
      </c>
      <c r="F5386" s="33" t="s">
        <v>4633</v>
      </c>
      <c r="G5386" s="570"/>
      <c r="H5386" s="816"/>
      <c r="I5386" s="816"/>
      <c r="J5386" s="571"/>
      <c r="K5386" s="259" t="s">
        <v>12828</v>
      </c>
      <c r="L5386" s="433">
        <v>44774</v>
      </c>
      <c r="M5386" s="57">
        <v>45323</v>
      </c>
      <c r="N5386" t="str">
        <f t="shared" si="172"/>
        <v/>
      </c>
    </row>
    <row r="5387" spans="1:14" ht="38.25" outlineLevel="2">
      <c r="A5387" s="551"/>
      <c r="B5387" s="296">
        <f t="shared" si="171"/>
        <v>188</v>
      </c>
      <c r="C5387" s="462" t="s">
        <v>9879</v>
      </c>
      <c r="D5387" s="463" t="s">
        <v>11529</v>
      </c>
      <c r="E5387" s="258" t="s">
        <v>1909</v>
      </c>
      <c r="F5387" s="33" t="s">
        <v>4633</v>
      </c>
      <c r="G5387" s="570"/>
      <c r="H5387" s="816"/>
      <c r="I5387" s="816"/>
      <c r="J5387" s="571"/>
      <c r="K5387" s="259" t="s">
        <v>12828</v>
      </c>
      <c r="L5387" s="433">
        <v>44774</v>
      </c>
      <c r="M5387" s="57">
        <v>45323</v>
      </c>
      <c r="N5387" t="str">
        <f t="shared" si="172"/>
        <v/>
      </c>
    </row>
    <row r="5388" spans="1:14" ht="25.5" outlineLevel="2">
      <c r="A5388" s="551"/>
      <c r="B5388" s="296">
        <f t="shared" si="171"/>
        <v>188</v>
      </c>
      <c r="C5388" s="462" t="s">
        <v>9880</v>
      </c>
      <c r="D5388" s="463" t="s">
        <v>11530</v>
      </c>
      <c r="E5388" s="258" t="s">
        <v>1909</v>
      </c>
      <c r="F5388" s="33" t="s">
        <v>4633</v>
      </c>
      <c r="G5388" s="570"/>
      <c r="H5388" s="816"/>
      <c r="I5388" s="816"/>
      <c r="J5388" s="571"/>
      <c r="K5388" s="259" t="s">
        <v>12828</v>
      </c>
      <c r="L5388" s="433">
        <v>44774</v>
      </c>
      <c r="M5388" s="57">
        <v>45323</v>
      </c>
      <c r="N5388" t="str">
        <f t="shared" si="172"/>
        <v/>
      </c>
    </row>
    <row r="5389" spans="1:14" ht="25.5" outlineLevel="2">
      <c r="A5389" s="551"/>
      <c r="B5389" s="296">
        <f t="shared" si="171"/>
        <v>188</v>
      </c>
      <c r="C5389" s="462" t="s">
        <v>9881</v>
      </c>
      <c r="D5389" s="463" t="s">
        <v>11531</v>
      </c>
      <c r="E5389" s="258" t="s">
        <v>1909</v>
      </c>
      <c r="F5389" s="33" t="s">
        <v>4633</v>
      </c>
      <c r="G5389" s="570"/>
      <c r="H5389" s="816"/>
      <c r="I5389" s="816"/>
      <c r="J5389" s="571"/>
      <c r="K5389" s="259" t="s">
        <v>12828</v>
      </c>
      <c r="L5389" s="433">
        <v>44774</v>
      </c>
      <c r="M5389" s="57">
        <v>45323</v>
      </c>
      <c r="N5389" t="str">
        <f t="shared" si="172"/>
        <v/>
      </c>
    </row>
    <row r="5390" spans="1:14" ht="25.5" outlineLevel="2">
      <c r="A5390" s="551"/>
      <c r="B5390" s="296">
        <f t="shared" si="171"/>
        <v>188</v>
      </c>
      <c r="C5390" s="462" t="s">
        <v>3920</v>
      </c>
      <c r="D5390" s="463" t="s">
        <v>3919</v>
      </c>
      <c r="E5390" s="258" t="s">
        <v>1909</v>
      </c>
      <c r="F5390" s="33" t="s">
        <v>4633</v>
      </c>
      <c r="G5390" s="570"/>
      <c r="H5390" s="816"/>
      <c r="I5390" s="816"/>
      <c r="J5390" s="571"/>
      <c r="K5390" s="259" t="s">
        <v>12828</v>
      </c>
      <c r="L5390" s="433">
        <v>44774</v>
      </c>
      <c r="M5390" s="57">
        <v>45323</v>
      </c>
      <c r="N5390" t="str">
        <f t="shared" si="172"/>
        <v>DUPLICATE</v>
      </c>
    </row>
    <row r="5391" spans="1:14" ht="25.5" outlineLevel="2">
      <c r="A5391" s="551"/>
      <c r="B5391" s="296">
        <f t="shared" si="171"/>
        <v>188</v>
      </c>
      <c r="C5391" s="462" t="s">
        <v>9882</v>
      </c>
      <c r="D5391" s="463" t="s">
        <v>3921</v>
      </c>
      <c r="E5391" s="258" t="s">
        <v>1909</v>
      </c>
      <c r="F5391" s="33" t="s">
        <v>4633</v>
      </c>
      <c r="G5391" s="570"/>
      <c r="H5391" s="816"/>
      <c r="I5391" s="816"/>
      <c r="J5391" s="571"/>
      <c r="K5391" s="259" t="s">
        <v>12828</v>
      </c>
      <c r="L5391" s="433">
        <v>44774</v>
      </c>
      <c r="M5391" s="57">
        <v>45323</v>
      </c>
      <c r="N5391" t="str">
        <f t="shared" si="172"/>
        <v>DUPLICATE</v>
      </c>
    </row>
    <row r="5392" spans="1:14" ht="25.5" outlineLevel="2">
      <c r="A5392" s="551"/>
      <c r="B5392" s="296">
        <f t="shared" si="171"/>
        <v>188</v>
      </c>
      <c r="C5392" s="462" t="s">
        <v>9883</v>
      </c>
      <c r="D5392" s="463" t="s">
        <v>11532</v>
      </c>
      <c r="E5392" s="258" t="s">
        <v>1909</v>
      </c>
      <c r="F5392" s="33" t="s">
        <v>4633</v>
      </c>
      <c r="G5392" s="570"/>
      <c r="H5392" s="816"/>
      <c r="I5392" s="816"/>
      <c r="J5392" s="571"/>
      <c r="K5392" s="259" t="s">
        <v>12828</v>
      </c>
      <c r="L5392" s="433">
        <v>44774</v>
      </c>
      <c r="M5392" s="57">
        <v>45323</v>
      </c>
      <c r="N5392" t="str">
        <f t="shared" si="172"/>
        <v/>
      </c>
    </row>
    <row r="5393" spans="1:14" ht="25.5" outlineLevel="2">
      <c r="A5393" s="551"/>
      <c r="B5393" s="296">
        <f t="shared" si="171"/>
        <v>188</v>
      </c>
      <c r="C5393" s="462" t="s">
        <v>9884</v>
      </c>
      <c r="D5393" s="463" t="s">
        <v>11533</v>
      </c>
      <c r="E5393" s="258" t="s">
        <v>1909</v>
      </c>
      <c r="F5393" s="33" t="s">
        <v>4633</v>
      </c>
      <c r="G5393" s="570"/>
      <c r="H5393" s="816"/>
      <c r="I5393" s="816"/>
      <c r="J5393" s="571"/>
      <c r="K5393" s="259" t="s">
        <v>12828</v>
      </c>
      <c r="L5393" s="433">
        <v>44774</v>
      </c>
      <c r="M5393" s="57">
        <v>45323</v>
      </c>
      <c r="N5393" t="str">
        <f t="shared" si="172"/>
        <v/>
      </c>
    </row>
    <row r="5394" spans="1:14" ht="25.5" outlineLevel="2">
      <c r="A5394" s="551"/>
      <c r="B5394" s="296">
        <f t="shared" si="171"/>
        <v>188</v>
      </c>
      <c r="C5394" s="462" t="s">
        <v>9885</v>
      </c>
      <c r="D5394" s="463" t="s">
        <v>11534</v>
      </c>
      <c r="E5394" s="258" t="s">
        <v>1909</v>
      </c>
      <c r="F5394" s="33" t="s">
        <v>4633</v>
      </c>
      <c r="G5394" s="570"/>
      <c r="H5394" s="816"/>
      <c r="I5394" s="816"/>
      <c r="J5394" s="571"/>
      <c r="K5394" s="259" t="s">
        <v>12828</v>
      </c>
      <c r="L5394" s="433">
        <v>44774</v>
      </c>
      <c r="M5394" s="57">
        <v>45323</v>
      </c>
      <c r="N5394" t="str">
        <f t="shared" si="172"/>
        <v/>
      </c>
    </row>
    <row r="5395" spans="1:14" ht="25.5" outlineLevel="2">
      <c r="A5395" s="551"/>
      <c r="B5395" s="296">
        <f t="shared" si="171"/>
        <v>188</v>
      </c>
      <c r="C5395" s="462" t="s">
        <v>9886</v>
      </c>
      <c r="D5395" s="463" t="s">
        <v>11535</v>
      </c>
      <c r="E5395" s="258" t="s">
        <v>1909</v>
      </c>
      <c r="F5395" s="33" t="s">
        <v>4633</v>
      </c>
      <c r="G5395" s="570"/>
      <c r="H5395" s="816"/>
      <c r="I5395" s="816"/>
      <c r="J5395" s="571"/>
      <c r="K5395" s="259" t="s">
        <v>12828</v>
      </c>
      <c r="L5395" s="433">
        <v>44774</v>
      </c>
      <c r="M5395" s="57">
        <v>45323</v>
      </c>
      <c r="N5395" t="str">
        <f t="shared" si="172"/>
        <v/>
      </c>
    </row>
    <row r="5396" spans="1:14" ht="25.5" outlineLevel="2">
      <c r="A5396" s="551"/>
      <c r="B5396" s="296">
        <f t="shared" si="171"/>
        <v>188</v>
      </c>
      <c r="C5396" s="462" t="s">
        <v>9887</v>
      </c>
      <c r="D5396" s="463" t="s">
        <v>11536</v>
      </c>
      <c r="E5396" s="258" t="s">
        <v>1909</v>
      </c>
      <c r="F5396" s="33" t="s">
        <v>4633</v>
      </c>
      <c r="G5396" s="570"/>
      <c r="H5396" s="816"/>
      <c r="I5396" s="816"/>
      <c r="J5396" s="571"/>
      <c r="K5396" s="259" t="s">
        <v>12828</v>
      </c>
      <c r="L5396" s="433">
        <v>44774</v>
      </c>
      <c r="M5396" s="57">
        <v>45323</v>
      </c>
      <c r="N5396" t="str">
        <f t="shared" si="172"/>
        <v/>
      </c>
    </row>
    <row r="5397" spans="1:14" ht="25.5" outlineLevel="2">
      <c r="A5397" s="551"/>
      <c r="B5397" s="296">
        <f t="shared" si="171"/>
        <v>188</v>
      </c>
      <c r="C5397" s="462" t="s">
        <v>9888</v>
      </c>
      <c r="D5397" s="463" t="s">
        <v>11537</v>
      </c>
      <c r="E5397" s="258" t="s">
        <v>1909</v>
      </c>
      <c r="F5397" s="33" t="s">
        <v>4633</v>
      </c>
      <c r="G5397" s="570"/>
      <c r="H5397" s="816"/>
      <c r="I5397" s="816"/>
      <c r="J5397" s="571"/>
      <c r="K5397" s="259" t="s">
        <v>12828</v>
      </c>
      <c r="L5397" s="433">
        <v>44774</v>
      </c>
      <c r="M5397" s="57">
        <v>45323</v>
      </c>
      <c r="N5397" t="str">
        <f t="shared" si="172"/>
        <v/>
      </c>
    </row>
    <row r="5398" spans="1:14" ht="25.5" outlineLevel="2">
      <c r="A5398" s="551"/>
      <c r="B5398" s="296">
        <f t="shared" si="171"/>
        <v>188</v>
      </c>
      <c r="C5398" s="462" t="s">
        <v>9889</v>
      </c>
      <c r="D5398" s="463" t="s">
        <v>11538</v>
      </c>
      <c r="E5398" s="258" t="s">
        <v>1909</v>
      </c>
      <c r="F5398" s="33" t="s">
        <v>4633</v>
      </c>
      <c r="G5398" s="570"/>
      <c r="H5398" s="816"/>
      <c r="I5398" s="816"/>
      <c r="J5398" s="571"/>
      <c r="K5398" s="259" t="s">
        <v>12828</v>
      </c>
      <c r="L5398" s="433">
        <v>44774</v>
      </c>
      <c r="M5398" s="57">
        <v>45323</v>
      </c>
      <c r="N5398" t="str">
        <f t="shared" si="172"/>
        <v/>
      </c>
    </row>
    <row r="5399" spans="1:14" ht="51" outlineLevel="2">
      <c r="A5399" s="551"/>
      <c r="B5399" s="296">
        <f t="shared" si="171"/>
        <v>188</v>
      </c>
      <c r="C5399" s="462" t="s">
        <v>9890</v>
      </c>
      <c r="D5399" s="463" t="s">
        <v>11539</v>
      </c>
      <c r="E5399" s="258" t="s">
        <v>1909</v>
      </c>
      <c r="F5399" s="33" t="s">
        <v>4633</v>
      </c>
      <c r="G5399" s="570"/>
      <c r="H5399" s="816"/>
      <c r="I5399" s="816"/>
      <c r="J5399" s="571"/>
      <c r="K5399" s="259" t="s">
        <v>12828</v>
      </c>
      <c r="L5399" s="433">
        <v>44774</v>
      </c>
      <c r="M5399" s="57">
        <v>45323</v>
      </c>
      <c r="N5399" t="str">
        <f t="shared" si="172"/>
        <v/>
      </c>
    </row>
    <row r="5400" spans="1:14" ht="25.5" outlineLevel="2">
      <c r="A5400" s="551"/>
      <c r="B5400" s="296">
        <f t="shared" si="171"/>
        <v>188</v>
      </c>
      <c r="C5400" s="462" t="s">
        <v>9891</v>
      </c>
      <c r="D5400" s="463" t="s">
        <v>11540</v>
      </c>
      <c r="E5400" s="258" t="s">
        <v>1909</v>
      </c>
      <c r="F5400" s="33" t="s">
        <v>4633</v>
      </c>
      <c r="G5400" s="570"/>
      <c r="H5400" s="816"/>
      <c r="I5400" s="816"/>
      <c r="J5400" s="571"/>
      <c r="K5400" s="259" t="s">
        <v>12828</v>
      </c>
      <c r="L5400" s="433">
        <v>44774</v>
      </c>
      <c r="M5400" s="57">
        <v>45323</v>
      </c>
      <c r="N5400" t="str">
        <f t="shared" si="172"/>
        <v/>
      </c>
    </row>
    <row r="5401" spans="1:14" ht="25.5" outlineLevel="2">
      <c r="A5401" s="551"/>
      <c r="B5401" s="296">
        <f t="shared" si="171"/>
        <v>188</v>
      </c>
      <c r="C5401" s="462" t="s">
        <v>9892</v>
      </c>
      <c r="D5401" s="463" t="s">
        <v>11541</v>
      </c>
      <c r="E5401" s="258" t="s">
        <v>1909</v>
      </c>
      <c r="F5401" s="33" t="s">
        <v>4633</v>
      </c>
      <c r="G5401" s="570"/>
      <c r="H5401" s="816"/>
      <c r="I5401" s="816"/>
      <c r="J5401" s="571"/>
      <c r="K5401" s="259" t="s">
        <v>12828</v>
      </c>
      <c r="L5401" s="433">
        <v>44774</v>
      </c>
      <c r="M5401" s="57">
        <v>45323</v>
      </c>
      <c r="N5401" t="str">
        <f t="shared" si="172"/>
        <v/>
      </c>
    </row>
    <row r="5402" spans="1:14" ht="25.5" outlineLevel="2">
      <c r="A5402" s="551"/>
      <c r="B5402" s="296">
        <f t="shared" si="171"/>
        <v>188</v>
      </c>
      <c r="C5402" s="462" t="s">
        <v>9893</v>
      </c>
      <c r="D5402" s="463" t="s">
        <v>11542</v>
      </c>
      <c r="E5402" s="258" t="s">
        <v>1909</v>
      </c>
      <c r="F5402" s="33" t="s">
        <v>4633</v>
      </c>
      <c r="G5402" s="570"/>
      <c r="H5402" s="816"/>
      <c r="I5402" s="816"/>
      <c r="J5402" s="571"/>
      <c r="K5402" s="259" t="s">
        <v>12828</v>
      </c>
      <c r="L5402" s="433">
        <v>44774</v>
      </c>
      <c r="M5402" s="57">
        <v>45323</v>
      </c>
      <c r="N5402" t="str">
        <f t="shared" si="172"/>
        <v/>
      </c>
    </row>
    <row r="5403" spans="1:14" ht="51" outlineLevel="2">
      <c r="A5403" s="551"/>
      <c r="B5403" s="296">
        <f t="shared" si="171"/>
        <v>188</v>
      </c>
      <c r="C5403" s="462" t="s">
        <v>9894</v>
      </c>
      <c r="D5403" s="463" t="s">
        <v>11543</v>
      </c>
      <c r="E5403" s="258" t="s">
        <v>1909</v>
      </c>
      <c r="F5403" s="33" t="s">
        <v>4633</v>
      </c>
      <c r="G5403" s="570"/>
      <c r="H5403" s="816"/>
      <c r="I5403" s="816"/>
      <c r="J5403" s="571"/>
      <c r="K5403" s="259" t="s">
        <v>12828</v>
      </c>
      <c r="L5403" s="433">
        <v>44774</v>
      </c>
      <c r="M5403" s="57">
        <v>45323</v>
      </c>
      <c r="N5403" t="str">
        <f t="shared" si="172"/>
        <v/>
      </c>
    </row>
    <row r="5404" spans="1:14" ht="25.5" outlineLevel="2">
      <c r="A5404" s="551"/>
      <c r="B5404" s="296">
        <f t="shared" si="171"/>
        <v>188</v>
      </c>
      <c r="C5404" s="462" t="s">
        <v>9895</v>
      </c>
      <c r="D5404" s="463" t="s">
        <v>11544</v>
      </c>
      <c r="E5404" s="258" t="s">
        <v>1909</v>
      </c>
      <c r="F5404" s="33" t="s">
        <v>4633</v>
      </c>
      <c r="G5404" s="570"/>
      <c r="H5404" s="816"/>
      <c r="I5404" s="816"/>
      <c r="J5404" s="571"/>
      <c r="K5404" s="259" t="s">
        <v>12828</v>
      </c>
      <c r="L5404" s="433">
        <v>44774</v>
      </c>
      <c r="M5404" s="57">
        <v>45323</v>
      </c>
      <c r="N5404" t="str">
        <f t="shared" si="172"/>
        <v/>
      </c>
    </row>
    <row r="5405" spans="1:14" ht="25.5" outlineLevel="2">
      <c r="A5405" s="551"/>
      <c r="B5405" s="296">
        <f t="shared" si="171"/>
        <v>188</v>
      </c>
      <c r="C5405" s="462" t="s">
        <v>9896</v>
      </c>
      <c r="D5405" s="463" t="s">
        <v>11545</v>
      </c>
      <c r="E5405" s="258" t="s">
        <v>1909</v>
      </c>
      <c r="F5405" s="33" t="s">
        <v>4633</v>
      </c>
      <c r="G5405" s="570"/>
      <c r="H5405" s="816"/>
      <c r="I5405" s="816"/>
      <c r="J5405" s="571"/>
      <c r="K5405" s="259" t="s">
        <v>12828</v>
      </c>
      <c r="L5405" s="433">
        <v>44774</v>
      </c>
      <c r="M5405" s="57">
        <v>45323</v>
      </c>
      <c r="N5405" t="str">
        <f t="shared" si="172"/>
        <v/>
      </c>
    </row>
    <row r="5406" spans="1:14" ht="38.25" outlineLevel="2">
      <c r="A5406" s="551"/>
      <c r="B5406" s="296">
        <f t="shared" si="171"/>
        <v>188</v>
      </c>
      <c r="C5406" s="462" t="s">
        <v>9897</v>
      </c>
      <c r="D5406" s="463" t="s">
        <v>11546</v>
      </c>
      <c r="E5406" s="258" t="s">
        <v>1909</v>
      </c>
      <c r="F5406" s="33" t="s">
        <v>4633</v>
      </c>
      <c r="G5406" s="570"/>
      <c r="H5406" s="816"/>
      <c r="I5406" s="816"/>
      <c r="J5406" s="571"/>
      <c r="K5406" s="259" t="s">
        <v>12828</v>
      </c>
      <c r="L5406" s="433">
        <v>44774</v>
      </c>
      <c r="M5406" s="57">
        <v>45323</v>
      </c>
      <c r="N5406" t="str">
        <f t="shared" si="172"/>
        <v/>
      </c>
    </row>
    <row r="5407" spans="1:14" ht="38.25" outlineLevel="2">
      <c r="A5407" s="551"/>
      <c r="B5407" s="296">
        <f t="shared" si="171"/>
        <v>188</v>
      </c>
      <c r="C5407" s="462" t="s">
        <v>9898</v>
      </c>
      <c r="D5407" s="463" t="s">
        <v>11547</v>
      </c>
      <c r="E5407" s="258" t="s">
        <v>1909</v>
      </c>
      <c r="F5407" s="33" t="s">
        <v>4633</v>
      </c>
      <c r="G5407" s="570"/>
      <c r="H5407" s="816"/>
      <c r="I5407" s="816"/>
      <c r="J5407" s="571"/>
      <c r="K5407" s="259" t="s">
        <v>12828</v>
      </c>
      <c r="L5407" s="433">
        <v>44774</v>
      </c>
      <c r="M5407" s="57">
        <v>45323</v>
      </c>
      <c r="N5407" t="str">
        <f t="shared" si="172"/>
        <v/>
      </c>
    </row>
    <row r="5408" spans="1:14" ht="25.5" outlineLevel="2">
      <c r="A5408" s="551"/>
      <c r="B5408" s="296">
        <f t="shared" si="171"/>
        <v>188</v>
      </c>
      <c r="C5408" s="462" t="s">
        <v>9899</v>
      </c>
      <c r="D5408" s="463" t="s">
        <v>11548</v>
      </c>
      <c r="E5408" s="258" t="s">
        <v>1909</v>
      </c>
      <c r="F5408" s="33" t="s">
        <v>4633</v>
      </c>
      <c r="G5408" s="570"/>
      <c r="H5408" s="816"/>
      <c r="I5408" s="816"/>
      <c r="J5408" s="571"/>
      <c r="K5408" s="259" t="s">
        <v>12828</v>
      </c>
      <c r="L5408" s="433">
        <v>44774</v>
      </c>
      <c r="M5408" s="57">
        <v>45323</v>
      </c>
      <c r="N5408" t="str">
        <f t="shared" si="172"/>
        <v/>
      </c>
    </row>
    <row r="5409" spans="1:14" ht="25.5" outlineLevel="2">
      <c r="A5409" s="551"/>
      <c r="B5409" s="296">
        <f t="shared" si="171"/>
        <v>188</v>
      </c>
      <c r="C5409" s="462" t="s">
        <v>9900</v>
      </c>
      <c r="D5409" s="463" t="s">
        <v>11549</v>
      </c>
      <c r="E5409" s="258" t="s">
        <v>1909</v>
      </c>
      <c r="F5409" s="33" t="s">
        <v>4633</v>
      </c>
      <c r="G5409" s="570"/>
      <c r="H5409" s="816"/>
      <c r="I5409" s="816"/>
      <c r="J5409" s="571"/>
      <c r="K5409" s="259" t="s">
        <v>12828</v>
      </c>
      <c r="L5409" s="433">
        <v>44774</v>
      </c>
      <c r="M5409" s="57">
        <v>45323</v>
      </c>
      <c r="N5409" t="str">
        <f t="shared" si="172"/>
        <v/>
      </c>
    </row>
    <row r="5410" spans="1:14" ht="25.5" outlineLevel="2">
      <c r="A5410" s="551"/>
      <c r="B5410" s="296">
        <f t="shared" si="171"/>
        <v>188</v>
      </c>
      <c r="C5410" s="462" t="s">
        <v>9901</v>
      </c>
      <c r="D5410" s="463" t="s">
        <v>11550</v>
      </c>
      <c r="E5410" s="258" t="s">
        <v>1909</v>
      </c>
      <c r="F5410" s="33" t="s">
        <v>4633</v>
      </c>
      <c r="G5410" s="570"/>
      <c r="H5410" s="816"/>
      <c r="I5410" s="816"/>
      <c r="J5410" s="571"/>
      <c r="K5410" s="259" t="s">
        <v>12828</v>
      </c>
      <c r="L5410" s="433">
        <v>44774</v>
      </c>
      <c r="M5410" s="57">
        <v>45323</v>
      </c>
      <c r="N5410" t="str">
        <f t="shared" si="172"/>
        <v/>
      </c>
    </row>
    <row r="5411" spans="1:14" ht="25.5" outlineLevel="2">
      <c r="A5411" s="551"/>
      <c r="B5411" s="296">
        <f t="shared" si="171"/>
        <v>188</v>
      </c>
      <c r="C5411" s="462" t="s">
        <v>9902</v>
      </c>
      <c r="D5411" s="463" t="s">
        <v>11551</v>
      </c>
      <c r="E5411" s="258" t="s">
        <v>1909</v>
      </c>
      <c r="F5411" s="33" t="s">
        <v>4633</v>
      </c>
      <c r="G5411" s="570"/>
      <c r="H5411" s="816"/>
      <c r="I5411" s="816"/>
      <c r="J5411" s="571"/>
      <c r="K5411" s="259" t="s">
        <v>12828</v>
      </c>
      <c r="L5411" s="433">
        <v>44774</v>
      </c>
      <c r="M5411" s="57">
        <v>45323</v>
      </c>
      <c r="N5411" t="str">
        <f t="shared" si="172"/>
        <v/>
      </c>
    </row>
    <row r="5412" spans="1:14" ht="25.5" outlineLevel="2">
      <c r="A5412" s="551"/>
      <c r="B5412" s="296">
        <f t="shared" si="171"/>
        <v>188</v>
      </c>
      <c r="C5412" s="462" t="s">
        <v>9903</v>
      </c>
      <c r="D5412" s="463" t="s">
        <v>11552</v>
      </c>
      <c r="E5412" s="258" t="s">
        <v>1909</v>
      </c>
      <c r="F5412" s="33" t="s">
        <v>4633</v>
      </c>
      <c r="G5412" s="570"/>
      <c r="H5412" s="816"/>
      <c r="I5412" s="816"/>
      <c r="J5412" s="571"/>
      <c r="K5412" s="259" t="s">
        <v>12828</v>
      </c>
      <c r="L5412" s="433">
        <v>44774</v>
      </c>
      <c r="M5412" s="57">
        <v>45323</v>
      </c>
      <c r="N5412" t="str">
        <f t="shared" si="172"/>
        <v/>
      </c>
    </row>
    <row r="5413" spans="1:14" ht="25.5" outlineLevel="2">
      <c r="A5413" s="551"/>
      <c r="B5413" s="296">
        <f t="shared" si="171"/>
        <v>188</v>
      </c>
      <c r="C5413" s="462" t="s">
        <v>1388</v>
      </c>
      <c r="D5413" s="463" t="s">
        <v>1389</v>
      </c>
      <c r="E5413" s="258" t="s">
        <v>1909</v>
      </c>
      <c r="F5413" s="33" t="s">
        <v>4633</v>
      </c>
      <c r="G5413" s="570"/>
      <c r="H5413" s="816"/>
      <c r="I5413" s="816"/>
      <c r="J5413" s="571"/>
      <c r="K5413" s="259" t="s">
        <v>12828</v>
      </c>
      <c r="L5413" s="433">
        <v>44774</v>
      </c>
      <c r="M5413" s="57">
        <v>45323</v>
      </c>
      <c r="N5413" t="str">
        <f t="shared" si="172"/>
        <v>DUPLICATE</v>
      </c>
    </row>
    <row r="5414" spans="1:14" ht="25.5" outlineLevel="2">
      <c r="A5414" s="551"/>
      <c r="B5414" s="296">
        <f t="shared" si="171"/>
        <v>188</v>
      </c>
      <c r="C5414" s="462" t="s">
        <v>9904</v>
      </c>
      <c r="D5414" s="463" t="s">
        <v>11553</v>
      </c>
      <c r="E5414" s="258" t="s">
        <v>1909</v>
      </c>
      <c r="F5414" s="33" t="s">
        <v>4633</v>
      </c>
      <c r="G5414" s="570"/>
      <c r="H5414" s="816"/>
      <c r="I5414" s="816"/>
      <c r="J5414" s="571"/>
      <c r="K5414" s="259" t="s">
        <v>12828</v>
      </c>
      <c r="L5414" s="433">
        <v>44774</v>
      </c>
      <c r="M5414" s="57">
        <v>45323</v>
      </c>
      <c r="N5414" t="str">
        <f t="shared" si="172"/>
        <v/>
      </c>
    </row>
    <row r="5415" spans="1:14" ht="38.25" outlineLevel="2">
      <c r="A5415" s="551"/>
      <c r="B5415" s="296">
        <f t="shared" si="171"/>
        <v>188</v>
      </c>
      <c r="C5415" s="462" t="s">
        <v>9905</v>
      </c>
      <c r="D5415" s="463" t="s">
        <v>11554</v>
      </c>
      <c r="E5415" s="258" t="s">
        <v>1909</v>
      </c>
      <c r="F5415" s="33" t="s">
        <v>4633</v>
      </c>
      <c r="G5415" s="570"/>
      <c r="H5415" s="816"/>
      <c r="I5415" s="816"/>
      <c r="J5415" s="571"/>
      <c r="K5415" s="259" t="s">
        <v>12828</v>
      </c>
      <c r="L5415" s="433">
        <v>44774</v>
      </c>
      <c r="M5415" s="57">
        <v>45323</v>
      </c>
      <c r="N5415" t="str">
        <f t="shared" si="172"/>
        <v/>
      </c>
    </row>
    <row r="5416" spans="1:14" ht="25.5" outlineLevel="2">
      <c r="A5416" s="551"/>
      <c r="B5416" s="296">
        <f t="shared" si="171"/>
        <v>188</v>
      </c>
      <c r="C5416" s="462" t="s">
        <v>9906</v>
      </c>
      <c r="D5416" s="463" t="s">
        <v>11555</v>
      </c>
      <c r="E5416" s="258" t="s">
        <v>1909</v>
      </c>
      <c r="F5416" s="33" t="s">
        <v>4633</v>
      </c>
      <c r="G5416" s="570"/>
      <c r="H5416" s="816"/>
      <c r="I5416" s="816"/>
      <c r="J5416" s="571"/>
      <c r="K5416" s="259" t="s">
        <v>12828</v>
      </c>
      <c r="L5416" s="433">
        <v>44774</v>
      </c>
      <c r="M5416" s="57">
        <v>45323</v>
      </c>
      <c r="N5416" t="str">
        <f t="shared" si="172"/>
        <v/>
      </c>
    </row>
    <row r="5417" spans="1:14" ht="25.5" outlineLevel="2">
      <c r="A5417" s="551"/>
      <c r="B5417" s="296">
        <f t="shared" si="171"/>
        <v>188</v>
      </c>
      <c r="C5417" s="462" t="s">
        <v>9907</v>
      </c>
      <c r="D5417" s="463" t="s">
        <v>11556</v>
      </c>
      <c r="E5417" s="258" t="s">
        <v>1909</v>
      </c>
      <c r="F5417" s="33" t="s">
        <v>4633</v>
      </c>
      <c r="G5417" s="570"/>
      <c r="H5417" s="816"/>
      <c r="I5417" s="816"/>
      <c r="J5417" s="571"/>
      <c r="K5417" s="259" t="s">
        <v>12828</v>
      </c>
      <c r="L5417" s="433">
        <v>44774</v>
      </c>
      <c r="M5417" s="57">
        <v>45323</v>
      </c>
      <c r="N5417" t="str">
        <f t="shared" si="172"/>
        <v/>
      </c>
    </row>
    <row r="5418" spans="1:14" ht="25.5" outlineLevel="2">
      <c r="A5418" s="551"/>
      <c r="B5418" s="296">
        <f t="shared" si="171"/>
        <v>188</v>
      </c>
      <c r="C5418" s="462" t="s">
        <v>9908</v>
      </c>
      <c r="D5418" s="463" t="s">
        <v>11557</v>
      </c>
      <c r="E5418" s="258" t="s">
        <v>1909</v>
      </c>
      <c r="F5418" s="33" t="s">
        <v>4633</v>
      </c>
      <c r="G5418" s="570"/>
      <c r="H5418" s="816"/>
      <c r="I5418" s="816"/>
      <c r="J5418" s="571"/>
      <c r="K5418" s="259" t="s">
        <v>12828</v>
      </c>
      <c r="L5418" s="433">
        <v>44774</v>
      </c>
      <c r="M5418" s="57">
        <v>45323</v>
      </c>
      <c r="N5418" t="str">
        <f t="shared" si="172"/>
        <v/>
      </c>
    </row>
    <row r="5419" spans="1:14" ht="25.5" outlineLevel="2">
      <c r="A5419" s="551"/>
      <c r="B5419" s="296">
        <f t="shared" si="171"/>
        <v>188</v>
      </c>
      <c r="C5419" s="462" t="s">
        <v>9909</v>
      </c>
      <c r="D5419" s="463" t="s">
        <v>11558</v>
      </c>
      <c r="E5419" s="258" t="s">
        <v>1909</v>
      </c>
      <c r="F5419" s="33" t="s">
        <v>4633</v>
      </c>
      <c r="G5419" s="570"/>
      <c r="H5419" s="816"/>
      <c r="I5419" s="816"/>
      <c r="J5419" s="571"/>
      <c r="K5419" s="259" t="s">
        <v>12828</v>
      </c>
      <c r="L5419" s="433">
        <v>44774</v>
      </c>
      <c r="M5419" s="57">
        <v>45323</v>
      </c>
      <c r="N5419" t="str">
        <f t="shared" si="172"/>
        <v/>
      </c>
    </row>
    <row r="5420" spans="1:14" ht="25.5" outlineLevel="2">
      <c r="A5420" s="551"/>
      <c r="B5420" s="296">
        <f t="shared" si="171"/>
        <v>188</v>
      </c>
      <c r="C5420" s="462" t="s">
        <v>9910</v>
      </c>
      <c r="D5420" s="463" t="s">
        <v>11559</v>
      </c>
      <c r="E5420" s="258" t="s">
        <v>1909</v>
      </c>
      <c r="F5420" s="33" t="s">
        <v>4633</v>
      </c>
      <c r="G5420" s="570"/>
      <c r="H5420" s="816"/>
      <c r="I5420" s="816"/>
      <c r="J5420" s="571"/>
      <c r="K5420" s="259" t="s">
        <v>12828</v>
      </c>
      <c r="L5420" s="433">
        <v>44774</v>
      </c>
      <c r="M5420" s="57">
        <v>45323</v>
      </c>
      <c r="N5420" t="str">
        <f t="shared" si="172"/>
        <v/>
      </c>
    </row>
    <row r="5421" spans="1:14" ht="25.5" outlineLevel="2">
      <c r="A5421" s="551"/>
      <c r="B5421" s="296">
        <f t="shared" si="171"/>
        <v>188</v>
      </c>
      <c r="C5421" s="462" t="s">
        <v>9911</v>
      </c>
      <c r="D5421" s="463" t="s">
        <v>11560</v>
      </c>
      <c r="E5421" s="258" t="s">
        <v>1909</v>
      </c>
      <c r="F5421" s="33" t="s">
        <v>4633</v>
      </c>
      <c r="G5421" s="570"/>
      <c r="H5421" s="816"/>
      <c r="I5421" s="816"/>
      <c r="J5421" s="571"/>
      <c r="K5421" s="259" t="s">
        <v>12828</v>
      </c>
      <c r="L5421" s="433">
        <v>44774</v>
      </c>
      <c r="M5421" s="57">
        <v>45323</v>
      </c>
      <c r="N5421" t="str">
        <f t="shared" si="172"/>
        <v/>
      </c>
    </row>
    <row r="5422" spans="1:14" ht="25.5" outlineLevel="2">
      <c r="A5422" s="551"/>
      <c r="B5422" s="296">
        <f t="shared" si="171"/>
        <v>188</v>
      </c>
      <c r="C5422" s="462" t="s">
        <v>9912</v>
      </c>
      <c r="D5422" s="463" t="s">
        <v>11561</v>
      </c>
      <c r="E5422" s="258" t="s">
        <v>1909</v>
      </c>
      <c r="F5422" s="33" t="s">
        <v>4633</v>
      </c>
      <c r="G5422" s="570"/>
      <c r="H5422" s="816"/>
      <c r="I5422" s="816"/>
      <c r="J5422" s="571"/>
      <c r="K5422" s="259" t="s">
        <v>12828</v>
      </c>
      <c r="L5422" s="433">
        <v>44774</v>
      </c>
      <c r="M5422" s="57">
        <v>45323</v>
      </c>
      <c r="N5422" t="str">
        <f t="shared" si="172"/>
        <v/>
      </c>
    </row>
    <row r="5423" spans="1:14" ht="25.5" outlineLevel="2">
      <c r="A5423" s="551"/>
      <c r="B5423" s="296">
        <f t="shared" si="171"/>
        <v>188</v>
      </c>
      <c r="C5423" s="462" t="s">
        <v>9913</v>
      </c>
      <c r="D5423" s="463" t="s">
        <v>11562</v>
      </c>
      <c r="E5423" s="258" t="s">
        <v>1909</v>
      </c>
      <c r="F5423" s="33" t="s">
        <v>4633</v>
      </c>
      <c r="G5423" s="570"/>
      <c r="H5423" s="816"/>
      <c r="I5423" s="816"/>
      <c r="J5423" s="571"/>
      <c r="K5423" s="259" t="s">
        <v>12828</v>
      </c>
      <c r="L5423" s="433">
        <v>44774</v>
      </c>
      <c r="M5423" s="57">
        <v>45323</v>
      </c>
      <c r="N5423" t="str">
        <f t="shared" si="172"/>
        <v/>
      </c>
    </row>
    <row r="5424" spans="1:14" ht="25.5" outlineLevel="2">
      <c r="A5424" s="551"/>
      <c r="B5424" s="296">
        <f t="shared" si="171"/>
        <v>188</v>
      </c>
      <c r="C5424" s="462" t="s">
        <v>9914</v>
      </c>
      <c r="D5424" s="463" t="s">
        <v>11563</v>
      </c>
      <c r="E5424" s="258" t="s">
        <v>1909</v>
      </c>
      <c r="F5424" s="33" t="s">
        <v>4633</v>
      </c>
      <c r="G5424" s="570"/>
      <c r="H5424" s="816"/>
      <c r="I5424" s="816"/>
      <c r="J5424" s="571"/>
      <c r="K5424" s="259" t="s">
        <v>12828</v>
      </c>
      <c r="L5424" s="433">
        <v>44774</v>
      </c>
      <c r="M5424" s="57">
        <v>45323</v>
      </c>
      <c r="N5424" t="str">
        <f t="shared" si="172"/>
        <v/>
      </c>
    </row>
    <row r="5425" spans="1:14" ht="25.5" outlineLevel="2">
      <c r="A5425" s="551"/>
      <c r="B5425" s="296">
        <f t="shared" si="171"/>
        <v>188</v>
      </c>
      <c r="C5425" s="462" t="s">
        <v>9915</v>
      </c>
      <c r="D5425" s="463" t="s">
        <v>11564</v>
      </c>
      <c r="E5425" s="258" t="s">
        <v>1909</v>
      </c>
      <c r="F5425" s="33" t="s">
        <v>4633</v>
      </c>
      <c r="G5425" s="570"/>
      <c r="H5425" s="816"/>
      <c r="I5425" s="816"/>
      <c r="J5425" s="571"/>
      <c r="K5425" s="259" t="s">
        <v>12828</v>
      </c>
      <c r="L5425" s="433">
        <v>44774</v>
      </c>
      <c r="M5425" s="57">
        <v>45323</v>
      </c>
      <c r="N5425" t="str">
        <f t="shared" si="172"/>
        <v/>
      </c>
    </row>
    <row r="5426" spans="1:14" ht="25.5" outlineLevel="2">
      <c r="A5426" s="551"/>
      <c r="B5426" s="296">
        <f t="shared" si="171"/>
        <v>188</v>
      </c>
      <c r="C5426" s="462" t="s">
        <v>9916</v>
      </c>
      <c r="D5426" s="463" t="s">
        <v>11565</v>
      </c>
      <c r="E5426" s="258" t="s">
        <v>1909</v>
      </c>
      <c r="F5426" s="33" t="s">
        <v>4633</v>
      </c>
      <c r="G5426" s="570"/>
      <c r="H5426" s="816"/>
      <c r="I5426" s="816"/>
      <c r="J5426" s="571"/>
      <c r="K5426" s="259" t="s">
        <v>12828</v>
      </c>
      <c r="L5426" s="433">
        <v>44774</v>
      </c>
      <c r="M5426" s="57">
        <v>45323</v>
      </c>
      <c r="N5426" t="str">
        <f t="shared" si="172"/>
        <v/>
      </c>
    </row>
    <row r="5427" spans="1:14" ht="25.5" outlineLevel="2">
      <c r="A5427" s="551"/>
      <c r="B5427" s="296">
        <f t="shared" si="171"/>
        <v>188</v>
      </c>
      <c r="C5427" s="462" t="s">
        <v>9917</v>
      </c>
      <c r="D5427" s="463" t="s">
        <v>11566</v>
      </c>
      <c r="E5427" s="258" t="s">
        <v>1909</v>
      </c>
      <c r="F5427" s="33" t="s">
        <v>4633</v>
      </c>
      <c r="G5427" s="570"/>
      <c r="H5427" s="816"/>
      <c r="I5427" s="816"/>
      <c r="J5427" s="571"/>
      <c r="K5427" s="259" t="s">
        <v>12828</v>
      </c>
      <c r="L5427" s="433">
        <v>44774</v>
      </c>
      <c r="M5427" s="57">
        <v>45323</v>
      </c>
      <c r="N5427" t="str">
        <f t="shared" si="172"/>
        <v/>
      </c>
    </row>
    <row r="5428" spans="1:14" ht="25.5" outlineLevel="2">
      <c r="A5428" s="551"/>
      <c r="B5428" s="296">
        <f t="shared" si="171"/>
        <v>188</v>
      </c>
      <c r="C5428" s="462" t="s">
        <v>9918</v>
      </c>
      <c r="D5428" s="463" t="s">
        <v>11567</v>
      </c>
      <c r="E5428" s="258" t="s">
        <v>1909</v>
      </c>
      <c r="F5428" s="33" t="s">
        <v>4633</v>
      </c>
      <c r="G5428" s="570"/>
      <c r="H5428" s="816"/>
      <c r="I5428" s="816"/>
      <c r="J5428" s="571"/>
      <c r="K5428" s="259" t="s">
        <v>12828</v>
      </c>
      <c r="L5428" s="433">
        <v>44774</v>
      </c>
      <c r="M5428" s="57">
        <v>45323</v>
      </c>
      <c r="N5428" t="str">
        <f t="shared" si="172"/>
        <v/>
      </c>
    </row>
    <row r="5429" spans="1:14" ht="25.5" outlineLevel="2">
      <c r="A5429" s="551"/>
      <c r="B5429" s="296">
        <f t="shared" ref="B5429:B5492" si="173">IF(A5429&gt;0,A5429,B5428)</f>
        <v>188</v>
      </c>
      <c r="C5429" s="462" t="s">
        <v>9919</v>
      </c>
      <c r="D5429" s="463" t="s">
        <v>11568</v>
      </c>
      <c r="E5429" s="258" t="s">
        <v>1909</v>
      </c>
      <c r="F5429" s="33" t="s">
        <v>4633</v>
      </c>
      <c r="G5429" s="570"/>
      <c r="H5429" s="816"/>
      <c r="I5429" s="816"/>
      <c r="J5429" s="571"/>
      <c r="K5429" s="259" t="s">
        <v>12828</v>
      </c>
      <c r="L5429" s="433">
        <v>44774</v>
      </c>
      <c r="M5429" s="57">
        <v>45323</v>
      </c>
      <c r="N5429" t="str">
        <f t="shared" si="172"/>
        <v/>
      </c>
    </row>
    <row r="5430" spans="1:14" ht="25.5" outlineLevel="2">
      <c r="A5430" s="551"/>
      <c r="B5430" s="296">
        <f t="shared" si="173"/>
        <v>188</v>
      </c>
      <c r="C5430" s="462" t="s">
        <v>9920</v>
      </c>
      <c r="D5430" s="463" t="s">
        <v>11569</v>
      </c>
      <c r="E5430" s="258" t="s">
        <v>1909</v>
      </c>
      <c r="F5430" s="33" t="s">
        <v>4633</v>
      </c>
      <c r="G5430" s="570"/>
      <c r="H5430" s="816"/>
      <c r="I5430" s="816"/>
      <c r="J5430" s="571"/>
      <c r="K5430" s="259" t="s">
        <v>12828</v>
      </c>
      <c r="L5430" s="433">
        <v>44774</v>
      </c>
      <c r="M5430" s="57">
        <v>45323</v>
      </c>
      <c r="N5430" t="str">
        <f t="shared" si="172"/>
        <v/>
      </c>
    </row>
    <row r="5431" spans="1:14" ht="25.5" outlineLevel="2">
      <c r="A5431" s="551"/>
      <c r="B5431" s="296">
        <f t="shared" si="173"/>
        <v>188</v>
      </c>
      <c r="C5431" s="462" t="s">
        <v>9921</v>
      </c>
      <c r="D5431" s="463" t="s">
        <v>11570</v>
      </c>
      <c r="E5431" s="258" t="s">
        <v>1909</v>
      </c>
      <c r="F5431" s="33" t="s">
        <v>4633</v>
      </c>
      <c r="G5431" s="570"/>
      <c r="H5431" s="816"/>
      <c r="I5431" s="816"/>
      <c r="J5431" s="571"/>
      <c r="K5431" s="259" t="s">
        <v>12828</v>
      </c>
      <c r="L5431" s="433">
        <v>44774</v>
      </c>
      <c r="M5431" s="57">
        <v>45323</v>
      </c>
      <c r="N5431" t="str">
        <f t="shared" si="172"/>
        <v/>
      </c>
    </row>
    <row r="5432" spans="1:14" ht="25.5" outlineLevel="2">
      <c r="A5432" s="551"/>
      <c r="B5432" s="296">
        <f t="shared" si="173"/>
        <v>188</v>
      </c>
      <c r="C5432" s="462" t="s">
        <v>9922</v>
      </c>
      <c r="D5432" s="463" t="s">
        <v>11571</v>
      </c>
      <c r="E5432" s="258" t="s">
        <v>1909</v>
      </c>
      <c r="F5432" s="33" t="s">
        <v>4633</v>
      </c>
      <c r="G5432" s="570"/>
      <c r="H5432" s="816"/>
      <c r="I5432" s="816"/>
      <c r="J5432" s="571"/>
      <c r="K5432" s="259" t="s">
        <v>12828</v>
      </c>
      <c r="L5432" s="433">
        <v>44774</v>
      </c>
      <c r="M5432" s="57">
        <v>45323</v>
      </c>
      <c r="N5432" t="str">
        <f t="shared" si="172"/>
        <v/>
      </c>
    </row>
    <row r="5433" spans="1:14" ht="25.5" outlineLevel="2">
      <c r="A5433" s="551"/>
      <c r="B5433" s="296">
        <f t="shared" si="173"/>
        <v>188</v>
      </c>
      <c r="C5433" s="462" t="s">
        <v>9923</v>
      </c>
      <c r="D5433" s="463" t="s">
        <v>11572</v>
      </c>
      <c r="E5433" s="258" t="s">
        <v>1909</v>
      </c>
      <c r="F5433" s="33" t="s">
        <v>4633</v>
      </c>
      <c r="G5433" s="570"/>
      <c r="H5433" s="816"/>
      <c r="I5433" s="816"/>
      <c r="J5433" s="571"/>
      <c r="K5433" s="259" t="s">
        <v>12828</v>
      </c>
      <c r="L5433" s="433">
        <v>44774</v>
      </c>
      <c r="M5433" s="57">
        <v>45323</v>
      </c>
      <c r="N5433" t="str">
        <f t="shared" si="172"/>
        <v/>
      </c>
    </row>
    <row r="5434" spans="1:14" ht="25.5" outlineLevel="2">
      <c r="A5434" s="551"/>
      <c r="B5434" s="296">
        <f t="shared" si="173"/>
        <v>188</v>
      </c>
      <c r="C5434" s="462" t="s">
        <v>9924</v>
      </c>
      <c r="D5434" s="463" t="s">
        <v>11573</v>
      </c>
      <c r="E5434" s="258" t="s">
        <v>1909</v>
      </c>
      <c r="F5434" s="33" t="s">
        <v>4633</v>
      </c>
      <c r="G5434" s="570"/>
      <c r="H5434" s="816"/>
      <c r="I5434" s="816"/>
      <c r="J5434" s="571"/>
      <c r="K5434" s="259" t="s">
        <v>12828</v>
      </c>
      <c r="L5434" s="433">
        <v>44774</v>
      </c>
      <c r="M5434" s="57">
        <v>45323</v>
      </c>
      <c r="N5434" t="str">
        <f t="shared" si="172"/>
        <v/>
      </c>
    </row>
    <row r="5435" spans="1:14" ht="25.5" outlineLevel="2">
      <c r="A5435" s="551"/>
      <c r="B5435" s="296">
        <f t="shared" si="173"/>
        <v>188</v>
      </c>
      <c r="C5435" s="462" t="s">
        <v>9925</v>
      </c>
      <c r="D5435" s="463" t="s">
        <v>11574</v>
      </c>
      <c r="E5435" s="258" t="s">
        <v>1909</v>
      </c>
      <c r="F5435" s="33" t="s">
        <v>4633</v>
      </c>
      <c r="G5435" s="570"/>
      <c r="H5435" s="816"/>
      <c r="I5435" s="816"/>
      <c r="J5435" s="571"/>
      <c r="K5435" s="259" t="s">
        <v>12828</v>
      </c>
      <c r="L5435" s="433">
        <v>44774</v>
      </c>
      <c r="M5435" s="57">
        <v>45323</v>
      </c>
      <c r="N5435" t="str">
        <f t="shared" si="172"/>
        <v/>
      </c>
    </row>
    <row r="5436" spans="1:14" ht="25.5" outlineLevel="2">
      <c r="A5436" s="551"/>
      <c r="B5436" s="296">
        <f t="shared" si="173"/>
        <v>188</v>
      </c>
      <c r="C5436" s="462" t="s">
        <v>9926</v>
      </c>
      <c r="D5436" s="463" t="s">
        <v>11575</v>
      </c>
      <c r="E5436" s="258" t="s">
        <v>1909</v>
      </c>
      <c r="F5436" s="33" t="s">
        <v>4633</v>
      </c>
      <c r="G5436" s="570"/>
      <c r="H5436" s="816"/>
      <c r="I5436" s="816"/>
      <c r="J5436" s="571"/>
      <c r="K5436" s="259" t="s">
        <v>12828</v>
      </c>
      <c r="L5436" s="433">
        <v>44774</v>
      </c>
      <c r="M5436" s="57">
        <v>45323</v>
      </c>
      <c r="N5436" t="str">
        <f t="shared" si="172"/>
        <v/>
      </c>
    </row>
    <row r="5437" spans="1:14" ht="25.5" outlineLevel="2">
      <c r="A5437" s="551"/>
      <c r="B5437" s="296">
        <f t="shared" si="173"/>
        <v>188</v>
      </c>
      <c r="C5437" s="462" t="s">
        <v>9927</v>
      </c>
      <c r="D5437" s="463" t="s">
        <v>11576</v>
      </c>
      <c r="E5437" s="258" t="s">
        <v>1909</v>
      </c>
      <c r="F5437" s="33" t="s">
        <v>4633</v>
      </c>
      <c r="G5437" s="570"/>
      <c r="H5437" s="816"/>
      <c r="I5437" s="816"/>
      <c r="J5437" s="571"/>
      <c r="K5437" s="259" t="s">
        <v>12828</v>
      </c>
      <c r="L5437" s="433">
        <v>44774</v>
      </c>
      <c r="M5437" s="57">
        <v>45323</v>
      </c>
      <c r="N5437" t="str">
        <f t="shared" si="172"/>
        <v/>
      </c>
    </row>
    <row r="5438" spans="1:14" ht="25.5" outlineLevel="2">
      <c r="A5438" s="551"/>
      <c r="B5438" s="296">
        <f t="shared" si="173"/>
        <v>188</v>
      </c>
      <c r="C5438" s="462" t="s">
        <v>9928</v>
      </c>
      <c r="D5438" s="463" t="s">
        <v>11577</v>
      </c>
      <c r="E5438" s="258" t="s">
        <v>1909</v>
      </c>
      <c r="F5438" s="33" t="s">
        <v>4633</v>
      </c>
      <c r="G5438" s="570"/>
      <c r="H5438" s="816"/>
      <c r="I5438" s="816"/>
      <c r="J5438" s="571"/>
      <c r="K5438" s="259" t="s">
        <v>12828</v>
      </c>
      <c r="L5438" s="433">
        <v>44774</v>
      </c>
      <c r="M5438" s="57">
        <v>45323</v>
      </c>
      <c r="N5438" t="str">
        <f t="shared" si="172"/>
        <v/>
      </c>
    </row>
    <row r="5439" spans="1:14" ht="25.5" outlineLevel="2">
      <c r="A5439" s="551"/>
      <c r="B5439" s="296">
        <f t="shared" si="173"/>
        <v>188</v>
      </c>
      <c r="C5439" s="462" t="s">
        <v>9929</v>
      </c>
      <c r="D5439" s="463" t="s">
        <v>11578</v>
      </c>
      <c r="E5439" s="258" t="s">
        <v>1909</v>
      </c>
      <c r="F5439" s="33" t="s">
        <v>4633</v>
      </c>
      <c r="G5439" s="570"/>
      <c r="H5439" s="816"/>
      <c r="I5439" s="816"/>
      <c r="J5439" s="571"/>
      <c r="K5439" s="259" t="s">
        <v>12828</v>
      </c>
      <c r="L5439" s="433">
        <v>44774</v>
      </c>
      <c r="M5439" s="57">
        <v>45323</v>
      </c>
      <c r="N5439" t="str">
        <f t="shared" si="172"/>
        <v/>
      </c>
    </row>
    <row r="5440" spans="1:14" ht="25.5" outlineLevel="2">
      <c r="A5440" s="551"/>
      <c r="B5440" s="296">
        <f t="shared" si="173"/>
        <v>188</v>
      </c>
      <c r="C5440" s="462" t="s">
        <v>9930</v>
      </c>
      <c r="D5440" s="463" t="s">
        <v>11579</v>
      </c>
      <c r="E5440" s="258" t="s">
        <v>1909</v>
      </c>
      <c r="F5440" s="33" t="s">
        <v>4633</v>
      </c>
      <c r="G5440" s="570"/>
      <c r="H5440" s="816"/>
      <c r="I5440" s="816"/>
      <c r="J5440" s="571"/>
      <c r="K5440" s="259" t="s">
        <v>12828</v>
      </c>
      <c r="L5440" s="433">
        <v>44774</v>
      </c>
      <c r="M5440" s="57">
        <v>45323</v>
      </c>
      <c r="N5440" t="str">
        <f t="shared" si="172"/>
        <v/>
      </c>
    </row>
    <row r="5441" spans="1:14" ht="25.5" outlineLevel="2">
      <c r="A5441" s="551"/>
      <c r="B5441" s="296">
        <f t="shared" si="173"/>
        <v>188</v>
      </c>
      <c r="C5441" s="462" t="s">
        <v>9931</v>
      </c>
      <c r="D5441" s="463" t="s">
        <v>11580</v>
      </c>
      <c r="E5441" s="258" t="s">
        <v>1909</v>
      </c>
      <c r="F5441" s="33" t="s">
        <v>4633</v>
      </c>
      <c r="G5441" s="570"/>
      <c r="H5441" s="816"/>
      <c r="I5441" s="816"/>
      <c r="J5441" s="571"/>
      <c r="K5441" s="259" t="s">
        <v>12828</v>
      </c>
      <c r="L5441" s="433">
        <v>44774</v>
      </c>
      <c r="M5441" s="57">
        <v>45323</v>
      </c>
      <c r="N5441" t="str">
        <f t="shared" si="172"/>
        <v/>
      </c>
    </row>
    <row r="5442" spans="1:14" ht="25.5" outlineLevel="2">
      <c r="A5442" s="551"/>
      <c r="B5442" s="296">
        <f t="shared" si="173"/>
        <v>188</v>
      </c>
      <c r="C5442" s="462" t="s">
        <v>9932</v>
      </c>
      <c r="D5442" s="463" t="s">
        <v>11581</v>
      </c>
      <c r="E5442" s="258" t="s">
        <v>1909</v>
      </c>
      <c r="F5442" s="33" t="s">
        <v>4633</v>
      </c>
      <c r="G5442" s="570"/>
      <c r="H5442" s="816"/>
      <c r="I5442" s="816"/>
      <c r="J5442" s="571"/>
      <c r="K5442" s="259" t="s">
        <v>12828</v>
      </c>
      <c r="L5442" s="433">
        <v>44774</v>
      </c>
      <c r="M5442" s="57">
        <v>45323</v>
      </c>
      <c r="N5442" t="str">
        <f t="shared" si="172"/>
        <v/>
      </c>
    </row>
    <row r="5443" spans="1:14" ht="51" outlineLevel="2">
      <c r="A5443" s="551"/>
      <c r="B5443" s="296">
        <f t="shared" si="173"/>
        <v>188</v>
      </c>
      <c r="C5443" s="462" t="s">
        <v>9933</v>
      </c>
      <c r="D5443" s="463" t="s">
        <v>11582</v>
      </c>
      <c r="E5443" s="258" t="s">
        <v>1909</v>
      </c>
      <c r="F5443" s="33" t="s">
        <v>4633</v>
      </c>
      <c r="G5443" s="570"/>
      <c r="H5443" s="816"/>
      <c r="I5443" s="816"/>
      <c r="J5443" s="571"/>
      <c r="K5443" s="259" t="s">
        <v>12828</v>
      </c>
      <c r="L5443" s="433">
        <v>44774</v>
      </c>
      <c r="M5443" s="57">
        <v>45323</v>
      </c>
      <c r="N5443" t="str">
        <f t="shared" ref="N5443:N5506" si="174">IF(D5443="NA","",IF(COUNTIF($D$3:$D$8511,D5443)&gt;1,"DUPLICATE",""))</f>
        <v/>
      </c>
    </row>
    <row r="5444" spans="1:14" ht="25.5" outlineLevel="2">
      <c r="A5444" s="551"/>
      <c r="B5444" s="296">
        <f t="shared" si="173"/>
        <v>188</v>
      </c>
      <c r="C5444" s="462" t="s">
        <v>9934</v>
      </c>
      <c r="D5444" s="463" t="s">
        <v>11583</v>
      </c>
      <c r="E5444" s="258" t="s">
        <v>1909</v>
      </c>
      <c r="F5444" s="33" t="s">
        <v>4633</v>
      </c>
      <c r="G5444" s="570"/>
      <c r="H5444" s="816"/>
      <c r="I5444" s="816"/>
      <c r="J5444" s="571"/>
      <c r="K5444" s="259" t="s">
        <v>12828</v>
      </c>
      <c r="L5444" s="433">
        <v>44774</v>
      </c>
      <c r="M5444" s="57">
        <v>45323</v>
      </c>
      <c r="N5444" t="str">
        <f t="shared" si="174"/>
        <v/>
      </c>
    </row>
    <row r="5445" spans="1:14" ht="25.5" outlineLevel="2">
      <c r="A5445" s="551"/>
      <c r="B5445" s="296">
        <f t="shared" si="173"/>
        <v>188</v>
      </c>
      <c r="C5445" s="462" t="s">
        <v>9935</v>
      </c>
      <c r="D5445" s="463" t="s">
        <v>11584</v>
      </c>
      <c r="E5445" s="258" t="s">
        <v>1909</v>
      </c>
      <c r="F5445" s="33" t="s">
        <v>4633</v>
      </c>
      <c r="G5445" s="570"/>
      <c r="H5445" s="816"/>
      <c r="I5445" s="816"/>
      <c r="J5445" s="571"/>
      <c r="K5445" s="259" t="s">
        <v>12828</v>
      </c>
      <c r="L5445" s="433">
        <v>44774</v>
      </c>
      <c r="M5445" s="57">
        <v>45323</v>
      </c>
      <c r="N5445" t="str">
        <f t="shared" si="174"/>
        <v/>
      </c>
    </row>
    <row r="5446" spans="1:14" ht="25.5" outlineLevel="2">
      <c r="A5446" s="551"/>
      <c r="B5446" s="296">
        <f t="shared" si="173"/>
        <v>188</v>
      </c>
      <c r="C5446" s="462" t="s">
        <v>9936</v>
      </c>
      <c r="D5446" s="463" t="s">
        <v>11585</v>
      </c>
      <c r="E5446" s="258" t="s">
        <v>1909</v>
      </c>
      <c r="F5446" s="33" t="s">
        <v>4633</v>
      </c>
      <c r="G5446" s="570"/>
      <c r="H5446" s="816"/>
      <c r="I5446" s="816"/>
      <c r="J5446" s="571"/>
      <c r="K5446" s="259" t="s">
        <v>12828</v>
      </c>
      <c r="L5446" s="433">
        <v>44774</v>
      </c>
      <c r="M5446" s="57">
        <v>45323</v>
      </c>
      <c r="N5446" t="str">
        <f t="shared" si="174"/>
        <v/>
      </c>
    </row>
    <row r="5447" spans="1:14" ht="25.5" outlineLevel="2">
      <c r="A5447" s="551"/>
      <c r="B5447" s="296">
        <f t="shared" si="173"/>
        <v>188</v>
      </c>
      <c r="C5447" s="462" t="s">
        <v>9937</v>
      </c>
      <c r="D5447" s="463" t="s">
        <v>11586</v>
      </c>
      <c r="E5447" s="258" t="s">
        <v>1909</v>
      </c>
      <c r="F5447" s="33" t="s">
        <v>4633</v>
      </c>
      <c r="G5447" s="570"/>
      <c r="H5447" s="816"/>
      <c r="I5447" s="816"/>
      <c r="J5447" s="571"/>
      <c r="K5447" s="259" t="s">
        <v>12828</v>
      </c>
      <c r="L5447" s="433">
        <v>44774</v>
      </c>
      <c r="M5447" s="57">
        <v>45323</v>
      </c>
      <c r="N5447" t="str">
        <f t="shared" si="174"/>
        <v/>
      </c>
    </row>
    <row r="5448" spans="1:14" ht="25.5" outlineLevel="2">
      <c r="A5448" s="551"/>
      <c r="B5448" s="296">
        <f t="shared" si="173"/>
        <v>188</v>
      </c>
      <c r="C5448" s="462" t="s">
        <v>9938</v>
      </c>
      <c r="D5448" s="463" t="s">
        <v>11587</v>
      </c>
      <c r="E5448" s="258" t="s">
        <v>1909</v>
      </c>
      <c r="F5448" s="33" t="s">
        <v>4633</v>
      </c>
      <c r="G5448" s="570"/>
      <c r="H5448" s="816"/>
      <c r="I5448" s="816"/>
      <c r="J5448" s="571"/>
      <c r="K5448" s="259" t="s">
        <v>12828</v>
      </c>
      <c r="L5448" s="433">
        <v>44774</v>
      </c>
      <c r="M5448" s="57">
        <v>45323</v>
      </c>
      <c r="N5448" t="str">
        <f t="shared" si="174"/>
        <v/>
      </c>
    </row>
    <row r="5449" spans="1:14" ht="25.5" outlineLevel="2">
      <c r="A5449" s="551"/>
      <c r="B5449" s="296">
        <f t="shared" si="173"/>
        <v>188</v>
      </c>
      <c r="C5449" s="462" t="s">
        <v>12197</v>
      </c>
      <c r="D5449" s="463" t="s">
        <v>11588</v>
      </c>
      <c r="E5449" s="258" t="s">
        <v>1909</v>
      </c>
      <c r="F5449" s="33" t="s">
        <v>4633</v>
      </c>
      <c r="G5449" s="570"/>
      <c r="H5449" s="816"/>
      <c r="I5449" s="816"/>
      <c r="J5449" s="571"/>
      <c r="K5449" s="259" t="s">
        <v>12828</v>
      </c>
      <c r="L5449" s="433">
        <v>44774</v>
      </c>
      <c r="M5449" s="57">
        <v>45323</v>
      </c>
      <c r="N5449" t="str">
        <f t="shared" si="174"/>
        <v/>
      </c>
    </row>
    <row r="5450" spans="1:14" ht="25.5" outlineLevel="2">
      <c r="A5450" s="551"/>
      <c r="B5450" s="296">
        <f t="shared" si="173"/>
        <v>188</v>
      </c>
      <c r="C5450" s="462" t="s">
        <v>9939</v>
      </c>
      <c r="D5450" s="463" t="s">
        <v>11589</v>
      </c>
      <c r="E5450" s="258" t="s">
        <v>1909</v>
      </c>
      <c r="F5450" s="33" t="s">
        <v>4633</v>
      </c>
      <c r="G5450" s="570"/>
      <c r="H5450" s="816"/>
      <c r="I5450" s="816"/>
      <c r="J5450" s="571"/>
      <c r="K5450" s="259" t="s">
        <v>12828</v>
      </c>
      <c r="L5450" s="433">
        <v>44774</v>
      </c>
      <c r="M5450" s="57">
        <v>45323</v>
      </c>
      <c r="N5450" t="str">
        <f t="shared" si="174"/>
        <v/>
      </c>
    </row>
    <row r="5451" spans="1:14" ht="25.5" outlineLevel="2">
      <c r="A5451" s="551"/>
      <c r="B5451" s="296">
        <f t="shared" si="173"/>
        <v>188</v>
      </c>
      <c r="C5451" s="462" t="s">
        <v>9940</v>
      </c>
      <c r="D5451" s="463" t="s">
        <v>11590</v>
      </c>
      <c r="E5451" s="258" t="s">
        <v>1909</v>
      </c>
      <c r="F5451" s="33" t="s">
        <v>4633</v>
      </c>
      <c r="G5451" s="570"/>
      <c r="H5451" s="816"/>
      <c r="I5451" s="816"/>
      <c r="J5451" s="571"/>
      <c r="K5451" s="259" t="s">
        <v>12828</v>
      </c>
      <c r="L5451" s="433">
        <v>44774</v>
      </c>
      <c r="M5451" s="57">
        <v>45323</v>
      </c>
      <c r="N5451" t="str">
        <f t="shared" si="174"/>
        <v/>
      </c>
    </row>
    <row r="5452" spans="1:14" ht="25.5" outlineLevel="2">
      <c r="A5452" s="551"/>
      <c r="B5452" s="296">
        <f t="shared" si="173"/>
        <v>188</v>
      </c>
      <c r="C5452" s="462" t="s">
        <v>9941</v>
      </c>
      <c r="D5452" s="463" t="s">
        <v>11591</v>
      </c>
      <c r="E5452" s="258" t="s">
        <v>1909</v>
      </c>
      <c r="F5452" s="33" t="s">
        <v>4633</v>
      </c>
      <c r="G5452" s="570"/>
      <c r="H5452" s="816"/>
      <c r="I5452" s="816"/>
      <c r="J5452" s="571"/>
      <c r="K5452" s="259" t="s">
        <v>12828</v>
      </c>
      <c r="L5452" s="433">
        <v>44774</v>
      </c>
      <c r="M5452" s="57">
        <v>45323</v>
      </c>
      <c r="N5452" t="str">
        <f t="shared" si="174"/>
        <v/>
      </c>
    </row>
    <row r="5453" spans="1:14" ht="25.5" outlineLevel="2">
      <c r="A5453" s="551"/>
      <c r="B5453" s="296">
        <f t="shared" si="173"/>
        <v>188</v>
      </c>
      <c r="C5453" s="462" t="s">
        <v>9942</v>
      </c>
      <c r="D5453" s="463" t="s">
        <v>11592</v>
      </c>
      <c r="E5453" s="258" t="s">
        <v>1909</v>
      </c>
      <c r="F5453" s="33" t="s">
        <v>4633</v>
      </c>
      <c r="G5453" s="570"/>
      <c r="H5453" s="816"/>
      <c r="I5453" s="816"/>
      <c r="J5453" s="571"/>
      <c r="K5453" s="259" t="s">
        <v>12828</v>
      </c>
      <c r="L5453" s="433">
        <v>44774</v>
      </c>
      <c r="M5453" s="57">
        <v>45323</v>
      </c>
      <c r="N5453" t="str">
        <f t="shared" si="174"/>
        <v/>
      </c>
    </row>
    <row r="5454" spans="1:14" ht="25.5" outlineLevel="2">
      <c r="A5454" s="551"/>
      <c r="B5454" s="296">
        <f t="shared" si="173"/>
        <v>188</v>
      </c>
      <c r="C5454" s="462" t="s">
        <v>9943</v>
      </c>
      <c r="D5454" s="463" t="s">
        <v>11593</v>
      </c>
      <c r="E5454" s="258" t="s">
        <v>1909</v>
      </c>
      <c r="F5454" s="33" t="s">
        <v>4633</v>
      </c>
      <c r="G5454" s="570"/>
      <c r="H5454" s="816"/>
      <c r="I5454" s="816"/>
      <c r="J5454" s="571"/>
      <c r="K5454" s="259" t="s">
        <v>12828</v>
      </c>
      <c r="L5454" s="433">
        <v>44774</v>
      </c>
      <c r="M5454" s="57">
        <v>45323</v>
      </c>
      <c r="N5454" t="str">
        <f t="shared" si="174"/>
        <v/>
      </c>
    </row>
    <row r="5455" spans="1:14" ht="25.5" outlineLevel="2">
      <c r="A5455" s="551"/>
      <c r="B5455" s="296">
        <f t="shared" si="173"/>
        <v>188</v>
      </c>
      <c r="C5455" s="462" t="s">
        <v>9944</v>
      </c>
      <c r="D5455" s="463" t="s">
        <v>11594</v>
      </c>
      <c r="E5455" s="258" t="s">
        <v>1909</v>
      </c>
      <c r="F5455" s="33" t="s">
        <v>4633</v>
      </c>
      <c r="G5455" s="570"/>
      <c r="H5455" s="816"/>
      <c r="I5455" s="816"/>
      <c r="J5455" s="571"/>
      <c r="K5455" s="259" t="s">
        <v>12828</v>
      </c>
      <c r="L5455" s="433">
        <v>44774</v>
      </c>
      <c r="M5455" s="57">
        <v>45323</v>
      </c>
      <c r="N5455" t="str">
        <f t="shared" si="174"/>
        <v/>
      </c>
    </row>
    <row r="5456" spans="1:14" ht="25.5" outlineLevel="2">
      <c r="A5456" s="551"/>
      <c r="B5456" s="296">
        <f t="shared" si="173"/>
        <v>188</v>
      </c>
      <c r="C5456" s="462" t="s">
        <v>9945</v>
      </c>
      <c r="D5456" s="463" t="s">
        <v>11595</v>
      </c>
      <c r="E5456" s="258" t="s">
        <v>1909</v>
      </c>
      <c r="F5456" s="33" t="s">
        <v>4633</v>
      </c>
      <c r="G5456" s="570"/>
      <c r="H5456" s="816"/>
      <c r="I5456" s="816"/>
      <c r="J5456" s="571"/>
      <c r="K5456" s="259" t="s">
        <v>12828</v>
      </c>
      <c r="L5456" s="433">
        <v>44774</v>
      </c>
      <c r="M5456" s="57">
        <v>45323</v>
      </c>
      <c r="N5456" t="str">
        <f t="shared" si="174"/>
        <v/>
      </c>
    </row>
    <row r="5457" spans="1:14" ht="25.5" outlineLevel="2">
      <c r="A5457" s="551"/>
      <c r="B5457" s="296">
        <f t="shared" si="173"/>
        <v>188</v>
      </c>
      <c r="C5457" s="462" t="s">
        <v>9946</v>
      </c>
      <c r="D5457" s="463" t="s">
        <v>11596</v>
      </c>
      <c r="E5457" s="258" t="s">
        <v>1909</v>
      </c>
      <c r="F5457" s="33" t="s">
        <v>4633</v>
      </c>
      <c r="G5457" s="570"/>
      <c r="H5457" s="816"/>
      <c r="I5457" s="816"/>
      <c r="J5457" s="571"/>
      <c r="K5457" s="259" t="s">
        <v>12828</v>
      </c>
      <c r="L5457" s="433">
        <v>44774</v>
      </c>
      <c r="M5457" s="57">
        <v>45323</v>
      </c>
      <c r="N5457" t="str">
        <f t="shared" si="174"/>
        <v/>
      </c>
    </row>
    <row r="5458" spans="1:14" ht="25.5" outlineLevel="2">
      <c r="A5458" s="551"/>
      <c r="B5458" s="296">
        <f t="shared" si="173"/>
        <v>188</v>
      </c>
      <c r="C5458" s="462" t="s">
        <v>9947</v>
      </c>
      <c r="D5458" s="463" t="s">
        <v>11597</v>
      </c>
      <c r="E5458" s="258" t="s">
        <v>1909</v>
      </c>
      <c r="F5458" s="33" t="s">
        <v>4633</v>
      </c>
      <c r="G5458" s="570"/>
      <c r="H5458" s="816"/>
      <c r="I5458" s="816"/>
      <c r="J5458" s="571"/>
      <c r="K5458" s="259" t="s">
        <v>12828</v>
      </c>
      <c r="L5458" s="433">
        <v>44774</v>
      </c>
      <c r="M5458" s="57">
        <v>45323</v>
      </c>
      <c r="N5458" t="str">
        <f t="shared" si="174"/>
        <v/>
      </c>
    </row>
    <row r="5459" spans="1:14" ht="25.5" outlineLevel="2">
      <c r="A5459" s="551"/>
      <c r="B5459" s="296">
        <f t="shared" si="173"/>
        <v>188</v>
      </c>
      <c r="C5459" s="462" t="s">
        <v>9948</v>
      </c>
      <c r="D5459" s="463" t="s">
        <v>11598</v>
      </c>
      <c r="E5459" s="258" t="s">
        <v>1909</v>
      </c>
      <c r="F5459" s="33" t="s">
        <v>4633</v>
      </c>
      <c r="G5459" s="570"/>
      <c r="H5459" s="816"/>
      <c r="I5459" s="816"/>
      <c r="J5459" s="571"/>
      <c r="K5459" s="259" t="s">
        <v>12828</v>
      </c>
      <c r="L5459" s="433">
        <v>44774</v>
      </c>
      <c r="M5459" s="57">
        <v>45323</v>
      </c>
      <c r="N5459" t="str">
        <f t="shared" si="174"/>
        <v/>
      </c>
    </row>
    <row r="5460" spans="1:14" ht="38.25" outlineLevel="2">
      <c r="A5460" s="551"/>
      <c r="B5460" s="296">
        <f t="shared" si="173"/>
        <v>188</v>
      </c>
      <c r="C5460" s="462" t="s">
        <v>9949</v>
      </c>
      <c r="D5460" s="463" t="s">
        <v>11599</v>
      </c>
      <c r="E5460" s="258" t="s">
        <v>1909</v>
      </c>
      <c r="F5460" s="33" t="s">
        <v>4633</v>
      </c>
      <c r="G5460" s="570"/>
      <c r="H5460" s="816"/>
      <c r="I5460" s="816"/>
      <c r="J5460" s="571"/>
      <c r="K5460" s="259" t="s">
        <v>12828</v>
      </c>
      <c r="L5460" s="433">
        <v>44774</v>
      </c>
      <c r="M5460" s="57">
        <v>45323</v>
      </c>
      <c r="N5460" t="str">
        <f t="shared" si="174"/>
        <v/>
      </c>
    </row>
    <row r="5461" spans="1:14" ht="38.25" outlineLevel="2">
      <c r="A5461" s="551"/>
      <c r="B5461" s="296">
        <f t="shared" si="173"/>
        <v>188</v>
      </c>
      <c r="C5461" s="462" t="s">
        <v>9950</v>
      </c>
      <c r="D5461" s="463" t="s">
        <v>11600</v>
      </c>
      <c r="E5461" s="258" t="s">
        <v>1909</v>
      </c>
      <c r="F5461" s="33" t="s">
        <v>4633</v>
      </c>
      <c r="G5461" s="570"/>
      <c r="H5461" s="816"/>
      <c r="I5461" s="816"/>
      <c r="J5461" s="571"/>
      <c r="K5461" s="259" t="s">
        <v>12828</v>
      </c>
      <c r="L5461" s="433">
        <v>44774</v>
      </c>
      <c r="M5461" s="57">
        <v>45323</v>
      </c>
      <c r="N5461" t="str">
        <f t="shared" si="174"/>
        <v/>
      </c>
    </row>
    <row r="5462" spans="1:14" ht="25.5" outlineLevel="2">
      <c r="A5462" s="551"/>
      <c r="B5462" s="296">
        <f t="shared" si="173"/>
        <v>188</v>
      </c>
      <c r="C5462" s="462" t="s">
        <v>9951</v>
      </c>
      <c r="D5462" s="463" t="s">
        <v>11601</v>
      </c>
      <c r="E5462" s="258" t="s">
        <v>1909</v>
      </c>
      <c r="F5462" s="33" t="s">
        <v>4633</v>
      </c>
      <c r="G5462" s="570"/>
      <c r="H5462" s="816"/>
      <c r="I5462" s="816"/>
      <c r="J5462" s="571"/>
      <c r="K5462" s="259" t="s">
        <v>12828</v>
      </c>
      <c r="L5462" s="433">
        <v>44774</v>
      </c>
      <c r="M5462" s="57">
        <v>45323</v>
      </c>
      <c r="N5462" t="str">
        <f t="shared" si="174"/>
        <v/>
      </c>
    </row>
    <row r="5463" spans="1:14" ht="25.5" outlineLevel="2">
      <c r="A5463" s="551"/>
      <c r="B5463" s="296">
        <f t="shared" si="173"/>
        <v>188</v>
      </c>
      <c r="C5463" s="462" t="s">
        <v>9952</v>
      </c>
      <c r="D5463" s="463" t="s">
        <v>11602</v>
      </c>
      <c r="E5463" s="258" t="s">
        <v>1909</v>
      </c>
      <c r="F5463" s="33" t="s">
        <v>4633</v>
      </c>
      <c r="G5463" s="570"/>
      <c r="H5463" s="816"/>
      <c r="I5463" s="816"/>
      <c r="J5463" s="571"/>
      <c r="K5463" s="259" t="s">
        <v>12828</v>
      </c>
      <c r="L5463" s="433">
        <v>44774</v>
      </c>
      <c r="M5463" s="57">
        <v>45323</v>
      </c>
      <c r="N5463" t="str">
        <f t="shared" si="174"/>
        <v/>
      </c>
    </row>
    <row r="5464" spans="1:14" ht="25.5" outlineLevel="2">
      <c r="A5464" s="551"/>
      <c r="B5464" s="296">
        <f t="shared" si="173"/>
        <v>188</v>
      </c>
      <c r="C5464" s="462" t="s">
        <v>9953</v>
      </c>
      <c r="D5464" s="463" t="s">
        <v>11603</v>
      </c>
      <c r="E5464" s="258" t="s">
        <v>1909</v>
      </c>
      <c r="F5464" s="33" t="s">
        <v>4633</v>
      </c>
      <c r="G5464" s="570"/>
      <c r="H5464" s="816"/>
      <c r="I5464" s="816"/>
      <c r="J5464" s="571"/>
      <c r="K5464" s="259" t="s">
        <v>12828</v>
      </c>
      <c r="L5464" s="433">
        <v>44774</v>
      </c>
      <c r="M5464" s="57">
        <v>45323</v>
      </c>
      <c r="N5464" t="str">
        <f t="shared" si="174"/>
        <v/>
      </c>
    </row>
    <row r="5465" spans="1:14" ht="25.5" outlineLevel="2">
      <c r="A5465" s="551"/>
      <c r="B5465" s="296">
        <f t="shared" si="173"/>
        <v>188</v>
      </c>
      <c r="C5465" s="462" t="s">
        <v>9954</v>
      </c>
      <c r="D5465" s="463" t="s">
        <v>11604</v>
      </c>
      <c r="E5465" s="258" t="s">
        <v>1909</v>
      </c>
      <c r="F5465" s="33" t="s">
        <v>4633</v>
      </c>
      <c r="G5465" s="570"/>
      <c r="H5465" s="816"/>
      <c r="I5465" s="816"/>
      <c r="J5465" s="571"/>
      <c r="K5465" s="259" t="s">
        <v>12828</v>
      </c>
      <c r="L5465" s="433">
        <v>44774</v>
      </c>
      <c r="M5465" s="57">
        <v>45323</v>
      </c>
      <c r="N5465" t="str">
        <f t="shared" si="174"/>
        <v/>
      </c>
    </row>
    <row r="5466" spans="1:14" ht="25.5" outlineLevel="2">
      <c r="A5466" s="551"/>
      <c r="B5466" s="296">
        <f t="shared" si="173"/>
        <v>188</v>
      </c>
      <c r="C5466" s="462" t="s">
        <v>9955</v>
      </c>
      <c r="D5466" s="463" t="s">
        <v>11605</v>
      </c>
      <c r="E5466" s="258" t="s">
        <v>1909</v>
      </c>
      <c r="F5466" s="33" t="s">
        <v>4633</v>
      </c>
      <c r="G5466" s="570"/>
      <c r="H5466" s="816"/>
      <c r="I5466" s="816"/>
      <c r="J5466" s="571"/>
      <c r="K5466" s="259" t="s">
        <v>12828</v>
      </c>
      <c r="L5466" s="433">
        <v>44774</v>
      </c>
      <c r="M5466" s="57">
        <v>45323</v>
      </c>
      <c r="N5466" t="str">
        <f t="shared" si="174"/>
        <v/>
      </c>
    </row>
    <row r="5467" spans="1:14" ht="51" outlineLevel="2">
      <c r="A5467" s="551"/>
      <c r="B5467" s="296">
        <f t="shared" si="173"/>
        <v>188</v>
      </c>
      <c r="C5467" s="462" t="s">
        <v>9956</v>
      </c>
      <c r="D5467" s="463" t="s">
        <v>11606</v>
      </c>
      <c r="E5467" s="258" t="s">
        <v>1909</v>
      </c>
      <c r="F5467" s="33" t="s">
        <v>4633</v>
      </c>
      <c r="G5467" s="570"/>
      <c r="H5467" s="816"/>
      <c r="I5467" s="816"/>
      <c r="J5467" s="571"/>
      <c r="K5467" s="259" t="s">
        <v>12828</v>
      </c>
      <c r="L5467" s="433">
        <v>44774</v>
      </c>
      <c r="M5467" s="57">
        <v>45323</v>
      </c>
      <c r="N5467" t="str">
        <f t="shared" si="174"/>
        <v/>
      </c>
    </row>
    <row r="5468" spans="1:14" ht="25.5" outlineLevel="2">
      <c r="A5468" s="551"/>
      <c r="B5468" s="296">
        <f t="shared" si="173"/>
        <v>188</v>
      </c>
      <c r="C5468" s="462" t="s">
        <v>9957</v>
      </c>
      <c r="D5468" s="463" t="s">
        <v>11607</v>
      </c>
      <c r="E5468" s="258" t="s">
        <v>1909</v>
      </c>
      <c r="F5468" s="33" t="s">
        <v>4633</v>
      </c>
      <c r="G5468" s="570"/>
      <c r="H5468" s="816"/>
      <c r="I5468" s="816"/>
      <c r="J5468" s="571"/>
      <c r="K5468" s="259" t="s">
        <v>12828</v>
      </c>
      <c r="L5468" s="433">
        <v>44774</v>
      </c>
      <c r="M5468" s="57">
        <v>45323</v>
      </c>
      <c r="N5468" t="str">
        <f t="shared" si="174"/>
        <v/>
      </c>
    </row>
    <row r="5469" spans="1:14" ht="25.5" outlineLevel="2">
      <c r="A5469" s="551"/>
      <c r="B5469" s="296">
        <f t="shared" si="173"/>
        <v>188</v>
      </c>
      <c r="C5469" s="462" t="s">
        <v>9958</v>
      </c>
      <c r="D5469" s="463" t="s">
        <v>11608</v>
      </c>
      <c r="E5469" s="258" t="s">
        <v>1909</v>
      </c>
      <c r="F5469" s="33" t="s">
        <v>4633</v>
      </c>
      <c r="G5469" s="570"/>
      <c r="H5469" s="816"/>
      <c r="I5469" s="816"/>
      <c r="J5469" s="571"/>
      <c r="K5469" s="259" t="s">
        <v>12828</v>
      </c>
      <c r="L5469" s="433">
        <v>44774</v>
      </c>
      <c r="M5469" s="57">
        <v>45323</v>
      </c>
      <c r="N5469" t="str">
        <f t="shared" si="174"/>
        <v/>
      </c>
    </row>
    <row r="5470" spans="1:14" ht="25.5" outlineLevel="2">
      <c r="A5470" s="551"/>
      <c r="B5470" s="296">
        <f t="shared" si="173"/>
        <v>188</v>
      </c>
      <c r="C5470" s="462" t="s">
        <v>9959</v>
      </c>
      <c r="D5470" s="463" t="s">
        <v>11609</v>
      </c>
      <c r="E5470" s="258" t="s">
        <v>1909</v>
      </c>
      <c r="F5470" s="33" t="s">
        <v>4633</v>
      </c>
      <c r="G5470" s="570"/>
      <c r="H5470" s="816"/>
      <c r="I5470" s="816"/>
      <c r="J5470" s="571"/>
      <c r="K5470" s="259" t="s">
        <v>12828</v>
      </c>
      <c r="L5470" s="433">
        <v>44774</v>
      </c>
      <c r="M5470" s="57">
        <v>45323</v>
      </c>
      <c r="N5470" t="str">
        <f t="shared" si="174"/>
        <v/>
      </c>
    </row>
    <row r="5471" spans="1:14" ht="25.5" outlineLevel="2">
      <c r="A5471" s="551"/>
      <c r="B5471" s="296">
        <f t="shared" si="173"/>
        <v>188</v>
      </c>
      <c r="C5471" s="462" t="s">
        <v>9960</v>
      </c>
      <c r="D5471" s="463" t="s">
        <v>11610</v>
      </c>
      <c r="E5471" s="258" t="s">
        <v>1909</v>
      </c>
      <c r="F5471" s="33" t="s">
        <v>4633</v>
      </c>
      <c r="G5471" s="570"/>
      <c r="H5471" s="816"/>
      <c r="I5471" s="816"/>
      <c r="J5471" s="571"/>
      <c r="K5471" s="259" t="s">
        <v>12828</v>
      </c>
      <c r="L5471" s="433">
        <v>44774</v>
      </c>
      <c r="M5471" s="57">
        <v>45323</v>
      </c>
      <c r="N5471" t="str">
        <f t="shared" si="174"/>
        <v/>
      </c>
    </row>
    <row r="5472" spans="1:14" ht="25.5" outlineLevel="2">
      <c r="A5472" s="551"/>
      <c r="B5472" s="296">
        <f t="shared" si="173"/>
        <v>188</v>
      </c>
      <c r="C5472" s="462" t="s">
        <v>12219</v>
      </c>
      <c r="D5472" s="463" t="s">
        <v>11611</v>
      </c>
      <c r="E5472" s="258" t="s">
        <v>1909</v>
      </c>
      <c r="F5472" s="33" t="s">
        <v>4633</v>
      </c>
      <c r="G5472" s="570"/>
      <c r="H5472" s="816"/>
      <c r="I5472" s="816"/>
      <c r="J5472" s="571"/>
      <c r="K5472" s="259" t="s">
        <v>12828</v>
      </c>
      <c r="L5472" s="433">
        <v>44774</v>
      </c>
      <c r="M5472" s="57">
        <v>45323</v>
      </c>
      <c r="N5472" t="str">
        <f t="shared" si="174"/>
        <v/>
      </c>
    </row>
    <row r="5473" spans="1:14" ht="25.5" outlineLevel="2">
      <c r="A5473" s="551"/>
      <c r="B5473" s="296">
        <f t="shared" si="173"/>
        <v>188</v>
      </c>
      <c r="C5473" s="462" t="s">
        <v>9961</v>
      </c>
      <c r="D5473" s="463" t="s">
        <v>11612</v>
      </c>
      <c r="E5473" s="258" t="s">
        <v>1909</v>
      </c>
      <c r="F5473" s="33" t="s">
        <v>4633</v>
      </c>
      <c r="G5473" s="570"/>
      <c r="H5473" s="816"/>
      <c r="I5473" s="816"/>
      <c r="J5473" s="571"/>
      <c r="K5473" s="259" t="s">
        <v>12828</v>
      </c>
      <c r="L5473" s="433">
        <v>44774</v>
      </c>
      <c r="M5473" s="57">
        <v>45323</v>
      </c>
      <c r="N5473" t="str">
        <f t="shared" si="174"/>
        <v/>
      </c>
    </row>
    <row r="5474" spans="1:14" ht="25.5" outlineLevel="2">
      <c r="A5474" s="551"/>
      <c r="B5474" s="296">
        <f t="shared" si="173"/>
        <v>188</v>
      </c>
      <c r="C5474" s="462" t="s">
        <v>9962</v>
      </c>
      <c r="D5474" s="463" t="s">
        <v>11613</v>
      </c>
      <c r="E5474" s="258" t="s">
        <v>1909</v>
      </c>
      <c r="F5474" s="33" t="s">
        <v>4633</v>
      </c>
      <c r="G5474" s="570"/>
      <c r="H5474" s="816"/>
      <c r="I5474" s="816"/>
      <c r="J5474" s="571"/>
      <c r="K5474" s="259" t="s">
        <v>12828</v>
      </c>
      <c r="L5474" s="433">
        <v>44774</v>
      </c>
      <c r="M5474" s="57">
        <v>45323</v>
      </c>
      <c r="N5474" t="str">
        <f t="shared" si="174"/>
        <v/>
      </c>
    </row>
    <row r="5475" spans="1:14" ht="25.5" outlineLevel="2">
      <c r="A5475" s="551"/>
      <c r="B5475" s="296">
        <f t="shared" si="173"/>
        <v>188</v>
      </c>
      <c r="C5475" s="462" t="s">
        <v>9963</v>
      </c>
      <c r="D5475" s="463" t="s">
        <v>11614</v>
      </c>
      <c r="E5475" s="258" t="s">
        <v>1909</v>
      </c>
      <c r="F5475" s="33" t="s">
        <v>4633</v>
      </c>
      <c r="G5475" s="570"/>
      <c r="H5475" s="816"/>
      <c r="I5475" s="816"/>
      <c r="J5475" s="571"/>
      <c r="K5475" s="259" t="s">
        <v>12828</v>
      </c>
      <c r="L5475" s="433">
        <v>44774</v>
      </c>
      <c r="M5475" s="57">
        <v>45323</v>
      </c>
      <c r="N5475" t="str">
        <f t="shared" si="174"/>
        <v/>
      </c>
    </row>
    <row r="5476" spans="1:14" ht="25.5" outlineLevel="2">
      <c r="A5476" s="551"/>
      <c r="B5476" s="296">
        <f t="shared" si="173"/>
        <v>188</v>
      </c>
      <c r="C5476" s="462" t="s">
        <v>9964</v>
      </c>
      <c r="D5476" s="463" t="s">
        <v>11615</v>
      </c>
      <c r="E5476" s="258" t="s">
        <v>1909</v>
      </c>
      <c r="F5476" s="33" t="s">
        <v>4633</v>
      </c>
      <c r="G5476" s="570"/>
      <c r="H5476" s="816"/>
      <c r="I5476" s="816"/>
      <c r="J5476" s="571"/>
      <c r="K5476" s="259" t="s">
        <v>12828</v>
      </c>
      <c r="L5476" s="433">
        <v>44774</v>
      </c>
      <c r="M5476" s="57">
        <v>45323</v>
      </c>
      <c r="N5476" t="str">
        <f t="shared" si="174"/>
        <v/>
      </c>
    </row>
    <row r="5477" spans="1:14" ht="25.5" outlineLevel="2">
      <c r="A5477" s="551"/>
      <c r="B5477" s="296">
        <f t="shared" si="173"/>
        <v>188</v>
      </c>
      <c r="C5477" s="462" t="s">
        <v>9965</v>
      </c>
      <c r="D5477" s="463" t="s">
        <v>11616</v>
      </c>
      <c r="E5477" s="258" t="s">
        <v>1909</v>
      </c>
      <c r="F5477" s="33" t="s">
        <v>4633</v>
      </c>
      <c r="G5477" s="570"/>
      <c r="H5477" s="816"/>
      <c r="I5477" s="816"/>
      <c r="J5477" s="571"/>
      <c r="K5477" s="259" t="s">
        <v>12828</v>
      </c>
      <c r="L5477" s="433">
        <v>44774</v>
      </c>
      <c r="M5477" s="57">
        <v>45323</v>
      </c>
      <c r="N5477" t="str">
        <f t="shared" si="174"/>
        <v/>
      </c>
    </row>
    <row r="5478" spans="1:14" ht="25.5" outlineLevel="2">
      <c r="A5478" s="551"/>
      <c r="B5478" s="296">
        <f t="shared" si="173"/>
        <v>188</v>
      </c>
      <c r="C5478" s="462" t="s">
        <v>9966</v>
      </c>
      <c r="D5478" s="463" t="s">
        <v>11617</v>
      </c>
      <c r="E5478" s="258" t="s">
        <v>1909</v>
      </c>
      <c r="F5478" s="33" t="s">
        <v>4633</v>
      </c>
      <c r="G5478" s="570"/>
      <c r="H5478" s="816"/>
      <c r="I5478" s="816"/>
      <c r="J5478" s="571"/>
      <c r="K5478" s="259" t="s">
        <v>12828</v>
      </c>
      <c r="L5478" s="433">
        <v>44774</v>
      </c>
      <c r="M5478" s="57">
        <v>45323</v>
      </c>
      <c r="N5478" t="str">
        <f t="shared" si="174"/>
        <v/>
      </c>
    </row>
    <row r="5479" spans="1:14" ht="25.5" outlineLevel="2">
      <c r="A5479" s="551"/>
      <c r="B5479" s="296">
        <f t="shared" si="173"/>
        <v>188</v>
      </c>
      <c r="C5479" s="462" t="s">
        <v>9967</v>
      </c>
      <c r="D5479" s="463" t="s">
        <v>11618</v>
      </c>
      <c r="E5479" s="258" t="s">
        <v>1909</v>
      </c>
      <c r="F5479" s="33" t="s">
        <v>4633</v>
      </c>
      <c r="G5479" s="570"/>
      <c r="H5479" s="816"/>
      <c r="I5479" s="816"/>
      <c r="J5479" s="571"/>
      <c r="K5479" s="259" t="s">
        <v>12828</v>
      </c>
      <c r="L5479" s="433">
        <v>44774</v>
      </c>
      <c r="M5479" s="57">
        <v>45323</v>
      </c>
      <c r="N5479" t="str">
        <f t="shared" si="174"/>
        <v/>
      </c>
    </row>
    <row r="5480" spans="1:14" ht="25.5" outlineLevel="2">
      <c r="A5480" s="551"/>
      <c r="B5480" s="296">
        <f t="shared" si="173"/>
        <v>188</v>
      </c>
      <c r="C5480" s="462" t="s">
        <v>9968</v>
      </c>
      <c r="D5480" s="463" t="s">
        <v>11619</v>
      </c>
      <c r="E5480" s="258" t="s">
        <v>1909</v>
      </c>
      <c r="F5480" s="33" t="s">
        <v>4633</v>
      </c>
      <c r="G5480" s="570"/>
      <c r="H5480" s="816"/>
      <c r="I5480" s="816"/>
      <c r="J5480" s="571"/>
      <c r="K5480" s="259" t="s">
        <v>12828</v>
      </c>
      <c r="L5480" s="433">
        <v>44774</v>
      </c>
      <c r="M5480" s="57">
        <v>45323</v>
      </c>
      <c r="N5480" t="str">
        <f t="shared" si="174"/>
        <v/>
      </c>
    </row>
    <row r="5481" spans="1:14" ht="25.5" outlineLevel="2">
      <c r="A5481" s="551"/>
      <c r="B5481" s="296">
        <f t="shared" si="173"/>
        <v>188</v>
      </c>
      <c r="C5481" s="462" t="s">
        <v>9969</v>
      </c>
      <c r="D5481" s="463" t="s">
        <v>11620</v>
      </c>
      <c r="E5481" s="258" t="s">
        <v>1909</v>
      </c>
      <c r="F5481" s="33" t="s">
        <v>4633</v>
      </c>
      <c r="G5481" s="570"/>
      <c r="H5481" s="816"/>
      <c r="I5481" s="816"/>
      <c r="J5481" s="571"/>
      <c r="K5481" s="259" t="s">
        <v>12828</v>
      </c>
      <c r="L5481" s="433">
        <v>44774</v>
      </c>
      <c r="M5481" s="57">
        <v>45323</v>
      </c>
      <c r="N5481" t="str">
        <f t="shared" si="174"/>
        <v/>
      </c>
    </row>
    <row r="5482" spans="1:14" ht="25.5" outlineLevel="2">
      <c r="A5482" s="551"/>
      <c r="B5482" s="296">
        <f t="shared" si="173"/>
        <v>188</v>
      </c>
      <c r="C5482" s="462" t="s">
        <v>9970</v>
      </c>
      <c r="D5482" s="463" t="s">
        <v>11621</v>
      </c>
      <c r="E5482" s="258" t="s">
        <v>1909</v>
      </c>
      <c r="F5482" s="33" t="s">
        <v>4633</v>
      </c>
      <c r="G5482" s="570"/>
      <c r="H5482" s="816"/>
      <c r="I5482" s="816"/>
      <c r="J5482" s="571"/>
      <c r="K5482" s="259" t="s">
        <v>12828</v>
      </c>
      <c r="L5482" s="433">
        <v>44774</v>
      </c>
      <c r="M5482" s="57">
        <v>45323</v>
      </c>
      <c r="N5482" t="str">
        <f t="shared" si="174"/>
        <v/>
      </c>
    </row>
    <row r="5483" spans="1:14" ht="38.25" outlineLevel="2">
      <c r="A5483" s="551"/>
      <c r="B5483" s="296">
        <f t="shared" si="173"/>
        <v>188</v>
      </c>
      <c r="C5483" s="462" t="s">
        <v>9971</v>
      </c>
      <c r="D5483" s="463" t="s">
        <v>11622</v>
      </c>
      <c r="E5483" s="258" t="s">
        <v>1909</v>
      </c>
      <c r="F5483" s="33" t="s">
        <v>4633</v>
      </c>
      <c r="G5483" s="570"/>
      <c r="H5483" s="816"/>
      <c r="I5483" s="816"/>
      <c r="J5483" s="571"/>
      <c r="K5483" s="259" t="s">
        <v>12828</v>
      </c>
      <c r="L5483" s="433">
        <v>44774</v>
      </c>
      <c r="M5483" s="57">
        <v>45323</v>
      </c>
      <c r="N5483" t="str">
        <f t="shared" si="174"/>
        <v/>
      </c>
    </row>
    <row r="5484" spans="1:14" ht="25.5" outlineLevel="2">
      <c r="A5484" s="551"/>
      <c r="B5484" s="296">
        <f t="shared" si="173"/>
        <v>188</v>
      </c>
      <c r="C5484" s="462" t="s">
        <v>9972</v>
      </c>
      <c r="D5484" s="463" t="s">
        <v>11623</v>
      </c>
      <c r="E5484" s="258" t="s">
        <v>1909</v>
      </c>
      <c r="F5484" s="33" t="s">
        <v>4633</v>
      </c>
      <c r="G5484" s="570"/>
      <c r="H5484" s="816"/>
      <c r="I5484" s="816"/>
      <c r="J5484" s="571"/>
      <c r="K5484" s="259" t="s">
        <v>12828</v>
      </c>
      <c r="L5484" s="433">
        <v>44774</v>
      </c>
      <c r="M5484" s="57">
        <v>45323</v>
      </c>
      <c r="N5484" t="str">
        <f t="shared" si="174"/>
        <v/>
      </c>
    </row>
    <row r="5485" spans="1:14" ht="25.5" outlineLevel="2">
      <c r="A5485" s="551"/>
      <c r="B5485" s="296">
        <f t="shared" si="173"/>
        <v>188</v>
      </c>
      <c r="C5485" s="462" t="s">
        <v>9973</v>
      </c>
      <c r="D5485" s="463" t="s">
        <v>11624</v>
      </c>
      <c r="E5485" s="258" t="s">
        <v>1909</v>
      </c>
      <c r="F5485" s="33" t="s">
        <v>4633</v>
      </c>
      <c r="G5485" s="570"/>
      <c r="H5485" s="816"/>
      <c r="I5485" s="816"/>
      <c r="J5485" s="571"/>
      <c r="K5485" s="259" t="s">
        <v>12828</v>
      </c>
      <c r="L5485" s="433">
        <v>44774</v>
      </c>
      <c r="M5485" s="57">
        <v>45323</v>
      </c>
      <c r="N5485" t="str">
        <f t="shared" si="174"/>
        <v/>
      </c>
    </row>
    <row r="5486" spans="1:14" ht="38.25" outlineLevel="2">
      <c r="A5486" s="551"/>
      <c r="B5486" s="296">
        <f t="shared" si="173"/>
        <v>188</v>
      </c>
      <c r="C5486" s="462" t="s">
        <v>14044</v>
      </c>
      <c r="D5486" s="463" t="s">
        <v>11625</v>
      </c>
      <c r="E5486" s="258" t="s">
        <v>1909</v>
      </c>
      <c r="F5486" s="33" t="s">
        <v>4633</v>
      </c>
      <c r="G5486" s="570"/>
      <c r="H5486" s="816"/>
      <c r="I5486" s="816"/>
      <c r="J5486" s="571"/>
      <c r="K5486" s="259" t="s">
        <v>12828</v>
      </c>
      <c r="L5486" s="433">
        <v>44774</v>
      </c>
      <c r="M5486" s="57">
        <v>45323</v>
      </c>
      <c r="N5486" t="str">
        <f t="shared" si="174"/>
        <v/>
      </c>
    </row>
    <row r="5487" spans="1:14" ht="25.5" outlineLevel="2">
      <c r="A5487" s="551"/>
      <c r="B5487" s="296">
        <f t="shared" si="173"/>
        <v>188</v>
      </c>
      <c r="C5487" s="462" t="s">
        <v>9974</v>
      </c>
      <c r="D5487" s="463" t="s">
        <v>11626</v>
      </c>
      <c r="E5487" s="258" t="s">
        <v>1909</v>
      </c>
      <c r="F5487" s="33" t="s">
        <v>4633</v>
      </c>
      <c r="G5487" s="570"/>
      <c r="H5487" s="816"/>
      <c r="I5487" s="816"/>
      <c r="J5487" s="571"/>
      <c r="K5487" s="259" t="s">
        <v>12828</v>
      </c>
      <c r="L5487" s="433">
        <v>44774</v>
      </c>
      <c r="M5487" s="57">
        <v>45323</v>
      </c>
      <c r="N5487" t="str">
        <f t="shared" si="174"/>
        <v/>
      </c>
    </row>
    <row r="5488" spans="1:14" ht="25.5" outlineLevel="2">
      <c r="A5488" s="551"/>
      <c r="B5488" s="296">
        <f t="shared" si="173"/>
        <v>188</v>
      </c>
      <c r="C5488" s="462" t="s">
        <v>9975</v>
      </c>
      <c r="D5488" s="463" t="s">
        <v>11627</v>
      </c>
      <c r="E5488" s="258" t="s">
        <v>1909</v>
      </c>
      <c r="F5488" s="33" t="s">
        <v>4633</v>
      </c>
      <c r="G5488" s="570"/>
      <c r="H5488" s="816"/>
      <c r="I5488" s="816"/>
      <c r="J5488" s="571"/>
      <c r="K5488" s="259" t="s">
        <v>12828</v>
      </c>
      <c r="L5488" s="433">
        <v>44774</v>
      </c>
      <c r="M5488" s="57">
        <v>45323</v>
      </c>
      <c r="N5488" t="str">
        <f t="shared" si="174"/>
        <v/>
      </c>
    </row>
    <row r="5489" spans="1:14" ht="25.5" outlineLevel="2">
      <c r="A5489" s="551"/>
      <c r="B5489" s="296">
        <f t="shared" si="173"/>
        <v>188</v>
      </c>
      <c r="C5489" s="462" t="s">
        <v>9976</v>
      </c>
      <c r="D5489" s="463" t="s">
        <v>11628</v>
      </c>
      <c r="E5489" s="258" t="s">
        <v>1909</v>
      </c>
      <c r="F5489" s="33" t="s">
        <v>4633</v>
      </c>
      <c r="G5489" s="570"/>
      <c r="H5489" s="816"/>
      <c r="I5489" s="816"/>
      <c r="J5489" s="571"/>
      <c r="K5489" s="259" t="s">
        <v>12828</v>
      </c>
      <c r="L5489" s="433">
        <v>44774</v>
      </c>
      <c r="M5489" s="57">
        <v>45323</v>
      </c>
      <c r="N5489" t="str">
        <f t="shared" si="174"/>
        <v/>
      </c>
    </row>
    <row r="5490" spans="1:14" ht="25.5" outlineLevel="2">
      <c r="A5490" s="551"/>
      <c r="B5490" s="296">
        <f t="shared" si="173"/>
        <v>188</v>
      </c>
      <c r="C5490" s="462" t="s">
        <v>9977</v>
      </c>
      <c r="D5490" s="463" t="s">
        <v>11629</v>
      </c>
      <c r="E5490" s="258" t="s">
        <v>1909</v>
      </c>
      <c r="F5490" s="33" t="s">
        <v>4633</v>
      </c>
      <c r="G5490" s="570"/>
      <c r="H5490" s="816"/>
      <c r="I5490" s="816"/>
      <c r="J5490" s="571"/>
      <c r="K5490" s="259" t="s">
        <v>12828</v>
      </c>
      <c r="L5490" s="433">
        <v>44774</v>
      </c>
      <c r="M5490" s="57">
        <v>45323</v>
      </c>
      <c r="N5490" t="str">
        <f t="shared" si="174"/>
        <v/>
      </c>
    </row>
    <row r="5491" spans="1:14" ht="25.5" outlineLevel="2">
      <c r="A5491" s="551"/>
      <c r="B5491" s="296">
        <f t="shared" si="173"/>
        <v>188</v>
      </c>
      <c r="C5491" s="462" t="s">
        <v>9978</v>
      </c>
      <c r="D5491" s="463" t="s">
        <v>11630</v>
      </c>
      <c r="E5491" s="258" t="s">
        <v>1909</v>
      </c>
      <c r="F5491" s="33" t="s">
        <v>4633</v>
      </c>
      <c r="G5491" s="570"/>
      <c r="H5491" s="816"/>
      <c r="I5491" s="816"/>
      <c r="J5491" s="571"/>
      <c r="K5491" s="259" t="s">
        <v>12828</v>
      </c>
      <c r="L5491" s="433">
        <v>44774</v>
      </c>
      <c r="M5491" s="57">
        <v>45323</v>
      </c>
      <c r="N5491" t="str">
        <f t="shared" si="174"/>
        <v/>
      </c>
    </row>
    <row r="5492" spans="1:14" ht="25.5" outlineLevel="2">
      <c r="A5492" s="551"/>
      <c r="B5492" s="296">
        <f t="shared" si="173"/>
        <v>188</v>
      </c>
      <c r="C5492" s="462" t="s">
        <v>9979</v>
      </c>
      <c r="D5492" s="463" t="s">
        <v>11631</v>
      </c>
      <c r="E5492" s="258" t="s">
        <v>1909</v>
      </c>
      <c r="F5492" s="33" t="s">
        <v>4633</v>
      </c>
      <c r="G5492" s="570"/>
      <c r="H5492" s="816"/>
      <c r="I5492" s="816"/>
      <c r="J5492" s="571"/>
      <c r="K5492" s="259" t="s">
        <v>12828</v>
      </c>
      <c r="L5492" s="433">
        <v>44774</v>
      </c>
      <c r="M5492" s="57">
        <v>45323</v>
      </c>
      <c r="N5492" t="str">
        <f t="shared" si="174"/>
        <v/>
      </c>
    </row>
    <row r="5493" spans="1:14" ht="25.5" outlineLevel="2">
      <c r="A5493" s="551"/>
      <c r="B5493" s="296">
        <f t="shared" ref="B5493:B5555" si="175">IF(A5493&gt;0,A5493,B5492)</f>
        <v>188</v>
      </c>
      <c r="C5493" s="462" t="s">
        <v>9980</v>
      </c>
      <c r="D5493" s="463" t="s">
        <v>11632</v>
      </c>
      <c r="E5493" s="258" t="s">
        <v>1909</v>
      </c>
      <c r="F5493" s="33" t="s">
        <v>4633</v>
      </c>
      <c r="G5493" s="570"/>
      <c r="H5493" s="816"/>
      <c r="I5493" s="816"/>
      <c r="J5493" s="571"/>
      <c r="K5493" s="259" t="s">
        <v>12828</v>
      </c>
      <c r="L5493" s="433">
        <v>44774</v>
      </c>
      <c r="M5493" s="57">
        <v>45323</v>
      </c>
      <c r="N5493" t="str">
        <f t="shared" si="174"/>
        <v/>
      </c>
    </row>
    <row r="5494" spans="1:14" ht="25.5" outlineLevel="2">
      <c r="A5494" s="551"/>
      <c r="B5494" s="296">
        <f t="shared" si="175"/>
        <v>188</v>
      </c>
      <c r="C5494" s="462" t="s">
        <v>9981</v>
      </c>
      <c r="D5494" s="463" t="s">
        <v>11633</v>
      </c>
      <c r="E5494" s="258" t="s">
        <v>1909</v>
      </c>
      <c r="F5494" s="33" t="s">
        <v>4633</v>
      </c>
      <c r="G5494" s="570"/>
      <c r="H5494" s="816"/>
      <c r="I5494" s="816"/>
      <c r="J5494" s="571"/>
      <c r="K5494" s="259" t="s">
        <v>12828</v>
      </c>
      <c r="L5494" s="433">
        <v>44774</v>
      </c>
      <c r="M5494" s="57">
        <v>45323</v>
      </c>
      <c r="N5494" t="str">
        <f t="shared" si="174"/>
        <v/>
      </c>
    </row>
    <row r="5495" spans="1:14" ht="25.5" outlineLevel="2">
      <c r="A5495" s="551"/>
      <c r="B5495" s="296">
        <f t="shared" si="175"/>
        <v>188</v>
      </c>
      <c r="C5495" s="462" t="s">
        <v>9982</v>
      </c>
      <c r="D5495" s="463" t="s">
        <v>11634</v>
      </c>
      <c r="E5495" s="258" t="s">
        <v>1909</v>
      </c>
      <c r="F5495" s="33" t="s">
        <v>4633</v>
      </c>
      <c r="G5495" s="570"/>
      <c r="H5495" s="816"/>
      <c r="I5495" s="816"/>
      <c r="J5495" s="571"/>
      <c r="K5495" s="259" t="s">
        <v>12828</v>
      </c>
      <c r="L5495" s="433">
        <v>44774</v>
      </c>
      <c r="M5495" s="57">
        <v>45323</v>
      </c>
      <c r="N5495" t="str">
        <f t="shared" si="174"/>
        <v/>
      </c>
    </row>
    <row r="5496" spans="1:14" ht="25.5" outlineLevel="2">
      <c r="A5496" s="551"/>
      <c r="B5496" s="296">
        <f>IF(A5496&gt;0,A5496,B5495)</f>
        <v>188</v>
      </c>
      <c r="C5496" s="462" t="s">
        <v>9984</v>
      </c>
      <c r="D5496" s="463" t="s">
        <v>11636</v>
      </c>
      <c r="E5496" s="258" t="s">
        <v>1909</v>
      </c>
      <c r="F5496" s="33" t="s">
        <v>4633</v>
      </c>
      <c r="G5496" s="570"/>
      <c r="H5496" s="816"/>
      <c r="I5496" s="816"/>
      <c r="J5496" s="571"/>
      <c r="K5496" s="259" t="s">
        <v>12828</v>
      </c>
      <c r="L5496" s="433">
        <v>44774</v>
      </c>
      <c r="M5496" s="57">
        <v>45323</v>
      </c>
      <c r="N5496" t="str">
        <f t="shared" si="174"/>
        <v/>
      </c>
    </row>
    <row r="5497" spans="1:14" ht="25.5" outlineLevel="2">
      <c r="A5497" s="551"/>
      <c r="B5497" s="296">
        <f t="shared" si="175"/>
        <v>188</v>
      </c>
      <c r="C5497" s="462" t="s">
        <v>9986</v>
      </c>
      <c r="D5497" s="463" t="s">
        <v>11638</v>
      </c>
      <c r="E5497" s="258" t="s">
        <v>1909</v>
      </c>
      <c r="F5497" s="33" t="s">
        <v>4633</v>
      </c>
      <c r="G5497" s="570"/>
      <c r="H5497" s="816"/>
      <c r="I5497" s="816"/>
      <c r="J5497" s="571"/>
      <c r="K5497" s="259" t="s">
        <v>12828</v>
      </c>
      <c r="L5497" s="433">
        <v>44774</v>
      </c>
      <c r="M5497" s="57">
        <v>45323</v>
      </c>
      <c r="N5497" t="str">
        <f t="shared" si="174"/>
        <v/>
      </c>
    </row>
    <row r="5498" spans="1:14" ht="25.5" outlineLevel="2">
      <c r="A5498" s="551"/>
      <c r="B5498" s="296">
        <f t="shared" si="175"/>
        <v>188</v>
      </c>
      <c r="C5498" s="462" t="s">
        <v>9987</v>
      </c>
      <c r="D5498" s="463" t="s">
        <v>11639</v>
      </c>
      <c r="E5498" s="258" t="s">
        <v>1909</v>
      </c>
      <c r="F5498" s="33" t="s">
        <v>4633</v>
      </c>
      <c r="G5498" s="570"/>
      <c r="H5498" s="816"/>
      <c r="I5498" s="816"/>
      <c r="J5498" s="571"/>
      <c r="K5498" s="259" t="s">
        <v>12828</v>
      </c>
      <c r="L5498" s="433">
        <v>44774</v>
      </c>
      <c r="M5498" s="57">
        <v>45323</v>
      </c>
      <c r="N5498" t="str">
        <f t="shared" si="174"/>
        <v/>
      </c>
    </row>
    <row r="5499" spans="1:14" ht="25.5" outlineLevel="2">
      <c r="A5499" s="551"/>
      <c r="B5499" s="296">
        <f t="shared" si="175"/>
        <v>188</v>
      </c>
      <c r="C5499" s="462" t="s">
        <v>9988</v>
      </c>
      <c r="D5499" s="463" t="s">
        <v>11640</v>
      </c>
      <c r="E5499" s="258" t="s">
        <v>1909</v>
      </c>
      <c r="F5499" s="33" t="s">
        <v>4633</v>
      </c>
      <c r="G5499" s="570"/>
      <c r="H5499" s="816"/>
      <c r="I5499" s="816"/>
      <c r="J5499" s="571"/>
      <c r="K5499" s="259" t="s">
        <v>12828</v>
      </c>
      <c r="L5499" s="433">
        <v>44774</v>
      </c>
      <c r="M5499" s="57">
        <v>45323</v>
      </c>
      <c r="N5499" t="str">
        <f t="shared" si="174"/>
        <v/>
      </c>
    </row>
    <row r="5500" spans="1:14" ht="25.5" outlineLevel="2">
      <c r="A5500" s="551"/>
      <c r="B5500" s="296">
        <f t="shared" si="175"/>
        <v>188</v>
      </c>
      <c r="C5500" s="462" t="s">
        <v>9989</v>
      </c>
      <c r="D5500" s="463" t="s">
        <v>11641</v>
      </c>
      <c r="E5500" s="258" t="s">
        <v>1909</v>
      </c>
      <c r="F5500" s="33" t="s">
        <v>4633</v>
      </c>
      <c r="G5500" s="570"/>
      <c r="H5500" s="816"/>
      <c r="I5500" s="816"/>
      <c r="J5500" s="571"/>
      <c r="K5500" s="259" t="s">
        <v>12828</v>
      </c>
      <c r="L5500" s="433">
        <v>44774</v>
      </c>
      <c r="M5500" s="57">
        <v>45323</v>
      </c>
      <c r="N5500" t="str">
        <f t="shared" si="174"/>
        <v/>
      </c>
    </row>
    <row r="5501" spans="1:14" ht="25.5" outlineLevel="2">
      <c r="A5501" s="551"/>
      <c r="B5501" s="296">
        <f t="shared" si="175"/>
        <v>188</v>
      </c>
      <c r="C5501" s="462" t="s">
        <v>9990</v>
      </c>
      <c r="D5501" s="463" t="s">
        <v>11642</v>
      </c>
      <c r="E5501" s="258" t="s">
        <v>1909</v>
      </c>
      <c r="F5501" s="33" t="s">
        <v>4633</v>
      </c>
      <c r="G5501" s="570"/>
      <c r="H5501" s="816"/>
      <c r="I5501" s="816"/>
      <c r="J5501" s="571"/>
      <c r="K5501" s="259" t="s">
        <v>12828</v>
      </c>
      <c r="L5501" s="433">
        <v>44774</v>
      </c>
      <c r="M5501" s="57">
        <v>45323</v>
      </c>
      <c r="N5501" t="str">
        <f t="shared" si="174"/>
        <v/>
      </c>
    </row>
    <row r="5502" spans="1:14" ht="25.5" outlineLevel="2">
      <c r="A5502" s="551"/>
      <c r="B5502" s="296">
        <f t="shared" si="175"/>
        <v>188</v>
      </c>
      <c r="C5502" s="462" t="s">
        <v>9991</v>
      </c>
      <c r="D5502" s="463" t="s">
        <v>11643</v>
      </c>
      <c r="E5502" s="258" t="s">
        <v>1909</v>
      </c>
      <c r="F5502" s="33" t="s">
        <v>4633</v>
      </c>
      <c r="G5502" s="570"/>
      <c r="H5502" s="816"/>
      <c r="I5502" s="816"/>
      <c r="J5502" s="571"/>
      <c r="K5502" s="259" t="s">
        <v>12828</v>
      </c>
      <c r="L5502" s="433">
        <v>44774</v>
      </c>
      <c r="M5502" s="57">
        <v>45323</v>
      </c>
      <c r="N5502" t="str">
        <f t="shared" si="174"/>
        <v/>
      </c>
    </row>
    <row r="5503" spans="1:14" ht="25.5" outlineLevel="2">
      <c r="A5503" s="551"/>
      <c r="B5503" s="296">
        <f t="shared" si="175"/>
        <v>188</v>
      </c>
      <c r="C5503" s="462" t="s">
        <v>9992</v>
      </c>
      <c r="D5503" s="463" t="s">
        <v>11644</v>
      </c>
      <c r="E5503" s="258" t="s">
        <v>1909</v>
      </c>
      <c r="F5503" s="33" t="s">
        <v>4633</v>
      </c>
      <c r="G5503" s="570"/>
      <c r="H5503" s="816"/>
      <c r="I5503" s="816"/>
      <c r="J5503" s="571"/>
      <c r="K5503" s="259" t="s">
        <v>12828</v>
      </c>
      <c r="L5503" s="433">
        <v>44774</v>
      </c>
      <c r="M5503" s="57">
        <v>45323</v>
      </c>
      <c r="N5503" t="str">
        <f t="shared" si="174"/>
        <v/>
      </c>
    </row>
    <row r="5504" spans="1:14" ht="25.5" outlineLevel="2">
      <c r="A5504" s="551"/>
      <c r="B5504" s="296">
        <f t="shared" si="175"/>
        <v>188</v>
      </c>
      <c r="C5504" s="462" t="s">
        <v>9993</v>
      </c>
      <c r="D5504" s="463" t="s">
        <v>11645</v>
      </c>
      <c r="E5504" s="258" t="s">
        <v>1909</v>
      </c>
      <c r="F5504" s="33" t="s">
        <v>4633</v>
      </c>
      <c r="G5504" s="570"/>
      <c r="H5504" s="816"/>
      <c r="I5504" s="816"/>
      <c r="J5504" s="571"/>
      <c r="K5504" s="259" t="s">
        <v>12828</v>
      </c>
      <c r="L5504" s="433">
        <v>44774</v>
      </c>
      <c r="M5504" s="57">
        <v>45323</v>
      </c>
      <c r="N5504" t="str">
        <f t="shared" si="174"/>
        <v/>
      </c>
    </row>
    <row r="5505" spans="1:14" ht="25.5" outlineLevel="2">
      <c r="A5505" s="551"/>
      <c r="B5505" s="296">
        <f t="shared" si="175"/>
        <v>188</v>
      </c>
      <c r="C5505" s="462" t="s">
        <v>9994</v>
      </c>
      <c r="D5505" s="463" t="s">
        <v>11646</v>
      </c>
      <c r="E5505" s="258" t="s">
        <v>1909</v>
      </c>
      <c r="F5505" s="33" t="s">
        <v>4633</v>
      </c>
      <c r="G5505" s="570"/>
      <c r="H5505" s="816"/>
      <c r="I5505" s="816"/>
      <c r="J5505" s="571"/>
      <c r="K5505" s="259" t="s">
        <v>12828</v>
      </c>
      <c r="L5505" s="433">
        <v>44774</v>
      </c>
      <c r="M5505" s="57">
        <v>45323</v>
      </c>
      <c r="N5505" t="str">
        <f t="shared" si="174"/>
        <v/>
      </c>
    </row>
    <row r="5506" spans="1:14" ht="25.5" outlineLevel="2">
      <c r="A5506" s="551"/>
      <c r="B5506" s="296">
        <f t="shared" si="175"/>
        <v>188</v>
      </c>
      <c r="C5506" s="462" t="s">
        <v>9995</v>
      </c>
      <c r="D5506" s="463" t="s">
        <v>11647</v>
      </c>
      <c r="E5506" s="258" t="s">
        <v>1909</v>
      </c>
      <c r="F5506" s="33" t="s">
        <v>4633</v>
      </c>
      <c r="G5506" s="570"/>
      <c r="H5506" s="816"/>
      <c r="I5506" s="816"/>
      <c r="J5506" s="571"/>
      <c r="K5506" s="259" t="s">
        <v>12828</v>
      </c>
      <c r="L5506" s="433">
        <v>44774</v>
      </c>
      <c r="M5506" s="57">
        <v>45323</v>
      </c>
      <c r="N5506" t="str">
        <f t="shared" si="174"/>
        <v/>
      </c>
    </row>
    <row r="5507" spans="1:14" ht="25.5" outlineLevel="2">
      <c r="A5507" s="551"/>
      <c r="B5507" s="296">
        <f t="shared" si="175"/>
        <v>188</v>
      </c>
      <c r="C5507" s="462" t="s">
        <v>9996</v>
      </c>
      <c r="D5507" s="463" t="s">
        <v>11648</v>
      </c>
      <c r="E5507" s="258" t="s">
        <v>1909</v>
      </c>
      <c r="F5507" s="33" t="s">
        <v>4633</v>
      </c>
      <c r="G5507" s="570"/>
      <c r="H5507" s="816"/>
      <c r="I5507" s="816"/>
      <c r="J5507" s="571"/>
      <c r="K5507" s="259" t="s">
        <v>12828</v>
      </c>
      <c r="L5507" s="433">
        <v>44774</v>
      </c>
      <c r="M5507" s="57">
        <v>45323</v>
      </c>
      <c r="N5507" t="str">
        <f t="shared" ref="N5507:N5570" si="176">IF(D5507="NA","",IF(COUNTIF($D$3:$D$8511,D5507)&gt;1,"DUPLICATE",""))</f>
        <v/>
      </c>
    </row>
    <row r="5508" spans="1:14" ht="25.5" outlineLevel="2">
      <c r="A5508" s="551"/>
      <c r="B5508" s="296">
        <f t="shared" si="175"/>
        <v>188</v>
      </c>
      <c r="C5508" s="462" t="s">
        <v>9997</v>
      </c>
      <c r="D5508" s="463" t="s">
        <v>11649</v>
      </c>
      <c r="E5508" s="258" t="s">
        <v>1909</v>
      </c>
      <c r="F5508" s="33" t="s">
        <v>4633</v>
      </c>
      <c r="G5508" s="570"/>
      <c r="H5508" s="816"/>
      <c r="I5508" s="816"/>
      <c r="J5508" s="571"/>
      <c r="K5508" s="259" t="s">
        <v>12828</v>
      </c>
      <c r="L5508" s="433">
        <v>44774</v>
      </c>
      <c r="M5508" s="57">
        <v>45323</v>
      </c>
      <c r="N5508" t="str">
        <f t="shared" si="176"/>
        <v/>
      </c>
    </row>
    <row r="5509" spans="1:14" ht="25.5" outlineLevel="2">
      <c r="A5509" s="551"/>
      <c r="B5509" s="296">
        <f t="shared" si="175"/>
        <v>188</v>
      </c>
      <c r="C5509" s="462" t="s">
        <v>9998</v>
      </c>
      <c r="D5509" s="463" t="s">
        <v>11650</v>
      </c>
      <c r="E5509" s="258" t="s">
        <v>1909</v>
      </c>
      <c r="F5509" s="33" t="s">
        <v>4633</v>
      </c>
      <c r="G5509" s="570"/>
      <c r="H5509" s="816"/>
      <c r="I5509" s="816"/>
      <c r="J5509" s="571"/>
      <c r="K5509" s="259" t="s">
        <v>12828</v>
      </c>
      <c r="L5509" s="433">
        <v>44774</v>
      </c>
      <c r="M5509" s="57">
        <v>45323</v>
      </c>
      <c r="N5509" t="str">
        <f t="shared" si="176"/>
        <v/>
      </c>
    </row>
    <row r="5510" spans="1:14" ht="38.25" outlineLevel="2">
      <c r="A5510" s="551"/>
      <c r="B5510" s="296">
        <f t="shared" si="175"/>
        <v>188</v>
      </c>
      <c r="C5510" s="462" t="s">
        <v>9999</v>
      </c>
      <c r="D5510" s="463" t="s">
        <v>11651</v>
      </c>
      <c r="E5510" s="258" t="s">
        <v>1909</v>
      </c>
      <c r="F5510" s="33" t="s">
        <v>4633</v>
      </c>
      <c r="G5510" s="570"/>
      <c r="H5510" s="816"/>
      <c r="I5510" s="816"/>
      <c r="J5510" s="571"/>
      <c r="K5510" s="259" t="s">
        <v>12828</v>
      </c>
      <c r="L5510" s="433">
        <v>44774</v>
      </c>
      <c r="M5510" s="57">
        <v>45323</v>
      </c>
      <c r="N5510" t="str">
        <f t="shared" si="176"/>
        <v/>
      </c>
    </row>
    <row r="5511" spans="1:14" ht="25.5" outlineLevel="2">
      <c r="A5511" s="551"/>
      <c r="B5511" s="296">
        <f t="shared" si="175"/>
        <v>188</v>
      </c>
      <c r="C5511" s="462" t="s">
        <v>10000</v>
      </c>
      <c r="D5511" s="463" t="s">
        <v>11652</v>
      </c>
      <c r="E5511" s="258" t="s">
        <v>1909</v>
      </c>
      <c r="F5511" s="33" t="s">
        <v>4633</v>
      </c>
      <c r="G5511" s="570"/>
      <c r="H5511" s="816"/>
      <c r="I5511" s="816"/>
      <c r="J5511" s="571"/>
      <c r="K5511" s="259" t="s">
        <v>12828</v>
      </c>
      <c r="L5511" s="433">
        <v>44774</v>
      </c>
      <c r="M5511" s="57">
        <v>45323</v>
      </c>
      <c r="N5511" t="str">
        <f t="shared" si="176"/>
        <v/>
      </c>
    </row>
    <row r="5512" spans="1:14" ht="25.5" outlineLevel="2">
      <c r="A5512" s="551"/>
      <c r="B5512" s="296">
        <f t="shared" si="175"/>
        <v>188</v>
      </c>
      <c r="C5512" s="462" t="s">
        <v>10001</v>
      </c>
      <c r="D5512" s="463" t="s">
        <v>11653</v>
      </c>
      <c r="E5512" s="258" t="s">
        <v>1909</v>
      </c>
      <c r="F5512" s="33" t="s">
        <v>4633</v>
      </c>
      <c r="G5512" s="570"/>
      <c r="H5512" s="816"/>
      <c r="I5512" s="816"/>
      <c r="J5512" s="571"/>
      <c r="K5512" s="259" t="s">
        <v>12828</v>
      </c>
      <c r="L5512" s="433">
        <v>44774</v>
      </c>
      <c r="M5512" s="57">
        <v>45323</v>
      </c>
      <c r="N5512" t="str">
        <f t="shared" si="176"/>
        <v/>
      </c>
    </row>
    <row r="5513" spans="1:14" ht="25.5" outlineLevel="2">
      <c r="A5513" s="551"/>
      <c r="B5513" s="296">
        <f t="shared" si="175"/>
        <v>188</v>
      </c>
      <c r="C5513" s="462" t="s">
        <v>10002</v>
      </c>
      <c r="D5513" s="463" t="s">
        <v>11654</v>
      </c>
      <c r="E5513" s="258" t="s">
        <v>1909</v>
      </c>
      <c r="F5513" s="33" t="s">
        <v>4633</v>
      </c>
      <c r="G5513" s="570"/>
      <c r="H5513" s="816"/>
      <c r="I5513" s="816"/>
      <c r="J5513" s="571"/>
      <c r="K5513" s="259" t="s">
        <v>12828</v>
      </c>
      <c r="L5513" s="433">
        <v>44774</v>
      </c>
      <c r="M5513" s="57">
        <v>45323</v>
      </c>
      <c r="N5513" t="str">
        <f t="shared" si="176"/>
        <v/>
      </c>
    </row>
    <row r="5514" spans="1:14" ht="25.5" outlineLevel="2">
      <c r="A5514" s="551"/>
      <c r="B5514" s="296">
        <f t="shared" si="175"/>
        <v>188</v>
      </c>
      <c r="C5514" s="462" t="s">
        <v>10003</v>
      </c>
      <c r="D5514" s="463" t="s">
        <v>11655</v>
      </c>
      <c r="E5514" s="258" t="s">
        <v>1909</v>
      </c>
      <c r="F5514" s="33" t="s">
        <v>4633</v>
      </c>
      <c r="G5514" s="570"/>
      <c r="H5514" s="816"/>
      <c r="I5514" s="816"/>
      <c r="J5514" s="571"/>
      <c r="K5514" s="259" t="s">
        <v>12828</v>
      </c>
      <c r="L5514" s="433">
        <v>44774</v>
      </c>
      <c r="M5514" s="57">
        <v>45323</v>
      </c>
      <c r="N5514" t="str">
        <f t="shared" si="176"/>
        <v/>
      </c>
    </row>
    <row r="5515" spans="1:14" ht="38.25" outlineLevel="2">
      <c r="A5515" s="551"/>
      <c r="B5515" s="296">
        <f t="shared" si="175"/>
        <v>188</v>
      </c>
      <c r="C5515" s="462" t="s">
        <v>10004</v>
      </c>
      <c r="D5515" s="463" t="s">
        <v>11656</v>
      </c>
      <c r="E5515" s="258" t="s">
        <v>1909</v>
      </c>
      <c r="F5515" s="33" t="s">
        <v>4633</v>
      </c>
      <c r="G5515" s="570"/>
      <c r="H5515" s="816"/>
      <c r="I5515" s="816"/>
      <c r="J5515" s="571"/>
      <c r="K5515" s="259" t="s">
        <v>12828</v>
      </c>
      <c r="L5515" s="433">
        <v>44774</v>
      </c>
      <c r="M5515" s="57">
        <v>45323</v>
      </c>
      <c r="N5515" t="str">
        <f t="shared" si="176"/>
        <v/>
      </c>
    </row>
    <row r="5516" spans="1:14" ht="25.5" outlineLevel="2">
      <c r="A5516" s="551"/>
      <c r="B5516" s="296">
        <f t="shared" si="175"/>
        <v>188</v>
      </c>
      <c r="C5516" s="462" t="s">
        <v>10005</v>
      </c>
      <c r="D5516" s="463" t="s">
        <v>11657</v>
      </c>
      <c r="E5516" s="258" t="s">
        <v>1909</v>
      </c>
      <c r="F5516" s="33" t="s">
        <v>4633</v>
      </c>
      <c r="G5516" s="570"/>
      <c r="H5516" s="816"/>
      <c r="I5516" s="816"/>
      <c r="J5516" s="571"/>
      <c r="K5516" s="259" t="s">
        <v>12828</v>
      </c>
      <c r="L5516" s="433">
        <v>44774</v>
      </c>
      <c r="M5516" s="57">
        <v>45323</v>
      </c>
      <c r="N5516" t="str">
        <f t="shared" si="176"/>
        <v/>
      </c>
    </row>
    <row r="5517" spans="1:14" ht="25.5" outlineLevel="2">
      <c r="A5517" s="551"/>
      <c r="B5517" s="296">
        <f t="shared" si="175"/>
        <v>188</v>
      </c>
      <c r="C5517" s="462" t="s">
        <v>10006</v>
      </c>
      <c r="D5517" s="463" t="s">
        <v>11658</v>
      </c>
      <c r="E5517" s="258" t="s">
        <v>1909</v>
      </c>
      <c r="F5517" s="33" t="s">
        <v>4633</v>
      </c>
      <c r="G5517" s="570"/>
      <c r="H5517" s="816"/>
      <c r="I5517" s="816"/>
      <c r="J5517" s="571"/>
      <c r="K5517" s="259" t="s">
        <v>12828</v>
      </c>
      <c r="L5517" s="433">
        <v>44774</v>
      </c>
      <c r="M5517" s="57">
        <v>45323</v>
      </c>
      <c r="N5517" t="str">
        <f t="shared" si="176"/>
        <v/>
      </c>
    </row>
    <row r="5518" spans="1:14" ht="25.5" outlineLevel="2">
      <c r="A5518" s="551"/>
      <c r="B5518" s="296">
        <f t="shared" si="175"/>
        <v>188</v>
      </c>
      <c r="C5518" s="462" t="s">
        <v>10007</v>
      </c>
      <c r="D5518" s="463" t="s">
        <v>11659</v>
      </c>
      <c r="E5518" s="258" t="s">
        <v>1909</v>
      </c>
      <c r="F5518" s="33" t="s">
        <v>4633</v>
      </c>
      <c r="G5518" s="570"/>
      <c r="H5518" s="816"/>
      <c r="I5518" s="816"/>
      <c r="J5518" s="571"/>
      <c r="K5518" s="259" t="s">
        <v>12828</v>
      </c>
      <c r="L5518" s="433">
        <v>44774</v>
      </c>
      <c r="M5518" s="57">
        <v>45323</v>
      </c>
      <c r="N5518" t="str">
        <f t="shared" si="176"/>
        <v/>
      </c>
    </row>
    <row r="5519" spans="1:14" ht="25.5" outlineLevel="2">
      <c r="A5519" s="551"/>
      <c r="B5519" s="296">
        <f t="shared" si="175"/>
        <v>188</v>
      </c>
      <c r="C5519" s="462" t="s">
        <v>10008</v>
      </c>
      <c r="D5519" s="463" t="s">
        <v>11660</v>
      </c>
      <c r="E5519" s="258" t="s">
        <v>1909</v>
      </c>
      <c r="F5519" s="33" t="s">
        <v>4633</v>
      </c>
      <c r="G5519" s="570"/>
      <c r="H5519" s="816"/>
      <c r="I5519" s="816"/>
      <c r="J5519" s="571"/>
      <c r="K5519" s="259" t="s">
        <v>12828</v>
      </c>
      <c r="L5519" s="433">
        <v>44774</v>
      </c>
      <c r="M5519" s="57">
        <v>45323</v>
      </c>
      <c r="N5519" t="str">
        <f t="shared" si="176"/>
        <v/>
      </c>
    </row>
    <row r="5520" spans="1:14" ht="25.5" outlineLevel="2">
      <c r="A5520" s="551"/>
      <c r="B5520" s="296">
        <f t="shared" si="175"/>
        <v>188</v>
      </c>
      <c r="C5520" s="462" t="s">
        <v>10009</v>
      </c>
      <c r="D5520" s="463" t="s">
        <v>11661</v>
      </c>
      <c r="E5520" s="258" t="s">
        <v>1909</v>
      </c>
      <c r="F5520" s="33" t="s">
        <v>4633</v>
      </c>
      <c r="G5520" s="570"/>
      <c r="H5520" s="816"/>
      <c r="I5520" s="816"/>
      <c r="J5520" s="571"/>
      <c r="K5520" s="259" t="s">
        <v>12828</v>
      </c>
      <c r="L5520" s="433">
        <v>44774</v>
      </c>
      <c r="M5520" s="57">
        <v>45323</v>
      </c>
      <c r="N5520" t="str">
        <f t="shared" si="176"/>
        <v/>
      </c>
    </row>
    <row r="5521" spans="1:14" ht="25.5" outlineLevel="2">
      <c r="A5521" s="551"/>
      <c r="B5521" s="296">
        <f t="shared" si="175"/>
        <v>188</v>
      </c>
      <c r="C5521" s="462" t="s">
        <v>10011</v>
      </c>
      <c r="D5521" s="463" t="s">
        <v>11663</v>
      </c>
      <c r="E5521" s="258" t="s">
        <v>1909</v>
      </c>
      <c r="F5521" s="33" t="s">
        <v>4633</v>
      </c>
      <c r="G5521" s="570"/>
      <c r="H5521" s="816"/>
      <c r="I5521" s="816"/>
      <c r="J5521" s="571"/>
      <c r="K5521" s="259" t="s">
        <v>12828</v>
      </c>
      <c r="L5521" s="433">
        <v>44774</v>
      </c>
      <c r="M5521" s="57">
        <v>45323</v>
      </c>
      <c r="N5521" t="str">
        <f t="shared" si="176"/>
        <v/>
      </c>
    </row>
    <row r="5522" spans="1:14" ht="25.5" outlineLevel="2">
      <c r="A5522" s="551"/>
      <c r="B5522" s="296">
        <f t="shared" si="175"/>
        <v>188</v>
      </c>
      <c r="C5522" s="462" t="s">
        <v>10012</v>
      </c>
      <c r="D5522" s="463" t="s">
        <v>11664</v>
      </c>
      <c r="E5522" s="258" t="s">
        <v>1909</v>
      </c>
      <c r="F5522" s="33" t="s">
        <v>4633</v>
      </c>
      <c r="G5522" s="570"/>
      <c r="H5522" s="816"/>
      <c r="I5522" s="816"/>
      <c r="J5522" s="571"/>
      <c r="K5522" s="259" t="s">
        <v>12828</v>
      </c>
      <c r="L5522" s="433">
        <v>44774</v>
      </c>
      <c r="M5522" s="57">
        <v>45323</v>
      </c>
      <c r="N5522" t="str">
        <f t="shared" si="176"/>
        <v/>
      </c>
    </row>
    <row r="5523" spans="1:14" ht="25.5" outlineLevel="2">
      <c r="A5523" s="551"/>
      <c r="B5523" s="296">
        <f t="shared" si="175"/>
        <v>188</v>
      </c>
      <c r="C5523" s="462" t="s">
        <v>12198</v>
      </c>
      <c r="D5523" s="463" t="s">
        <v>11665</v>
      </c>
      <c r="E5523" s="258" t="s">
        <v>1909</v>
      </c>
      <c r="F5523" s="33" t="s">
        <v>4633</v>
      </c>
      <c r="G5523" s="570"/>
      <c r="H5523" s="816"/>
      <c r="I5523" s="816"/>
      <c r="J5523" s="571"/>
      <c r="K5523" s="259" t="s">
        <v>12828</v>
      </c>
      <c r="L5523" s="433">
        <v>44774</v>
      </c>
      <c r="M5523" s="57">
        <v>45323</v>
      </c>
      <c r="N5523" t="str">
        <f t="shared" si="176"/>
        <v/>
      </c>
    </row>
    <row r="5524" spans="1:14" ht="38.25" outlineLevel="2">
      <c r="A5524" s="551"/>
      <c r="B5524" s="296">
        <f t="shared" si="175"/>
        <v>188</v>
      </c>
      <c r="C5524" s="462" t="s">
        <v>10013</v>
      </c>
      <c r="D5524" s="463" t="s">
        <v>11666</v>
      </c>
      <c r="E5524" s="258" t="s">
        <v>1909</v>
      </c>
      <c r="F5524" s="33" t="s">
        <v>4633</v>
      </c>
      <c r="G5524" s="570"/>
      <c r="H5524" s="816"/>
      <c r="I5524" s="816"/>
      <c r="J5524" s="571"/>
      <c r="K5524" s="259" t="s">
        <v>12828</v>
      </c>
      <c r="L5524" s="433">
        <v>44774</v>
      </c>
      <c r="M5524" s="57">
        <v>45323</v>
      </c>
      <c r="N5524" t="str">
        <f t="shared" si="176"/>
        <v/>
      </c>
    </row>
    <row r="5525" spans="1:14" ht="25.5" outlineLevel="2">
      <c r="A5525" s="551"/>
      <c r="B5525" s="296">
        <f t="shared" si="175"/>
        <v>188</v>
      </c>
      <c r="C5525" s="462" t="s">
        <v>10014</v>
      </c>
      <c r="D5525" s="463" t="s">
        <v>11667</v>
      </c>
      <c r="E5525" s="258" t="s">
        <v>1909</v>
      </c>
      <c r="F5525" s="33" t="s">
        <v>4633</v>
      </c>
      <c r="G5525" s="570"/>
      <c r="H5525" s="816"/>
      <c r="I5525" s="816"/>
      <c r="J5525" s="571"/>
      <c r="K5525" s="259" t="s">
        <v>12828</v>
      </c>
      <c r="L5525" s="433">
        <v>44774</v>
      </c>
      <c r="M5525" s="57">
        <v>45323</v>
      </c>
      <c r="N5525" t="str">
        <f t="shared" si="176"/>
        <v/>
      </c>
    </row>
    <row r="5526" spans="1:14" ht="51" outlineLevel="2">
      <c r="A5526" s="551"/>
      <c r="B5526" s="296">
        <f t="shared" si="175"/>
        <v>188</v>
      </c>
      <c r="C5526" s="462" t="s">
        <v>10015</v>
      </c>
      <c r="D5526" s="463" t="s">
        <v>11668</v>
      </c>
      <c r="E5526" s="258" t="s">
        <v>1909</v>
      </c>
      <c r="F5526" s="33" t="s">
        <v>4633</v>
      </c>
      <c r="G5526" s="570"/>
      <c r="H5526" s="816"/>
      <c r="I5526" s="816"/>
      <c r="J5526" s="571"/>
      <c r="K5526" s="259" t="s">
        <v>12828</v>
      </c>
      <c r="L5526" s="433">
        <v>44774</v>
      </c>
      <c r="M5526" s="57">
        <v>45323</v>
      </c>
      <c r="N5526" t="str">
        <f t="shared" si="176"/>
        <v/>
      </c>
    </row>
    <row r="5527" spans="1:14" ht="38.25" outlineLevel="2">
      <c r="A5527" s="551"/>
      <c r="B5527" s="296">
        <f t="shared" si="175"/>
        <v>188</v>
      </c>
      <c r="C5527" s="462" t="s">
        <v>10016</v>
      </c>
      <c r="D5527" s="463" t="s">
        <v>11669</v>
      </c>
      <c r="E5527" s="258" t="s">
        <v>1909</v>
      </c>
      <c r="F5527" s="33" t="s">
        <v>4633</v>
      </c>
      <c r="G5527" s="570"/>
      <c r="H5527" s="816"/>
      <c r="I5527" s="816"/>
      <c r="J5527" s="571"/>
      <c r="K5527" s="259" t="s">
        <v>12828</v>
      </c>
      <c r="L5527" s="433">
        <v>44774</v>
      </c>
      <c r="M5527" s="57">
        <v>45323</v>
      </c>
      <c r="N5527" t="str">
        <f t="shared" si="176"/>
        <v/>
      </c>
    </row>
    <row r="5528" spans="1:14" ht="25.5" outlineLevel="2">
      <c r="A5528" s="551"/>
      <c r="B5528" s="296">
        <f t="shared" si="175"/>
        <v>188</v>
      </c>
      <c r="C5528" s="462" t="s">
        <v>10017</v>
      </c>
      <c r="D5528" s="463" t="s">
        <v>11670</v>
      </c>
      <c r="E5528" s="258" t="s">
        <v>1909</v>
      </c>
      <c r="F5528" s="33" t="s">
        <v>4633</v>
      </c>
      <c r="G5528" s="570"/>
      <c r="H5528" s="816"/>
      <c r="I5528" s="816"/>
      <c r="J5528" s="571"/>
      <c r="K5528" s="259" t="s">
        <v>12828</v>
      </c>
      <c r="L5528" s="433">
        <v>44774</v>
      </c>
      <c r="M5528" s="57">
        <v>45323</v>
      </c>
      <c r="N5528" t="str">
        <f t="shared" si="176"/>
        <v/>
      </c>
    </row>
    <row r="5529" spans="1:14" ht="25.5" outlineLevel="2">
      <c r="A5529" s="551"/>
      <c r="B5529" s="296">
        <f t="shared" si="175"/>
        <v>188</v>
      </c>
      <c r="C5529" s="462" t="s">
        <v>10018</v>
      </c>
      <c r="D5529" s="463" t="s">
        <v>11671</v>
      </c>
      <c r="E5529" s="258" t="s">
        <v>1909</v>
      </c>
      <c r="F5529" s="33" t="s">
        <v>4633</v>
      </c>
      <c r="G5529" s="570"/>
      <c r="H5529" s="816"/>
      <c r="I5529" s="816"/>
      <c r="J5529" s="571"/>
      <c r="K5529" s="259" t="s">
        <v>12828</v>
      </c>
      <c r="L5529" s="433">
        <v>44774</v>
      </c>
      <c r="M5529" s="57">
        <v>45323</v>
      </c>
      <c r="N5529" t="str">
        <f t="shared" si="176"/>
        <v/>
      </c>
    </row>
    <row r="5530" spans="1:14" ht="25.5" outlineLevel="2">
      <c r="A5530" s="551"/>
      <c r="B5530" s="296">
        <f t="shared" si="175"/>
        <v>188</v>
      </c>
      <c r="C5530" s="462" t="s">
        <v>10019</v>
      </c>
      <c r="D5530" s="463" t="s">
        <v>11672</v>
      </c>
      <c r="E5530" s="258" t="s">
        <v>1909</v>
      </c>
      <c r="F5530" s="33" t="s">
        <v>4633</v>
      </c>
      <c r="G5530" s="570"/>
      <c r="H5530" s="816"/>
      <c r="I5530" s="816"/>
      <c r="J5530" s="571"/>
      <c r="K5530" s="259" t="s">
        <v>12828</v>
      </c>
      <c r="L5530" s="433">
        <v>44774</v>
      </c>
      <c r="M5530" s="57">
        <v>45323</v>
      </c>
      <c r="N5530" t="str">
        <f t="shared" si="176"/>
        <v/>
      </c>
    </row>
    <row r="5531" spans="1:14" ht="25.5" outlineLevel="2">
      <c r="A5531" s="551"/>
      <c r="B5531" s="296">
        <f t="shared" si="175"/>
        <v>188</v>
      </c>
      <c r="C5531" s="462" t="s">
        <v>10020</v>
      </c>
      <c r="D5531" s="463" t="s">
        <v>11673</v>
      </c>
      <c r="E5531" s="258" t="s">
        <v>1909</v>
      </c>
      <c r="F5531" s="33" t="s">
        <v>4633</v>
      </c>
      <c r="G5531" s="570"/>
      <c r="H5531" s="816"/>
      <c r="I5531" s="816"/>
      <c r="J5531" s="571"/>
      <c r="K5531" s="259" t="s">
        <v>12828</v>
      </c>
      <c r="L5531" s="433">
        <v>44774</v>
      </c>
      <c r="M5531" s="57">
        <v>45323</v>
      </c>
      <c r="N5531" t="str">
        <f t="shared" si="176"/>
        <v/>
      </c>
    </row>
    <row r="5532" spans="1:14" ht="25.5" outlineLevel="2">
      <c r="A5532" s="551"/>
      <c r="B5532" s="296">
        <f t="shared" si="175"/>
        <v>188</v>
      </c>
      <c r="C5532" s="462" t="s">
        <v>10021</v>
      </c>
      <c r="D5532" s="463" t="s">
        <v>11674</v>
      </c>
      <c r="E5532" s="258" t="s">
        <v>1909</v>
      </c>
      <c r="F5532" s="33" t="s">
        <v>4633</v>
      </c>
      <c r="G5532" s="570"/>
      <c r="H5532" s="816"/>
      <c r="I5532" s="816"/>
      <c r="J5532" s="571"/>
      <c r="K5532" s="259" t="s">
        <v>12828</v>
      </c>
      <c r="L5532" s="433">
        <v>44774</v>
      </c>
      <c r="M5532" s="57">
        <v>45323</v>
      </c>
      <c r="N5532" t="str">
        <f t="shared" si="176"/>
        <v/>
      </c>
    </row>
    <row r="5533" spans="1:14" ht="25.5" outlineLevel="2">
      <c r="A5533" s="551"/>
      <c r="B5533" s="296">
        <f t="shared" si="175"/>
        <v>188</v>
      </c>
      <c r="C5533" s="462" t="s">
        <v>10022</v>
      </c>
      <c r="D5533" s="463" t="s">
        <v>11675</v>
      </c>
      <c r="E5533" s="258" t="s">
        <v>1909</v>
      </c>
      <c r="F5533" s="33" t="s">
        <v>4633</v>
      </c>
      <c r="G5533" s="570"/>
      <c r="H5533" s="816"/>
      <c r="I5533" s="816"/>
      <c r="J5533" s="571"/>
      <c r="K5533" s="259" t="s">
        <v>12828</v>
      </c>
      <c r="L5533" s="433">
        <v>44774</v>
      </c>
      <c r="M5533" s="57">
        <v>45323</v>
      </c>
      <c r="N5533" t="str">
        <f t="shared" si="176"/>
        <v/>
      </c>
    </row>
    <row r="5534" spans="1:14" ht="38.25" outlineLevel="2">
      <c r="A5534" s="551"/>
      <c r="B5534" s="296">
        <f t="shared" si="175"/>
        <v>188</v>
      </c>
      <c r="C5534" s="462" t="s">
        <v>10023</v>
      </c>
      <c r="D5534" s="463" t="s">
        <v>11676</v>
      </c>
      <c r="E5534" s="258" t="s">
        <v>1909</v>
      </c>
      <c r="F5534" s="33" t="s">
        <v>4633</v>
      </c>
      <c r="G5534" s="570"/>
      <c r="H5534" s="816"/>
      <c r="I5534" s="816"/>
      <c r="J5534" s="571"/>
      <c r="K5534" s="259" t="s">
        <v>12828</v>
      </c>
      <c r="L5534" s="433">
        <v>44774</v>
      </c>
      <c r="M5534" s="57">
        <v>45323</v>
      </c>
      <c r="N5534" t="str">
        <f t="shared" si="176"/>
        <v/>
      </c>
    </row>
    <row r="5535" spans="1:14" ht="25.5" outlineLevel="2">
      <c r="A5535" s="551"/>
      <c r="B5535" s="296">
        <f t="shared" si="175"/>
        <v>188</v>
      </c>
      <c r="C5535" s="462" t="s">
        <v>10024</v>
      </c>
      <c r="D5535" s="463" t="s">
        <v>11677</v>
      </c>
      <c r="E5535" s="258" t="s">
        <v>1909</v>
      </c>
      <c r="F5535" s="33" t="s">
        <v>4633</v>
      </c>
      <c r="G5535" s="570"/>
      <c r="H5535" s="816"/>
      <c r="I5535" s="816"/>
      <c r="J5535" s="571"/>
      <c r="K5535" s="259" t="s">
        <v>12828</v>
      </c>
      <c r="L5535" s="433">
        <v>44774</v>
      </c>
      <c r="M5535" s="57">
        <v>45323</v>
      </c>
      <c r="N5535" t="str">
        <f t="shared" si="176"/>
        <v/>
      </c>
    </row>
    <row r="5536" spans="1:14" ht="38.25" outlineLevel="2">
      <c r="A5536" s="551"/>
      <c r="B5536" s="296">
        <f t="shared" si="175"/>
        <v>188</v>
      </c>
      <c r="C5536" s="462" t="s">
        <v>10025</v>
      </c>
      <c r="D5536" s="463" t="s">
        <v>11678</v>
      </c>
      <c r="E5536" s="258" t="s">
        <v>1909</v>
      </c>
      <c r="F5536" s="33" t="s">
        <v>4633</v>
      </c>
      <c r="G5536" s="570"/>
      <c r="H5536" s="816"/>
      <c r="I5536" s="816"/>
      <c r="J5536" s="571"/>
      <c r="K5536" s="259" t="s">
        <v>12828</v>
      </c>
      <c r="L5536" s="433">
        <v>44774</v>
      </c>
      <c r="M5536" s="57">
        <v>45323</v>
      </c>
      <c r="N5536" t="str">
        <f t="shared" si="176"/>
        <v/>
      </c>
    </row>
    <row r="5537" spans="1:14" ht="25.5" outlineLevel="2">
      <c r="A5537" s="551"/>
      <c r="B5537" s="296">
        <f t="shared" si="175"/>
        <v>188</v>
      </c>
      <c r="C5537" s="462" t="s">
        <v>10026</v>
      </c>
      <c r="D5537" s="463" t="s">
        <v>11679</v>
      </c>
      <c r="E5537" s="258" t="s">
        <v>1909</v>
      </c>
      <c r="F5537" s="33" t="s">
        <v>4633</v>
      </c>
      <c r="G5537" s="570"/>
      <c r="H5537" s="816"/>
      <c r="I5537" s="816"/>
      <c r="J5537" s="571"/>
      <c r="K5537" s="259" t="s">
        <v>12828</v>
      </c>
      <c r="L5537" s="433">
        <v>44774</v>
      </c>
      <c r="M5537" s="57">
        <v>45323</v>
      </c>
      <c r="N5537" t="str">
        <f t="shared" si="176"/>
        <v/>
      </c>
    </row>
    <row r="5538" spans="1:14" ht="38.25" outlineLevel="2">
      <c r="A5538" s="551"/>
      <c r="B5538" s="296">
        <f t="shared" si="175"/>
        <v>188</v>
      </c>
      <c r="C5538" s="462" t="s">
        <v>10027</v>
      </c>
      <c r="D5538" s="463" t="s">
        <v>11680</v>
      </c>
      <c r="E5538" s="258" t="s">
        <v>1909</v>
      </c>
      <c r="F5538" s="33" t="s">
        <v>4633</v>
      </c>
      <c r="G5538" s="570"/>
      <c r="H5538" s="816"/>
      <c r="I5538" s="816"/>
      <c r="J5538" s="571"/>
      <c r="K5538" s="259" t="s">
        <v>12828</v>
      </c>
      <c r="L5538" s="433">
        <v>44774</v>
      </c>
      <c r="M5538" s="57">
        <v>45323</v>
      </c>
      <c r="N5538" t="str">
        <f t="shared" si="176"/>
        <v/>
      </c>
    </row>
    <row r="5539" spans="1:14" ht="25.5" outlineLevel="2">
      <c r="A5539" s="551"/>
      <c r="B5539" s="296">
        <f t="shared" si="175"/>
        <v>188</v>
      </c>
      <c r="C5539" s="462" t="s">
        <v>10028</v>
      </c>
      <c r="D5539" s="463" t="s">
        <v>11681</v>
      </c>
      <c r="E5539" s="258" t="s">
        <v>1909</v>
      </c>
      <c r="F5539" s="33" t="s">
        <v>4633</v>
      </c>
      <c r="G5539" s="570"/>
      <c r="H5539" s="816"/>
      <c r="I5539" s="816"/>
      <c r="J5539" s="571"/>
      <c r="K5539" s="259" t="s">
        <v>12828</v>
      </c>
      <c r="L5539" s="433">
        <v>44774</v>
      </c>
      <c r="M5539" s="57">
        <v>45323</v>
      </c>
      <c r="N5539" t="str">
        <f t="shared" si="176"/>
        <v/>
      </c>
    </row>
    <row r="5540" spans="1:14" ht="25.5" outlineLevel="2">
      <c r="A5540" s="551"/>
      <c r="B5540" s="296">
        <f t="shared" si="175"/>
        <v>188</v>
      </c>
      <c r="C5540" s="462" t="s">
        <v>10029</v>
      </c>
      <c r="D5540" s="463" t="s">
        <v>11682</v>
      </c>
      <c r="E5540" s="258" t="s">
        <v>1909</v>
      </c>
      <c r="F5540" s="33" t="s">
        <v>4633</v>
      </c>
      <c r="G5540" s="570"/>
      <c r="H5540" s="816"/>
      <c r="I5540" s="816"/>
      <c r="J5540" s="571"/>
      <c r="K5540" s="259" t="s">
        <v>12828</v>
      </c>
      <c r="L5540" s="433">
        <v>44774</v>
      </c>
      <c r="M5540" s="57">
        <v>45323</v>
      </c>
      <c r="N5540" t="str">
        <f t="shared" si="176"/>
        <v/>
      </c>
    </row>
    <row r="5541" spans="1:14" ht="25.5" outlineLevel="2">
      <c r="A5541" s="551"/>
      <c r="B5541" s="296">
        <f t="shared" si="175"/>
        <v>188</v>
      </c>
      <c r="C5541" s="462" t="s">
        <v>10030</v>
      </c>
      <c r="D5541" s="463" t="s">
        <v>11683</v>
      </c>
      <c r="E5541" s="258" t="s">
        <v>1909</v>
      </c>
      <c r="F5541" s="33" t="s">
        <v>4633</v>
      </c>
      <c r="G5541" s="570"/>
      <c r="H5541" s="816"/>
      <c r="I5541" s="816"/>
      <c r="J5541" s="571"/>
      <c r="K5541" s="259" t="s">
        <v>12828</v>
      </c>
      <c r="L5541" s="433">
        <v>44774</v>
      </c>
      <c r="M5541" s="57">
        <v>45323</v>
      </c>
      <c r="N5541" t="str">
        <f t="shared" si="176"/>
        <v/>
      </c>
    </row>
    <row r="5542" spans="1:14" ht="25.5" outlineLevel="2">
      <c r="A5542" s="551"/>
      <c r="B5542" s="296">
        <f t="shared" si="175"/>
        <v>188</v>
      </c>
      <c r="C5542" s="462" t="s">
        <v>10031</v>
      </c>
      <c r="D5542" s="463" t="s">
        <v>11684</v>
      </c>
      <c r="E5542" s="258" t="s">
        <v>1909</v>
      </c>
      <c r="F5542" s="33" t="s">
        <v>4633</v>
      </c>
      <c r="G5542" s="570"/>
      <c r="H5542" s="816"/>
      <c r="I5542" s="816"/>
      <c r="J5542" s="571"/>
      <c r="K5542" s="259" t="s">
        <v>12828</v>
      </c>
      <c r="L5542" s="433">
        <v>44774</v>
      </c>
      <c r="M5542" s="57">
        <v>45323</v>
      </c>
      <c r="N5542" t="str">
        <f t="shared" si="176"/>
        <v/>
      </c>
    </row>
    <row r="5543" spans="1:14" ht="25.5" outlineLevel="2">
      <c r="A5543" s="551"/>
      <c r="B5543" s="296">
        <f t="shared" si="175"/>
        <v>188</v>
      </c>
      <c r="C5543" s="462" t="s">
        <v>10032</v>
      </c>
      <c r="D5543" s="463" t="s">
        <v>11685</v>
      </c>
      <c r="E5543" s="258" t="s">
        <v>1909</v>
      </c>
      <c r="F5543" s="33" t="s">
        <v>4633</v>
      </c>
      <c r="G5543" s="570"/>
      <c r="H5543" s="816"/>
      <c r="I5543" s="816"/>
      <c r="J5543" s="571"/>
      <c r="K5543" s="259" t="s">
        <v>12828</v>
      </c>
      <c r="L5543" s="433">
        <v>44774</v>
      </c>
      <c r="M5543" s="57">
        <v>45323</v>
      </c>
      <c r="N5543" t="str">
        <f t="shared" si="176"/>
        <v/>
      </c>
    </row>
    <row r="5544" spans="1:14" ht="38.25" outlineLevel="2">
      <c r="A5544" s="551"/>
      <c r="B5544" s="296">
        <f t="shared" si="175"/>
        <v>188</v>
      </c>
      <c r="C5544" s="462" t="s">
        <v>10033</v>
      </c>
      <c r="D5544" s="463" t="s">
        <v>11686</v>
      </c>
      <c r="E5544" s="258" t="s">
        <v>1909</v>
      </c>
      <c r="F5544" s="33" t="s">
        <v>4633</v>
      </c>
      <c r="G5544" s="570"/>
      <c r="H5544" s="816"/>
      <c r="I5544" s="816"/>
      <c r="J5544" s="571"/>
      <c r="K5544" s="259" t="s">
        <v>12828</v>
      </c>
      <c r="L5544" s="433">
        <v>44774</v>
      </c>
      <c r="M5544" s="57">
        <v>45323</v>
      </c>
      <c r="N5544" t="str">
        <f t="shared" si="176"/>
        <v/>
      </c>
    </row>
    <row r="5545" spans="1:14" ht="25.5" outlineLevel="2">
      <c r="A5545" s="551"/>
      <c r="B5545" s="296">
        <f t="shared" si="175"/>
        <v>188</v>
      </c>
      <c r="C5545" s="462" t="s">
        <v>10034</v>
      </c>
      <c r="D5545" s="463" t="s">
        <v>11687</v>
      </c>
      <c r="E5545" s="258" t="s">
        <v>1909</v>
      </c>
      <c r="F5545" s="33" t="s">
        <v>4633</v>
      </c>
      <c r="G5545" s="570"/>
      <c r="H5545" s="816"/>
      <c r="I5545" s="816"/>
      <c r="J5545" s="571"/>
      <c r="K5545" s="259" t="s">
        <v>12828</v>
      </c>
      <c r="L5545" s="433">
        <v>44774</v>
      </c>
      <c r="M5545" s="57">
        <v>45323</v>
      </c>
      <c r="N5545" t="str">
        <f t="shared" si="176"/>
        <v/>
      </c>
    </row>
    <row r="5546" spans="1:14" ht="25.5" outlineLevel="2">
      <c r="A5546" s="551"/>
      <c r="B5546" s="296">
        <f t="shared" si="175"/>
        <v>188</v>
      </c>
      <c r="C5546" s="462" t="s">
        <v>10035</v>
      </c>
      <c r="D5546" s="463" t="s">
        <v>11688</v>
      </c>
      <c r="E5546" s="258" t="s">
        <v>1909</v>
      </c>
      <c r="F5546" s="33" t="s">
        <v>4633</v>
      </c>
      <c r="G5546" s="570"/>
      <c r="H5546" s="816"/>
      <c r="I5546" s="816"/>
      <c r="J5546" s="571"/>
      <c r="K5546" s="259" t="s">
        <v>12828</v>
      </c>
      <c r="L5546" s="433">
        <v>44774</v>
      </c>
      <c r="M5546" s="57">
        <v>45323</v>
      </c>
      <c r="N5546" t="str">
        <f t="shared" si="176"/>
        <v/>
      </c>
    </row>
    <row r="5547" spans="1:14" ht="25.5" outlineLevel="2">
      <c r="A5547" s="551"/>
      <c r="B5547" s="296">
        <f t="shared" si="175"/>
        <v>188</v>
      </c>
      <c r="C5547" s="462" t="s">
        <v>10036</v>
      </c>
      <c r="D5547" s="463" t="s">
        <v>11689</v>
      </c>
      <c r="E5547" s="258" t="s">
        <v>1909</v>
      </c>
      <c r="F5547" s="33" t="s">
        <v>4633</v>
      </c>
      <c r="G5547" s="570"/>
      <c r="H5547" s="816"/>
      <c r="I5547" s="816"/>
      <c r="J5547" s="571"/>
      <c r="K5547" s="259" t="s">
        <v>12828</v>
      </c>
      <c r="L5547" s="433">
        <v>44774</v>
      </c>
      <c r="M5547" s="57">
        <v>45323</v>
      </c>
      <c r="N5547" t="str">
        <f t="shared" si="176"/>
        <v/>
      </c>
    </row>
    <row r="5548" spans="1:14" ht="25.5" outlineLevel="2">
      <c r="A5548" s="551"/>
      <c r="B5548" s="296">
        <f t="shared" si="175"/>
        <v>188</v>
      </c>
      <c r="C5548" s="462" t="s">
        <v>10037</v>
      </c>
      <c r="D5548" s="463" t="s">
        <v>11690</v>
      </c>
      <c r="E5548" s="258" t="s">
        <v>1909</v>
      </c>
      <c r="F5548" s="33" t="s">
        <v>4633</v>
      </c>
      <c r="G5548" s="570"/>
      <c r="H5548" s="816"/>
      <c r="I5548" s="816"/>
      <c r="J5548" s="571"/>
      <c r="K5548" s="259" t="s">
        <v>12828</v>
      </c>
      <c r="L5548" s="433">
        <v>44774</v>
      </c>
      <c r="M5548" s="57">
        <v>45323</v>
      </c>
      <c r="N5548" t="str">
        <f t="shared" si="176"/>
        <v/>
      </c>
    </row>
    <row r="5549" spans="1:14" ht="25.5" outlineLevel="2">
      <c r="A5549" s="551"/>
      <c r="B5549" s="296">
        <f t="shared" si="175"/>
        <v>188</v>
      </c>
      <c r="C5549" s="462" t="s">
        <v>10038</v>
      </c>
      <c r="D5549" s="463" t="s">
        <v>11691</v>
      </c>
      <c r="E5549" s="258" t="s">
        <v>1909</v>
      </c>
      <c r="F5549" s="33" t="s">
        <v>4633</v>
      </c>
      <c r="G5549" s="570"/>
      <c r="H5549" s="816"/>
      <c r="I5549" s="816"/>
      <c r="J5549" s="571"/>
      <c r="K5549" s="259" t="s">
        <v>12828</v>
      </c>
      <c r="L5549" s="433">
        <v>44774</v>
      </c>
      <c r="M5549" s="57">
        <v>45323</v>
      </c>
      <c r="N5549" t="str">
        <f t="shared" si="176"/>
        <v/>
      </c>
    </row>
    <row r="5550" spans="1:14" ht="25.5" outlineLevel="2">
      <c r="A5550" s="551"/>
      <c r="B5550" s="296">
        <f t="shared" si="175"/>
        <v>188</v>
      </c>
      <c r="C5550" s="462" t="s">
        <v>10039</v>
      </c>
      <c r="D5550" s="463" t="s">
        <v>11692</v>
      </c>
      <c r="E5550" s="258" t="s">
        <v>1909</v>
      </c>
      <c r="F5550" s="33" t="s">
        <v>4633</v>
      </c>
      <c r="G5550" s="570"/>
      <c r="H5550" s="816"/>
      <c r="I5550" s="816"/>
      <c r="J5550" s="571"/>
      <c r="K5550" s="259" t="s">
        <v>12828</v>
      </c>
      <c r="L5550" s="433">
        <v>44774</v>
      </c>
      <c r="M5550" s="57">
        <v>45323</v>
      </c>
      <c r="N5550" t="str">
        <f t="shared" si="176"/>
        <v/>
      </c>
    </row>
    <row r="5551" spans="1:14" ht="25.5" outlineLevel="2">
      <c r="A5551" s="551"/>
      <c r="B5551" s="296">
        <f t="shared" si="175"/>
        <v>188</v>
      </c>
      <c r="C5551" s="462" t="s">
        <v>10040</v>
      </c>
      <c r="D5551" s="463" t="s">
        <v>11693</v>
      </c>
      <c r="E5551" s="258" t="s">
        <v>1909</v>
      </c>
      <c r="F5551" s="33" t="s">
        <v>4633</v>
      </c>
      <c r="G5551" s="570"/>
      <c r="H5551" s="816"/>
      <c r="I5551" s="816"/>
      <c r="J5551" s="571"/>
      <c r="K5551" s="259" t="s">
        <v>12828</v>
      </c>
      <c r="L5551" s="433">
        <v>44774</v>
      </c>
      <c r="M5551" s="57">
        <v>45323</v>
      </c>
      <c r="N5551" t="str">
        <f t="shared" si="176"/>
        <v/>
      </c>
    </row>
    <row r="5552" spans="1:14" ht="25.5" outlineLevel="2">
      <c r="A5552" s="551"/>
      <c r="B5552" s="296">
        <f t="shared" si="175"/>
        <v>188</v>
      </c>
      <c r="C5552" s="462" t="s">
        <v>10041</v>
      </c>
      <c r="D5552" s="463" t="s">
        <v>11694</v>
      </c>
      <c r="E5552" s="258" t="s">
        <v>1909</v>
      </c>
      <c r="F5552" s="33" t="s">
        <v>4633</v>
      </c>
      <c r="G5552" s="570"/>
      <c r="H5552" s="816"/>
      <c r="I5552" s="816"/>
      <c r="J5552" s="571"/>
      <c r="K5552" s="259" t="s">
        <v>12828</v>
      </c>
      <c r="L5552" s="433">
        <v>44774</v>
      </c>
      <c r="M5552" s="57">
        <v>45323</v>
      </c>
      <c r="N5552" t="str">
        <f t="shared" si="176"/>
        <v/>
      </c>
    </row>
    <row r="5553" spans="1:14" ht="25.5" outlineLevel="2">
      <c r="A5553" s="551"/>
      <c r="B5553" s="296">
        <f t="shared" si="175"/>
        <v>188</v>
      </c>
      <c r="C5553" s="462" t="s">
        <v>10042</v>
      </c>
      <c r="D5553" s="463" t="s">
        <v>11695</v>
      </c>
      <c r="E5553" s="258" t="s">
        <v>1909</v>
      </c>
      <c r="F5553" s="33" t="s">
        <v>4633</v>
      </c>
      <c r="G5553" s="570"/>
      <c r="H5553" s="816"/>
      <c r="I5553" s="816"/>
      <c r="J5553" s="571"/>
      <c r="K5553" s="259" t="s">
        <v>12828</v>
      </c>
      <c r="L5553" s="433">
        <v>44774</v>
      </c>
      <c r="M5553" s="57">
        <v>45323</v>
      </c>
      <c r="N5553" t="str">
        <f t="shared" si="176"/>
        <v/>
      </c>
    </row>
    <row r="5554" spans="1:14" ht="25.5" outlineLevel="2">
      <c r="A5554" s="551"/>
      <c r="B5554" s="296">
        <f t="shared" si="175"/>
        <v>188</v>
      </c>
      <c r="C5554" s="462" t="s">
        <v>10043</v>
      </c>
      <c r="D5554" s="463" t="s">
        <v>11696</v>
      </c>
      <c r="E5554" s="258" t="s">
        <v>1909</v>
      </c>
      <c r="F5554" s="33" t="s">
        <v>4633</v>
      </c>
      <c r="G5554" s="570"/>
      <c r="H5554" s="816"/>
      <c r="I5554" s="816"/>
      <c r="J5554" s="571"/>
      <c r="K5554" s="259" t="s">
        <v>12828</v>
      </c>
      <c r="L5554" s="433">
        <v>44774</v>
      </c>
      <c r="M5554" s="57">
        <v>45323</v>
      </c>
      <c r="N5554" t="str">
        <f t="shared" si="176"/>
        <v/>
      </c>
    </row>
    <row r="5555" spans="1:14" ht="25.5" outlineLevel="2">
      <c r="A5555" s="551"/>
      <c r="B5555" s="296">
        <f t="shared" si="175"/>
        <v>188</v>
      </c>
      <c r="C5555" s="462" t="s">
        <v>10044</v>
      </c>
      <c r="D5555" s="463" t="s">
        <v>11697</v>
      </c>
      <c r="E5555" s="258" t="s">
        <v>1909</v>
      </c>
      <c r="F5555" s="33" t="s">
        <v>4633</v>
      </c>
      <c r="G5555" s="570"/>
      <c r="H5555" s="816"/>
      <c r="I5555" s="816"/>
      <c r="J5555" s="571"/>
      <c r="K5555" s="259" t="s">
        <v>12828</v>
      </c>
      <c r="L5555" s="433">
        <v>44774</v>
      </c>
      <c r="M5555" s="57">
        <v>45323</v>
      </c>
      <c r="N5555" t="str">
        <f t="shared" si="176"/>
        <v/>
      </c>
    </row>
    <row r="5556" spans="1:14" ht="38.25" outlineLevel="2">
      <c r="A5556" s="551"/>
      <c r="B5556" s="296">
        <f t="shared" ref="B5556:B5619" si="177">IF(A5556&gt;0,A5556,B5555)</f>
        <v>188</v>
      </c>
      <c r="C5556" s="462" t="s">
        <v>10045</v>
      </c>
      <c r="D5556" s="463" t="s">
        <v>11698</v>
      </c>
      <c r="E5556" s="258" t="s">
        <v>1909</v>
      </c>
      <c r="F5556" s="33" t="s">
        <v>4633</v>
      </c>
      <c r="G5556" s="570"/>
      <c r="H5556" s="816"/>
      <c r="I5556" s="816"/>
      <c r="J5556" s="571"/>
      <c r="K5556" s="259" t="s">
        <v>12828</v>
      </c>
      <c r="L5556" s="433">
        <v>44774</v>
      </c>
      <c r="M5556" s="57">
        <v>45323</v>
      </c>
      <c r="N5556" t="str">
        <f t="shared" si="176"/>
        <v/>
      </c>
    </row>
    <row r="5557" spans="1:14" ht="25.5" outlineLevel="2">
      <c r="A5557" s="551"/>
      <c r="B5557" s="296">
        <f t="shared" si="177"/>
        <v>188</v>
      </c>
      <c r="C5557" s="462" t="s">
        <v>10046</v>
      </c>
      <c r="D5557" s="463" t="s">
        <v>11699</v>
      </c>
      <c r="E5557" s="258" t="s">
        <v>1909</v>
      </c>
      <c r="F5557" s="33" t="s">
        <v>4633</v>
      </c>
      <c r="G5557" s="570"/>
      <c r="H5557" s="816"/>
      <c r="I5557" s="816"/>
      <c r="J5557" s="571"/>
      <c r="K5557" s="259" t="s">
        <v>12828</v>
      </c>
      <c r="L5557" s="433">
        <v>44774</v>
      </c>
      <c r="M5557" s="57">
        <v>45323</v>
      </c>
      <c r="N5557" t="str">
        <f t="shared" si="176"/>
        <v/>
      </c>
    </row>
    <row r="5558" spans="1:14" ht="51" outlineLevel="2">
      <c r="A5558" s="551"/>
      <c r="B5558" s="296">
        <f t="shared" si="177"/>
        <v>188</v>
      </c>
      <c r="C5558" s="462" t="s">
        <v>10047</v>
      </c>
      <c r="D5558" s="463" t="s">
        <v>11700</v>
      </c>
      <c r="E5558" s="258" t="s">
        <v>1909</v>
      </c>
      <c r="F5558" s="33" t="s">
        <v>4633</v>
      </c>
      <c r="G5558" s="570"/>
      <c r="H5558" s="816"/>
      <c r="I5558" s="816"/>
      <c r="J5558" s="571"/>
      <c r="K5558" s="259" t="s">
        <v>12828</v>
      </c>
      <c r="L5558" s="433">
        <v>44774</v>
      </c>
      <c r="M5558" s="57">
        <v>45323</v>
      </c>
      <c r="N5558" t="str">
        <f t="shared" si="176"/>
        <v/>
      </c>
    </row>
    <row r="5559" spans="1:14" ht="25.5" outlineLevel="2">
      <c r="A5559" s="551"/>
      <c r="B5559" s="296">
        <f t="shared" si="177"/>
        <v>188</v>
      </c>
      <c r="C5559" s="462" t="s">
        <v>10048</v>
      </c>
      <c r="D5559" s="463" t="s">
        <v>11701</v>
      </c>
      <c r="E5559" s="258" t="s">
        <v>1909</v>
      </c>
      <c r="F5559" s="33" t="s">
        <v>4633</v>
      </c>
      <c r="G5559" s="570"/>
      <c r="H5559" s="816"/>
      <c r="I5559" s="816"/>
      <c r="J5559" s="571"/>
      <c r="K5559" s="259" t="s">
        <v>12828</v>
      </c>
      <c r="L5559" s="433">
        <v>44774</v>
      </c>
      <c r="M5559" s="57">
        <v>45323</v>
      </c>
      <c r="N5559" t="str">
        <f t="shared" si="176"/>
        <v/>
      </c>
    </row>
    <row r="5560" spans="1:14" ht="25.5" outlineLevel="2">
      <c r="A5560" s="551"/>
      <c r="B5560" s="296">
        <f t="shared" si="177"/>
        <v>188</v>
      </c>
      <c r="C5560" s="462" t="s">
        <v>10049</v>
      </c>
      <c r="D5560" s="463" t="s">
        <v>11702</v>
      </c>
      <c r="E5560" s="258" t="s">
        <v>1909</v>
      </c>
      <c r="F5560" s="33" t="s">
        <v>4633</v>
      </c>
      <c r="G5560" s="570"/>
      <c r="H5560" s="816"/>
      <c r="I5560" s="816"/>
      <c r="J5560" s="571"/>
      <c r="K5560" s="259" t="s">
        <v>12828</v>
      </c>
      <c r="L5560" s="433">
        <v>44774</v>
      </c>
      <c r="M5560" s="57">
        <v>45323</v>
      </c>
      <c r="N5560" t="str">
        <f t="shared" si="176"/>
        <v/>
      </c>
    </row>
    <row r="5561" spans="1:14" ht="38.25" outlineLevel="2">
      <c r="A5561" s="551"/>
      <c r="B5561" s="296">
        <f t="shared" si="177"/>
        <v>188</v>
      </c>
      <c r="C5561" s="462" t="s">
        <v>10050</v>
      </c>
      <c r="D5561" s="463" t="s">
        <v>11703</v>
      </c>
      <c r="E5561" s="258" t="s">
        <v>1909</v>
      </c>
      <c r="F5561" s="33" t="s">
        <v>4633</v>
      </c>
      <c r="G5561" s="570"/>
      <c r="H5561" s="816"/>
      <c r="I5561" s="816"/>
      <c r="J5561" s="571"/>
      <c r="K5561" s="259" t="s">
        <v>12828</v>
      </c>
      <c r="L5561" s="433">
        <v>44774</v>
      </c>
      <c r="M5561" s="57">
        <v>45323</v>
      </c>
      <c r="N5561" t="str">
        <f t="shared" si="176"/>
        <v/>
      </c>
    </row>
    <row r="5562" spans="1:14" ht="51" outlineLevel="2">
      <c r="A5562" s="551"/>
      <c r="B5562" s="296">
        <f t="shared" si="177"/>
        <v>188</v>
      </c>
      <c r="C5562" s="462" t="s">
        <v>10051</v>
      </c>
      <c r="D5562" s="463" t="s">
        <v>11704</v>
      </c>
      <c r="E5562" s="258" t="s">
        <v>1909</v>
      </c>
      <c r="F5562" s="33" t="s">
        <v>4633</v>
      </c>
      <c r="G5562" s="570"/>
      <c r="H5562" s="816"/>
      <c r="I5562" s="816"/>
      <c r="J5562" s="571"/>
      <c r="K5562" s="259" t="s">
        <v>12828</v>
      </c>
      <c r="L5562" s="433">
        <v>44774</v>
      </c>
      <c r="M5562" s="57">
        <v>45323</v>
      </c>
      <c r="N5562" t="str">
        <f t="shared" si="176"/>
        <v/>
      </c>
    </row>
    <row r="5563" spans="1:14" ht="51" outlineLevel="2">
      <c r="A5563" s="551"/>
      <c r="B5563" s="296">
        <f t="shared" si="177"/>
        <v>188</v>
      </c>
      <c r="C5563" s="462" t="s">
        <v>10052</v>
      </c>
      <c r="D5563" s="463" t="s">
        <v>11705</v>
      </c>
      <c r="E5563" s="258" t="s">
        <v>1909</v>
      </c>
      <c r="F5563" s="33" t="s">
        <v>4633</v>
      </c>
      <c r="G5563" s="570"/>
      <c r="H5563" s="816"/>
      <c r="I5563" s="816"/>
      <c r="J5563" s="571"/>
      <c r="K5563" s="259" t="s">
        <v>12828</v>
      </c>
      <c r="L5563" s="433">
        <v>44774</v>
      </c>
      <c r="M5563" s="57">
        <v>45323</v>
      </c>
      <c r="N5563" t="str">
        <f t="shared" si="176"/>
        <v/>
      </c>
    </row>
    <row r="5564" spans="1:14" ht="76.5" outlineLevel="2">
      <c r="A5564" s="551"/>
      <c r="B5564" s="296">
        <f t="shared" si="177"/>
        <v>188</v>
      </c>
      <c r="C5564" s="462" t="s">
        <v>12783</v>
      </c>
      <c r="D5564" s="463" t="s">
        <v>11706</v>
      </c>
      <c r="E5564" s="258" t="s">
        <v>1909</v>
      </c>
      <c r="F5564" s="33" t="s">
        <v>4633</v>
      </c>
      <c r="G5564" s="570"/>
      <c r="H5564" s="816"/>
      <c r="I5564" s="816"/>
      <c r="J5564" s="571"/>
      <c r="K5564" s="259" t="s">
        <v>12828</v>
      </c>
      <c r="L5564" s="433">
        <v>44774</v>
      </c>
      <c r="M5564" s="57">
        <v>45323</v>
      </c>
      <c r="N5564" t="str">
        <f t="shared" si="176"/>
        <v/>
      </c>
    </row>
    <row r="5565" spans="1:14" ht="51" outlineLevel="2">
      <c r="A5565" s="551"/>
      <c r="B5565" s="296">
        <f t="shared" si="177"/>
        <v>188</v>
      </c>
      <c r="C5565" s="462" t="s">
        <v>10053</v>
      </c>
      <c r="D5565" s="463" t="s">
        <v>11707</v>
      </c>
      <c r="E5565" s="258" t="s">
        <v>1909</v>
      </c>
      <c r="F5565" s="33" t="s">
        <v>4633</v>
      </c>
      <c r="G5565" s="570"/>
      <c r="H5565" s="816"/>
      <c r="I5565" s="816"/>
      <c r="J5565" s="571"/>
      <c r="K5565" s="259" t="s">
        <v>12828</v>
      </c>
      <c r="L5565" s="433">
        <v>44774</v>
      </c>
      <c r="M5565" s="57">
        <v>45323</v>
      </c>
      <c r="N5565" t="str">
        <f t="shared" si="176"/>
        <v/>
      </c>
    </row>
    <row r="5566" spans="1:14" ht="38.25" outlineLevel="2">
      <c r="A5566" s="551"/>
      <c r="B5566" s="296">
        <f t="shared" si="177"/>
        <v>188</v>
      </c>
      <c r="C5566" s="462" t="s">
        <v>10054</v>
      </c>
      <c r="D5566" s="463" t="s">
        <v>11708</v>
      </c>
      <c r="E5566" s="258" t="s">
        <v>1909</v>
      </c>
      <c r="F5566" s="33" t="s">
        <v>4633</v>
      </c>
      <c r="G5566" s="570"/>
      <c r="H5566" s="816"/>
      <c r="I5566" s="816"/>
      <c r="J5566" s="571"/>
      <c r="K5566" s="259" t="s">
        <v>12828</v>
      </c>
      <c r="L5566" s="433">
        <v>44774</v>
      </c>
      <c r="M5566" s="57">
        <v>45323</v>
      </c>
      <c r="N5566" t="str">
        <f t="shared" si="176"/>
        <v/>
      </c>
    </row>
    <row r="5567" spans="1:14" ht="51" outlineLevel="2">
      <c r="A5567" s="551"/>
      <c r="B5567" s="296">
        <f t="shared" si="177"/>
        <v>188</v>
      </c>
      <c r="C5567" s="462" t="s">
        <v>10055</v>
      </c>
      <c r="D5567" s="463" t="s">
        <v>11709</v>
      </c>
      <c r="E5567" s="258" t="s">
        <v>1909</v>
      </c>
      <c r="F5567" s="33" t="s">
        <v>4633</v>
      </c>
      <c r="G5567" s="570"/>
      <c r="H5567" s="816"/>
      <c r="I5567" s="816"/>
      <c r="J5567" s="571"/>
      <c r="K5567" s="259" t="s">
        <v>12828</v>
      </c>
      <c r="L5567" s="433">
        <v>44774</v>
      </c>
      <c r="M5567" s="57">
        <v>45323</v>
      </c>
      <c r="N5567" t="str">
        <f t="shared" si="176"/>
        <v/>
      </c>
    </row>
    <row r="5568" spans="1:14" ht="38.25" outlineLevel="2">
      <c r="A5568" s="551"/>
      <c r="B5568" s="296">
        <f t="shared" si="177"/>
        <v>188</v>
      </c>
      <c r="C5568" s="462" t="s">
        <v>10056</v>
      </c>
      <c r="D5568" s="463" t="s">
        <v>11710</v>
      </c>
      <c r="E5568" s="258" t="s">
        <v>1909</v>
      </c>
      <c r="F5568" s="33" t="s">
        <v>4633</v>
      </c>
      <c r="G5568" s="570"/>
      <c r="H5568" s="816"/>
      <c r="I5568" s="816"/>
      <c r="J5568" s="571"/>
      <c r="K5568" s="259" t="s">
        <v>12828</v>
      </c>
      <c r="L5568" s="433">
        <v>44774</v>
      </c>
      <c r="M5568" s="57">
        <v>45323</v>
      </c>
      <c r="N5568" t="str">
        <f t="shared" si="176"/>
        <v/>
      </c>
    </row>
    <row r="5569" spans="1:14" ht="25.5" outlineLevel="2">
      <c r="A5569" s="551"/>
      <c r="B5569" s="296">
        <f t="shared" si="177"/>
        <v>188</v>
      </c>
      <c r="C5569" s="462" t="s">
        <v>12220</v>
      </c>
      <c r="D5569" s="463" t="s">
        <v>11711</v>
      </c>
      <c r="E5569" s="258" t="s">
        <v>1909</v>
      </c>
      <c r="F5569" s="33" t="s">
        <v>4633</v>
      </c>
      <c r="G5569" s="570"/>
      <c r="H5569" s="816"/>
      <c r="I5569" s="816"/>
      <c r="J5569" s="571"/>
      <c r="K5569" s="259" t="s">
        <v>12828</v>
      </c>
      <c r="L5569" s="433">
        <v>44774</v>
      </c>
      <c r="M5569" s="57">
        <v>45323</v>
      </c>
      <c r="N5569" t="str">
        <f t="shared" si="176"/>
        <v/>
      </c>
    </row>
    <row r="5570" spans="1:14" ht="51" outlineLevel="2">
      <c r="A5570" s="551"/>
      <c r="B5570" s="296">
        <f t="shared" si="177"/>
        <v>188</v>
      </c>
      <c r="C5570" s="462" t="s">
        <v>10057</v>
      </c>
      <c r="D5570" s="463" t="s">
        <v>11712</v>
      </c>
      <c r="E5570" s="258" t="s">
        <v>1909</v>
      </c>
      <c r="F5570" s="33" t="s">
        <v>4633</v>
      </c>
      <c r="G5570" s="570"/>
      <c r="H5570" s="816"/>
      <c r="I5570" s="816"/>
      <c r="J5570" s="571"/>
      <c r="K5570" s="259" t="s">
        <v>12828</v>
      </c>
      <c r="L5570" s="433">
        <v>44774</v>
      </c>
      <c r="M5570" s="57">
        <v>45323</v>
      </c>
      <c r="N5570" t="str">
        <f t="shared" si="176"/>
        <v/>
      </c>
    </row>
    <row r="5571" spans="1:14" ht="51" outlineLevel="2">
      <c r="A5571" s="551"/>
      <c r="B5571" s="296">
        <f t="shared" si="177"/>
        <v>188</v>
      </c>
      <c r="C5571" s="462" t="s">
        <v>10058</v>
      </c>
      <c r="D5571" s="463" t="s">
        <v>11713</v>
      </c>
      <c r="E5571" s="258" t="s">
        <v>1909</v>
      </c>
      <c r="F5571" s="33" t="s">
        <v>4633</v>
      </c>
      <c r="G5571" s="570"/>
      <c r="H5571" s="816"/>
      <c r="I5571" s="816"/>
      <c r="J5571" s="571"/>
      <c r="K5571" s="259" t="s">
        <v>12828</v>
      </c>
      <c r="L5571" s="433">
        <v>44774</v>
      </c>
      <c r="M5571" s="57">
        <v>45323</v>
      </c>
      <c r="N5571" t="str">
        <f t="shared" ref="N5571:N5634" si="178">IF(D5571="NA","",IF(COUNTIF($D$3:$D$8511,D5571)&gt;1,"DUPLICATE",""))</f>
        <v/>
      </c>
    </row>
    <row r="5572" spans="1:14" ht="25.5" outlineLevel="2">
      <c r="A5572" s="551"/>
      <c r="B5572" s="296">
        <f t="shared" si="177"/>
        <v>188</v>
      </c>
      <c r="C5572" s="462" t="s">
        <v>12221</v>
      </c>
      <c r="D5572" s="463" t="s">
        <v>11714</v>
      </c>
      <c r="E5572" s="258" t="s">
        <v>1909</v>
      </c>
      <c r="F5572" s="33" t="s">
        <v>4633</v>
      </c>
      <c r="G5572" s="570"/>
      <c r="H5572" s="816"/>
      <c r="I5572" s="816"/>
      <c r="J5572" s="571"/>
      <c r="K5572" s="259" t="s">
        <v>12828</v>
      </c>
      <c r="L5572" s="433">
        <v>44774</v>
      </c>
      <c r="M5572" s="57">
        <v>45323</v>
      </c>
      <c r="N5572" t="str">
        <f t="shared" si="178"/>
        <v/>
      </c>
    </row>
    <row r="5573" spans="1:14" ht="38.25" outlineLevel="2">
      <c r="A5573" s="551"/>
      <c r="B5573" s="296">
        <f t="shared" si="177"/>
        <v>188</v>
      </c>
      <c r="C5573" s="462" t="s">
        <v>10059</v>
      </c>
      <c r="D5573" s="463" t="s">
        <v>11715</v>
      </c>
      <c r="E5573" s="258" t="s">
        <v>1909</v>
      </c>
      <c r="F5573" s="33" t="s">
        <v>4633</v>
      </c>
      <c r="G5573" s="570"/>
      <c r="H5573" s="816"/>
      <c r="I5573" s="816"/>
      <c r="J5573" s="571"/>
      <c r="K5573" s="259" t="s">
        <v>12828</v>
      </c>
      <c r="L5573" s="433">
        <v>44774</v>
      </c>
      <c r="M5573" s="57">
        <v>45323</v>
      </c>
      <c r="N5573" t="str">
        <f t="shared" si="178"/>
        <v/>
      </c>
    </row>
    <row r="5574" spans="1:14" ht="63.75" outlineLevel="2">
      <c r="A5574" s="551"/>
      <c r="B5574" s="296">
        <f t="shared" si="177"/>
        <v>188</v>
      </c>
      <c r="C5574" s="462" t="s">
        <v>12784</v>
      </c>
      <c r="D5574" s="463" t="s">
        <v>11716</v>
      </c>
      <c r="E5574" s="258" t="s">
        <v>1909</v>
      </c>
      <c r="F5574" s="33" t="s">
        <v>4633</v>
      </c>
      <c r="G5574" s="570"/>
      <c r="H5574" s="816"/>
      <c r="I5574" s="816"/>
      <c r="J5574" s="571"/>
      <c r="K5574" s="259" t="s">
        <v>12828</v>
      </c>
      <c r="L5574" s="433">
        <v>44774</v>
      </c>
      <c r="M5574" s="57">
        <v>45323</v>
      </c>
      <c r="N5574" t="str">
        <f t="shared" si="178"/>
        <v/>
      </c>
    </row>
    <row r="5575" spans="1:14" ht="25.5" outlineLevel="2">
      <c r="A5575" s="551"/>
      <c r="B5575" s="296">
        <f t="shared" si="177"/>
        <v>188</v>
      </c>
      <c r="C5575" s="462" t="s">
        <v>10060</v>
      </c>
      <c r="D5575" s="463" t="s">
        <v>11717</v>
      </c>
      <c r="E5575" s="258" t="s">
        <v>1909</v>
      </c>
      <c r="F5575" s="33" t="s">
        <v>4633</v>
      </c>
      <c r="G5575" s="570"/>
      <c r="H5575" s="816"/>
      <c r="I5575" s="816"/>
      <c r="J5575" s="571"/>
      <c r="K5575" s="259" t="s">
        <v>12828</v>
      </c>
      <c r="L5575" s="433">
        <v>44774</v>
      </c>
      <c r="M5575" s="57">
        <v>45323</v>
      </c>
      <c r="N5575" t="str">
        <f t="shared" si="178"/>
        <v/>
      </c>
    </row>
    <row r="5576" spans="1:14" ht="25.5" outlineLevel="2">
      <c r="A5576" s="551"/>
      <c r="B5576" s="296">
        <f t="shared" si="177"/>
        <v>188</v>
      </c>
      <c r="C5576" s="462" t="s">
        <v>10061</v>
      </c>
      <c r="D5576" s="463" t="s">
        <v>11718</v>
      </c>
      <c r="E5576" s="258" t="s">
        <v>1909</v>
      </c>
      <c r="F5576" s="33" t="s">
        <v>4633</v>
      </c>
      <c r="G5576" s="570"/>
      <c r="H5576" s="816"/>
      <c r="I5576" s="816"/>
      <c r="J5576" s="571"/>
      <c r="K5576" s="259" t="s">
        <v>12828</v>
      </c>
      <c r="L5576" s="433">
        <v>44774</v>
      </c>
      <c r="M5576" s="57">
        <v>45323</v>
      </c>
      <c r="N5576" t="str">
        <f t="shared" si="178"/>
        <v/>
      </c>
    </row>
    <row r="5577" spans="1:14" ht="25.5" outlineLevel="2">
      <c r="A5577" s="551"/>
      <c r="B5577" s="296">
        <f t="shared" si="177"/>
        <v>188</v>
      </c>
      <c r="C5577" s="462" t="s">
        <v>10062</v>
      </c>
      <c r="D5577" s="463" t="s">
        <v>11719</v>
      </c>
      <c r="E5577" s="258" t="s">
        <v>1909</v>
      </c>
      <c r="F5577" s="33" t="s">
        <v>4633</v>
      </c>
      <c r="G5577" s="570"/>
      <c r="H5577" s="816"/>
      <c r="I5577" s="816"/>
      <c r="J5577" s="571"/>
      <c r="K5577" s="259" t="s">
        <v>12828</v>
      </c>
      <c r="L5577" s="433">
        <v>44774</v>
      </c>
      <c r="M5577" s="57">
        <v>45323</v>
      </c>
      <c r="N5577" t="str">
        <f t="shared" si="178"/>
        <v/>
      </c>
    </row>
    <row r="5578" spans="1:14" ht="25.5" outlineLevel="2">
      <c r="A5578" s="551"/>
      <c r="B5578" s="296">
        <f t="shared" si="177"/>
        <v>188</v>
      </c>
      <c r="C5578" s="462" t="s">
        <v>10063</v>
      </c>
      <c r="D5578" s="463" t="s">
        <v>11720</v>
      </c>
      <c r="E5578" s="258" t="s">
        <v>1909</v>
      </c>
      <c r="F5578" s="33" t="s">
        <v>4633</v>
      </c>
      <c r="G5578" s="570"/>
      <c r="H5578" s="816"/>
      <c r="I5578" s="816"/>
      <c r="J5578" s="571"/>
      <c r="K5578" s="259" t="s">
        <v>12828</v>
      </c>
      <c r="L5578" s="433">
        <v>44774</v>
      </c>
      <c r="M5578" s="57">
        <v>45323</v>
      </c>
      <c r="N5578" t="str">
        <f t="shared" si="178"/>
        <v/>
      </c>
    </row>
    <row r="5579" spans="1:14" ht="25.5" outlineLevel="2">
      <c r="A5579" s="551"/>
      <c r="B5579" s="296">
        <f t="shared" si="177"/>
        <v>188</v>
      </c>
      <c r="C5579" s="462" t="s">
        <v>10064</v>
      </c>
      <c r="D5579" s="463" t="s">
        <v>11721</v>
      </c>
      <c r="E5579" s="258" t="s">
        <v>1909</v>
      </c>
      <c r="F5579" s="33" t="s">
        <v>4633</v>
      </c>
      <c r="G5579" s="570"/>
      <c r="H5579" s="816"/>
      <c r="I5579" s="816"/>
      <c r="J5579" s="571"/>
      <c r="K5579" s="259" t="s">
        <v>12828</v>
      </c>
      <c r="L5579" s="433">
        <v>44774</v>
      </c>
      <c r="M5579" s="57">
        <v>45323</v>
      </c>
      <c r="N5579" t="str">
        <f t="shared" si="178"/>
        <v/>
      </c>
    </row>
    <row r="5580" spans="1:14" ht="25.5" outlineLevel="2">
      <c r="A5580" s="551"/>
      <c r="B5580" s="296">
        <f t="shared" si="177"/>
        <v>188</v>
      </c>
      <c r="C5580" s="462" t="s">
        <v>10065</v>
      </c>
      <c r="D5580" s="463" t="s">
        <v>11722</v>
      </c>
      <c r="E5580" s="258" t="s">
        <v>1909</v>
      </c>
      <c r="F5580" s="33" t="s">
        <v>4633</v>
      </c>
      <c r="G5580" s="570"/>
      <c r="H5580" s="816"/>
      <c r="I5580" s="816"/>
      <c r="J5580" s="571"/>
      <c r="K5580" s="259" t="s">
        <v>12828</v>
      </c>
      <c r="L5580" s="433">
        <v>44774</v>
      </c>
      <c r="M5580" s="57">
        <v>45323</v>
      </c>
      <c r="N5580" t="str">
        <f t="shared" si="178"/>
        <v/>
      </c>
    </row>
    <row r="5581" spans="1:14" ht="25.5" outlineLevel="2">
      <c r="A5581" s="551"/>
      <c r="B5581" s="296">
        <f t="shared" si="177"/>
        <v>188</v>
      </c>
      <c r="C5581" s="462" t="s">
        <v>12199</v>
      </c>
      <c r="D5581" s="463" t="s">
        <v>11723</v>
      </c>
      <c r="E5581" s="258" t="s">
        <v>1909</v>
      </c>
      <c r="F5581" s="33" t="s">
        <v>4633</v>
      </c>
      <c r="G5581" s="570"/>
      <c r="H5581" s="816"/>
      <c r="I5581" s="816"/>
      <c r="J5581" s="571"/>
      <c r="K5581" s="259" t="s">
        <v>12828</v>
      </c>
      <c r="L5581" s="433">
        <v>44774</v>
      </c>
      <c r="M5581" s="57">
        <v>45323</v>
      </c>
      <c r="N5581" t="str">
        <f t="shared" si="178"/>
        <v/>
      </c>
    </row>
    <row r="5582" spans="1:14" ht="25.5" outlineLevel="2">
      <c r="A5582" s="551"/>
      <c r="B5582" s="296">
        <f t="shared" si="177"/>
        <v>188</v>
      </c>
      <c r="C5582" s="462" t="s">
        <v>10066</v>
      </c>
      <c r="D5582" s="463" t="s">
        <v>11724</v>
      </c>
      <c r="E5582" s="258" t="s">
        <v>1909</v>
      </c>
      <c r="F5582" s="33" t="s">
        <v>4633</v>
      </c>
      <c r="G5582" s="570"/>
      <c r="H5582" s="816"/>
      <c r="I5582" s="816"/>
      <c r="J5582" s="571"/>
      <c r="K5582" s="259" t="s">
        <v>12828</v>
      </c>
      <c r="L5582" s="433">
        <v>44774</v>
      </c>
      <c r="M5582" s="57">
        <v>45323</v>
      </c>
      <c r="N5582" t="str">
        <f t="shared" si="178"/>
        <v/>
      </c>
    </row>
    <row r="5583" spans="1:14" ht="25.5" outlineLevel="2">
      <c r="A5583" s="551"/>
      <c r="B5583" s="296">
        <f t="shared" si="177"/>
        <v>188</v>
      </c>
      <c r="C5583" s="462" t="s">
        <v>10067</v>
      </c>
      <c r="D5583" s="463" t="s">
        <v>11725</v>
      </c>
      <c r="E5583" s="258" t="s">
        <v>1909</v>
      </c>
      <c r="F5583" s="33" t="s">
        <v>4633</v>
      </c>
      <c r="G5583" s="570"/>
      <c r="H5583" s="816"/>
      <c r="I5583" s="816"/>
      <c r="J5583" s="571"/>
      <c r="K5583" s="259" t="s">
        <v>12828</v>
      </c>
      <c r="L5583" s="433">
        <v>44774</v>
      </c>
      <c r="M5583" s="57">
        <v>45323</v>
      </c>
      <c r="N5583" t="str">
        <f t="shared" si="178"/>
        <v/>
      </c>
    </row>
    <row r="5584" spans="1:14" ht="25.5" outlineLevel="2">
      <c r="A5584" s="551"/>
      <c r="B5584" s="296">
        <f t="shared" si="177"/>
        <v>188</v>
      </c>
      <c r="C5584" s="462" t="s">
        <v>10068</v>
      </c>
      <c r="D5584" s="463" t="s">
        <v>1894</v>
      </c>
      <c r="E5584" s="258" t="s">
        <v>1909</v>
      </c>
      <c r="F5584" s="33" t="s">
        <v>4633</v>
      </c>
      <c r="G5584" s="570"/>
      <c r="H5584" s="816"/>
      <c r="I5584" s="816"/>
      <c r="J5584" s="571"/>
      <c r="K5584" s="259" t="s">
        <v>12828</v>
      </c>
      <c r="L5584" s="433">
        <v>44774</v>
      </c>
      <c r="M5584" s="57">
        <v>45323</v>
      </c>
      <c r="N5584" t="str">
        <f t="shared" si="178"/>
        <v>DUPLICATE</v>
      </c>
    </row>
    <row r="5585" spans="1:14" ht="25.5" outlineLevel="2">
      <c r="A5585" s="551"/>
      <c r="B5585" s="296">
        <f t="shared" si="177"/>
        <v>188</v>
      </c>
      <c r="C5585" s="462" t="s">
        <v>10069</v>
      </c>
      <c r="D5585" s="463" t="s">
        <v>11726</v>
      </c>
      <c r="E5585" s="258" t="s">
        <v>1909</v>
      </c>
      <c r="F5585" s="33" t="s">
        <v>4633</v>
      </c>
      <c r="G5585" s="570"/>
      <c r="H5585" s="816"/>
      <c r="I5585" s="816"/>
      <c r="J5585" s="571"/>
      <c r="K5585" s="259" t="s">
        <v>12828</v>
      </c>
      <c r="L5585" s="433">
        <v>44774</v>
      </c>
      <c r="M5585" s="57">
        <v>45323</v>
      </c>
      <c r="N5585" t="str">
        <f t="shared" si="178"/>
        <v/>
      </c>
    </row>
    <row r="5586" spans="1:14" ht="25.5" outlineLevel="2">
      <c r="A5586" s="551"/>
      <c r="B5586" s="296">
        <f t="shared" si="177"/>
        <v>188</v>
      </c>
      <c r="C5586" s="462" t="s">
        <v>10070</v>
      </c>
      <c r="D5586" s="463" t="s">
        <v>11727</v>
      </c>
      <c r="E5586" s="258" t="s">
        <v>1909</v>
      </c>
      <c r="F5586" s="33" t="s">
        <v>4633</v>
      </c>
      <c r="G5586" s="570"/>
      <c r="H5586" s="816"/>
      <c r="I5586" s="816"/>
      <c r="J5586" s="571"/>
      <c r="K5586" s="259" t="s">
        <v>12828</v>
      </c>
      <c r="L5586" s="433">
        <v>44774</v>
      </c>
      <c r="M5586" s="57">
        <v>45323</v>
      </c>
      <c r="N5586" t="str">
        <f t="shared" si="178"/>
        <v/>
      </c>
    </row>
    <row r="5587" spans="1:14" ht="25.5" outlineLevel="2">
      <c r="A5587" s="551"/>
      <c r="B5587" s="296">
        <f t="shared" si="177"/>
        <v>188</v>
      </c>
      <c r="C5587" s="462" t="s">
        <v>10071</v>
      </c>
      <c r="D5587" s="463" t="s">
        <v>11728</v>
      </c>
      <c r="E5587" s="258" t="s">
        <v>1909</v>
      </c>
      <c r="F5587" s="33" t="s">
        <v>4633</v>
      </c>
      <c r="G5587" s="570"/>
      <c r="H5587" s="816"/>
      <c r="I5587" s="816"/>
      <c r="J5587" s="571"/>
      <c r="K5587" s="259" t="s">
        <v>12828</v>
      </c>
      <c r="L5587" s="433">
        <v>44774</v>
      </c>
      <c r="M5587" s="57">
        <v>45323</v>
      </c>
      <c r="N5587" t="str">
        <f t="shared" si="178"/>
        <v/>
      </c>
    </row>
    <row r="5588" spans="1:14" ht="25.5" outlineLevel="2">
      <c r="A5588" s="551"/>
      <c r="B5588" s="296">
        <f t="shared" si="177"/>
        <v>188</v>
      </c>
      <c r="C5588" s="462" t="s">
        <v>10072</v>
      </c>
      <c r="D5588" s="463" t="s">
        <v>11729</v>
      </c>
      <c r="E5588" s="258" t="s">
        <v>1909</v>
      </c>
      <c r="F5588" s="33" t="s">
        <v>4633</v>
      </c>
      <c r="G5588" s="570"/>
      <c r="H5588" s="816"/>
      <c r="I5588" s="816"/>
      <c r="J5588" s="571"/>
      <c r="K5588" s="259" t="s">
        <v>12828</v>
      </c>
      <c r="L5588" s="433">
        <v>44774</v>
      </c>
      <c r="M5588" s="57">
        <v>45323</v>
      </c>
      <c r="N5588" t="str">
        <f t="shared" si="178"/>
        <v/>
      </c>
    </row>
    <row r="5589" spans="1:14" ht="25.5" outlineLevel="2">
      <c r="A5589" s="551"/>
      <c r="B5589" s="296">
        <f t="shared" si="177"/>
        <v>188</v>
      </c>
      <c r="C5589" s="462" t="s">
        <v>10073</v>
      </c>
      <c r="D5589" s="463" t="s">
        <v>11730</v>
      </c>
      <c r="E5589" s="258" t="s">
        <v>1909</v>
      </c>
      <c r="F5589" s="33" t="s">
        <v>4633</v>
      </c>
      <c r="G5589" s="570"/>
      <c r="H5589" s="816"/>
      <c r="I5589" s="816"/>
      <c r="J5589" s="571"/>
      <c r="K5589" s="259" t="s">
        <v>12828</v>
      </c>
      <c r="L5589" s="433">
        <v>44774</v>
      </c>
      <c r="M5589" s="57">
        <v>45323</v>
      </c>
      <c r="N5589" t="str">
        <f t="shared" si="178"/>
        <v/>
      </c>
    </row>
    <row r="5590" spans="1:14" ht="25.5" outlineLevel="2">
      <c r="A5590" s="551"/>
      <c r="B5590" s="296">
        <f t="shared" si="177"/>
        <v>188</v>
      </c>
      <c r="C5590" s="462" t="s">
        <v>10074</v>
      </c>
      <c r="D5590" s="463" t="s">
        <v>11731</v>
      </c>
      <c r="E5590" s="258" t="s">
        <v>1909</v>
      </c>
      <c r="F5590" s="33" t="s">
        <v>4633</v>
      </c>
      <c r="G5590" s="570"/>
      <c r="H5590" s="816"/>
      <c r="I5590" s="816"/>
      <c r="J5590" s="571"/>
      <c r="K5590" s="259" t="s">
        <v>12828</v>
      </c>
      <c r="L5590" s="433">
        <v>44774</v>
      </c>
      <c r="M5590" s="57">
        <v>45323</v>
      </c>
      <c r="N5590" t="str">
        <f t="shared" si="178"/>
        <v/>
      </c>
    </row>
    <row r="5591" spans="1:14" ht="25.5" outlineLevel="2">
      <c r="A5591" s="551"/>
      <c r="B5591" s="296">
        <f t="shared" si="177"/>
        <v>188</v>
      </c>
      <c r="C5591" s="462" t="s">
        <v>12200</v>
      </c>
      <c r="D5591" s="463" t="s">
        <v>11732</v>
      </c>
      <c r="E5591" s="258" t="s">
        <v>1909</v>
      </c>
      <c r="F5591" s="33" t="s">
        <v>4633</v>
      </c>
      <c r="G5591" s="570"/>
      <c r="H5591" s="816"/>
      <c r="I5591" s="816"/>
      <c r="J5591" s="571"/>
      <c r="K5591" s="259" t="s">
        <v>12828</v>
      </c>
      <c r="L5591" s="433">
        <v>44774</v>
      </c>
      <c r="M5591" s="57">
        <v>45323</v>
      </c>
      <c r="N5591" t="str">
        <f t="shared" si="178"/>
        <v/>
      </c>
    </row>
    <row r="5592" spans="1:14" ht="25.5" outlineLevel="2">
      <c r="A5592" s="551"/>
      <c r="B5592" s="296">
        <f t="shared" si="177"/>
        <v>188</v>
      </c>
      <c r="C5592" s="462" t="s">
        <v>10075</v>
      </c>
      <c r="D5592" s="463" t="s">
        <v>11733</v>
      </c>
      <c r="E5592" s="258" t="s">
        <v>1909</v>
      </c>
      <c r="F5592" s="33" t="s">
        <v>4633</v>
      </c>
      <c r="G5592" s="570"/>
      <c r="H5592" s="816"/>
      <c r="I5592" s="816"/>
      <c r="J5592" s="571"/>
      <c r="K5592" s="259" t="s">
        <v>12828</v>
      </c>
      <c r="L5592" s="433">
        <v>44774</v>
      </c>
      <c r="M5592" s="57">
        <v>45323</v>
      </c>
      <c r="N5592" t="str">
        <f t="shared" si="178"/>
        <v/>
      </c>
    </row>
    <row r="5593" spans="1:14" ht="25.5" outlineLevel="2">
      <c r="A5593" s="551"/>
      <c r="B5593" s="296">
        <f t="shared" si="177"/>
        <v>188</v>
      </c>
      <c r="C5593" s="462" t="s">
        <v>10076</v>
      </c>
      <c r="D5593" s="463" t="s">
        <v>11734</v>
      </c>
      <c r="E5593" s="258" t="s">
        <v>1909</v>
      </c>
      <c r="F5593" s="33" t="s">
        <v>4633</v>
      </c>
      <c r="G5593" s="570"/>
      <c r="H5593" s="816"/>
      <c r="I5593" s="816"/>
      <c r="J5593" s="571"/>
      <c r="K5593" s="259" t="s">
        <v>12828</v>
      </c>
      <c r="L5593" s="433">
        <v>44774</v>
      </c>
      <c r="M5593" s="57">
        <v>45323</v>
      </c>
      <c r="N5593" t="str">
        <f t="shared" si="178"/>
        <v/>
      </c>
    </row>
    <row r="5594" spans="1:14" ht="25.5" outlineLevel="2">
      <c r="A5594" s="551"/>
      <c r="B5594" s="296">
        <f t="shared" si="177"/>
        <v>188</v>
      </c>
      <c r="C5594" s="462" t="s">
        <v>10077</v>
      </c>
      <c r="D5594" s="463" t="s">
        <v>11735</v>
      </c>
      <c r="E5594" s="258" t="s">
        <v>1909</v>
      </c>
      <c r="F5594" s="33" t="s">
        <v>4633</v>
      </c>
      <c r="G5594" s="570"/>
      <c r="H5594" s="816"/>
      <c r="I5594" s="816"/>
      <c r="J5594" s="571"/>
      <c r="K5594" s="259" t="s">
        <v>12828</v>
      </c>
      <c r="L5594" s="433">
        <v>44774</v>
      </c>
      <c r="M5594" s="57">
        <v>45323</v>
      </c>
      <c r="N5594" t="str">
        <f t="shared" si="178"/>
        <v/>
      </c>
    </row>
    <row r="5595" spans="1:14" ht="25.5" outlineLevel="2">
      <c r="A5595" s="551"/>
      <c r="B5595" s="296">
        <f t="shared" si="177"/>
        <v>188</v>
      </c>
      <c r="C5595" s="462" t="s">
        <v>10078</v>
      </c>
      <c r="D5595" s="463" t="s">
        <v>11736</v>
      </c>
      <c r="E5595" s="258" t="s">
        <v>1909</v>
      </c>
      <c r="F5595" s="33" t="s">
        <v>4633</v>
      </c>
      <c r="G5595" s="570"/>
      <c r="H5595" s="816"/>
      <c r="I5595" s="816"/>
      <c r="J5595" s="571"/>
      <c r="K5595" s="259" t="s">
        <v>12828</v>
      </c>
      <c r="L5595" s="433">
        <v>44774</v>
      </c>
      <c r="M5595" s="57">
        <v>45323</v>
      </c>
      <c r="N5595" t="str">
        <f t="shared" si="178"/>
        <v/>
      </c>
    </row>
    <row r="5596" spans="1:14" ht="25.5" outlineLevel="2">
      <c r="A5596" s="551"/>
      <c r="B5596" s="296">
        <f t="shared" si="177"/>
        <v>188</v>
      </c>
      <c r="C5596" s="462" t="s">
        <v>10079</v>
      </c>
      <c r="D5596" s="463" t="s">
        <v>11737</v>
      </c>
      <c r="E5596" s="258" t="s">
        <v>1909</v>
      </c>
      <c r="F5596" s="33" t="s">
        <v>4633</v>
      </c>
      <c r="G5596" s="570"/>
      <c r="H5596" s="816"/>
      <c r="I5596" s="816"/>
      <c r="J5596" s="571"/>
      <c r="K5596" s="259" t="s">
        <v>12828</v>
      </c>
      <c r="L5596" s="433">
        <v>44774</v>
      </c>
      <c r="M5596" s="57">
        <v>45323</v>
      </c>
      <c r="N5596" t="str">
        <f t="shared" si="178"/>
        <v/>
      </c>
    </row>
    <row r="5597" spans="1:14" ht="25.5" outlineLevel="2">
      <c r="A5597" s="551"/>
      <c r="B5597" s="296">
        <f t="shared" si="177"/>
        <v>188</v>
      </c>
      <c r="C5597" s="462" t="s">
        <v>10080</v>
      </c>
      <c r="D5597" s="463" t="s">
        <v>11738</v>
      </c>
      <c r="E5597" s="258" t="s">
        <v>1909</v>
      </c>
      <c r="F5597" s="33" t="s">
        <v>4633</v>
      </c>
      <c r="G5597" s="570"/>
      <c r="H5597" s="816"/>
      <c r="I5597" s="816"/>
      <c r="J5597" s="571"/>
      <c r="K5597" s="259" t="s">
        <v>12828</v>
      </c>
      <c r="L5597" s="433">
        <v>44774</v>
      </c>
      <c r="M5597" s="57">
        <v>45323</v>
      </c>
      <c r="N5597" t="str">
        <f t="shared" si="178"/>
        <v/>
      </c>
    </row>
    <row r="5598" spans="1:14" ht="25.5" outlineLevel="2">
      <c r="A5598" s="551"/>
      <c r="B5598" s="296">
        <f t="shared" si="177"/>
        <v>188</v>
      </c>
      <c r="C5598" s="462" t="s">
        <v>10081</v>
      </c>
      <c r="D5598" s="463" t="s">
        <v>11739</v>
      </c>
      <c r="E5598" s="258" t="s">
        <v>1909</v>
      </c>
      <c r="F5598" s="33" t="s">
        <v>4633</v>
      </c>
      <c r="G5598" s="570"/>
      <c r="H5598" s="816"/>
      <c r="I5598" s="816"/>
      <c r="J5598" s="571"/>
      <c r="K5598" s="259" t="s">
        <v>12828</v>
      </c>
      <c r="L5598" s="433">
        <v>44774</v>
      </c>
      <c r="M5598" s="57">
        <v>45323</v>
      </c>
      <c r="N5598" t="str">
        <f t="shared" si="178"/>
        <v/>
      </c>
    </row>
    <row r="5599" spans="1:14" ht="25.5" outlineLevel="2">
      <c r="A5599" s="551"/>
      <c r="B5599" s="296">
        <f t="shared" si="177"/>
        <v>188</v>
      </c>
      <c r="C5599" s="462" t="s">
        <v>10082</v>
      </c>
      <c r="D5599" s="463" t="s">
        <v>11740</v>
      </c>
      <c r="E5599" s="258" t="s">
        <v>1909</v>
      </c>
      <c r="F5599" s="33" t="s">
        <v>4633</v>
      </c>
      <c r="G5599" s="570"/>
      <c r="H5599" s="816"/>
      <c r="I5599" s="816"/>
      <c r="J5599" s="571"/>
      <c r="K5599" s="259" t="s">
        <v>12828</v>
      </c>
      <c r="L5599" s="433">
        <v>44774</v>
      </c>
      <c r="M5599" s="57">
        <v>45323</v>
      </c>
      <c r="N5599" t="str">
        <f t="shared" si="178"/>
        <v/>
      </c>
    </row>
    <row r="5600" spans="1:14" ht="25.5" outlineLevel="2">
      <c r="A5600" s="551"/>
      <c r="B5600" s="296">
        <f t="shared" si="177"/>
        <v>188</v>
      </c>
      <c r="C5600" s="462" t="s">
        <v>10083</v>
      </c>
      <c r="D5600" s="463" t="s">
        <v>11741</v>
      </c>
      <c r="E5600" s="258" t="s">
        <v>1909</v>
      </c>
      <c r="F5600" s="33" t="s">
        <v>4633</v>
      </c>
      <c r="G5600" s="570"/>
      <c r="H5600" s="816"/>
      <c r="I5600" s="816"/>
      <c r="J5600" s="571"/>
      <c r="K5600" s="259" t="s">
        <v>12828</v>
      </c>
      <c r="L5600" s="433">
        <v>44774</v>
      </c>
      <c r="M5600" s="57">
        <v>45323</v>
      </c>
      <c r="N5600" t="str">
        <f t="shared" si="178"/>
        <v/>
      </c>
    </row>
    <row r="5601" spans="1:14" ht="25.5" outlineLevel="2">
      <c r="A5601" s="551"/>
      <c r="B5601" s="296">
        <f t="shared" si="177"/>
        <v>188</v>
      </c>
      <c r="C5601" s="462" t="s">
        <v>10084</v>
      </c>
      <c r="D5601" s="463" t="s">
        <v>11742</v>
      </c>
      <c r="E5601" s="258" t="s">
        <v>1909</v>
      </c>
      <c r="F5601" s="33" t="s">
        <v>4633</v>
      </c>
      <c r="G5601" s="570"/>
      <c r="H5601" s="816"/>
      <c r="I5601" s="816"/>
      <c r="J5601" s="571"/>
      <c r="K5601" s="259" t="s">
        <v>12828</v>
      </c>
      <c r="L5601" s="433">
        <v>44774</v>
      </c>
      <c r="M5601" s="57">
        <v>45323</v>
      </c>
      <c r="N5601" t="str">
        <f t="shared" si="178"/>
        <v/>
      </c>
    </row>
    <row r="5602" spans="1:14" ht="25.5" outlineLevel="2">
      <c r="A5602" s="551"/>
      <c r="B5602" s="296">
        <f t="shared" si="177"/>
        <v>188</v>
      </c>
      <c r="C5602" s="462" t="s">
        <v>10085</v>
      </c>
      <c r="D5602" s="463" t="s">
        <v>11743</v>
      </c>
      <c r="E5602" s="258" t="s">
        <v>1909</v>
      </c>
      <c r="F5602" s="33" t="s">
        <v>4633</v>
      </c>
      <c r="G5602" s="570"/>
      <c r="H5602" s="816"/>
      <c r="I5602" s="816"/>
      <c r="J5602" s="571"/>
      <c r="K5602" s="259" t="s">
        <v>12828</v>
      </c>
      <c r="L5602" s="433">
        <v>44774</v>
      </c>
      <c r="M5602" s="57">
        <v>45323</v>
      </c>
      <c r="N5602" t="str">
        <f t="shared" si="178"/>
        <v/>
      </c>
    </row>
    <row r="5603" spans="1:14" ht="25.5" outlineLevel="2">
      <c r="A5603" s="551"/>
      <c r="B5603" s="296">
        <f t="shared" si="177"/>
        <v>188</v>
      </c>
      <c r="C5603" s="462" t="s">
        <v>10086</v>
      </c>
      <c r="D5603" s="463" t="s">
        <v>11744</v>
      </c>
      <c r="E5603" s="258" t="s">
        <v>1909</v>
      </c>
      <c r="F5603" s="33" t="s">
        <v>4633</v>
      </c>
      <c r="G5603" s="570"/>
      <c r="H5603" s="816"/>
      <c r="I5603" s="816"/>
      <c r="J5603" s="571"/>
      <c r="K5603" s="259" t="s">
        <v>12828</v>
      </c>
      <c r="L5603" s="433">
        <v>44774</v>
      </c>
      <c r="M5603" s="57">
        <v>45323</v>
      </c>
      <c r="N5603" t="str">
        <f t="shared" si="178"/>
        <v/>
      </c>
    </row>
    <row r="5604" spans="1:14" ht="25.5" outlineLevel="2">
      <c r="A5604" s="551"/>
      <c r="B5604" s="296">
        <f t="shared" si="177"/>
        <v>188</v>
      </c>
      <c r="C5604" s="462" t="s">
        <v>10087</v>
      </c>
      <c r="D5604" s="463" t="s">
        <v>11745</v>
      </c>
      <c r="E5604" s="258" t="s">
        <v>1909</v>
      </c>
      <c r="F5604" s="33" t="s">
        <v>4633</v>
      </c>
      <c r="G5604" s="570"/>
      <c r="H5604" s="816"/>
      <c r="I5604" s="816"/>
      <c r="J5604" s="571"/>
      <c r="K5604" s="259" t="s">
        <v>12828</v>
      </c>
      <c r="L5604" s="433">
        <v>44774</v>
      </c>
      <c r="M5604" s="57">
        <v>45323</v>
      </c>
      <c r="N5604" t="str">
        <f t="shared" si="178"/>
        <v/>
      </c>
    </row>
    <row r="5605" spans="1:14" ht="25.5" outlineLevel="2">
      <c r="A5605" s="551"/>
      <c r="B5605" s="296">
        <f t="shared" si="177"/>
        <v>188</v>
      </c>
      <c r="C5605" s="462" t="s">
        <v>10088</v>
      </c>
      <c r="D5605" s="463" t="s">
        <v>11746</v>
      </c>
      <c r="E5605" s="258" t="s">
        <v>1909</v>
      </c>
      <c r="F5605" s="33" t="s">
        <v>4633</v>
      </c>
      <c r="G5605" s="570"/>
      <c r="H5605" s="816"/>
      <c r="I5605" s="816"/>
      <c r="J5605" s="571"/>
      <c r="K5605" s="259" t="s">
        <v>12828</v>
      </c>
      <c r="L5605" s="433">
        <v>44774</v>
      </c>
      <c r="M5605" s="57">
        <v>45323</v>
      </c>
      <c r="N5605" t="str">
        <f t="shared" si="178"/>
        <v/>
      </c>
    </row>
    <row r="5606" spans="1:14" ht="25.5" outlineLevel="2">
      <c r="A5606" s="551"/>
      <c r="B5606" s="296">
        <f t="shared" si="177"/>
        <v>188</v>
      </c>
      <c r="C5606" s="462" t="s">
        <v>10089</v>
      </c>
      <c r="D5606" s="463" t="s">
        <v>11747</v>
      </c>
      <c r="E5606" s="258" t="s">
        <v>1909</v>
      </c>
      <c r="F5606" s="33" t="s">
        <v>4633</v>
      </c>
      <c r="G5606" s="570"/>
      <c r="H5606" s="816"/>
      <c r="I5606" s="816"/>
      <c r="J5606" s="571"/>
      <c r="K5606" s="259" t="s">
        <v>12828</v>
      </c>
      <c r="L5606" s="433">
        <v>44774</v>
      </c>
      <c r="M5606" s="57">
        <v>45323</v>
      </c>
      <c r="N5606" t="str">
        <f t="shared" si="178"/>
        <v/>
      </c>
    </row>
    <row r="5607" spans="1:14" ht="25.5" outlineLevel="2">
      <c r="A5607" s="551"/>
      <c r="B5607" s="296">
        <f t="shared" si="177"/>
        <v>188</v>
      </c>
      <c r="C5607" s="462" t="s">
        <v>10090</v>
      </c>
      <c r="D5607" s="463" t="s">
        <v>11748</v>
      </c>
      <c r="E5607" s="258" t="s">
        <v>1909</v>
      </c>
      <c r="F5607" s="33" t="s">
        <v>4633</v>
      </c>
      <c r="G5607" s="570"/>
      <c r="H5607" s="816"/>
      <c r="I5607" s="816"/>
      <c r="J5607" s="571"/>
      <c r="K5607" s="259" t="s">
        <v>12828</v>
      </c>
      <c r="L5607" s="433">
        <v>44774</v>
      </c>
      <c r="M5607" s="57">
        <v>45323</v>
      </c>
      <c r="N5607" t="str">
        <f t="shared" si="178"/>
        <v/>
      </c>
    </row>
    <row r="5608" spans="1:14" ht="25.5" outlineLevel="2">
      <c r="A5608" s="551"/>
      <c r="B5608" s="296">
        <f t="shared" si="177"/>
        <v>188</v>
      </c>
      <c r="C5608" s="462" t="s">
        <v>10091</v>
      </c>
      <c r="D5608" s="463" t="s">
        <v>11749</v>
      </c>
      <c r="E5608" s="258" t="s">
        <v>1909</v>
      </c>
      <c r="F5608" s="33" t="s">
        <v>4633</v>
      </c>
      <c r="G5608" s="570"/>
      <c r="H5608" s="816"/>
      <c r="I5608" s="816"/>
      <c r="J5608" s="571"/>
      <c r="K5608" s="259" t="s">
        <v>12828</v>
      </c>
      <c r="L5608" s="433">
        <v>44774</v>
      </c>
      <c r="M5608" s="57">
        <v>45323</v>
      </c>
      <c r="N5608" t="str">
        <f t="shared" si="178"/>
        <v/>
      </c>
    </row>
    <row r="5609" spans="1:14" ht="25.5" outlineLevel="2">
      <c r="A5609" s="551"/>
      <c r="B5609" s="296">
        <f t="shared" si="177"/>
        <v>188</v>
      </c>
      <c r="C5609" s="462" t="s">
        <v>10092</v>
      </c>
      <c r="D5609" s="463" t="s">
        <v>11750</v>
      </c>
      <c r="E5609" s="258" t="s">
        <v>1909</v>
      </c>
      <c r="F5609" s="33" t="s">
        <v>4633</v>
      </c>
      <c r="G5609" s="570"/>
      <c r="H5609" s="816"/>
      <c r="I5609" s="816"/>
      <c r="J5609" s="571"/>
      <c r="K5609" s="259" t="s">
        <v>12828</v>
      </c>
      <c r="L5609" s="433">
        <v>44774</v>
      </c>
      <c r="M5609" s="57">
        <v>45323</v>
      </c>
      <c r="N5609" t="str">
        <f t="shared" si="178"/>
        <v/>
      </c>
    </row>
    <row r="5610" spans="1:14" ht="25.5" outlineLevel="2">
      <c r="A5610" s="551"/>
      <c r="B5610" s="296">
        <f t="shared" si="177"/>
        <v>188</v>
      </c>
      <c r="C5610" s="462" t="s">
        <v>10093</v>
      </c>
      <c r="D5610" s="463" t="s">
        <v>11751</v>
      </c>
      <c r="E5610" s="258" t="s">
        <v>1909</v>
      </c>
      <c r="F5610" s="33" t="s">
        <v>4633</v>
      </c>
      <c r="G5610" s="570"/>
      <c r="H5610" s="816"/>
      <c r="I5610" s="816"/>
      <c r="J5610" s="571"/>
      <c r="K5610" s="259" t="s">
        <v>12828</v>
      </c>
      <c r="L5610" s="433">
        <v>44774</v>
      </c>
      <c r="M5610" s="57">
        <v>45323</v>
      </c>
      <c r="N5610" t="str">
        <f t="shared" si="178"/>
        <v/>
      </c>
    </row>
    <row r="5611" spans="1:14" ht="25.5" outlineLevel="2">
      <c r="A5611" s="551"/>
      <c r="B5611" s="296">
        <f t="shared" si="177"/>
        <v>188</v>
      </c>
      <c r="C5611" s="462" t="s">
        <v>10094</v>
      </c>
      <c r="D5611" s="463" t="s">
        <v>11752</v>
      </c>
      <c r="E5611" s="258" t="s">
        <v>1909</v>
      </c>
      <c r="F5611" s="33" t="s">
        <v>4633</v>
      </c>
      <c r="G5611" s="570"/>
      <c r="H5611" s="816"/>
      <c r="I5611" s="816"/>
      <c r="J5611" s="571"/>
      <c r="K5611" s="259" t="s">
        <v>12828</v>
      </c>
      <c r="L5611" s="433">
        <v>44774</v>
      </c>
      <c r="M5611" s="57">
        <v>45323</v>
      </c>
      <c r="N5611" t="str">
        <f t="shared" si="178"/>
        <v/>
      </c>
    </row>
    <row r="5612" spans="1:14" ht="25.5" outlineLevel="2">
      <c r="A5612" s="551"/>
      <c r="B5612" s="296">
        <f t="shared" si="177"/>
        <v>188</v>
      </c>
      <c r="C5612" s="462" t="s">
        <v>10095</v>
      </c>
      <c r="D5612" s="463" t="s">
        <v>11753</v>
      </c>
      <c r="E5612" s="258" t="s">
        <v>1909</v>
      </c>
      <c r="F5612" s="33" t="s">
        <v>4633</v>
      </c>
      <c r="G5612" s="570"/>
      <c r="H5612" s="816"/>
      <c r="I5612" s="816"/>
      <c r="J5612" s="571"/>
      <c r="K5612" s="259" t="s">
        <v>12828</v>
      </c>
      <c r="L5612" s="433">
        <v>44774</v>
      </c>
      <c r="M5612" s="57">
        <v>45323</v>
      </c>
      <c r="N5612" t="str">
        <f t="shared" si="178"/>
        <v/>
      </c>
    </row>
    <row r="5613" spans="1:14" ht="25.5" outlineLevel="2">
      <c r="A5613" s="551"/>
      <c r="B5613" s="296">
        <f t="shared" si="177"/>
        <v>188</v>
      </c>
      <c r="C5613" s="462" t="s">
        <v>10096</v>
      </c>
      <c r="D5613" s="463" t="s">
        <v>11754</v>
      </c>
      <c r="E5613" s="258" t="s">
        <v>1909</v>
      </c>
      <c r="F5613" s="33" t="s">
        <v>4633</v>
      </c>
      <c r="G5613" s="570"/>
      <c r="H5613" s="816"/>
      <c r="I5613" s="816"/>
      <c r="J5613" s="571"/>
      <c r="K5613" s="259" t="s">
        <v>12828</v>
      </c>
      <c r="L5613" s="433">
        <v>44774</v>
      </c>
      <c r="M5613" s="57">
        <v>45323</v>
      </c>
      <c r="N5613" t="str">
        <f t="shared" si="178"/>
        <v/>
      </c>
    </row>
    <row r="5614" spans="1:14" ht="25.5" outlineLevel="2">
      <c r="A5614" s="551"/>
      <c r="B5614" s="296">
        <f t="shared" si="177"/>
        <v>188</v>
      </c>
      <c r="C5614" s="462" t="s">
        <v>10097</v>
      </c>
      <c r="D5614" s="463" t="s">
        <v>11755</v>
      </c>
      <c r="E5614" s="258" t="s">
        <v>1909</v>
      </c>
      <c r="F5614" s="33" t="s">
        <v>4633</v>
      </c>
      <c r="G5614" s="570"/>
      <c r="H5614" s="816"/>
      <c r="I5614" s="816"/>
      <c r="J5614" s="571"/>
      <c r="K5614" s="259" t="s">
        <v>12828</v>
      </c>
      <c r="L5614" s="433">
        <v>44774</v>
      </c>
      <c r="M5614" s="57">
        <v>45323</v>
      </c>
      <c r="N5614" t="str">
        <f t="shared" si="178"/>
        <v/>
      </c>
    </row>
    <row r="5615" spans="1:14" ht="25.5" outlineLevel="2">
      <c r="A5615" s="551"/>
      <c r="B5615" s="296">
        <f t="shared" si="177"/>
        <v>188</v>
      </c>
      <c r="C5615" s="462" t="s">
        <v>10098</v>
      </c>
      <c r="D5615" s="463" t="s">
        <v>11756</v>
      </c>
      <c r="E5615" s="258" t="s">
        <v>1909</v>
      </c>
      <c r="F5615" s="33" t="s">
        <v>4633</v>
      </c>
      <c r="G5615" s="570"/>
      <c r="H5615" s="816"/>
      <c r="I5615" s="816"/>
      <c r="J5615" s="571"/>
      <c r="K5615" s="259" t="s">
        <v>12828</v>
      </c>
      <c r="L5615" s="433">
        <v>44774</v>
      </c>
      <c r="M5615" s="57">
        <v>45323</v>
      </c>
      <c r="N5615" t="str">
        <f t="shared" si="178"/>
        <v/>
      </c>
    </row>
    <row r="5616" spans="1:14" ht="25.5" outlineLevel="2">
      <c r="A5616" s="551"/>
      <c r="B5616" s="296">
        <f t="shared" si="177"/>
        <v>188</v>
      </c>
      <c r="C5616" s="462" t="s">
        <v>10099</v>
      </c>
      <c r="D5616" s="463" t="s">
        <v>11757</v>
      </c>
      <c r="E5616" s="258" t="s">
        <v>1909</v>
      </c>
      <c r="F5616" s="33" t="s">
        <v>4633</v>
      </c>
      <c r="G5616" s="570"/>
      <c r="H5616" s="816"/>
      <c r="I5616" s="816"/>
      <c r="J5616" s="571"/>
      <c r="K5616" s="259" t="s">
        <v>12828</v>
      </c>
      <c r="L5616" s="433">
        <v>44774</v>
      </c>
      <c r="M5616" s="57">
        <v>45323</v>
      </c>
      <c r="N5616" t="str">
        <f t="shared" si="178"/>
        <v/>
      </c>
    </row>
    <row r="5617" spans="1:14" ht="25.5" outlineLevel="2">
      <c r="A5617" s="551"/>
      <c r="B5617" s="296">
        <f t="shared" si="177"/>
        <v>188</v>
      </c>
      <c r="C5617" s="462" t="s">
        <v>10100</v>
      </c>
      <c r="D5617" s="463" t="s">
        <v>11758</v>
      </c>
      <c r="E5617" s="258" t="s">
        <v>1909</v>
      </c>
      <c r="F5617" s="33" t="s">
        <v>4633</v>
      </c>
      <c r="G5617" s="570"/>
      <c r="H5617" s="816"/>
      <c r="I5617" s="816"/>
      <c r="J5617" s="571"/>
      <c r="K5617" s="259" t="s">
        <v>12828</v>
      </c>
      <c r="L5617" s="433">
        <v>44774</v>
      </c>
      <c r="M5617" s="57">
        <v>45323</v>
      </c>
      <c r="N5617" t="str">
        <f t="shared" si="178"/>
        <v/>
      </c>
    </row>
    <row r="5618" spans="1:14" ht="25.5" outlineLevel="2">
      <c r="A5618" s="551"/>
      <c r="B5618" s="296">
        <f t="shared" si="177"/>
        <v>188</v>
      </c>
      <c r="C5618" s="462" t="s">
        <v>10101</v>
      </c>
      <c r="D5618" s="463" t="s">
        <v>11759</v>
      </c>
      <c r="E5618" s="258" t="s">
        <v>1909</v>
      </c>
      <c r="F5618" s="33" t="s">
        <v>4633</v>
      </c>
      <c r="G5618" s="570"/>
      <c r="H5618" s="816"/>
      <c r="I5618" s="816"/>
      <c r="J5618" s="571"/>
      <c r="K5618" s="259" t="s">
        <v>12828</v>
      </c>
      <c r="L5618" s="433">
        <v>44774</v>
      </c>
      <c r="M5618" s="57">
        <v>45323</v>
      </c>
      <c r="N5618" t="str">
        <f t="shared" si="178"/>
        <v/>
      </c>
    </row>
    <row r="5619" spans="1:14" ht="25.5" outlineLevel="2">
      <c r="A5619" s="551"/>
      <c r="B5619" s="296">
        <f t="shared" si="177"/>
        <v>188</v>
      </c>
      <c r="C5619" s="462" t="s">
        <v>10103</v>
      </c>
      <c r="D5619" s="463" t="s">
        <v>11761</v>
      </c>
      <c r="E5619" s="258" t="s">
        <v>1909</v>
      </c>
      <c r="F5619" s="33" t="s">
        <v>4633</v>
      </c>
      <c r="G5619" s="570"/>
      <c r="H5619" s="816"/>
      <c r="I5619" s="816"/>
      <c r="J5619" s="571"/>
      <c r="K5619" s="259" t="s">
        <v>12828</v>
      </c>
      <c r="L5619" s="433">
        <v>44774</v>
      </c>
      <c r="M5619" s="57">
        <v>45323</v>
      </c>
      <c r="N5619" t="str">
        <f t="shared" si="178"/>
        <v/>
      </c>
    </row>
    <row r="5620" spans="1:14" ht="25.5" outlineLevel="2">
      <c r="A5620" s="551"/>
      <c r="B5620" s="296">
        <f t="shared" ref="B5620:B5683" si="179">IF(A5620&gt;0,A5620,B5619)</f>
        <v>188</v>
      </c>
      <c r="C5620" s="462" t="s">
        <v>10104</v>
      </c>
      <c r="D5620" s="463" t="s">
        <v>11762</v>
      </c>
      <c r="E5620" s="258" t="s">
        <v>1909</v>
      </c>
      <c r="F5620" s="33" t="s">
        <v>4633</v>
      </c>
      <c r="G5620" s="570"/>
      <c r="H5620" s="816"/>
      <c r="I5620" s="816"/>
      <c r="J5620" s="571"/>
      <c r="K5620" s="259" t="s">
        <v>12828</v>
      </c>
      <c r="L5620" s="433">
        <v>44774</v>
      </c>
      <c r="M5620" s="57">
        <v>45323</v>
      </c>
      <c r="N5620" t="str">
        <f t="shared" si="178"/>
        <v/>
      </c>
    </row>
    <row r="5621" spans="1:14" ht="38.25" outlineLevel="2">
      <c r="A5621" s="551"/>
      <c r="B5621" s="296">
        <f t="shared" si="179"/>
        <v>188</v>
      </c>
      <c r="C5621" s="462" t="s">
        <v>10105</v>
      </c>
      <c r="D5621" s="463" t="s">
        <v>11763</v>
      </c>
      <c r="E5621" s="258" t="s">
        <v>1909</v>
      </c>
      <c r="F5621" s="33" t="s">
        <v>4633</v>
      </c>
      <c r="G5621" s="570"/>
      <c r="H5621" s="816"/>
      <c r="I5621" s="816"/>
      <c r="J5621" s="571"/>
      <c r="K5621" s="259" t="s">
        <v>12828</v>
      </c>
      <c r="L5621" s="433">
        <v>44774</v>
      </c>
      <c r="M5621" s="57">
        <v>45323</v>
      </c>
      <c r="N5621" t="str">
        <f t="shared" si="178"/>
        <v/>
      </c>
    </row>
    <row r="5622" spans="1:14" ht="25.5" outlineLevel="2">
      <c r="A5622" s="551"/>
      <c r="B5622" s="296">
        <f t="shared" si="179"/>
        <v>188</v>
      </c>
      <c r="C5622" s="462" t="s">
        <v>10106</v>
      </c>
      <c r="D5622" s="463" t="s">
        <v>11764</v>
      </c>
      <c r="E5622" s="258" t="s">
        <v>1909</v>
      </c>
      <c r="F5622" s="33" t="s">
        <v>4633</v>
      </c>
      <c r="G5622" s="570"/>
      <c r="H5622" s="816"/>
      <c r="I5622" s="816"/>
      <c r="J5622" s="571"/>
      <c r="K5622" s="259" t="s">
        <v>12828</v>
      </c>
      <c r="L5622" s="433">
        <v>44774</v>
      </c>
      <c r="M5622" s="57">
        <v>45323</v>
      </c>
      <c r="N5622" t="str">
        <f t="shared" si="178"/>
        <v/>
      </c>
    </row>
    <row r="5623" spans="1:14" ht="38.25" outlineLevel="2">
      <c r="A5623" s="551"/>
      <c r="B5623" s="296">
        <f t="shared" si="179"/>
        <v>188</v>
      </c>
      <c r="C5623" s="462" t="s">
        <v>10107</v>
      </c>
      <c r="D5623" s="463" t="s">
        <v>11765</v>
      </c>
      <c r="E5623" s="258" t="s">
        <v>1909</v>
      </c>
      <c r="F5623" s="33" t="s">
        <v>4633</v>
      </c>
      <c r="G5623" s="570"/>
      <c r="H5623" s="816"/>
      <c r="I5623" s="816"/>
      <c r="J5623" s="571"/>
      <c r="K5623" s="259" t="s">
        <v>12828</v>
      </c>
      <c r="L5623" s="433">
        <v>44774</v>
      </c>
      <c r="M5623" s="57">
        <v>45323</v>
      </c>
      <c r="N5623" t="str">
        <f t="shared" si="178"/>
        <v/>
      </c>
    </row>
    <row r="5624" spans="1:14" ht="25.5" outlineLevel="2">
      <c r="A5624" s="551"/>
      <c r="B5624" s="296">
        <f t="shared" si="179"/>
        <v>188</v>
      </c>
      <c r="C5624" s="462" t="s">
        <v>10108</v>
      </c>
      <c r="D5624" s="463" t="s">
        <v>11766</v>
      </c>
      <c r="E5624" s="258" t="s">
        <v>1909</v>
      </c>
      <c r="F5624" s="33" t="s">
        <v>4633</v>
      </c>
      <c r="G5624" s="570"/>
      <c r="H5624" s="816"/>
      <c r="I5624" s="816"/>
      <c r="J5624" s="571"/>
      <c r="K5624" s="259" t="s">
        <v>12828</v>
      </c>
      <c r="L5624" s="433">
        <v>44774</v>
      </c>
      <c r="M5624" s="57">
        <v>45323</v>
      </c>
      <c r="N5624" t="str">
        <f t="shared" si="178"/>
        <v/>
      </c>
    </row>
    <row r="5625" spans="1:14" ht="25.5" outlineLevel="2">
      <c r="A5625" s="551"/>
      <c r="B5625" s="296">
        <f t="shared" si="179"/>
        <v>188</v>
      </c>
      <c r="C5625" s="462" t="s">
        <v>10109</v>
      </c>
      <c r="D5625" s="463" t="s">
        <v>11767</v>
      </c>
      <c r="E5625" s="258" t="s">
        <v>1909</v>
      </c>
      <c r="F5625" s="33" t="s">
        <v>4633</v>
      </c>
      <c r="G5625" s="570"/>
      <c r="H5625" s="816"/>
      <c r="I5625" s="816"/>
      <c r="J5625" s="571"/>
      <c r="K5625" s="259" t="s">
        <v>12828</v>
      </c>
      <c r="L5625" s="433">
        <v>44774</v>
      </c>
      <c r="M5625" s="57">
        <v>45323</v>
      </c>
      <c r="N5625" t="str">
        <f t="shared" si="178"/>
        <v/>
      </c>
    </row>
    <row r="5626" spans="1:14" ht="25.5" outlineLevel="2">
      <c r="A5626" s="551"/>
      <c r="B5626" s="296">
        <f t="shared" si="179"/>
        <v>188</v>
      </c>
      <c r="C5626" s="462" t="s">
        <v>10110</v>
      </c>
      <c r="D5626" s="463" t="s">
        <v>11768</v>
      </c>
      <c r="E5626" s="258" t="s">
        <v>1909</v>
      </c>
      <c r="F5626" s="33" t="s">
        <v>4633</v>
      </c>
      <c r="G5626" s="570"/>
      <c r="H5626" s="816"/>
      <c r="I5626" s="816"/>
      <c r="J5626" s="571"/>
      <c r="K5626" s="259" t="s">
        <v>12828</v>
      </c>
      <c r="L5626" s="433">
        <v>44774</v>
      </c>
      <c r="M5626" s="57">
        <v>45323</v>
      </c>
      <c r="N5626" t="str">
        <f t="shared" si="178"/>
        <v/>
      </c>
    </row>
    <row r="5627" spans="1:14" ht="25.5" outlineLevel="2">
      <c r="A5627" s="551"/>
      <c r="B5627" s="296">
        <f t="shared" si="179"/>
        <v>188</v>
      </c>
      <c r="C5627" s="462" t="s">
        <v>10111</v>
      </c>
      <c r="D5627" s="463" t="s">
        <v>11769</v>
      </c>
      <c r="E5627" s="258" t="s">
        <v>1909</v>
      </c>
      <c r="F5627" s="33" t="s">
        <v>4633</v>
      </c>
      <c r="G5627" s="570"/>
      <c r="H5627" s="816"/>
      <c r="I5627" s="816"/>
      <c r="J5627" s="571"/>
      <c r="K5627" s="259" t="s">
        <v>12828</v>
      </c>
      <c r="L5627" s="433">
        <v>44774</v>
      </c>
      <c r="M5627" s="57">
        <v>45323</v>
      </c>
      <c r="N5627" t="str">
        <f t="shared" si="178"/>
        <v/>
      </c>
    </row>
    <row r="5628" spans="1:14" ht="25.5" outlineLevel="2">
      <c r="A5628" s="551"/>
      <c r="B5628" s="296">
        <f t="shared" si="179"/>
        <v>188</v>
      </c>
      <c r="C5628" s="462" t="s">
        <v>10112</v>
      </c>
      <c r="D5628" s="463" t="s">
        <v>11770</v>
      </c>
      <c r="E5628" s="258" t="s">
        <v>1909</v>
      </c>
      <c r="F5628" s="33" t="s">
        <v>4633</v>
      </c>
      <c r="G5628" s="570"/>
      <c r="H5628" s="816"/>
      <c r="I5628" s="816"/>
      <c r="J5628" s="571"/>
      <c r="K5628" s="259" t="s">
        <v>12828</v>
      </c>
      <c r="L5628" s="433">
        <v>44774</v>
      </c>
      <c r="M5628" s="57">
        <v>45323</v>
      </c>
      <c r="N5628" t="str">
        <f t="shared" si="178"/>
        <v/>
      </c>
    </row>
    <row r="5629" spans="1:14" ht="25.5" outlineLevel="2">
      <c r="A5629" s="551"/>
      <c r="B5629" s="296">
        <f t="shared" si="179"/>
        <v>188</v>
      </c>
      <c r="C5629" s="462" t="s">
        <v>10113</v>
      </c>
      <c r="D5629" s="463" t="s">
        <v>11771</v>
      </c>
      <c r="E5629" s="258" t="s">
        <v>1909</v>
      </c>
      <c r="F5629" s="33" t="s">
        <v>4633</v>
      </c>
      <c r="G5629" s="570"/>
      <c r="H5629" s="816"/>
      <c r="I5629" s="816"/>
      <c r="J5629" s="571"/>
      <c r="K5629" s="259" t="s">
        <v>12828</v>
      </c>
      <c r="L5629" s="433">
        <v>44774</v>
      </c>
      <c r="M5629" s="57">
        <v>45323</v>
      </c>
      <c r="N5629" t="str">
        <f t="shared" si="178"/>
        <v/>
      </c>
    </row>
    <row r="5630" spans="1:14" ht="25.5" outlineLevel="2">
      <c r="A5630" s="551"/>
      <c r="B5630" s="296">
        <f t="shared" si="179"/>
        <v>188</v>
      </c>
      <c r="C5630" s="462" t="s">
        <v>10114</v>
      </c>
      <c r="D5630" s="463" t="s">
        <v>11772</v>
      </c>
      <c r="E5630" s="258" t="s">
        <v>1909</v>
      </c>
      <c r="F5630" s="33" t="s">
        <v>4633</v>
      </c>
      <c r="G5630" s="570"/>
      <c r="H5630" s="816"/>
      <c r="I5630" s="816"/>
      <c r="J5630" s="571"/>
      <c r="K5630" s="259" t="s">
        <v>12828</v>
      </c>
      <c r="L5630" s="433">
        <v>44774</v>
      </c>
      <c r="M5630" s="57">
        <v>45323</v>
      </c>
      <c r="N5630" t="str">
        <f t="shared" si="178"/>
        <v/>
      </c>
    </row>
    <row r="5631" spans="1:14" ht="25.5" outlineLevel="2">
      <c r="A5631" s="551"/>
      <c r="B5631" s="296">
        <f t="shared" si="179"/>
        <v>188</v>
      </c>
      <c r="C5631" s="462" t="s">
        <v>10115</v>
      </c>
      <c r="D5631" s="463" t="s">
        <v>11773</v>
      </c>
      <c r="E5631" s="258" t="s">
        <v>1909</v>
      </c>
      <c r="F5631" s="33" t="s">
        <v>4633</v>
      </c>
      <c r="G5631" s="570"/>
      <c r="H5631" s="816"/>
      <c r="I5631" s="816"/>
      <c r="J5631" s="571"/>
      <c r="K5631" s="259" t="s">
        <v>12828</v>
      </c>
      <c r="L5631" s="433">
        <v>44774</v>
      </c>
      <c r="M5631" s="57">
        <v>45323</v>
      </c>
      <c r="N5631" t="str">
        <f t="shared" si="178"/>
        <v/>
      </c>
    </row>
    <row r="5632" spans="1:14" ht="25.5" outlineLevel="2">
      <c r="A5632" s="551"/>
      <c r="B5632" s="296">
        <f t="shared" si="179"/>
        <v>188</v>
      </c>
      <c r="C5632" s="462" t="s">
        <v>10116</v>
      </c>
      <c r="D5632" s="463" t="s">
        <v>11774</v>
      </c>
      <c r="E5632" s="258" t="s">
        <v>1909</v>
      </c>
      <c r="F5632" s="33" t="s">
        <v>4633</v>
      </c>
      <c r="G5632" s="570"/>
      <c r="H5632" s="816"/>
      <c r="I5632" s="816"/>
      <c r="J5632" s="571"/>
      <c r="K5632" s="259" t="s">
        <v>12828</v>
      </c>
      <c r="L5632" s="433">
        <v>44774</v>
      </c>
      <c r="M5632" s="57">
        <v>45323</v>
      </c>
      <c r="N5632" t="str">
        <f t="shared" si="178"/>
        <v/>
      </c>
    </row>
    <row r="5633" spans="1:14" ht="25.5" outlineLevel="2">
      <c r="A5633" s="551"/>
      <c r="B5633" s="296">
        <f t="shared" si="179"/>
        <v>188</v>
      </c>
      <c r="C5633" s="462" t="s">
        <v>10117</v>
      </c>
      <c r="D5633" s="463" t="s">
        <v>11775</v>
      </c>
      <c r="E5633" s="258" t="s">
        <v>1909</v>
      </c>
      <c r="F5633" s="33" t="s">
        <v>4633</v>
      </c>
      <c r="G5633" s="570"/>
      <c r="H5633" s="816"/>
      <c r="I5633" s="816"/>
      <c r="J5633" s="571"/>
      <c r="K5633" s="259" t="s">
        <v>12828</v>
      </c>
      <c r="L5633" s="433">
        <v>44774</v>
      </c>
      <c r="M5633" s="57">
        <v>45323</v>
      </c>
      <c r="N5633" t="str">
        <f t="shared" si="178"/>
        <v/>
      </c>
    </row>
    <row r="5634" spans="1:14" ht="25.5" outlineLevel="2">
      <c r="A5634" s="551"/>
      <c r="B5634" s="296">
        <f t="shared" si="179"/>
        <v>188</v>
      </c>
      <c r="C5634" s="462" t="s">
        <v>10118</v>
      </c>
      <c r="D5634" s="463" t="s">
        <v>11776</v>
      </c>
      <c r="E5634" s="258" t="s">
        <v>1909</v>
      </c>
      <c r="F5634" s="33" t="s">
        <v>4633</v>
      </c>
      <c r="G5634" s="570"/>
      <c r="H5634" s="816"/>
      <c r="I5634" s="816"/>
      <c r="J5634" s="571"/>
      <c r="K5634" s="259" t="s">
        <v>12828</v>
      </c>
      <c r="L5634" s="433">
        <v>44774</v>
      </c>
      <c r="M5634" s="57">
        <v>45323</v>
      </c>
      <c r="N5634" t="str">
        <f t="shared" si="178"/>
        <v/>
      </c>
    </row>
    <row r="5635" spans="1:14" ht="25.5" outlineLevel="2">
      <c r="A5635" s="551"/>
      <c r="B5635" s="296">
        <f t="shared" si="179"/>
        <v>188</v>
      </c>
      <c r="C5635" s="462" t="s">
        <v>1391</v>
      </c>
      <c r="D5635" s="463" t="s">
        <v>1392</v>
      </c>
      <c r="E5635" s="258" t="s">
        <v>1909</v>
      </c>
      <c r="F5635" s="33" t="s">
        <v>4633</v>
      </c>
      <c r="G5635" s="570"/>
      <c r="H5635" s="816"/>
      <c r="I5635" s="816"/>
      <c r="J5635" s="571"/>
      <c r="K5635" s="259" t="s">
        <v>12828</v>
      </c>
      <c r="L5635" s="433">
        <v>44774</v>
      </c>
      <c r="M5635" s="57">
        <v>45323</v>
      </c>
      <c r="N5635" t="str">
        <f t="shared" ref="N5635:N5698" si="180">IF(D5635="NA","",IF(COUNTIF($D$3:$D$8511,D5635)&gt;1,"DUPLICATE",""))</f>
        <v>DUPLICATE</v>
      </c>
    </row>
    <row r="5636" spans="1:14" ht="25.5" outlineLevel="2">
      <c r="A5636" s="551"/>
      <c r="B5636" s="296">
        <f t="shared" si="179"/>
        <v>188</v>
      </c>
      <c r="C5636" s="462" t="s">
        <v>10119</v>
      </c>
      <c r="D5636" s="463" t="s">
        <v>11777</v>
      </c>
      <c r="E5636" s="258" t="s">
        <v>1909</v>
      </c>
      <c r="F5636" s="33" t="s">
        <v>4633</v>
      </c>
      <c r="G5636" s="570"/>
      <c r="H5636" s="816"/>
      <c r="I5636" s="816"/>
      <c r="J5636" s="571"/>
      <c r="K5636" s="259" t="s">
        <v>12828</v>
      </c>
      <c r="L5636" s="433">
        <v>44774</v>
      </c>
      <c r="M5636" s="57">
        <v>45323</v>
      </c>
      <c r="N5636" t="str">
        <f t="shared" si="180"/>
        <v/>
      </c>
    </row>
    <row r="5637" spans="1:14" ht="25.5" outlineLevel="2">
      <c r="A5637" s="551"/>
      <c r="B5637" s="296">
        <f t="shared" si="179"/>
        <v>188</v>
      </c>
      <c r="C5637" s="462" t="s">
        <v>10120</v>
      </c>
      <c r="D5637" s="463" t="s">
        <v>11778</v>
      </c>
      <c r="E5637" s="258" t="s">
        <v>1909</v>
      </c>
      <c r="F5637" s="33" t="s">
        <v>4633</v>
      </c>
      <c r="G5637" s="570"/>
      <c r="H5637" s="816"/>
      <c r="I5637" s="816"/>
      <c r="J5637" s="571"/>
      <c r="K5637" s="259" t="s">
        <v>12828</v>
      </c>
      <c r="L5637" s="433">
        <v>44774</v>
      </c>
      <c r="M5637" s="57">
        <v>45323</v>
      </c>
      <c r="N5637" t="str">
        <f t="shared" si="180"/>
        <v/>
      </c>
    </row>
    <row r="5638" spans="1:14" ht="25.5" outlineLevel="2">
      <c r="A5638" s="551"/>
      <c r="B5638" s="296">
        <f t="shared" si="179"/>
        <v>188</v>
      </c>
      <c r="C5638" s="462" t="s">
        <v>10121</v>
      </c>
      <c r="D5638" s="463" t="s">
        <v>11779</v>
      </c>
      <c r="E5638" s="258" t="s">
        <v>1909</v>
      </c>
      <c r="F5638" s="33" t="s">
        <v>4633</v>
      </c>
      <c r="G5638" s="570"/>
      <c r="H5638" s="816"/>
      <c r="I5638" s="816"/>
      <c r="J5638" s="571"/>
      <c r="K5638" s="259" t="s">
        <v>12828</v>
      </c>
      <c r="L5638" s="433">
        <v>44774</v>
      </c>
      <c r="M5638" s="57">
        <v>45323</v>
      </c>
      <c r="N5638" t="str">
        <f t="shared" si="180"/>
        <v/>
      </c>
    </row>
    <row r="5639" spans="1:14" ht="25.5" outlineLevel="2">
      <c r="A5639" s="551"/>
      <c r="B5639" s="296">
        <f t="shared" si="179"/>
        <v>188</v>
      </c>
      <c r="C5639" s="462" t="s">
        <v>10122</v>
      </c>
      <c r="D5639" s="463" t="s">
        <v>11780</v>
      </c>
      <c r="E5639" s="258" t="s">
        <v>1909</v>
      </c>
      <c r="F5639" s="33" t="s">
        <v>4633</v>
      </c>
      <c r="G5639" s="570"/>
      <c r="H5639" s="816"/>
      <c r="I5639" s="816"/>
      <c r="J5639" s="571"/>
      <c r="K5639" s="259" t="s">
        <v>12828</v>
      </c>
      <c r="L5639" s="433">
        <v>44774</v>
      </c>
      <c r="M5639" s="57">
        <v>45323</v>
      </c>
      <c r="N5639" t="str">
        <f t="shared" si="180"/>
        <v/>
      </c>
    </row>
    <row r="5640" spans="1:14" ht="25.5" outlineLevel="2">
      <c r="A5640" s="551"/>
      <c r="B5640" s="296">
        <f t="shared" si="179"/>
        <v>188</v>
      </c>
      <c r="C5640" s="462" t="s">
        <v>10123</v>
      </c>
      <c r="D5640" s="463" t="s">
        <v>11781</v>
      </c>
      <c r="E5640" s="258" t="s">
        <v>1909</v>
      </c>
      <c r="F5640" s="33" t="s">
        <v>4633</v>
      </c>
      <c r="G5640" s="570"/>
      <c r="H5640" s="816"/>
      <c r="I5640" s="816"/>
      <c r="J5640" s="571"/>
      <c r="K5640" s="259" t="s">
        <v>12828</v>
      </c>
      <c r="L5640" s="433">
        <v>44774</v>
      </c>
      <c r="M5640" s="57">
        <v>45323</v>
      </c>
      <c r="N5640" t="str">
        <f t="shared" si="180"/>
        <v/>
      </c>
    </row>
    <row r="5641" spans="1:14" ht="25.5" outlineLevel="2">
      <c r="A5641" s="551"/>
      <c r="B5641" s="296">
        <f t="shared" si="179"/>
        <v>188</v>
      </c>
      <c r="C5641" s="462" t="s">
        <v>10124</v>
      </c>
      <c r="D5641" s="463" t="s">
        <v>11782</v>
      </c>
      <c r="E5641" s="258" t="s">
        <v>1909</v>
      </c>
      <c r="F5641" s="33" t="s">
        <v>4633</v>
      </c>
      <c r="G5641" s="570"/>
      <c r="H5641" s="816"/>
      <c r="I5641" s="816"/>
      <c r="J5641" s="571"/>
      <c r="K5641" s="259" t="s">
        <v>12828</v>
      </c>
      <c r="L5641" s="433">
        <v>44774</v>
      </c>
      <c r="M5641" s="57">
        <v>45323</v>
      </c>
      <c r="N5641" t="str">
        <f t="shared" si="180"/>
        <v/>
      </c>
    </row>
    <row r="5642" spans="1:14" ht="25.5" outlineLevel="2">
      <c r="A5642" s="551"/>
      <c r="B5642" s="296">
        <f t="shared" si="179"/>
        <v>188</v>
      </c>
      <c r="C5642" s="462" t="s">
        <v>10125</v>
      </c>
      <c r="D5642" s="463" t="s">
        <v>11783</v>
      </c>
      <c r="E5642" s="258" t="s">
        <v>1909</v>
      </c>
      <c r="F5642" s="33" t="s">
        <v>4633</v>
      </c>
      <c r="G5642" s="570"/>
      <c r="H5642" s="816"/>
      <c r="I5642" s="816"/>
      <c r="J5642" s="571"/>
      <c r="K5642" s="259" t="s">
        <v>12828</v>
      </c>
      <c r="L5642" s="433">
        <v>44774</v>
      </c>
      <c r="M5642" s="57">
        <v>45323</v>
      </c>
      <c r="N5642" t="str">
        <f t="shared" si="180"/>
        <v/>
      </c>
    </row>
    <row r="5643" spans="1:14" ht="25.5" outlineLevel="2">
      <c r="A5643" s="551"/>
      <c r="B5643" s="296">
        <f t="shared" si="179"/>
        <v>188</v>
      </c>
      <c r="C5643" s="462" t="s">
        <v>10126</v>
      </c>
      <c r="D5643" s="463" t="s">
        <v>11784</v>
      </c>
      <c r="E5643" s="258" t="s">
        <v>1909</v>
      </c>
      <c r="F5643" s="33" t="s">
        <v>4633</v>
      </c>
      <c r="G5643" s="570"/>
      <c r="H5643" s="816"/>
      <c r="I5643" s="816"/>
      <c r="J5643" s="571"/>
      <c r="K5643" s="259" t="s">
        <v>12828</v>
      </c>
      <c r="L5643" s="433">
        <v>44774</v>
      </c>
      <c r="M5643" s="57">
        <v>45323</v>
      </c>
      <c r="N5643" t="str">
        <f t="shared" si="180"/>
        <v/>
      </c>
    </row>
    <row r="5644" spans="1:14" ht="25.5" outlineLevel="2">
      <c r="A5644" s="551"/>
      <c r="B5644" s="296">
        <f t="shared" si="179"/>
        <v>188</v>
      </c>
      <c r="C5644" s="462" t="s">
        <v>10127</v>
      </c>
      <c r="D5644" s="463" t="s">
        <v>11785</v>
      </c>
      <c r="E5644" s="258" t="s">
        <v>1909</v>
      </c>
      <c r="F5644" s="33" t="s">
        <v>4633</v>
      </c>
      <c r="G5644" s="570"/>
      <c r="H5644" s="816"/>
      <c r="I5644" s="816"/>
      <c r="J5644" s="571"/>
      <c r="K5644" s="259" t="s">
        <v>12828</v>
      </c>
      <c r="L5644" s="433">
        <v>44774</v>
      </c>
      <c r="M5644" s="57">
        <v>45323</v>
      </c>
      <c r="N5644" t="str">
        <f t="shared" si="180"/>
        <v/>
      </c>
    </row>
    <row r="5645" spans="1:14" ht="25.5" outlineLevel="2">
      <c r="A5645" s="551"/>
      <c r="B5645" s="296">
        <f t="shared" si="179"/>
        <v>188</v>
      </c>
      <c r="C5645" s="462" t="s">
        <v>10128</v>
      </c>
      <c r="D5645" s="463" t="s">
        <v>11786</v>
      </c>
      <c r="E5645" s="258" t="s">
        <v>1909</v>
      </c>
      <c r="F5645" s="33" t="s">
        <v>4633</v>
      </c>
      <c r="G5645" s="570"/>
      <c r="H5645" s="816"/>
      <c r="I5645" s="816"/>
      <c r="J5645" s="571"/>
      <c r="K5645" s="259" t="s">
        <v>12828</v>
      </c>
      <c r="L5645" s="433">
        <v>44774</v>
      </c>
      <c r="M5645" s="57">
        <v>45323</v>
      </c>
      <c r="N5645" t="str">
        <f t="shared" si="180"/>
        <v/>
      </c>
    </row>
    <row r="5646" spans="1:14" ht="25.5" outlineLevel="2">
      <c r="A5646" s="551"/>
      <c r="B5646" s="296">
        <f t="shared" si="179"/>
        <v>188</v>
      </c>
      <c r="C5646" s="462" t="s">
        <v>10129</v>
      </c>
      <c r="D5646" s="463" t="s">
        <v>11787</v>
      </c>
      <c r="E5646" s="258" t="s">
        <v>1909</v>
      </c>
      <c r="F5646" s="33" t="s">
        <v>4633</v>
      </c>
      <c r="G5646" s="570"/>
      <c r="H5646" s="816"/>
      <c r="I5646" s="816"/>
      <c r="J5646" s="571"/>
      <c r="K5646" s="259" t="s">
        <v>12828</v>
      </c>
      <c r="L5646" s="433">
        <v>44774</v>
      </c>
      <c r="M5646" s="57">
        <v>45323</v>
      </c>
      <c r="N5646" t="str">
        <f t="shared" si="180"/>
        <v/>
      </c>
    </row>
    <row r="5647" spans="1:14" ht="38.25" outlineLevel="2">
      <c r="A5647" s="551"/>
      <c r="B5647" s="296">
        <f t="shared" si="179"/>
        <v>188</v>
      </c>
      <c r="C5647" s="462" t="s">
        <v>10130</v>
      </c>
      <c r="D5647" s="463" t="s">
        <v>11788</v>
      </c>
      <c r="E5647" s="258" t="s">
        <v>1909</v>
      </c>
      <c r="F5647" s="33" t="s">
        <v>4633</v>
      </c>
      <c r="G5647" s="570"/>
      <c r="H5647" s="816"/>
      <c r="I5647" s="816"/>
      <c r="J5647" s="571"/>
      <c r="K5647" s="259" t="s">
        <v>12828</v>
      </c>
      <c r="L5647" s="433">
        <v>44774</v>
      </c>
      <c r="M5647" s="57">
        <v>45323</v>
      </c>
      <c r="N5647" t="str">
        <f t="shared" si="180"/>
        <v/>
      </c>
    </row>
    <row r="5648" spans="1:14" ht="25.5" outlineLevel="2">
      <c r="A5648" s="551"/>
      <c r="B5648" s="296">
        <f t="shared" si="179"/>
        <v>188</v>
      </c>
      <c r="C5648" s="462" t="s">
        <v>10131</v>
      </c>
      <c r="D5648" s="463" t="s">
        <v>11789</v>
      </c>
      <c r="E5648" s="258" t="s">
        <v>1909</v>
      </c>
      <c r="F5648" s="33" t="s">
        <v>4633</v>
      </c>
      <c r="G5648" s="570"/>
      <c r="H5648" s="816"/>
      <c r="I5648" s="816"/>
      <c r="J5648" s="571"/>
      <c r="K5648" s="259" t="s">
        <v>12828</v>
      </c>
      <c r="L5648" s="433">
        <v>44774</v>
      </c>
      <c r="M5648" s="57">
        <v>45323</v>
      </c>
      <c r="N5648" t="str">
        <f t="shared" si="180"/>
        <v/>
      </c>
    </row>
    <row r="5649" spans="1:14" ht="25.5" outlineLevel="2">
      <c r="A5649" s="551"/>
      <c r="B5649" s="296">
        <f t="shared" si="179"/>
        <v>188</v>
      </c>
      <c r="C5649" s="462" t="s">
        <v>10132</v>
      </c>
      <c r="D5649" s="463" t="s">
        <v>11790</v>
      </c>
      <c r="E5649" s="258" t="s">
        <v>1909</v>
      </c>
      <c r="F5649" s="33" t="s">
        <v>4633</v>
      </c>
      <c r="G5649" s="570"/>
      <c r="H5649" s="816"/>
      <c r="I5649" s="816"/>
      <c r="J5649" s="571"/>
      <c r="K5649" s="259" t="s">
        <v>12828</v>
      </c>
      <c r="L5649" s="433">
        <v>44774</v>
      </c>
      <c r="M5649" s="57">
        <v>45323</v>
      </c>
      <c r="N5649" t="str">
        <f t="shared" si="180"/>
        <v/>
      </c>
    </row>
    <row r="5650" spans="1:14" ht="51" outlineLevel="2">
      <c r="A5650" s="551"/>
      <c r="B5650" s="296">
        <f t="shared" si="179"/>
        <v>188</v>
      </c>
      <c r="C5650" s="462" t="s">
        <v>10133</v>
      </c>
      <c r="D5650" s="463" t="s">
        <v>11791</v>
      </c>
      <c r="E5650" s="258" t="s">
        <v>1909</v>
      </c>
      <c r="F5650" s="33" t="s">
        <v>4633</v>
      </c>
      <c r="G5650" s="570"/>
      <c r="H5650" s="816"/>
      <c r="I5650" s="816"/>
      <c r="J5650" s="571"/>
      <c r="K5650" s="259" t="s">
        <v>12828</v>
      </c>
      <c r="L5650" s="433">
        <v>44774</v>
      </c>
      <c r="M5650" s="57">
        <v>45323</v>
      </c>
      <c r="N5650" t="str">
        <f t="shared" si="180"/>
        <v/>
      </c>
    </row>
    <row r="5651" spans="1:14" ht="25.5" outlineLevel="2">
      <c r="A5651" s="551"/>
      <c r="B5651" s="296">
        <f t="shared" si="179"/>
        <v>188</v>
      </c>
      <c r="C5651" s="462" t="s">
        <v>10134</v>
      </c>
      <c r="D5651" s="463" t="s">
        <v>11792</v>
      </c>
      <c r="E5651" s="258" t="s">
        <v>1909</v>
      </c>
      <c r="F5651" s="33" t="s">
        <v>4633</v>
      </c>
      <c r="G5651" s="570"/>
      <c r="H5651" s="816"/>
      <c r="I5651" s="816"/>
      <c r="J5651" s="571"/>
      <c r="K5651" s="259" t="s">
        <v>12828</v>
      </c>
      <c r="L5651" s="433">
        <v>44774</v>
      </c>
      <c r="M5651" s="57">
        <v>45323</v>
      </c>
      <c r="N5651" t="str">
        <f t="shared" si="180"/>
        <v/>
      </c>
    </row>
    <row r="5652" spans="1:14" ht="25.5" outlineLevel="2">
      <c r="A5652" s="551"/>
      <c r="B5652" s="296">
        <f t="shared" si="179"/>
        <v>188</v>
      </c>
      <c r="C5652" s="462" t="s">
        <v>10135</v>
      </c>
      <c r="D5652" s="463" t="s">
        <v>11793</v>
      </c>
      <c r="E5652" s="258" t="s">
        <v>1909</v>
      </c>
      <c r="F5652" s="33" t="s">
        <v>4633</v>
      </c>
      <c r="G5652" s="570"/>
      <c r="H5652" s="816"/>
      <c r="I5652" s="816"/>
      <c r="J5652" s="571"/>
      <c r="K5652" s="259" t="s">
        <v>12828</v>
      </c>
      <c r="L5652" s="433">
        <v>44774</v>
      </c>
      <c r="M5652" s="57">
        <v>45323</v>
      </c>
      <c r="N5652" t="str">
        <f t="shared" si="180"/>
        <v/>
      </c>
    </row>
    <row r="5653" spans="1:14" ht="25.5" outlineLevel="2">
      <c r="A5653" s="551"/>
      <c r="B5653" s="296">
        <f t="shared" si="179"/>
        <v>188</v>
      </c>
      <c r="C5653" s="462" t="s">
        <v>10136</v>
      </c>
      <c r="D5653" s="463" t="s">
        <v>11794</v>
      </c>
      <c r="E5653" s="258" t="s">
        <v>1909</v>
      </c>
      <c r="F5653" s="33" t="s">
        <v>4633</v>
      </c>
      <c r="G5653" s="570"/>
      <c r="H5653" s="816"/>
      <c r="I5653" s="816"/>
      <c r="J5653" s="571"/>
      <c r="K5653" s="259" t="s">
        <v>12828</v>
      </c>
      <c r="L5653" s="433">
        <v>44774</v>
      </c>
      <c r="M5653" s="57">
        <v>45323</v>
      </c>
      <c r="N5653" t="str">
        <f t="shared" si="180"/>
        <v/>
      </c>
    </row>
    <row r="5654" spans="1:14" ht="25.5" outlineLevel="2">
      <c r="A5654" s="551"/>
      <c r="B5654" s="296">
        <f t="shared" si="179"/>
        <v>188</v>
      </c>
      <c r="C5654" s="462" t="s">
        <v>10137</v>
      </c>
      <c r="D5654" s="463" t="s">
        <v>11795</v>
      </c>
      <c r="E5654" s="258" t="s">
        <v>1909</v>
      </c>
      <c r="F5654" s="33" t="s">
        <v>4633</v>
      </c>
      <c r="G5654" s="570"/>
      <c r="H5654" s="816"/>
      <c r="I5654" s="816"/>
      <c r="J5654" s="571"/>
      <c r="K5654" s="259" t="s">
        <v>12828</v>
      </c>
      <c r="L5654" s="433">
        <v>44774</v>
      </c>
      <c r="M5654" s="57">
        <v>45323</v>
      </c>
      <c r="N5654" t="str">
        <f t="shared" si="180"/>
        <v/>
      </c>
    </row>
    <row r="5655" spans="1:14" ht="25.5" outlineLevel="2">
      <c r="A5655" s="551"/>
      <c r="B5655" s="296">
        <f t="shared" si="179"/>
        <v>188</v>
      </c>
      <c r="C5655" s="462" t="s">
        <v>10138</v>
      </c>
      <c r="D5655" s="463" t="s">
        <v>11796</v>
      </c>
      <c r="E5655" s="258" t="s">
        <v>1909</v>
      </c>
      <c r="F5655" s="33" t="s">
        <v>4633</v>
      </c>
      <c r="G5655" s="570"/>
      <c r="H5655" s="816"/>
      <c r="I5655" s="816"/>
      <c r="J5655" s="571"/>
      <c r="K5655" s="259" t="s">
        <v>12828</v>
      </c>
      <c r="L5655" s="433">
        <v>44774</v>
      </c>
      <c r="M5655" s="57">
        <v>45323</v>
      </c>
      <c r="N5655" t="str">
        <f t="shared" si="180"/>
        <v/>
      </c>
    </row>
    <row r="5656" spans="1:14" ht="25.5" outlineLevel="2">
      <c r="A5656" s="551"/>
      <c r="B5656" s="296">
        <f t="shared" si="179"/>
        <v>188</v>
      </c>
      <c r="C5656" s="462" t="s">
        <v>10139</v>
      </c>
      <c r="D5656" s="463" t="s">
        <v>11797</v>
      </c>
      <c r="E5656" s="258" t="s">
        <v>1909</v>
      </c>
      <c r="F5656" s="33" t="s">
        <v>4633</v>
      </c>
      <c r="G5656" s="570"/>
      <c r="H5656" s="816"/>
      <c r="I5656" s="816"/>
      <c r="J5656" s="571"/>
      <c r="K5656" s="259" t="s">
        <v>12828</v>
      </c>
      <c r="L5656" s="433">
        <v>44774</v>
      </c>
      <c r="M5656" s="57">
        <v>45323</v>
      </c>
      <c r="N5656" t="str">
        <f t="shared" si="180"/>
        <v/>
      </c>
    </row>
    <row r="5657" spans="1:14" ht="25.5" outlineLevel="2">
      <c r="A5657" s="551"/>
      <c r="B5657" s="296">
        <f t="shared" si="179"/>
        <v>188</v>
      </c>
      <c r="C5657" s="462" t="s">
        <v>10140</v>
      </c>
      <c r="D5657" s="463" t="s">
        <v>11798</v>
      </c>
      <c r="E5657" s="258" t="s">
        <v>1909</v>
      </c>
      <c r="F5657" s="33" t="s">
        <v>4633</v>
      </c>
      <c r="G5657" s="570"/>
      <c r="H5657" s="816"/>
      <c r="I5657" s="816"/>
      <c r="J5657" s="571"/>
      <c r="K5657" s="259" t="s">
        <v>12828</v>
      </c>
      <c r="L5657" s="433">
        <v>44774</v>
      </c>
      <c r="M5657" s="57">
        <v>45323</v>
      </c>
      <c r="N5657" t="str">
        <f t="shared" si="180"/>
        <v/>
      </c>
    </row>
    <row r="5658" spans="1:14" ht="25.5" outlineLevel="2">
      <c r="A5658" s="551"/>
      <c r="B5658" s="296">
        <f t="shared" si="179"/>
        <v>188</v>
      </c>
      <c r="C5658" s="462" t="s">
        <v>10141</v>
      </c>
      <c r="D5658" s="463" t="s">
        <v>11799</v>
      </c>
      <c r="E5658" s="258" t="s">
        <v>1909</v>
      </c>
      <c r="F5658" s="33" t="s">
        <v>4633</v>
      </c>
      <c r="G5658" s="570"/>
      <c r="H5658" s="816"/>
      <c r="I5658" s="816"/>
      <c r="J5658" s="571"/>
      <c r="K5658" s="259" t="s">
        <v>12828</v>
      </c>
      <c r="L5658" s="433">
        <v>44774</v>
      </c>
      <c r="M5658" s="57">
        <v>45323</v>
      </c>
      <c r="N5658" t="str">
        <f t="shared" si="180"/>
        <v/>
      </c>
    </row>
    <row r="5659" spans="1:14" ht="25.5" outlineLevel="2">
      <c r="A5659" s="551"/>
      <c r="B5659" s="296">
        <f t="shared" si="179"/>
        <v>188</v>
      </c>
      <c r="C5659" s="462" t="s">
        <v>10142</v>
      </c>
      <c r="D5659" s="463" t="s">
        <v>11800</v>
      </c>
      <c r="E5659" s="258" t="s">
        <v>1909</v>
      </c>
      <c r="F5659" s="33" t="s">
        <v>4633</v>
      </c>
      <c r="G5659" s="570"/>
      <c r="H5659" s="816"/>
      <c r="I5659" s="816"/>
      <c r="J5659" s="571"/>
      <c r="K5659" s="259" t="s">
        <v>12828</v>
      </c>
      <c r="L5659" s="433">
        <v>44774</v>
      </c>
      <c r="M5659" s="57">
        <v>45323</v>
      </c>
      <c r="N5659" t="str">
        <f t="shared" si="180"/>
        <v/>
      </c>
    </row>
    <row r="5660" spans="1:14" ht="38.25" outlineLevel="2">
      <c r="A5660" s="551"/>
      <c r="B5660" s="296">
        <f t="shared" si="179"/>
        <v>188</v>
      </c>
      <c r="C5660" s="462" t="s">
        <v>10143</v>
      </c>
      <c r="D5660" s="463" t="s">
        <v>11801</v>
      </c>
      <c r="E5660" s="258" t="s">
        <v>1909</v>
      </c>
      <c r="F5660" s="33" t="s">
        <v>4633</v>
      </c>
      <c r="G5660" s="570"/>
      <c r="H5660" s="816"/>
      <c r="I5660" s="816"/>
      <c r="J5660" s="571"/>
      <c r="K5660" s="259" t="s">
        <v>12828</v>
      </c>
      <c r="L5660" s="433">
        <v>44774</v>
      </c>
      <c r="M5660" s="57">
        <v>45323</v>
      </c>
      <c r="N5660" t="str">
        <f t="shared" si="180"/>
        <v/>
      </c>
    </row>
    <row r="5661" spans="1:14" ht="25.5" outlineLevel="2">
      <c r="A5661" s="551"/>
      <c r="B5661" s="296">
        <f t="shared" si="179"/>
        <v>188</v>
      </c>
      <c r="C5661" s="462" t="s">
        <v>10144</v>
      </c>
      <c r="D5661" s="463" t="s">
        <v>11802</v>
      </c>
      <c r="E5661" s="258" t="s">
        <v>1909</v>
      </c>
      <c r="F5661" s="33" t="s">
        <v>4633</v>
      </c>
      <c r="G5661" s="570"/>
      <c r="H5661" s="816"/>
      <c r="I5661" s="816"/>
      <c r="J5661" s="571"/>
      <c r="K5661" s="259" t="s">
        <v>12828</v>
      </c>
      <c r="L5661" s="433">
        <v>44774</v>
      </c>
      <c r="M5661" s="57">
        <v>45323</v>
      </c>
      <c r="N5661" t="str">
        <f t="shared" si="180"/>
        <v/>
      </c>
    </row>
    <row r="5662" spans="1:14" ht="25.5" outlineLevel="2">
      <c r="A5662" s="551"/>
      <c r="B5662" s="296">
        <f t="shared" si="179"/>
        <v>188</v>
      </c>
      <c r="C5662" s="462" t="s">
        <v>10145</v>
      </c>
      <c r="D5662" s="463" t="s">
        <v>11803</v>
      </c>
      <c r="E5662" s="258" t="s">
        <v>1909</v>
      </c>
      <c r="F5662" s="33" t="s">
        <v>4633</v>
      </c>
      <c r="G5662" s="570"/>
      <c r="H5662" s="816"/>
      <c r="I5662" s="816"/>
      <c r="J5662" s="571"/>
      <c r="K5662" s="259" t="s">
        <v>12828</v>
      </c>
      <c r="L5662" s="433">
        <v>44774</v>
      </c>
      <c r="M5662" s="57">
        <v>45323</v>
      </c>
      <c r="N5662" t="str">
        <f t="shared" si="180"/>
        <v/>
      </c>
    </row>
    <row r="5663" spans="1:14" ht="38.25" outlineLevel="2">
      <c r="A5663" s="551"/>
      <c r="B5663" s="296">
        <f t="shared" si="179"/>
        <v>188</v>
      </c>
      <c r="C5663" s="462" t="s">
        <v>10146</v>
      </c>
      <c r="D5663" s="463" t="s">
        <v>11804</v>
      </c>
      <c r="E5663" s="258" t="s">
        <v>1909</v>
      </c>
      <c r="F5663" s="33" t="s">
        <v>4633</v>
      </c>
      <c r="G5663" s="570"/>
      <c r="H5663" s="816"/>
      <c r="I5663" s="816"/>
      <c r="J5663" s="571"/>
      <c r="K5663" s="259" t="s">
        <v>12828</v>
      </c>
      <c r="L5663" s="433">
        <v>44774</v>
      </c>
      <c r="M5663" s="57">
        <v>45323</v>
      </c>
      <c r="N5663" t="str">
        <f t="shared" si="180"/>
        <v/>
      </c>
    </row>
    <row r="5664" spans="1:14" ht="25.5" outlineLevel="2">
      <c r="A5664" s="551"/>
      <c r="B5664" s="296">
        <f t="shared" si="179"/>
        <v>188</v>
      </c>
      <c r="C5664" s="462" t="s">
        <v>10147</v>
      </c>
      <c r="D5664" s="463" t="s">
        <v>11805</v>
      </c>
      <c r="E5664" s="258" t="s">
        <v>1909</v>
      </c>
      <c r="F5664" s="33" t="s">
        <v>4633</v>
      </c>
      <c r="G5664" s="570"/>
      <c r="H5664" s="816"/>
      <c r="I5664" s="816"/>
      <c r="J5664" s="571"/>
      <c r="K5664" s="259" t="s">
        <v>12828</v>
      </c>
      <c r="L5664" s="433">
        <v>44774</v>
      </c>
      <c r="M5664" s="57">
        <v>45323</v>
      </c>
      <c r="N5664" t="str">
        <f t="shared" si="180"/>
        <v/>
      </c>
    </row>
    <row r="5665" spans="1:14" ht="25.5" outlineLevel="2">
      <c r="A5665" s="551"/>
      <c r="B5665" s="296">
        <f t="shared" si="179"/>
        <v>188</v>
      </c>
      <c r="C5665" s="462" t="s">
        <v>10148</v>
      </c>
      <c r="D5665" s="463" t="s">
        <v>11806</v>
      </c>
      <c r="E5665" s="258" t="s">
        <v>1909</v>
      </c>
      <c r="F5665" s="33" t="s">
        <v>4633</v>
      </c>
      <c r="G5665" s="570"/>
      <c r="H5665" s="816"/>
      <c r="I5665" s="816"/>
      <c r="J5665" s="571"/>
      <c r="K5665" s="259" t="s">
        <v>12828</v>
      </c>
      <c r="L5665" s="433">
        <v>44774</v>
      </c>
      <c r="M5665" s="57">
        <v>45323</v>
      </c>
      <c r="N5665" t="str">
        <f t="shared" si="180"/>
        <v/>
      </c>
    </row>
    <row r="5666" spans="1:14" ht="25.5" outlineLevel="2">
      <c r="A5666" s="551"/>
      <c r="B5666" s="296">
        <f t="shared" si="179"/>
        <v>188</v>
      </c>
      <c r="C5666" s="462" t="s">
        <v>10149</v>
      </c>
      <c r="D5666" s="463" t="s">
        <v>11807</v>
      </c>
      <c r="E5666" s="258" t="s">
        <v>1909</v>
      </c>
      <c r="F5666" s="33" t="s">
        <v>4633</v>
      </c>
      <c r="G5666" s="570"/>
      <c r="H5666" s="816"/>
      <c r="I5666" s="816"/>
      <c r="J5666" s="571"/>
      <c r="K5666" s="259" t="s">
        <v>12828</v>
      </c>
      <c r="L5666" s="433">
        <v>44774</v>
      </c>
      <c r="M5666" s="57">
        <v>45323</v>
      </c>
      <c r="N5666" t="str">
        <f t="shared" si="180"/>
        <v/>
      </c>
    </row>
    <row r="5667" spans="1:14" ht="89.25" outlineLevel="2">
      <c r="A5667" s="551"/>
      <c r="B5667" s="296">
        <f t="shared" si="179"/>
        <v>188</v>
      </c>
      <c r="C5667" s="462" t="s">
        <v>12785</v>
      </c>
      <c r="D5667" s="463" t="s">
        <v>11808</v>
      </c>
      <c r="E5667" s="258" t="s">
        <v>1909</v>
      </c>
      <c r="F5667" s="33" t="s">
        <v>4633</v>
      </c>
      <c r="G5667" s="570"/>
      <c r="H5667" s="816"/>
      <c r="I5667" s="816"/>
      <c r="J5667" s="571"/>
      <c r="K5667" s="259" t="s">
        <v>12828</v>
      </c>
      <c r="L5667" s="433">
        <v>44774</v>
      </c>
      <c r="M5667" s="57">
        <v>45323</v>
      </c>
      <c r="N5667" t="str">
        <f t="shared" si="180"/>
        <v/>
      </c>
    </row>
    <row r="5668" spans="1:14" ht="25.5" outlineLevel="2">
      <c r="A5668" s="551"/>
      <c r="B5668" s="296">
        <f t="shared" si="179"/>
        <v>188</v>
      </c>
      <c r="C5668" s="462" t="s">
        <v>10150</v>
      </c>
      <c r="D5668" s="463" t="s">
        <v>11809</v>
      </c>
      <c r="E5668" s="258" t="s">
        <v>1909</v>
      </c>
      <c r="F5668" s="33" t="s">
        <v>4633</v>
      </c>
      <c r="G5668" s="570"/>
      <c r="H5668" s="816"/>
      <c r="I5668" s="816"/>
      <c r="J5668" s="571"/>
      <c r="K5668" s="259" t="s">
        <v>12828</v>
      </c>
      <c r="L5668" s="433">
        <v>44774</v>
      </c>
      <c r="M5668" s="57">
        <v>45323</v>
      </c>
      <c r="N5668" t="str">
        <f t="shared" si="180"/>
        <v/>
      </c>
    </row>
    <row r="5669" spans="1:14" ht="25.5" outlineLevel="2">
      <c r="A5669" s="551"/>
      <c r="B5669" s="296">
        <f t="shared" si="179"/>
        <v>188</v>
      </c>
      <c r="C5669" s="462" t="s">
        <v>10151</v>
      </c>
      <c r="D5669" s="463" t="s">
        <v>11810</v>
      </c>
      <c r="E5669" s="258" t="s">
        <v>1909</v>
      </c>
      <c r="F5669" s="33" t="s">
        <v>4633</v>
      </c>
      <c r="G5669" s="570"/>
      <c r="H5669" s="816"/>
      <c r="I5669" s="816"/>
      <c r="J5669" s="571"/>
      <c r="K5669" s="259" t="s">
        <v>12828</v>
      </c>
      <c r="L5669" s="433">
        <v>44774</v>
      </c>
      <c r="M5669" s="57">
        <v>45323</v>
      </c>
      <c r="N5669" t="str">
        <f t="shared" si="180"/>
        <v/>
      </c>
    </row>
    <row r="5670" spans="1:14" ht="25.5" outlineLevel="2">
      <c r="A5670" s="551"/>
      <c r="B5670" s="296">
        <f t="shared" si="179"/>
        <v>188</v>
      </c>
      <c r="C5670" s="462" t="s">
        <v>10152</v>
      </c>
      <c r="D5670" s="463" t="s">
        <v>11811</v>
      </c>
      <c r="E5670" s="258" t="s">
        <v>1909</v>
      </c>
      <c r="F5670" s="33" t="s">
        <v>4633</v>
      </c>
      <c r="G5670" s="570"/>
      <c r="H5670" s="816"/>
      <c r="I5670" s="816"/>
      <c r="J5670" s="571"/>
      <c r="K5670" s="259" t="s">
        <v>12828</v>
      </c>
      <c r="L5670" s="433">
        <v>44774</v>
      </c>
      <c r="M5670" s="57">
        <v>45323</v>
      </c>
      <c r="N5670" t="str">
        <f t="shared" si="180"/>
        <v/>
      </c>
    </row>
    <row r="5671" spans="1:14" ht="25.5" outlineLevel="2">
      <c r="A5671" s="551"/>
      <c r="B5671" s="296">
        <f t="shared" si="179"/>
        <v>188</v>
      </c>
      <c r="C5671" s="462" t="s">
        <v>10153</v>
      </c>
      <c r="D5671" s="463" t="s">
        <v>11812</v>
      </c>
      <c r="E5671" s="258" t="s">
        <v>1909</v>
      </c>
      <c r="F5671" s="33" t="s">
        <v>4633</v>
      </c>
      <c r="G5671" s="570"/>
      <c r="H5671" s="816"/>
      <c r="I5671" s="816"/>
      <c r="J5671" s="571"/>
      <c r="K5671" s="259" t="s">
        <v>12828</v>
      </c>
      <c r="L5671" s="433">
        <v>44774</v>
      </c>
      <c r="M5671" s="57">
        <v>45323</v>
      </c>
      <c r="N5671" t="str">
        <f t="shared" si="180"/>
        <v/>
      </c>
    </row>
    <row r="5672" spans="1:14" ht="25.5" outlineLevel="2">
      <c r="A5672" s="551"/>
      <c r="B5672" s="296">
        <f t="shared" si="179"/>
        <v>188</v>
      </c>
      <c r="C5672" s="462" t="s">
        <v>10154</v>
      </c>
      <c r="D5672" s="463" t="s">
        <v>11813</v>
      </c>
      <c r="E5672" s="258" t="s">
        <v>1909</v>
      </c>
      <c r="F5672" s="33" t="s">
        <v>4633</v>
      </c>
      <c r="G5672" s="570"/>
      <c r="H5672" s="816"/>
      <c r="I5672" s="816"/>
      <c r="J5672" s="571"/>
      <c r="K5672" s="259" t="s">
        <v>12828</v>
      </c>
      <c r="L5672" s="433">
        <v>44774</v>
      </c>
      <c r="M5672" s="57">
        <v>45323</v>
      </c>
      <c r="N5672" t="str">
        <f t="shared" si="180"/>
        <v/>
      </c>
    </row>
    <row r="5673" spans="1:14" ht="25.5" outlineLevel="2">
      <c r="A5673" s="551"/>
      <c r="B5673" s="296">
        <f t="shared" si="179"/>
        <v>188</v>
      </c>
      <c r="C5673" s="462" t="s">
        <v>10155</v>
      </c>
      <c r="D5673" s="463" t="s">
        <v>11814</v>
      </c>
      <c r="E5673" s="258" t="s">
        <v>1909</v>
      </c>
      <c r="F5673" s="33" t="s">
        <v>4633</v>
      </c>
      <c r="G5673" s="570"/>
      <c r="H5673" s="816"/>
      <c r="I5673" s="816"/>
      <c r="J5673" s="571"/>
      <c r="K5673" s="259" t="s">
        <v>12828</v>
      </c>
      <c r="L5673" s="433">
        <v>44774</v>
      </c>
      <c r="M5673" s="57">
        <v>45323</v>
      </c>
      <c r="N5673" t="str">
        <f t="shared" si="180"/>
        <v/>
      </c>
    </row>
    <row r="5674" spans="1:14" ht="25.5" outlineLevel="2">
      <c r="A5674" s="551"/>
      <c r="B5674" s="296">
        <f t="shared" si="179"/>
        <v>188</v>
      </c>
      <c r="C5674" s="462" t="s">
        <v>10156</v>
      </c>
      <c r="D5674" s="463" t="s">
        <v>11815</v>
      </c>
      <c r="E5674" s="258" t="s">
        <v>1909</v>
      </c>
      <c r="F5674" s="33" t="s">
        <v>4633</v>
      </c>
      <c r="G5674" s="570"/>
      <c r="H5674" s="816"/>
      <c r="I5674" s="816"/>
      <c r="J5674" s="571"/>
      <c r="K5674" s="259" t="s">
        <v>12828</v>
      </c>
      <c r="L5674" s="433">
        <v>44774</v>
      </c>
      <c r="M5674" s="57">
        <v>45323</v>
      </c>
      <c r="N5674" t="str">
        <f t="shared" si="180"/>
        <v/>
      </c>
    </row>
    <row r="5675" spans="1:14" ht="25.5" outlineLevel="2">
      <c r="A5675" s="551"/>
      <c r="B5675" s="296">
        <f t="shared" si="179"/>
        <v>188</v>
      </c>
      <c r="C5675" s="462" t="s">
        <v>10157</v>
      </c>
      <c r="D5675" s="463" t="s">
        <v>11816</v>
      </c>
      <c r="E5675" s="258" t="s">
        <v>1909</v>
      </c>
      <c r="F5675" s="33" t="s">
        <v>4633</v>
      </c>
      <c r="G5675" s="570"/>
      <c r="H5675" s="816"/>
      <c r="I5675" s="816"/>
      <c r="J5675" s="571"/>
      <c r="K5675" s="259" t="s">
        <v>12828</v>
      </c>
      <c r="L5675" s="433">
        <v>44774</v>
      </c>
      <c r="M5675" s="57">
        <v>45323</v>
      </c>
      <c r="N5675" t="str">
        <f t="shared" si="180"/>
        <v/>
      </c>
    </row>
    <row r="5676" spans="1:14" ht="25.5" outlineLevel="2">
      <c r="A5676" s="551"/>
      <c r="B5676" s="296">
        <f t="shared" si="179"/>
        <v>188</v>
      </c>
      <c r="C5676" s="462" t="s">
        <v>10160</v>
      </c>
      <c r="D5676" s="463" t="s">
        <v>11819</v>
      </c>
      <c r="E5676" s="258" t="s">
        <v>1909</v>
      </c>
      <c r="F5676" s="33" t="s">
        <v>4633</v>
      </c>
      <c r="G5676" s="570"/>
      <c r="H5676" s="816"/>
      <c r="I5676" s="816"/>
      <c r="J5676" s="571"/>
      <c r="K5676" s="259" t="s">
        <v>12828</v>
      </c>
      <c r="L5676" s="433">
        <v>44774</v>
      </c>
      <c r="M5676" s="57">
        <v>45323</v>
      </c>
      <c r="N5676" t="str">
        <f t="shared" si="180"/>
        <v/>
      </c>
    </row>
    <row r="5677" spans="1:14" ht="51" outlineLevel="2">
      <c r="A5677" s="551"/>
      <c r="B5677" s="296">
        <f t="shared" si="179"/>
        <v>188</v>
      </c>
      <c r="C5677" s="462" t="s">
        <v>10162</v>
      </c>
      <c r="D5677" s="463" t="s">
        <v>11821</v>
      </c>
      <c r="E5677" s="258" t="s">
        <v>1909</v>
      </c>
      <c r="F5677" s="33" t="s">
        <v>4633</v>
      </c>
      <c r="G5677" s="570"/>
      <c r="H5677" s="816"/>
      <c r="I5677" s="816"/>
      <c r="J5677" s="571"/>
      <c r="K5677" s="259" t="s">
        <v>12828</v>
      </c>
      <c r="L5677" s="433">
        <v>44774</v>
      </c>
      <c r="M5677" s="57">
        <v>45323</v>
      </c>
      <c r="N5677" t="str">
        <f t="shared" si="180"/>
        <v/>
      </c>
    </row>
    <row r="5678" spans="1:14" ht="25.5" outlineLevel="2">
      <c r="A5678" s="551"/>
      <c r="B5678" s="296">
        <f t="shared" si="179"/>
        <v>188</v>
      </c>
      <c r="C5678" s="462" t="s">
        <v>10163</v>
      </c>
      <c r="D5678" s="463" t="s">
        <v>11822</v>
      </c>
      <c r="E5678" s="258" t="s">
        <v>1909</v>
      </c>
      <c r="F5678" s="33" t="s">
        <v>4633</v>
      </c>
      <c r="G5678" s="570"/>
      <c r="H5678" s="816"/>
      <c r="I5678" s="816"/>
      <c r="J5678" s="571"/>
      <c r="K5678" s="259" t="s">
        <v>12828</v>
      </c>
      <c r="L5678" s="433">
        <v>44774</v>
      </c>
      <c r="M5678" s="57">
        <v>45323</v>
      </c>
      <c r="N5678" t="str">
        <f t="shared" si="180"/>
        <v/>
      </c>
    </row>
    <row r="5679" spans="1:14" ht="38.25" outlineLevel="2">
      <c r="A5679" s="551"/>
      <c r="B5679" s="296">
        <f t="shared" si="179"/>
        <v>188</v>
      </c>
      <c r="C5679" s="462" t="s">
        <v>10164</v>
      </c>
      <c r="D5679" s="463" t="s">
        <v>11823</v>
      </c>
      <c r="E5679" s="258" t="s">
        <v>1909</v>
      </c>
      <c r="F5679" s="33" t="s">
        <v>4633</v>
      </c>
      <c r="G5679" s="570"/>
      <c r="H5679" s="816"/>
      <c r="I5679" s="816"/>
      <c r="J5679" s="571"/>
      <c r="K5679" s="259" t="s">
        <v>12828</v>
      </c>
      <c r="L5679" s="433">
        <v>44774</v>
      </c>
      <c r="M5679" s="57">
        <v>45323</v>
      </c>
      <c r="N5679" t="str">
        <f t="shared" si="180"/>
        <v/>
      </c>
    </row>
    <row r="5680" spans="1:14" ht="38.25" outlineLevel="2">
      <c r="A5680" s="551"/>
      <c r="B5680" s="296">
        <f t="shared" si="179"/>
        <v>188</v>
      </c>
      <c r="C5680" s="462" t="s">
        <v>10165</v>
      </c>
      <c r="D5680" s="463" t="s">
        <v>11824</v>
      </c>
      <c r="E5680" s="258" t="s">
        <v>1909</v>
      </c>
      <c r="F5680" s="33" t="s">
        <v>4633</v>
      </c>
      <c r="G5680" s="570"/>
      <c r="H5680" s="816"/>
      <c r="I5680" s="816"/>
      <c r="J5680" s="571"/>
      <c r="K5680" s="259" t="s">
        <v>12828</v>
      </c>
      <c r="L5680" s="433">
        <v>44774</v>
      </c>
      <c r="M5680" s="57">
        <v>45323</v>
      </c>
      <c r="N5680" t="str">
        <f t="shared" si="180"/>
        <v/>
      </c>
    </row>
    <row r="5681" spans="1:14" ht="25.5" outlineLevel="2">
      <c r="A5681" s="551"/>
      <c r="B5681" s="296">
        <f t="shared" si="179"/>
        <v>188</v>
      </c>
      <c r="C5681" s="462" t="s">
        <v>10167</v>
      </c>
      <c r="D5681" s="463" t="s">
        <v>11826</v>
      </c>
      <c r="E5681" s="258" t="s">
        <v>1909</v>
      </c>
      <c r="F5681" s="33" t="s">
        <v>4633</v>
      </c>
      <c r="G5681" s="570"/>
      <c r="H5681" s="816"/>
      <c r="I5681" s="816"/>
      <c r="J5681" s="571"/>
      <c r="K5681" s="259" t="s">
        <v>12828</v>
      </c>
      <c r="L5681" s="433">
        <v>44774</v>
      </c>
      <c r="M5681" s="57">
        <v>45323</v>
      </c>
      <c r="N5681" t="str">
        <f t="shared" si="180"/>
        <v/>
      </c>
    </row>
    <row r="5682" spans="1:14" ht="25.5" outlineLevel="2">
      <c r="A5682" s="551"/>
      <c r="B5682" s="296">
        <f t="shared" si="179"/>
        <v>188</v>
      </c>
      <c r="C5682" s="462" t="s">
        <v>10168</v>
      </c>
      <c r="D5682" s="463" t="s">
        <v>11827</v>
      </c>
      <c r="E5682" s="258" t="s">
        <v>1909</v>
      </c>
      <c r="F5682" s="33" t="s">
        <v>4633</v>
      </c>
      <c r="G5682" s="570"/>
      <c r="H5682" s="816"/>
      <c r="I5682" s="816"/>
      <c r="J5682" s="571"/>
      <c r="K5682" s="259" t="s">
        <v>12828</v>
      </c>
      <c r="L5682" s="433">
        <v>44774</v>
      </c>
      <c r="M5682" s="57">
        <v>45323</v>
      </c>
      <c r="N5682" t="str">
        <f t="shared" si="180"/>
        <v/>
      </c>
    </row>
    <row r="5683" spans="1:14" ht="25.5" outlineLevel="2">
      <c r="A5683" s="551"/>
      <c r="B5683" s="296">
        <f t="shared" si="179"/>
        <v>188</v>
      </c>
      <c r="C5683" s="462" t="s">
        <v>10169</v>
      </c>
      <c r="D5683" s="463" t="s">
        <v>11828</v>
      </c>
      <c r="E5683" s="258" t="s">
        <v>1909</v>
      </c>
      <c r="F5683" s="33" t="s">
        <v>4633</v>
      </c>
      <c r="G5683" s="570"/>
      <c r="H5683" s="816"/>
      <c r="I5683" s="816"/>
      <c r="J5683" s="571"/>
      <c r="K5683" s="259" t="s">
        <v>12828</v>
      </c>
      <c r="L5683" s="433">
        <v>44774</v>
      </c>
      <c r="M5683" s="57">
        <v>45323</v>
      </c>
      <c r="N5683" t="str">
        <f t="shared" si="180"/>
        <v/>
      </c>
    </row>
    <row r="5684" spans="1:14" ht="25.5" outlineLevel="2">
      <c r="A5684" s="551"/>
      <c r="B5684" s="296">
        <f t="shared" ref="B5684:B5747" si="181">IF(A5684&gt;0,A5684,B5683)</f>
        <v>188</v>
      </c>
      <c r="C5684" s="462" t="s">
        <v>10170</v>
      </c>
      <c r="D5684" s="463" t="s">
        <v>11829</v>
      </c>
      <c r="E5684" s="258" t="s">
        <v>1909</v>
      </c>
      <c r="F5684" s="33" t="s">
        <v>4633</v>
      </c>
      <c r="G5684" s="570"/>
      <c r="H5684" s="816"/>
      <c r="I5684" s="816"/>
      <c r="J5684" s="571"/>
      <c r="K5684" s="259" t="s">
        <v>12828</v>
      </c>
      <c r="L5684" s="433">
        <v>44774</v>
      </c>
      <c r="M5684" s="57">
        <v>45323</v>
      </c>
      <c r="N5684" t="str">
        <f t="shared" si="180"/>
        <v/>
      </c>
    </row>
    <row r="5685" spans="1:14" ht="25.5" outlineLevel="2">
      <c r="A5685" s="551"/>
      <c r="B5685" s="296">
        <f t="shared" si="181"/>
        <v>188</v>
      </c>
      <c r="C5685" s="462" t="s">
        <v>10171</v>
      </c>
      <c r="D5685" s="463" t="s">
        <v>11830</v>
      </c>
      <c r="E5685" s="258" t="s">
        <v>1909</v>
      </c>
      <c r="F5685" s="33" t="s">
        <v>4633</v>
      </c>
      <c r="G5685" s="570"/>
      <c r="H5685" s="816"/>
      <c r="I5685" s="816"/>
      <c r="J5685" s="571"/>
      <c r="K5685" s="259" t="s">
        <v>12828</v>
      </c>
      <c r="L5685" s="433">
        <v>44774</v>
      </c>
      <c r="M5685" s="57">
        <v>45323</v>
      </c>
      <c r="N5685" t="str">
        <f t="shared" si="180"/>
        <v/>
      </c>
    </row>
    <row r="5686" spans="1:14" ht="25.5" outlineLevel="2">
      <c r="A5686" s="551"/>
      <c r="B5686" s="296">
        <f t="shared" si="181"/>
        <v>188</v>
      </c>
      <c r="C5686" s="462" t="s">
        <v>10172</v>
      </c>
      <c r="D5686" s="463" t="s">
        <v>11831</v>
      </c>
      <c r="E5686" s="258" t="s">
        <v>1909</v>
      </c>
      <c r="F5686" s="33" t="s">
        <v>4633</v>
      </c>
      <c r="G5686" s="570"/>
      <c r="H5686" s="816"/>
      <c r="I5686" s="816"/>
      <c r="J5686" s="571"/>
      <c r="K5686" s="259" t="s">
        <v>12828</v>
      </c>
      <c r="L5686" s="433">
        <v>44774</v>
      </c>
      <c r="M5686" s="57">
        <v>45323</v>
      </c>
      <c r="N5686" t="str">
        <f t="shared" si="180"/>
        <v/>
      </c>
    </row>
    <row r="5687" spans="1:14" ht="25.5" outlineLevel="2">
      <c r="A5687" s="551"/>
      <c r="B5687" s="296">
        <f t="shared" si="181"/>
        <v>188</v>
      </c>
      <c r="C5687" s="462" t="s">
        <v>10173</v>
      </c>
      <c r="D5687" s="463" t="s">
        <v>11832</v>
      </c>
      <c r="E5687" s="258" t="s">
        <v>1909</v>
      </c>
      <c r="F5687" s="33" t="s">
        <v>4633</v>
      </c>
      <c r="G5687" s="570"/>
      <c r="H5687" s="816"/>
      <c r="I5687" s="816"/>
      <c r="J5687" s="571"/>
      <c r="K5687" s="259" t="s">
        <v>12828</v>
      </c>
      <c r="L5687" s="433">
        <v>44774</v>
      </c>
      <c r="M5687" s="57">
        <v>45323</v>
      </c>
      <c r="N5687" t="str">
        <f t="shared" si="180"/>
        <v/>
      </c>
    </row>
    <row r="5688" spans="1:14" ht="25.5" outlineLevel="2">
      <c r="A5688" s="551"/>
      <c r="B5688" s="296">
        <f t="shared" si="181"/>
        <v>188</v>
      </c>
      <c r="C5688" s="462" t="s">
        <v>10174</v>
      </c>
      <c r="D5688" s="463" t="s">
        <v>11833</v>
      </c>
      <c r="E5688" s="258" t="s">
        <v>1909</v>
      </c>
      <c r="F5688" s="33" t="s">
        <v>4633</v>
      </c>
      <c r="G5688" s="570"/>
      <c r="H5688" s="816"/>
      <c r="I5688" s="816"/>
      <c r="J5688" s="571"/>
      <c r="K5688" s="259" t="s">
        <v>12828</v>
      </c>
      <c r="L5688" s="433">
        <v>44774</v>
      </c>
      <c r="M5688" s="57">
        <v>45323</v>
      </c>
      <c r="N5688" t="str">
        <f t="shared" si="180"/>
        <v/>
      </c>
    </row>
    <row r="5689" spans="1:14" ht="25.5" outlineLevel="2">
      <c r="A5689" s="551"/>
      <c r="B5689" s="296">
        <f t="shared" si="181"/>
        <v>188</v>
      </c>
      <c r="C5689" s="462" t="s">
        <v>10175</v>
      </c>
      <c r="D5689" s="463" t="s">
        <v>11834</v>
      </c>
      <c r="E5689" s="258" t="s">
        <v>1909</v>
      </c>
      <c r="F5689" s="33" t="s">
        <v>4633</v>
      </c>
      <c r="G5689" s="570"/>
      <c r="H5689" s="816"/>
      <c r="I5689" s="816"/>
      <c r="J5689" s="571"/>
      <c r="K5689" s="259" t="s">
        <v>12828</v>
      </c>
      <c r="L5689" s="433">
        <v>44774</v>
      </c>
      <c r="M5689" s="57">
        <v>45323</v>
      </c>
      <c r="N5689" t="str">
        <f t="shared" si="180"/>
        <v/>
      </c>
    </row>
    <row r="5690" spans="1:14" ht="38.25" outlineLevel="2">
      <c r="A5690" s="551"/>
      <c r="B5690" s="296">
        <f t="shared" si="181"/>
        <v>188</v>
      </c>
      <c r="C5690" s="462" t="s">
        <v>10176</v>
      </c>
      <c r="D5690" s="463" t="s">
        <v>11835</v>
      </c>
      <c r="E5690" s="258" t="s">
        <v>1909</v>
      </c>
      <c r="F5690" s="33" t="s">
        <v>4633</v>
      </c>
      <c r="G5690" s="570"/>
      <c r="H5690" s="816"/>
      <c r="I5690" s="816"/>
      <c r="J5690" s="571"/>
      <c r="K5690" s="259" t="s">
        <v>12828</v>
      </c>
      <c r="L5690" s="433">
        <v>44774</v>
      </c>
      <c r="M5690" s="57">
        <v>45323</v>
      </c>
      <c r="N5690" t="str">
        <f t="shared" si="180"/>
        <v/>
      </c>
    </row>
    <row r="5691" spans="1:14" ht="25.5" outlineLevel="2">
      <c r="A5691" s="551"/>
      <c r="B5691" s="296">
        <f t="shared" si="181"/>
        <v>188</v>
      </c>
      <c r="C5691" s="462" t="s">
        <v>12201</v>
      </c>
      <c r="D5691" s="463" t="s">
        <v>11836</v>
      </c>
      <c r="E5691" s="258" t="s">
        <v>1909</v>
      </c>
      <c r="F5691" s="33" t="s">
        <v>4633</v>
      </c>
      <c r="G5691" s="570"/>
      <c r="H5691" s="816"/>
      <c r="I5691" s="816"/>
      <c r="J5691" s="571"/>
      <c r="K5691" s="259" t="s">
        <v>12828</v>
      </c>
      <c r="L5691" s="433">
        <v>44774</v>
      </c>
      <c r="M5691" s="57">
        <v>45323</v>
      </c>
      <c r="N5691" t="str">
        <f t="shared" si="180"/>
        <v/>
      </c>
    </row>
    <row r="5692" spans="1:14" ht="38.25" outlineLevel="2">
      <c r="A5692" s="551"/>
      <c r="B5692" s="296">
        <f t="shared" si="181"/>
        <v>188</v>
      </c>
      <c r="C5692" s="462" t="s">
        <v>10177</v>
      </c>
      <c r="D5692" s="463" t="s">
        <v>11837</v>
      </c>
      <c r="E5692" s="258" t="s">
        <v>1909</v>
      </c>
      <c r="F5692" s="33" t="s">
        <v>4633</v>
      </c>
      <c r="G5692" s="570"/>
      <c r="H5692" s="816"/>
      <c r="I5692" s="816"/>
      <c r="J5692" s="571"/>
      <c r="K5692" s="259" t="s">
        <v>12828</v>
      </c>
      <c r="L5692" s="433">
        <v>44774</v>
      </c>
      <c r="M5692" s="57">
        <v>45323</v>
      </c>
      <c r="N5692" t="str">
        <f t="shared" si="180"/>
        <v/>
      </c>
    </row>
    <row r="5693" spans="1:14" ht="25.5" outlineLevel="2">
      <c r="A5693" s="551"/>
      <c r="B5693" s="296">
        <f t="shared" si="181"/>
        <v>188</v>
      </c>
      <c r="C5693" s="462" t="s">
        <v>10178</v>
      </c>
      <c r="D5693" s="463" t="s">
        <v>11838</v>
      </c>
      <c r="E5693" s="258" t="s">
        <v>1909</v>
      </c>
      <c r="F5693" s="33" t="s">
        <v>4633</v>
      </c>
      <c r="G5693" s="570"/>
      <c r="H5693" s="816"/>
      <c r="I5693" s="816"/>
      <c r="J5693" s="571"/>
      <c r="K5693" s="259" t="s">
        <v>12828</v>
      </c>
      <c r="L5693" s="433">
        <v>44774</v>
      </c>
      <c r="M5693" s="57">
        <v>45323</v>
      </c>
      <c r="N5693" t="str">
        <f t="shared" si="180"/>
        <v/>
      </c>
    </row>
    <row r="5694" spans="1:14" ht="38.25" outlineLevel="2">
      <c r="A5694" s="551"/>
      <c r="B5694" s="296">
        <f t="shared" si="181"/>
        <v>188</v>
      </c>
      <c r="C5694" s="462" t="s">
        <v>10179</v>
      </c>
      <c r="D5694" s="463" t="s">
        <v>11839</v>
      </c>
      <c r="E5694" s="258" t="s">
        <v>1909</v>
      </c>
      <c r="F5694" s="33" t="s">
        <v>4633</v>
      </c>
      <c r="G5694" s="570"/>
      <c r="H5694" s="816"/>
      <c r="I5694" s="816"/>
      <c r="J5694" s="571"/>
      <c r="K5694" s="259" t="s">
        <v>12828</v>
      </c>
      <c r="L5694" s="433">
        <v>44774</v>
      </c>
      <c r="M5694" s="57">
        <v>45323</v>
      </c>
      <c r="N5694" t="str">
        <f t="shared" si="180"/>
        <v/>
      </c>
    </row>
    <row r="5695" spans="1:14" ht="25.5" outlineLevel="2">
      <c r="A5695" s="551"/>
      <c r="B5695" s="296">
        <f t="shared" si="181"/>
        <v>188</v>
      </c>
      <c r="C5695" s="462" t="s">
        <v>10180</v>
      </c>
      <c r="D5695" s="463" t="s">
        <v>11840</v>
      </c>
      <c r="E5695" s="258" t="s">
        <v>1909</v>
      </c>
      <c r="F5695" s="33" t="s">
        <v>4633</v>
      </c>
      <c r="G5695" s="570"/>
      <c r="H5695" s="816"/>
      <c r="I5695" s="816"/>
      <c r="J5695" s="571"/>
      <c r="K5695" s="259" t="s">
        <v>12828</v>
      </c>
      <c r="L5695" s="433">
        <v>44774</v>
      </c>
      <c r="M5695" s="57">
        <v>45323</v>
      </c>
      <c r="N5695" t="str">
        <f t="shared" si="180"/>
        <v/>
      </c>
    </row>
    <row r="5696" spans="1:14" ht="38.25" outlineLevel="2">
      <c r="A5696" s="551"/>
      <c r="B5696" s="296">
        <f t="shared" si="181"/>
        <v>188</v>
      </c>
      <c r="C5696" s="462" t="s">
        <v>10181</v>
      </c>
      <c r="D5696" s="463" t="s">
        <v>11841</v>
      </c>
      <c r="E5696" s="258" t="s">
        <v>1909</v>
      </c>
      <c r="F5696" s="33" t="s">
        <v>4633</v>
      </c>
      <c r="G5696" s="570"/>
      <c r="H5696" s="816"/>
      <c r="I5696" s="816"/>
      <c r="J5696" s="571"/>
      <c r="K5696" s="259" t="s">
        <v>12828</v>
      </c>
      <c r="L5696" s="433">
        <v>44774</v>
      </c>
      <c r="M5696" s="57">
        <v>45323</v>
      </c>
      <c r="N5696" t="str">
        <f t="shared" si="180"/>
        <v/>
      </c>
    </row>
    <row r="5697" spans="1:14" ht="25.5" outlineLevel="2">
      <c r="A5697" s="551"/>
      <c r="B5697" s="296">
        <f t="shared" si="181"/>
        <v>188</v>
      </c>
      <c r="C5697" s="462" t="s">
        <v>10182</v>
      </c>
      <c r="D5697" s="463" t="s">
        <v>11842</v>
      </c>
      <c r="E5697" s="258" t="s">
        <v>1909</v>
      </c>
      <c r="F5697" s="33" t="s">
        <v>4633</v>
      </c>
      <c r="G5697" s="570"/>
      <c r="H5697" s="816"/>
      <c r="I5697" s="816"/>
      <c r="J5697" s="571"/>
      <c r="K5697" s="259" t="s">
        <v>12828</v>
      </c>
      <c r="L5697" s="433">
        <v>44774</v>
      </c>
      <c r="M5697" s="57">
        <v>45323</v>
      </c>
      <c r="N5697" t="str">
        <f t="shared" si="180"/>
        <v/>
      </c>
    </row>
    <row r="5698" spans="1:14" ht="38.25" outlineLevel="2">
      <c r="A5698" s="551"/>
      <c r="B5698" s="296">
        <f t="shared" si="181"/>
        <v>188</v>
      </c>
      <c r="C5698" s="462" t="s">
        <v>10183</v>
      </c>
      <c r="D5698" s="463" t="s">
        <v>11843</v>
      </c>
      <c r="E5698" s="258" t="s">
        <v>1909</v>
      </c>
      <c r="F5698" s="33" t="s">
        <v>4633</v>
      </c>
      <c r="G5698" s="570"/>
      <c r="H5698" s="816"/>
      <c r="I5698" s="816"/>
      <c r="J5698" s="571"/>
      <c r="K5698" s="259" t="s">
        <v>12828</v>
      </c>
      <c r="L5698" s="433">
        <v>44774</v>
      </c>
      <c r="M5698" s="57">
        <v>45323</v>
      </c>
      <c r="N5698" t="str">
        <f t="shared" si="180"/>
        <v/>
      </c>
    </row>
    <row r="5699" spans="1:14" ht="38.25" outlineLevel="2">
      <c r="A5699" s="551"/>
      <c r="B5699" s="296">
        <f t="shared" si="181"/>
        <v>188</v>
      </c>
      <c r="C5699" s="462" t="s">
        <v>10184</v>
      </c>
      <c r="D5699" s="463" t="s">
        <v>11844</v>
      </c>
      <c r="E5699" s="258" t="s">
        <v>1909</v>
      </c>
      <c r="F5699" s="33" t="s">
        <v>4633</v>
      </c>
      <c r="G5699" s="570"/>
      <c r="H5699" s="816"/>
      <c r="I5699" s="816"/>
      <c r="J5699" s="571"/>
      <c r="K5699" s="259" t="s">
        <v>12828</v>
      </c>
      <c r="L5699" s="433">
        <v>44774</v>
      </c>
      <c r="M5699" s="57">
        <v>45323</v>
      </c>
      <c r="N5699" t="str">
        <f t="shared" ref="N5699:N5762" si="182">IF(D5699="NA","",IF(COUNTIF($D$3:$D$8511,D5699)&gt;1,"DUPLICATE",""))</f>
        <v/>
      </c>
    </row>
    <row r="5700" spans="1:14" ht="38.25" outlineLevel="2">
      <c r="A5700" s="551"/>
      <c r="B5700" s="296">
        <f t="shared" si="181"/>
        <v>188</v>
      </c>
      <c r="C5700" s="462" t="s">
        <v>10185</v>
      </c>
      <c r="D5700" s="463" t="s">
        <v>11845</v>
      </c>
      <c r="E5700" s="258" t="s">
        <v>1909</v>
      </c>
      <c r="F5700" s="33" t="s">
        <v>4633</v>
      </c>
      <c r="G5700" s="570"/>
      <c r="H5700" s="816"/>
      <c r="I5700" s="816"/>
      <c r="J5700" s="571"/>
      <c r="K5700" s="259" t="s">
        <v>12828</v>
      </c>
      <c r="L5700" s="433">
        <v>44774</v>
      </c>
      <c r="M5700" s="57">
        <v>45323</v>
      </c>
      <c r="N5700" t="str">
        <f t="shared" si="182"/>
        <v/>
      </c>
    </row>
    <row r="5701" spans="1:14" ht="38.25" outlineLevel="2">
      <c r="A5701" s="551"/>
      <c r="B5701" s="296">
        <f t="shared" si="181"/>
        <v>188</v>
      </c>
      <c r="C5701" s="462" t="s">
        <v>10186</v>
      </c>
      <c r="D5701" s="463" t="s">
        <v>11846</v>
      </c>
      <c r="E5701" s="258" t="s">
        <v>1909</v>
      </c>
      <c r="F5701" s="33" t="s">
        <v>4633</v>
      </c>
      <c r="G5701" s="570"/>
      <c r="H5701" s="816"/>
      <c r="I5701" s="816"/>
      <c r="J5701" s="571"/>
      <c r="K5701" s="259" t="s">
        <v>12828</v>
      </c>
      <c r="L5701" s="433">
        <v>44774</v>
      </c>
      <c r="M5701" s="57">
        <v>45323</v>
      </c>
      <c r="N5701" t="str">
        <f t="shared" si="182"/>
        <v/>
      </c>
    </row>
    <row r="5702" spans="1:14" ht="38.25" outlineLevel="2">
      <c r="A5702" s="551"/>
      <c r="B5702" s="296">
        <f t="shared" si="181"/>
        <v>188</v>
      </c>
      <c r="C5702" s="462" t="s">
        <v>10187</v>
      </c>
      <c r="D5702" s="463" t="s">
        <v>11847</v>
      </c>
      <c r="E5702" s="258" t="s">
        <v>1909</v>
      </c>
      <c r="F5702" s="33" t="s">
        <v>4633</v>
      </c>
      <c r="G5702" s="570"/>
      <c r="H5702" s="816"/>
      <c r="I5702" s="816"/>
      <c r="J5702" s="571"/>
      <c r="K5702" s="259" t="s">
        <v>12828</v>
      </c>
      <c r="L5702" s="433">
        <v>44774</v>
      </c>
      <c r="M5702" s="57">
        <v>45323</v>
      </c>
      <c r="N5702" t="str">
        <f t="shared" si="182"/>
        <v/>
      </c>
    </row>
    <row r="5703" spans="1:14" ht="25.5" outlineLevel="2">
      <c r="A5703" s="551"/>
      <c r="B5703" s="296">
        <f t="shared" si="181"/>
        <v>188</v>
      </c>
      <c r="C5703" s="462" t="s">
        <v>10188</v>
      </c>
      <c r="D5703" s="463" t="s">
        <v>11848</v>
      </c>
      <c r="E5703" s="258" t="s">
        <v>1909</v>
      </c>
      <c r="F5703" s="33" t="s">
        <v>4633</v>
      </c>
      <c r="G5703" s="570"/>
      <c r="H5703" s="816"/>
      <c r="I5703" s="816"/>
      <c r="J5703" s="571"/>
      <c r="K5703" s="259" t="s">
        <v>12828</v>
      </c>
      <c r="L5703" s="433">
        <v>44774</v>
      </c>
      <c r="M5703" s="57">
        <v>45323</v>
      </c>
      <c r="N5703" t="str">
        <f t="shared" si="182"/>
        <v/>
      </c>
    </row>
    <row r="5704" spans="1:14" ht="25.5" outlineLevel="2">
      <c r="A5704" s="551"/>
      <c r="B5704" s="296">
        <f t="shared" si="181"/>
        <v>188</v>
      </c>
      <c r="C5704" s="462" t="s">
        <v>10189</v>
      </c>
      <c r="D5704" s="463" t="s">
        <v>11849</v>
      </c>
      <c r="E5704" s="258" t="s">
        <v>1909</v>
      </c>
      <c r="F5704" s="33" t="s">
        <v>4633</v>
      </c>
      <c r="G5704" s="570"/>
      <c r="H5704" s="816"/>
      <c r="I5704" s="816"/>
      <c r="J5704" s="571"/>
      <c r="K5704" s="259" t="s">
        <v>12828</v>
      </c>
      <c r="L5704" s="433">
        <v>44774</v>
      </c>
      <c r="M5704" s="57">
        <v>45323</v>
      </c>
      <c r="N5704" t="str">
        <f t="shared" si="182"/>
        <v/>
      </c>
    </row>
    <row r="5705" spans="1:14" ht="25.5" outlineLevel="2">
      <c r="A5705" s="551"/>
      <c r="B5705" s="296">
        <f t="shared" si="181"/>
        <v>188</v>
      </c>
      <c r="C5705" s="462" t="s">
        <v>10190</v>
      </c>
      <c r="D5705" s="463" t="s">
        <v>11850</v>
      </c>
      <c r="E5705" s="258" t="s">
        <v>1909</v>
      </c>
      <c r="F5705" s="33" t="s">
        <v>4633</v>
      </c>
      <c r="G5705" s="570"/>
      <c r="H5705" s="816"/>
      <c r="I5705" s="816"/>
      <c r="J5705" s="571"/>
      <c r="K5705" s="259" t="s">
        <v>12828</v>
      </c>
      <c r="L5705" s="433">
        <v>44774</v>
      </c>
      <c r="M5705" s="57">
        <v>45323</v>
      </c>
      <c r="N5705" t="str">
        <f t="shared" si="182"/>
        <v/>
      </c>
    </row>
    <row r="5706" spans="1:14" ht="25.5" outlineLevel="2">
      <c r="A5706" s="551"/>
      <c r="B5706" s="296">
        <f t="shared" si="181"/>
        <v>188</v>
      </c>
      <c r="C5706" s="462" t="s">
        <v>10191</v>
      </c>
      <c r="D5706" s="463" t="s">
        <v>11851</v>
      </c>
      <c r="E5706" s="258" t="s">
        <v>1909</v>
      </c>
      <c r="F5706" s="33" t="s">
        <v>4633</v>
      </c>
      <c r="G5706" s="570"/>
      <c r="H5706" s="816"/>
      <c r="I5706" s="816"/>
      <c r="J5706" s="571"/>
      <c r="K5706" s="259" t="s">
        <v>12828</v>
      </c>
      <c r="L5706" s="433">
        <v>44774</v>
      </c>
      <c r="M5706" s="57">
        <v>45323</v>
      </c>
      <c r="N5706" t="str">
        <f t="shared" si="182"/>
        <v/>
      </c>
    </row>
    <row r="5707" spans="1:14" ht="25.5" outlineLevel="2">
      <c r="A5707" s="551"/>
      <c r="B5707" s="296">
        <f t="shared" si="181"/>
        <v>188</v>
      </c>
      <c r="C5707" s="462" t="s">
        <v>10192</v>
      </c>
      <c r="D5707" s="463" t="s">
        <v>11852</v>
      </c>
      <c r="E5707" s="258" t="s">
        <v>1909</v>
      </c>
      <c r="F5707" s="33" t="s">
        <v>4633</v>
      </c>
      <c r="G5707" s="570"/>
      <c r="H5707" s="816"/>
      <c r="I5707" s="816"/>
      <c r="J5707" s="571"/>
      <c r="K5707" s="259" t="s">
        <v>12828</v>
      </c>
      <c r="L5707" s="433">
        <v>44774</v>
      </c>
      <c r="M5707" s="57">
        <v>45323</v>
      </c>
      <c r="N5707" t="str">
        <f t="shared" si="182"/>
        <v/>
      </c>
    </row>
    <row r="5708" spans="1:14" ht="25.5" outlineLevel="2">
      <c r="A5708" s="551"/>
      <c r="B5708" s="296">
        <f t="shared" si="181"/>
        <v>188</v>
      </c>
      <c r="C5708" s="462" t="s">
        <v>10193</v>
      </c>
      <c r="D5708" s="463" t="s">
        <v>11853</v>
      </c>
      <c r="E5708" s="258" t="s">
        <v>1909</v>
      </c>
      <c r="F5708" s="33" t="s">
        <v>4633</v>
      </c>
      <c r="G5708" s="570"/>
      <c r="H5708" s="816"/>
      <c r="I5708" s="816"/>
      <c r="J5708" s="571"/>
      <c r="K5708" s="259" t="s">
        <v>12828</v>
      </c>
      <c r="L5708" s="433">
        <v>44774</v>
      </c>
      <c r="M5708" s="57">
        <v>45323</v>
      </c>
      <c r="N5708" t="str">
        <f t="shared" si="182"/>
        <v/>
      </c>
    </row>
    <row r="5709" spans="1:14" ht="25.5" outlineLevel="2">
      <c r="A5709" s="551"/>
      <c r="B5709" s="296">
        <f t="shared" si="181"/>
        <v>188</v>
      </c>
      <c r="C5709" s="462" t="s">
        <v>10194</v>
      </c>
      <c r="D5709" s="463" t="s">
        <v>11854</v>
      </c>
      <c r="E5709" s="258" t="s">
        <v>1909</v>
      </c>
      <c r="F5709" s="33" t="s">
        <v>4633</v>
      </c>
      <c r="G5709" s="570"/>
      <c r="H5709" s="816"/>
      <c r="I5709" s="816"/>
      <c r="J5709" s="571"/>
      <c r="K5709" s="259" t="s">
        <v>12828</v>
      </c>
      <c r="L5709" s="433">
        <v>44774</v>
      </c>
      <c r="M5709" s="57">
        <v>45323</v>
      </c>
      <c r="N5709" t="str">
        <f t="shared" si="182"/>
        <v/>
      </c>
    </row>
    <row r="5710" spans="1:14" ht="38.25" outlineLevel="2">
      <c r="A5710" s="551"/>
      <c r="B5710" s="296">
        <f t="shared" si="181"/>
        <v>188</v>
      </c>
      <c r="C5710" s="462" t="s">
        <v>10195</v>
      </c>
      <c r="D5710" s="463" t="s">
        <v>11855</v>
      </c>
      <c r="E5710" s="258" t="s">
        <v>1909</v>
      </c>
      <c r="F5710" s="33" t="s">
        <v>4633</v>
      </c>
      <c r="G5710" s="570"/>
      <c r="H5710" s="816"/>
      <c r="I5710" s="816"/>
      <c r="J5710" s="571"/>
      <c r="K5710" s="259" t="s">
        <v>12828</v>
      </c>
      <c r="L5710" s="433">
        <v>44774</v>
      </c>
      <c r="M5710" s="57">
        <v>45323</v>
      </c>
      <c r="N5710" t="str">
        <f t="shared" si="182"/>
        <v/>
      </c>
    </row>
    <row r="5711" spans="1:14" ht="25.5" outlineLevel="2">
      <c r="A5711" s="551"/>
      <c r="B5711" s="296">
        <f t="shared" si="181"/>
        <v>188</v>
      </c>
      <c r="C5711" s="462" t="s">
        <v>10196</v>
      </c>
      <c r="D5711" s="463" t="s">
        <v>11856</v>
      </c>
      <c r="E5711" s="258" t="s">
        <v>1909</v>
      </c>
      <c r="F5711" s="33" t="s">
        <v>4633</v>
      </c>
      <c r="G5711" s="570"/>
      <c r="H5711" s="816"/>
      <c r="I5711" s="816"/>
      <c r="J5711" s="571"/>
      <c r="K5711" s="259" t="s">
        <v>12828</v>
      </c>
      <c r="L5711" s="433">
        <v>44774</v>
      </c>
      <c r="M5711" s="57">
        <v>45323</v>
      </c>
      <c r="N5711" t="str">
        <f t="shared" si="182"/>
        <v/>
      </c>
    </row>
    <row r="5712" spans="1:14" ht="38.25" outlineLevel="2">
      <c r="A5712" s="551"/>
      <c r="B5712" s="296">
        <f t="shared" si="181"/>
        <v>188</v>
      </c>
      <c r="C5712" s="462" t="s">
        <v>10200</v>
      </c>
      <c r="D5712" s="463" t="s">
        <v>11860</v>
      </c>
      <c r="E5712" s="258" t="s">
        <v>1909</v>
      </c>
      <c r="F5712" s="33" t="s">
        <v>4633</v>
      </c>
      <c r="G5712" s="570"/>
      <c r="H5712" s="816"/>
      <c r="I5712" s="816"/>
      <c r="J5712" s="571"/>
      <c r="K5712" s="259" t="s">
        <v>12828</v>
      </c>
      <c r="L5712" s="433">
        <v>44774</v>
      </c>
      <c r="M5712" s="57">
        <v>45323</v>
      </c>
      <c r="N5712" t="str">
        <f t="shared" si="182"/>
        <v/>
      </c>
    </row>
    <row r="5713" spans="1:14" ht="25.5" outlineLevel="2">
      <c r="A5713" s="551"/>
      <c r="B5713" s="296">
        <f t="shared" si="181"/>
        <v>188</v>
      </c>
      <c r="C5713" s="462" t="s">
        <v>10201</v>
      </c>
      <c r="D5713" s="463" t="s">
        <v>3927</v>
      </c>
      <c r="E5713" s="258" t="s">
        <v>1909</v>
      </c>
      <c r="F5713" s="33" t="s">
        <v>4633</v>
      </c>
      <c r="G5713" s="570"/>
      <c r="H5713" s="816"/>
      <c r="I5713" s="816"/>
      <c r="J5713" s="571"/>
      <c r="K5713" s="259" t="s">
        <v>12828</v>
      </c>
      <c r="L5713" s="433">
        <v>44774</v>
      </c>
      <c r="M5713" s="57">
        <v>45323</v>
      </c>
      <c r="N5713" t="str">
        <f t="shared" si="182"/>
        <v>DUPLICATE</v>
      </c>
    </row>
    <row r="5714" spans="1:14" ht="38.25" outlineLevel="2">
      <c r="A5714" s="551"/>
      <c r="B5714" s="296">
        <f t="shared" si="181"/>
        <v>188</v>
      </c>
      <c r="C5714" s="462" t="s">
        <v>10202</v>
      </c>
      <c r="D5714" s="463" t="s">
        <v>11861</v>
      </c>
      <c r="E5714" s="258" t="s">
        <v>1909</v>
      </c>
      <c r="F5714" s="33" t="s">
        <v>4633</v>
      </c>
      <c r="G5714" s="570"/>
      <c r="H5714" s="816"/>
      <c r="I5714" s="816"/>
      <c r="J5714" s="571"/>
      <c r="K5714" s="259" t="s">
        <v>12828</v>
      </c>
      <c r="L5714" s="433">
        <v>44774</v>
      </c>
      <c r="M5714" s="57">
        <v>45323</v>
      </c>
      <c r="N5714" t="str">
        <f t="shared" si="182"/>
        <v/>
      </c>
    </row>
    <row r="5715" spans="1:14" ht="25.5" outlineLevel="2">
      <c r="A5715" s="551"/>
      <c r="B5715" s="296">
        <f t="shared" si="181"/>
        <v>188</v>
      </c>
      <c r="C5715" s="462" t="s">
        <v>10203</v>
      </c>
      <c r="D5715" s="463" t="s">
        <v>11862</v>
      </c>
      <c r="E5715" s="258" t="s">
        <v>1909</v>
      </c>
      <c r="F5715" s="33" t="s">
        <v>4633</v>
      </c>
      <c r="G5715" s="570"/>
      <c r="H5715" s="816"/>
      <c r="I5715" s="816"/>
      <c r="J5715" s="571"/>
      <c r="K5715" s="259" t="s">
        <v>12828</v>
      </c>
      <c r="L5715" s="433">
        <v>44774</v>
      </c>
      <c r="M5715" s="57">
        <v>45323</v>
      </c>
      <c r="N5715" t="str">
        <f t="shared" si="182"/>
        <v/>
      </c>
    </row>
    <row r="5716" spans="1:14" ht="38.25" outlineLevel="2">
      <c r="A5716" s="551"/>
      <c r="B5716" s="296">
        <f t="shared" si="181"/>
        <v>188</v>
      </c>
      <c r="C5716" s="462" t="s">
        <v>10204</v>
      </c>
      <c r="D5716" s="463" t="s">
        <v>11863</v>
      </c>
      <c r="E5716" s="258" t="s">
        <v>1909</v>
      </c>
      <c r="F5716" s="33" t="s">
        <v>4633</v>
      </c>
      <c r="G5716" s="570"/>
      <c r="H5716" s="816"/>
      <c r="I5716" s="816"/>
      <c r="J5716" s="571"/>
      <c r="K5716" s="259" t="s">
        <v>12828</v>
      </c>
      <c r="L5716" s="433">
        <v>44774</v>
      </c>
      <c r="M5716" s="57">
        <v>45323</v>
      </c>
      <c r="N5716" t="str">
        <f t="shared" si="182"/>
        <v/>
      </c>
    </row>
    <row r="5717" spans="1:14" ht="25.5" outlineLevel="2">
      <c r="A5717" s="551"/>
      <c r="B5717" s="296">
        <f t="shared" si="181"/>
        <v>188</v>
      </c>
      <c r="C5717" s="462" t="s">
        <v>10205</v>
      </c>
      <c r="D5717" s="463" t="s">
        <v>11864</v>
      </c>
      <c r="E5717" s="258" t="s">
        <v>1909</v>
      </c>
      <c r="F5717" s="33" t="s">
        <v>4633</v>
      </c>
      <c r="G5717" s="570"/>
      <c r="H5717" s="816"/>
      <c r="I5717" s="816"/>
      <c r="J5717" s="571"/>
      <c r="K5717" s="259" t="s">
        <v>12828</v>
      </c>
      <c r="L5717" s="433">
        <v>44774</v>
      </c>
      <c r="M5717" s="57">
        <v>45323</v>
      </c>
      <c r="N5717" t="str">
        <f t="shared" si="182"/>
        <v/>
      </c>
    </row>
    <row r="5718" spans="1:14" ht="25.5" outlineLevel="2">
      <c r="A5718" s="551"/>
      <c r="B5718" s="296">
        <f t="shared" si="181"/>
        <v>188</v>
      </c>
      <c r="C5718" s="462" t="s">
        <v>10206</v>
      </c>
      <c r="D5718" s="463" t="s">
        <v>11865</v>
      </c>
      <c r="E5718" s="258" t="s">
        <v>1909</v>
      </c>
      <c r="F5718" s="33" t="s">
        <v>4633</v>
      </c>
      <c r="G5718" s="570"/>
      <c r="H5718" s="816"/>
      <c r="I5718" s="816"/>
      <c r="J5718" s="571"/>
      <c r="K5718" s="259" t="s">
        <v>12828</v>
      </c>
      <c r="L5718" s="433">
        <v>44774</v>
      </c>
      <c r="M5718" s="57">
        <v>45323</v>
      </c>
      <c r="N5718" t="str">
        <f t="shared" si="182"/>
        <v/>
      </c>
    </row>
    <row r="5719" spans="1:14" ht="25.5" outlineLevel="2">
      <c r="A5719" s="551"/>
      <c r="B5719" s="296">
        <f t="shared" si="181"/>
        <v>188</v>
      </c>
      <c r="C5719" s="462" t="s">
        <v>10207</v>
      </c>
      <c r="D5719" s="463" t="s">
        <v>11866</v>
      </c>
      <c r="E5719" s="258" t="s">
        <v>1909</v>
      </c>
      <c r="F5719" s="33" t="s">
        <v>4633</v>
      </c>
      <c r="G5719" s="570"/>
      <c r="H5719" s="816"/>
      <c r="I5719" s="816"/>
      <c r="J5719" s="571"/>
      <c r="K5719" s="259" t="s">
        <v>12828</v>
      </c>
      <c r="L5719" s="433">
        <v>44774</v>
      </c>
      <c r="M5719" s="57">
        <v>45323</v>
      </c>
      <c r="N5719" t="str">
        <f t="shared" si="182"/>
        <v/>
      </c>
    </row>
    <row r="5720" spans="1:14" ht="25.5" outlineLevel="2">
      <c r="A5720" s="551"/>
      <c r="B5720" s="296">
        <f t="shared" si="181"/>
        <v>188</v>
      </c>
      <c r="C5720" s="462" t="s">
        <v>10208</v>
      </c>
      <c r="D5720" s="463" t="s">
        <v>11867</v>
      </c>
      <c r="E5720" s="258" t="s">
        <v>1909</v>
      </c>
      <c r="F5720" s="33" t="s">
        <v>4633</v>
      </c>
      <c r="G5720" s="570"/>
      <c r="H5720" s="816"/>
      <c r="I5720" s="816"/>
      <c r="J5720" s="571"/>
      <c r="K5720" s="259" t="s">
        <v>12828</v>
      </c>
      <c r="L5720" s="433">
        <v>44774</v>
      </c>
      <c r="M5720" s="57">
        <v>45323</v>
      </c>
      <c r="N5720" t="str">
        <f t="shared" si="182"/>
        <v/>
      </c>
    </row>
    <row r="5721" spans="1:14" ht="25.5" outlineLevel="2">
      <c r="A5721" s="551"/>
      <c r="B5721" s="296">
        <f t="shared" si="181"/>
        <v>188</v>
      </c>
      <c r="C5721" s="462" t="s">
        <v>10209</v>
      </c>
      <c r="D5721" s="463" t="s">
        <v>11868</v>
      </c>
      <c r="E5721" s="258" t="s">
        <v>1909</v>
      </c>
      <c r="F5721" s="33" t="s">
        <v>4633</v>
      </c>
      <c r="G5721" s="570"/>
      <c r="H5721" s="816"/>
      <c r="I5721" s="816"/>
      <c r="J5721" s="571"/>
      <c r="K5721" s="259" t="s">
        <v>12828</v>
      </c>
      <c r="L5721" s="433">
        <v>44774</v>
      </c>
      <c r="M5721" s="57">
        <v>45323</v>
      </c>
      <c r="N5721" t="str">
        <f t="shared" si="182"/>
        <v/>
      </c>
    </row>
    <row r="5722" spans="1:14" ht="25.5" outlineLevel="2">
      <c r="A5722" s="551"/>
      <c r="B5722" s="296">
        <f t="shared" si="181"/>
        <v>188</v>
      </c>
      <c r="C5722" s="462" t="s">
        <v>10210</v>
      </c>
      <c r="D5722" s="463" t="s">
        <v>11869</v>
      </c>
      <c r="E5722" s="258" t="s">
        <v>1909</v>
      </c>
      <c r="F5722" s="33" t="s">
        <v>4633</v>
      </c>
      <c r="G5722" s="570"/>
      <c r="H5722" s="816"/>
      <c r="I5722" s="816"/>
      <c r="J5722" s="571"/>
      <c r="K5722" s="259" t="s">
        <v>12828</v>
      </c>
      <c r="L5722" s="433">
        <v>44774</v>
      </c>
      <c r="M5722" s="57">
        <v>45323</v>
      </c>
      <c r="N5722" t="str">
        <f t="shared" si="182"/>
        <v/>
      </c>
    </row>
    <row r="5723" spans="1:14" ht="25.5" outlineLevel="2">
      <c r="A5723" s="551"/>
      <c r="B5723" s="296">
        <f t="shared" si="181"/>
        <v>188</v>
      </c>
      <c r="C5723" s="462" t="s">
        <v>10211</v>
      </c>
      <c r="D5723" s="463" t="s">
        <v>11870</v>
      </c>
      <c r="E5723" s="258" t="s">
        <v>1909</v>
      </c>
      <c r="F5723" s="33" t="s">
        <v>4633</v>
      </c>
      <c r="G5723" s="570"/>
      <c r="H5723" s="816"/>
      <c r="I5723" s="816"/>
      <c r="J5723" s="571"/>
      <c r="K5723" s="259" t="s">
        <v>12828</v>
      </c>
      <c r="L5723" s="433">
        <v>44774</v>
      </c>
      <c r="M5723" s="57">
        <v>45323</v>
      </c>
      <c r="N5723" t="str">
        <f t="shared" si="182"/>
        <v/>
      </c>
    </row>
    <row r="5724" spans="1:14" ht="25.5" outlineLevel="2">
      <c r="A5724" s="551"/>
      <c r="B5724" s="296">
        <f t="shared" si="181"/>
        <v>188</v>
      </c>
      <c r="C5724" s="462" t="s">
        <v>10212</v>
      </c>
      <c r="D5724" s="463" t="s">
        <v>11871</v>
      </c>
      <c r="E5724" s="258" t="s">
        <v>1909</v>
      </c>
      <c r="F5724" s="33" t="s">
        <v>4633</v>
      </c>
      <c r="G5724" s="570"/>
      <c r="H5724" s="816"/>
      <c r="I5724" s="816"/>
      <c r="J5724" s="571"/>
      <c r="K5724" s="259" t="s">
        <v>12828</v>
      </c>
      <c r="L5724" s="433">
        <v>44774</v>
      </c>
      <c r="M5724" s="57">
        <v>45323</v>
      </c>
      <c r="N5724" t="str">
        <f t="shared" si="182"/>
        <v/>
      </c>
    </row>
    <row r="5725" spans="1:14" ht="25.5" outlineLevel="2">
      <c r="A5725" s="551"/>
      <c r="B5725" s="296">
        <f t="shared" si="181"/>
        <v>188</v>
      </c>
      <c r="C5725" s="462" t="s">
        <v>10213</v>
      </c>
      <c r="D5725" s="463" t="s">
        <v>11872</v>
      </c>
      <c r="E5725" s="258" t="s">
        <v>1909</v>
      </c>
      <c r="F5725" s="33" t="s">
        <v>4633</v>
      </c>
      <c r="G5725" s="570"/>
      <c r="H5725" s="816"/>
      <c r="I5725" s="816"/>
      <c r="J5725" s="571"/>
      <c r="K5725" s="259" t="s">
        <v>12828</v>
      </c>
      <c r="L5725" s="433">
        <v>44774</v>
      </c>
      <c r="M5725" s="57">
        <v>45323</v>
      </c>
      <c r="N5725" t="str">
        <f t="shared" si="182"/>
        <v/>
      </c>
    </row>
    <row r="5726" spans="1:14" ht="25.5" outlineLevel="2">
      <c r="A5726" s="551"/>
      <c r="B5726" s="296">
        <f t="shared" si="181"/>
        <v>188</v>
      </c>
      <c r="C5726" s="462" t="s">
        <v>10214</v>
      </c>
      <c r="D5726" s="463" t="s">
        <v>11873</v>
      </c>
      <c r="E5726" s="258" t="s">
        <v>1909</v>
      </c>
      <c r="F5726" s="33" t="s">
        <v>4633</v>
      </c>
      <c r="G5726" s="570"/>
      <c r="H5726" s="816"/>
      <c r="I5726" s="816"/>
      <c r="J5726" s="571"/>
      <c r="K5726" s="259" t="s">
        <v>12828</v>
      </c>
      <c r="L5726" s="433">
        <v>44774</v>
      </c>
      <c r="M5726" s="57">
        <v>45323</v>
      </c>
      <c r="N5726" t="str">
        <f t="shared" si="182"/>
        <v/>
      </c>
    </row>
    <row r="5727" spans="1:14" ht="25.5" outlineLevel="2">
      <c r="A5727" s="551"/>
      <c r="B5727" s="296">
        <f t="shared" si="181"/>
        <v>188</v>
      </c>
      <c r="C5727" s="462" t="s">
        <v>10215</v>
      </c>
      <c r="D5727" s="463" t="s">
        <v>11874</v>
      </c>
      <c r="E5727" s="258" t="s">
        <v>1909</v>
      </c>
      <c r="F5727" s="33" t="s">
        <v>4633</v>
      </c>
      <c r="G5727" s="570"/>
      <c r="H5727" s="816"/>
      <c r="I5727" s="816"/>
      <c r="J5727" s="571"/>
      <c r="K5727" s="259" t="s">
        <v>12828</v>
      </c>
      <c r="L5727" s="433">
        <v>44774</v>
      </c>
      <c r="M5727" s="57">
        <v>45323</v>
      </c>
      <c r="N5727" t="str">
        <f t="shared" si="182"/>
        <v/>
      </c>
    </row>
    <row r="5728" spans="1:14" ht="25.5" outlineLevel="2">
      <c r="A5728" s="551"/>
      <c r="B5728" s="296">
        <f t="shared" si="181"/>
        <v>188</v>
      </c>
      <c r="C5728" s="462" t="s">
        <v>10216</v>
      </c>
      <c r="D5728" s="463" t="s">
        <v>11875</v>
      </c>
      <c r="E5728" s="258" t="s">
        <v>1909</v>
      </c>
      <c r="F5728" s="33" t="s">
        <v>4633</v>
      </c>
      <c r="G5728" s="570"/>
      <c r="H5728" s="816"/>
      <c r="I5728" s="816"/>
      <c r="J5728" s="571"/>
      <c r="K5728" s="259" t="s">
        <v>12828</v>
      </c>
      <c r="L5728" s="433">
        <v>44774</v>
      </c>
      <c r="M5728" s="57">
        <v>45323</v>
      </c>
      <c r="N5728" t="str">
        <f t="shared" si="182"/>
        <v/>
      </c>
    </row>
    <row r="5729" spans="1:14" ht="25.5" outlineLevel="2">
      <c r="A5729" s="551"/>
      <c r="B5729" s="296">
        <f t="shared" si="181"/>
        <v>188</v>
      </c>
      <c r="C5729" s="462" t="s">
        <v>10217</v>
      </c>
      <c r="D5729" s="463" t="s">
        <v>11876</v>
      </c>
      <c r="E5729" s="258" t="s">
        <v>1909</v>
      </c>
      <c r="F5729" s="33" t="s">
        <v>4633</v>
      </c>
      <c r="G5729" s="570"/>
      <c r="H5729" s="816"/>
      <c r="I5729" s="816"/>
      <c r="J5729" s="571"/>
      <c r="K5729" s="259" t="s">
        <v>12828</v>
      </c>
      <c r="L5729" s="433">
        <v>44774</v>
      </c>
      <c r="M5729" s="57">
        <v>45323</v>
      </c>
      <c r="N5729" t="str">
        <f t="shared" si="182"/>
        <v/>
      </c>
    </row>
    <row r="5730" spans="1:14" ht="25.5" outlineLevel="2">
      <c r="A5730" s="551"/>
      <c r="B5730" s="296">
        <f t="shared" si="181"/>
        <v>188</v>
      </c>
      <c r="C5730" s="462" t="s">
        <v>10218</v>
      </c>
      <c r="D5730" s="463" t="s">
        <v>11877</v>
      </c>
      <c r="E5730" s="258" t="s">
        <v>1909</v>
      </c>
      <c r="F5730" s="33" t="s">
        <v>4633</v>
      </c>
      <c r="G5730" s="570"/>
      <c r="H5730" s="816"/>
      <c r="I5730" s="816"/>
      <c r="J5730" s="571"/>
      <c r="K5730" s="259" t="s">
        <v>12828</v>
      </c>
      <c r="L5730" s="433">
        <v>44774</v>
      </c>
      <c r="M5730" s="57">
        <v>45323</v>
      </c>
      <c r="N5730" t="str">
        <f t="shared" si="182"/>
        <v/>
      </c>
    </row>
    <row r="5731" spans="1:14" ht="25.5" outlineLevel="2">
      <c r="A5731" s="551"/>
      <c r="B5731" s="296">
        <f t="shared" si="181"/>
        <v>188</v>
      </c>
      <c r="C5731" s="462" t="s">
        <v>10220</v>
      </c>
      <c r="D5731" s="463" t="s">
        <v>11879</v>
      </c>
      <c r="E5731" s="258" t="s">
        <v>1909</v>
      </c>
      <c r="F5731" s="33" t="s">
        <v>4633</v>
      </c>
      <c r="G5731" s="570"/>
      <c r="H5731" s="816"/>
      <c r="I5731" s="816"/>
      <c r="J5731" s="571"/>
      <c r="K5731" s="259" t="s">
        <v>12828</v>
      </c>
      <c r="L5731" s="433">
        <v>44774</v>
      </c>
      <c r="M5731" s="57">
        <v>45323</v>
      </c>
      <c r="N5731" t="str">
        <f t="shared" si="182"/>
        <v/>
      </c>
    </row>
    <row r="5732" spans="1:14" ht="25.5" outlineLevel="2">
      <c r="A5732" s="551"/>
      <c r="B5732" s="296">
        <f t="shared" si="181"/>
        <v>188</v>
      </c>
      <c r="C5732" s="462" t="s">
        <v>10221</v>
      </c>
      <c r="D5732" s="463" t="s">
        <v>11880</v>
      </c>
      <c r="E5732" s="258" t="s">
        <v>1909</v>
      </c>
      <c r="F5732" s="33" t="s">
        <v>4633</v>
      </c>
      <c r="G5732" s="570"/>
      <c r="H5732" s="816"/>
      <c r="I5732" s="816"/>
      <c r="J5732" s="571"/>
      <c r="K5732" s="259" t="s">
        <v>12828</v>
      </c>
      <c r="L5732" s="433">
        <v>44774</v>
      </c>
      <c r="M5732" s="57">
        <v>45323</v>
      </c>
      <c r="N5732" t="str">
        <f t="shared" si="182"/>
        <v/>
      </c>
    </row>
    <row r="5733" spans="1:14" ht="25.5" outlineLevel="2">
      <c r="A5733" s="551"/>
      <c r="B5733" s="296">
        <f t="shared" si="181"/>
        <v>188</v>
      </c>
      <c r="C5733" s="462" t="s">
        <v>10222</v>
      </c>
      <c r="D5733" s="463" t="s">
        <v>11881</v>
      </c>
      <c r="E5733" s="258" t="s">
        <v>1909</v>
      </c>
      <c r="F5733" s="33" t="s">
        <v>4633</v>
      </c>
      <c r="G5733" s="570"/>
      <c r="H5733" s="816"/>
      <c r="I5733" s="816"/>
      <c r="J5733" s="571"/>
      <c r="K5733" s="259" t="s">
        <v>12828</v>
      </c>
      <c r="L5733" s="433">
        <v>44774</v>
      </c>
      <c r="M5733" s="57">
        <v>45323</v>
      </c>
      <c r="N5733" t="str">
        <f t="shared" si="182"/>
        <v/>
      </c>
    </row>
    <row r="5734" spans="1:14" ht="25.5" outlineLevel="2">
      <c r="A5734" s="551"/>
      <c r="B5734" s="296">
        <f t="shared" si="181"/>
        <v>188</v>
      </c>
      <c r="C5734" s="462" t="s">
        <v>10223</v>
      </c>
      <c r="D5734" s="463" t="s">
        <v>11882</v>
      </c>
      <c r="E5734" s="258" t="s">
        <v>1909</v>
      </c>
      <c r="F5734" s="33" t="s">
        <v>4633</v>
      </c>
      <c r="G5734" s="570"/>
      <c r="H5734" s="816"/>
      <c r="I5734" s="816"/>
      <c r="J5734" s="571"/>
      <c r="K5734" s="259" t="s">
        <v>12828</v>
      </c>
      <c r="L5734" s="433">
        <v>44774</v>
      </c>
      <c r="M5734" s="57">
        <v>45323</v>
      </c>
      <c r="N5734" t="str">
        <f t="shared" si="182"/>
        <v/>
      </c>
    </row>
    <row r="5735" spans="1:14" ht="25.5" outlineLevel="2">
      <c r="A5735" s="551"/>
      <c r="B5735" s="296">
        <f t="shared" si="181"/>
        <v>188</v>
      </c>
      <c r="C5735" s="462" t="s">
        <v>10224</v>
      </c>
      <c r="D5735" s="463" t="s">
        <v>11883</v>
      </c>
      <c r="E5735" s="258" t="s">
        <v>1909</v>
      </c>
      <c r="F5735" s="33" t="s">
        <v>4633</v>
      </c>
      <c r="G5735" s="570"/>
      <c r="H5735" s="816"/>
      <c r="I5735" s="816"/>
      <c r="J5735" s="571"/>
      <c r="K5735" s="259" t="s">
        <v>12828</v>
      </c>
      <c r="L5735" s="433">
        <v>44774</v>
      </c>
      <c r="M5735" s="57">
        <v>45323</v>
      </c>
      <c r="N5735" t="str">
        <f t="shared" si="182"/>
        <v/>
      </c>
    </row>
    <row r="5736" spans="1:14" ht="25.5" outlineLevel="2">
      <c r="A5736" s="551"/>
      <c r="B5736" s="296">
        <f t="shared" si="181"/>
        <v>188</v>
      </c>
      <c r="C5736" s="462" t="s">
        <v>10225</v>
      </c>
      <c r="D5736" s="463" t="s">
        <v>11884</v>
      </c>
      <c r="E5736" s="258" t="s">
        <v>1909</v>
      </c>
      <c r="F5736" s="33" t="s">
        <v>4633</v>
      </c>
      <c r="G5736" s="570"/>
      <c r="H5736" s="816"/>
      <c r="I5736" s="816"/>
      <c r="J5736" s="571"/>
      <c r="K5736" s="259" t="s">
        <v>12828</v>
      </c>
      <c r="L5736" s="433">
        <v>44774</v>
      </c>
      <c r="M5736" s="57">
        <v>45323</v>
      </c>
      <c r="N5736" t="str">
        <f t="shared" si="182"/>
        <v/>
      </c>
    </row>
    <row r="5737" spans="1:14" ht="25.5" outlineLevel="2">
      <c r="A5737" s="551"/>
      <c r="B5737" s="296">
        <f t="shared" si="181"/>
        <v>188</v>
      </c>
      <c r="C5737" s="462" t="s">
        <v>10226</v>
      </c>
      <c r="D5737" s="463" t="s">
        <v>11885</v>
      </c>
      <c r="E5737" s="258" t="s">
        <v>1909</v>
      </c>
      <c r="F5737" s="33" t="s">
        <v>4633</v>
      </c>
      <c r="G5737" s="570"/>
      <c r="H5737" s="816"/>
      <c r="I5737" s="816"/>
      <c r="J5737" s="571"/>
      <c r="K5737" s="259" t="s">
        <v>12828</v>
      </c>
      <c r="L5737" s="433">
        <v>44774</v>
      </c>
      <c r="M5737" s="57">
        <v>45323</v>
      </c>
      <c r="N5737" t="str">
        <f t="shared" si="182"/>
        <v/>
      </c>
    </row>
    <row r="5738" spans="1:14" ht="25.5" outlineLevel="2">
      <c r="A5738" s="551"/>
      <c r="B5738" s="296">
        <f t="shared" si="181"/>
        <v>188</v>
      </c>
      <c r="C5738" s="462" t="s">
        <v>10227</v>
      </c>
      <c r="D5738" s="463" t="s">
        <v>11886</v>
      </c>
      <c r="E5738" s="258" t="s">
        <v>1909</v>
      </c>
      <c r="F5738" s="33" t="s">
        <v>4633</v>
      </c>
      <c r="G5738" s="570"/>
      <c r="H5738" s="816"/>
      <c r="I5738" s="816"/>
      <c r="J5738" s="571"/>
      <c r="K5738" s="259" t="s">
        <v>12828</v>
      </c>
      <c r="L5738" s="433">
        <v>44774</v>
      </c>
      <c r="M5738" s="57">
        <v>45323</v>
      </c>
      <c r="N5738" t="str">
        <f t="shared" si="182"/>
        <v/>
      </c>
    </row>
    <row r="5739" spans="1:14" ht="38.25" outlineLevel="2">
      <c r="A5739" s="551"/>
      <c r="B5739" s="296">
        <f t="shared" si="181"/>
        <v>188</v>
      </c>
      <c r="C5739" s="462" t="s">
        <v>10228</v>
      </c>
      <c r="D5739" s="463" t="s">
        <v>11887</v>
      </c>
      <c r="E5739" s="258" t="s">
        <v>1909</v>
      </c>
      <c r="F5739" s="33" t="s">
        <v>4633</v>
      </c>
      <c r="G5739" s="570"/>
      <c r="H5739" s="816"/>
      <c r="I5739" s="816"/>
      <c r="J5739" s="571"/>
      <c r="K5739" s="259" t="s">
        <v>12828</v>
      </c>
      <c r="L5739" s="433">
        <v>44774</v>
      </c>
      <c r="M5739" s="57">
        <v>45323</v>
      </c>
      <c r="N5739" t="str">
        <f t="shared" si="182"/>
        <v/>
      </c>
    </row>
    <row r="5740" spans="1:14" ht="25.5" outlineLevel="2">
      <c r="A5740" s="551"/>
      <c r="B5740" s="296">
        <f t="shared" si="181"/>
        <v>188</v>
      </c>
      <c r="C5740" s="462" t="s">
        <v>10229</v>
      </c>
      <c r="D5740" s="463" t="s">
        <v>11888</v>
      </c>
      <c r="E5740" s="258" t="s">
        <v>1909</v>
      </c>
      <c r="F5740" s="33" t="s">
        <v>4633</v>
      </c>
      <c r="G5740" s="570"/>
      <c r="H5740" s="816"/>
      <c r="I5740" s="816"/>
      <c r="J5740" s="571"/>
      <c r="K5740" s="259" t="s">
        <v>12828</v>
      </c>
      <c r="L5740" s="433">
        <v>44774</v>
      </c>
      <c r="M5740" s="57">
        <v>45323</v>
      </c>
      <c r="N5740" t="str">
        <f t="shared" si="182"/>
        <v/>
      </c>
    </row>
    <row r="5741" spans="1:14" ht="25.5" outlineLevel="2">
      <c r="A5741" s="551"/>
      <c r="B5741" s="296">
        <f t="shared" si="181"/>
        <v>188</v>
      </c>
      <c r="C5741" s="462" t="s">
        <v>10230</v>
      </c>
      <c r="D5741" s="463" t="s">
        <v>11889</v>
      </c>
      <c r="E5741" s="258" t="s">
        <v>1909</v>
      </c>
      <c r="F5741" s="33" t="s">
        <v>4633</v>
      </c>
      <c r="G5741" s="570"/>
      <c r="H5741" s="816"/>
      <c r="I5741" s="816"/>
      <c r="J5741" s="571"/>
      <c r="K5741" s="259" t="s">
        <v>12828</v>
      </c>
      <c r="L5741" s="433">
        <v>44774</v>
      </c>
      <c r="M5741" s="57">
        <v>45323</v>
      </c>
      <c r="N5741" t="str">
        <f t="shared" si="182"/>
        <v/>
      </c>
    </row>
    <row r="5742" spans="1:14" ht="25.5" outlineLevel="2">
      <c r="A5742" s="551"/>
      <c r="B5742" s="296">
        <f t="shared" si="181"/>
        <v>188</v>
      </c>
      <c r="C5742" s="462" t="s">
        <v>10232</v>
      </c>
      <c r="D5742" s="463" t="s">
        <v>11891</v>
      </c>
      <c r="E5742" s="258" t="s">
        <v>1909</v>
      </c>
      <c r="F5742" s="33" t="s">
        <v>4633</v>
      </c>
      <c r="G5742" s="570"/>
      <c r="H5742" s="816"/>
      <c r="I5742" s="816"/>
      <c r="J5742" s="571"/>
      <c r="K5742" s="259" t="s">
        <v>12828</v>
      </c>
      <c r="L5742" s="433">
        <v>44774</v>
      </c>
      <c r="M5742" s="57">
        <v>45323</v>
      </c>
      <c r="N5742" t="str">
        <f t="shared" si="182"/>
        <v/>
      </c>
    </row>
    <row r="5743" spans="1:14" ht="63.75" outlineLevel="2">
      <c r="A5743" s="551"/>
      <c r="B5743" s="296">
        <f t="shared" si="181"/>
        <v>188</v>
      </c>
      <c r="C5743" s="462" t="s">
        <v>10233</v>
      </c>
      <c r="D5743" s="463" t="s">
        <v>11892</v>
      </c>
      <c r="E5743" s="258" t="s">
        <v>1909</v>
      </c>
      <c r="F5743" s="33" t="s">
        <v>4633</v>
      </c>
      <c r="G5743" s="570"/>
      <c r="H5743" s="816"/>
      <c r="I5743" s="816"/>
      <c r="J5743" s="571"/>
      <c r="K5743" s="259" t="s">
        <v>12828</v>
      </c>
      <c r="L5743" s="433">
        <v>44774</v>
      </c>
      <c r="M5743" s="57">
        <v>45323</v>
      </c>
      <c r="N5743" t="str">
        <f t="shared" si="182"/>
        <v/>
      </c>
    </row>
    <row r="5744" spans="1:14" ht="25.5" outlineLevel="2">
      <c r="A5744" s="551"/>
      <c r="B5744" s="296">
        <f t="shared" si="181"/>
        <v>188</v>
      </c>
      <c r="C5744" s="462" t="s">
        <v>10234</v>
      </c>
      <c r="D5744" s="463" t="s">
        <v>11893</v>
      </c>
      <c r="E5744" s="258" t="s">
        <v>1909</v>
      </c>
      <c r="F5744" s="33" t="s">
        <v>4633</v>
      </c>
      <c r="G5744" s="570"/>
      <c r="H5744" s="816"/>
      <c r="I5744" s="816"/>
      <c r="J5744" s="571"/>
      <c r="K5744" s="259" t="s">
        <v>12828</v>
      </c>
      <c r="L5744" s="433">
        <v>44774</v>
      </c>
      <c r="M5744" s="57">
        <v>45323</v>
      </c>
      <c r="N5744" t="str">
        <f t="shared" si="182"/>
        <v/>
      </c>
    </row>
    <row r="5745" spans="1:14" ht="25.5" outlineLevel="2">
      <c r="A5745" s="551"/>
      <c r="B5745" s="296">
        <f t="shared" si="181"/>
        <v>188</v>
      </c>
      <c r="C5745" s="462" t="s">
        <v>10235</v>
      </c>
      <c r="D5745" s="463" t="s">
        <v>11894</v>
      </c>
      <c r="E5745" s="258" t="s">
        <v>1909</v>
      </c>
      <c r="F5745" s="33" t="s">
        <v>4633</v>
      </c>
      <c r="G5745" s="570"/>
      <c r="H5745" s="816"/>
      <c r="I5745" s="816"/>
      <c r="J5745" s="571"/>
      <c r="K5745" s="259" t="s">
        <v>12828</v>
      </c>
      <c r="L5745" s="433">
        <v>44774</v>
      </c>
      <c r="M5745" s="57">
        <v>45323</v>
      </c>
      <c r="N5745" t="str">
        <f t="shared" si="182"/>
        <v/>
      </c>
    </row>
    <row r="5746" spans="1:14" ht="25.5" outlineLevel="2">
      <c r="A5746" s="551"/>
      <c r="B5746" s="296">
        <f t="shared" si="181"/>
        <v>188</v>
      </c>
      <c r="C5746" s="462" t="s">
        <v>10236</v>
      </c>
      <c r="D5746" s="463" t="s">
        <v>11895</v>
      </c>
      <c r="E5746" s="258" t="s">
        <v>1909</v>
      </c>
      <c r="F5746" s="33" t="s">
        <v>4633</v>
      </c>
      <c r="G5746" s="570"/>
      <c r="H5746" s="816"/>
      <c r="I5746" s="816"/>
      <c r="J5746" s="571"/>
      <c r="K5746" s="259" t="s">
        <v>12828</v>
      </c>
      <c r="L5746" s="433">
        <v>44774</v>
      </c>
      <c r="M5746" s="57">
        <v>45323</v>
      </c>
      <c r="N5746" t="str">
        <f t="shared" si="182"/>
        <v/>
      </c>
    </row>
    <row r="5747" spans="1:14" ht="25.5" outlineLevel="2">
      <c r="A5747" s="551"/>
      <c r="B5747" s="296">
        <f t="shared" si="181"/>
        <v>188</v>
      </c>
      <c r="C5747" s="462" t="s">
        <v>10237</v>
      </c>
      <c r="D5747" s="463" t="s">
        <v>11896</v>
      </c>
      <c r="E5747" s="258" t="s">
        <v>1909</v>
      </c>
      <c r="F5747" s="33" t="s">
        <v>4633</v>
      </c>
      <c r="G5747" s="570"/>
      <c r="H5747" s="816"/>
      <c r="I5747" s="816"/>
      <c r="J5747" s="571"/>
      <c r="K5747" s="259" t="s">
        <v>12828</v>
      </c>
      <c r="L5747" s="433">
        <v>44774</v>
      </c>
      <c r="M5747" s="57">
        <v>45323</v>
      </c>
      <c r="N5747" t="str">
        <f t="shared" si="182"/>
        <v/>
      </c>
    </row>
    <row r="5748" spans="1:14" ht="38.25" outlineLevel="2">
      <c r="A5748" s="551"/>
      <c r="B5748" s="296">
        <f t="shared" ref="B5748:B5811" si="183">IF(A5748&gt;0,A5748,B5747)</f>
        <v>188</v>
      </c>
      <c r="C5748" s="462" t="s">
        <v>10238</v>
      </c>
      <c r="D5748" s="463" t="s">
        <v>11897</v>
      </c>
      <c r="E5748" s="258" t="s">
        <v>1909</v>
      </c>
      <c r="F5748" s="33" t="s">
        <v>4633</v>
      </c>
      <c r="G5748" s="570"/>
      <c r="H5748" s="816"/>
      <c r="I5748" s="816"/>
      <c r="J5748" s="571"/>
      <c r="K5748" s="259" t="s">
        <v>12828</v>
      </c>
      <c r="L5748" s="433">
        <v>44774</v>
      </c>
      <c r="M5748" s="57">
        <v>45323</v>
      </c>
      <c r="N5748" t="str">
        <f t="shared" si="182"/>
        <v/>
      </c>
    </row>
    <row r="5749" spans="1:14" ht="38.25" outlineLevel="2">
      <c r="A5749" s="551"/>
      <c r="B5749" s="296">
        <f t="shared" si="183"/>
        <v>188</v>
      </c>
      <c r="C5749" s="462" t="s">
        <v>10239</v>
      </c>
      <c r="D5749" s="463" t="s">
        <v>11898</v>
      </c>
      <c r="E5749" s="258" t="s">
        <v>1909</v>
      </c>
      <c r="F5749" s="33" t="s">
        <v>4633</v>
      </c>
      <c r="G5749" s="570"/>
      <c r="H5749" s="816"/>
      <c r="I5749" s="816"/>
      <c r="J5749" s="571"/>
      <c r="K5749" s="259" t="s">
        <v>12828</v>
      </c>
      <c r="L5749" s="433">
        <v>44774</v>
      </c>
      <c r="M5749" s="57">
        <v>45323</v>
      </c>
      <c r="N5749" t="str">
        <f t="shared" si="182"/>
        <v/>
      </c>
    </row>
    <row r="5750" spans="1:14" ht="25.5" outlineLevel="2">
      <c r="A5750" s="551"/>
      <c r="B5750" s="296">
        <f t="shared" si="183"/>
        <v>188</v>
      </c>
      <c r="C5750" s="462" t="s">
        <v>10240</v>
      </c>
      <c r="D5750" s="463" t="s">
        <v>11899</v>
      </c>
      <c r="E5750" s="258" t="s">
        <v>1909</v>
      </c>
      <c r="F5750" s="33" t="s">
        <v>4633</v>
      </c>
      <c r="G5750" s="570"/>
      <c r="H5750" s="816"/>
      <c r="I5750" s="816"/>
      <c r="J5750" s="571"/>
      <c r="K5750" s="259" t="s">
        <v>12828</v>
      </c>
      <c r="L5750" s="433">
        <v>44774</v>
      </c>
      <c r="M5750" s="57">
        <v>45323</v>
      </c>
      <c r="N5750" t="str">
        <f t="shared" si="182"/>
        <v/>
      </c>
    </row>
    <row r="5751" spans="1:14" ht="38.25" outlineLevel="2">
      <c r="A5751" s="551"/>
      <c r="B5751" s="296">
        <f t="shared" si="183"/>
        <v>188</v>
      </c>
      <c r="C5751" s="462" t="s">
        <v>10241</v>
      </c>
      <c r="D5751" s="463" t="s">
        <v>11900</v>
      </c>
      <c r="E5751" s="258" t="s">
        <v>1909</v>
      </c>
      <c r="F5751" s="33" t="s">
        <v>4633</v>
      </c>
      <c r="G5751" s="570"/>
      <c r="H5751" s="816"/>
      <c r="I5751" s="816"/>
      <c r="J5751" s="571"/>
      <c r="K5751" s="259" t="s">
        <v>12828</v>
      </c>
      <c r="L5751" s="433">
        <v>44774</v>
      </c>
      <c r="M5751" s="57">
        <v>45323</v>
      </c>
      <c r="N5751" t="str">
        <f t="shared" si="182"/>
        <v/>
      </c>
    </row>
    <row r="5752" spans="1:14" ht="25.5" outlineLevel="2">
      <c r="A5752" s="551"/>
      <c r="B5752" s="296">
        <f t="shared" si="183"/>
        <v>188</v>
      </c>
      <c r="C5752" s="462" t="s">
        <v>10242</v>
      </c>
      <c r="D5752" s="463" t="s">
        <v>11901</v>
      </c>
      <c r="E5752" s="258" t="s">
        <v>1909</v>
      </c>
      <c r="F5752" s="33" t="s">
        <v>4633</v>
      </c>
      <c r="G5752" s="570"/>
      <c r="H5752" s="816"/>
      <c r="I5752" s="816"/>
      <c r="J5752" s="571"/>
      <c r="K5752" s="259" t="s">
        <v>12828</v>
      </c>
      <c r="L5752" s="433">
        <v>44774</v>
      </c>
      <c r="M5752" s="57">
        <v>45323</v>
      </c>
      <c r="N5752" t="str">
        <f t="shared" si="182"/>
        <v/>
      </c>
    </row>
    <row r="5753" spans="1:14" ht="25.5" outlineLevel="2">
      <c r="A5753" s="551"/>
      <c r="B5753" s="296">
        <f t="shared" si="183"/>
        <v>188</v>
      </c>
      <c r="C5753" s="462" t="s">
        <v>10243</v>
      </c>
      <c r="D5753" s="463" t="s">
        <v>11902</v>
      </c>
      <c r="E5753" s="258" t="s">
        <v>1909</v>
      </c>
      <c r="F5753" s="33" t="s">
        <v>4633</v>
      </c>
      <c r="G5753" s="570"/>
      <c r="H5753" s="816"/>
      <c r="I5753" s="816"/>
      <c r="J5753" s="571"/>
      <c r="K5753" s="259" t="s">
        <v>12828</v>
      </c>
      <c r="L5753" s="433">
        <v>44774</v>
      </c>
      <c r="M5753" s="57">
        <v>45323</v>
      </c>
      <c r="N5753" t="str">
        <f t="shared" si="182"/>
        <v/>
      </c>
    </row>
    <row r="5754" spans="1:14" ht="25.5" outlineLevel="2">
      <c r="A5754" s="551"/>
      <c r="B5754" s="296">
        <f t="shared" si="183"/>
        <v>188</v>
      </c>
      <c r="C5754" s="462" t="s">
        <v>10244</v>
      </c>
      <c r="D5754" s="463" t="s">
        <v>11903</v>
      </c>
      <c r="E5754" s="258" t="s">
        <v>1909</v>
      </c>
      <c r="F5754" s="33" t="s">
        <v>4633</v>
      </c>
      <c r="G5754" s="570"/>
      <c r="H5754" s="816"/>
      <c r="I5754" s="816"/>
      <c r="J5754" s="571"/>
      <c r="K5754" s="259" t="s">
        <v>12828</v>
      </c>
      <c r="L5754" s="433">
        <v>44774</v>
      </c>
      <c r="M5754" s="57">
        <v>45323</v>
      </c>
      <c r="N5754" t="str">
        <f t="shared" si="182"/>
        <v/>
      </c>
    </row>
    <row r="5755" spans="1:14" ht="25.5" outlineLevel="2">
      <c r="A5755" s="551"/>
      <c r="B5755" s="296">
        <f t="shared" si="183"/>
        <v>188</v>
      </c>
      <c r="C5755" s="462" t="s">
        <v>10245</v>
      </c>
      <c r="D5755" s="463" t="s">
        <v>11904</v>
      </c>
      <c r="E5755" s="258" t="s">
        <v>1909</v>
      </c>
      <c r="F5755" s="33" t="s">
        <v>4633</v>
      </c>
      <c r="G5755" s="570"/>
      <c r="H5755" s="816"/>
      <c r="I5755" s="816"/>
      <c r="J5755" s="571"/>
      <c r="K5755" s="259" t="s">
        <v>12828</v>
      </c>
      <c r="L5755" s="433">
        <v>44774</v>
      </c>
      <c r="M5755" s="57">
        <v>45323</v>
      </c>
      <c r="N5755" t="str">
        <f t="shared" si="182"/>
        <v/>
      </c>
    </row>
    <row r="5756" spans="1:14" ht="25.5" outlineLevel="2">
      <c r="A5756" s="551"/>
      <c r="B5756" s="296">
        <f t="shared" si="183"/>
        <v>188</v>
      </c>
      <c r="C5756" s="462" t="s">
        <v>10246</v>
      </c>
      <c r="D5756" s="463" t="s">
        <v>11905</v>
      </c>
      <c r="E5756" s="258" t="s">
        <v>1909</v>
      </c>
      <c r="F5756" s="33" t="s">
        <v>4633</v>
      </c>
      <c r="G5756" s="570"/>
      <c r="H5756" s="816"/>
      <c r="I5756" s="816"/>
      <c r="J5756" s="571"/>
      <c r="K5756" s="259" t="s">
        <v>12828</v>
      </c>
      <c r="L5756" s="433">
        <v>44774</v>
      </c>
      <c r="M5756" s="57">
        <v>45323</v>
      </c>
      <c r="N5756" t="str">
        <f t="shared" si="182"/>
        <v/>
      </c>
    </row>
    <row r="5757" spans="1:14" ht="25.5" outlineLevel="2">
      <c r="A5757" s="551"/>
      <c r="B5757" s="296">
        <f t="shared" si="183"/>
        <v>188</v>
      </c>
      <c r="C5757" s="462" t="s">
        <v>10247</v>
      </c>
      <c r="D5757" s="463" t="s">
        <v>11906</v>
      </c>
      <c r="E5757" s="258" t="s">
        <v>1909</v>
      </c>
      <c r="F5757" s="33" t="s">
        <v>4633</v>
      </c>
      <c r="G5757" s="570"/>
      <c r="H5757" s="816"/>
      <c r="I5757" s="816"/>
      <c r="J5757" s="571"/>
      <c r="K5757" s="259" t="s">
        <v>12828</v>
      </c>
      <c r="L5757" s="433">
        <v>44774</v>
      </c>
      <c r="M5757" s="57">
        <v>45323</v>
      </c>
      <c r="N5757" t="str">
        <f t="shared" si="182"/>
        <v/>
      </c>
    </row>
    <row r="5758" spans="1:14" ht="38.25" outlineLevel="2">
      <c r="A5758" s="551"/>
      <c r="B5758" s="296">
        <f t="shared" si="183"/>
        <v>188</v>
      </c>
      <c r="C5758" s="462" t="s">
        <v>10248</v>
      </c>
      <c r="D5758" s="463" t="s">
        <v>11907</v>
      </c>
      <c r="E5758" s="258" t="s">
        <v>1909</v>
      </c>
      <c r="F5758" s="33" t="s">
        <v>4633</v>
      </c>
      <c r="G5758" s="570"/>
      <c r="H5758" s="816"/>
      <c r="I5758" s="816"/>
      <c r="J5758" s="571"/>
      <c r="K5758" s="259" t="s">
        <v>12828</v>
      </c>
      <c r="L5758" s="433">
        <v>44774</v>
      </c>
      <c r="M5758" s="57">
        <v>45323</v>
      </c>
      <c r="N5758" t="str">
        <f t="shared" si="182"/>
        <v/>
      </c>
    </row>
    <row r="5759" spans="1:14" ht="38.25" outlineLevel="2">
      <c r="A5759" s="551"/>
      <c r="B5759" s="296">
        <f t="shared" si="183"/>
        <v>188</v>
      </c>
      <c r="C5759" s="462" t="s">
        <v>10249</v>
      </c>
      <c r="D5759" s="463" t="s">
        <v>11908</v>
      </c>
      <c r="E5759" s="258" t="s">
        <v>1909</v>
      </c>
      <c r="F5759" s="33" t="s">
        <v>4633</v>
      </c>
      <c r="G5759" s="570"/>
      <c r="H5759" s="816"/>
      <c r="I5759" s="816"/>
      <c r="J5759" s="571"/>
      <c r="K5759" s="259" t="s">
        <v>12828</v>
      </c>
      <c r="L5759" s="433">
        <v>44774</v>
      </c>
      <c r="M5759" s="57">
        <v>45323</v>
      </c>
      <c r="N5759" t="str">
        <f t="shared" si="182"/>
        <v/>
      </c>
    </row>
    <row r="5760" spans="1:14" ht="25.5" outlineLevel="2">
      <c r="A5760" s="551"/>
      <c r="B5760" s="296">
        <f t="shared" si="183"/>
        <v>188</v>
      </c>
      <c r="C5760" s="462" t="s">
        <v>10250</v>
      </c>
      <c r="D5760" s="463" t="s">
        <v>11909</v>
      </c>
      <c r="E5760" s="258" t="s">
        <v>1909</v>
      </c>
      <c r="F5760" s="33" t="s">
        <v>4633</v>
      </c>
      <c r="G5760" s="570"/>
      <c r="H5760" s="816"/>
      <c r="I5760" s="816"/>
      <c r="J5760" s="571"/>
      <c r="K5760" s="259" t="s">
        <v>12828</v>
      </c>
      <c r="L5760" s="433">
        <v>44774</v>
      </c>
      <c r="M5760" s="57">
        <v>45323</v>
      </c>
      <c r="N5760" t="str">
        <f t="shared" si="182"/>
        <v/>
      </c>
    </row>
    <row r="5761" spans="1:14" ht="38.25" outlineLevel="2">
      <c r="A5761" s="551"/>
      <c r="B5761" s="296">
        <f t="shared" si="183"/>
        <v>188</v>
      </c>
      <c r="C5761" s="462" t="s">
        <v>10251</v>
      </c>
      <c r="D5761" s="463" t="s">
        <v>11910</v>
      </c>
      <c r="E5761" s="258" t="s">
        <v>1909</v>
      </c>
      <c r="F5761" s="33" t="s">
        <v>4633</v>
      </c>
      <c r="G5761" s="570"/>
      <c r="H5761" s="816"/>
      <c r="I5761" s="816"/>
      <c r="J5761" s="571"/>
      <c r="K5761" s="259" t="s">
        <v>12828</v>
      </c>
      <c r="L5761" s="433">
        <v>44774</v>
      </c>
      <c r="M5761" s="57">
        <v>45323</v>
      </c>
      <c r="N5761" t="str">
        <f t="shared" si="182"/>
        <v/>
      </c>
    </row>
    <row r="5762" spans="1:14" ht="25.5" outlineLevel="2">
      <c r="A5762" s="551"/>
      <c r="B5762" s="296">
        <f t="shared" si="183"/>
        <v>188</v>
      </c>
      <c r="C5762" s="462" t="s">
        <v>10252</v>
      </c>
      <c r="D5762" s="463" t="s">
        <v>11911</v>
      </c>
      <c r="E5762" s="258" t="s">
        <v>1909</v>
      </c>
      <c r="F5762" s="33" t="s">
        <v>4633</v>
      </c>
      <c r="G5762" s="570"/>
      <c r="H5762" s="816"/>
      <c r="I5762" s="816"/>
      <c r="J5762" s="571"/>
      <c r="K5762" s="259" t="s">
        <v>12828</v>
      </c>
      <c r="L5762" s="433">
        <v>44774</v>
      </c>
      <c r="M5762" s="57">
        <v>45323</v>
      </c>
      <c r="N5762" t="str">
        <f t="shared" si="182"/>
        <v/>
      </c>
    </row>
    <row r="5763" spans="1:14" ht="25.5" outlineLevel="2">
      <c r="A5763" s="551"/>
      <c r="B5763" s="296">
        <f t="shared" si="183"/>
        <v>188</v>
      </c>
      <c r="C5763" s="462" t="s">
        <v>10253</v>
      </c>
      <c r="D5763" s="463" t="s">
        <v>11912</v>
      </c>
      <c r="E5763" s="258" t="s">
        <v>1909</v>
      </c>
      <c r="F5763" s="33" t="s">
        <v>4633</v>
      </c>
      <c r="G5763" s="570"/>
      <c r="H5763" s="816"/>
      <c r="I5763" s="816"/>
      <c r="J5763" s="571"/>
      <c r="K5763" s="259" t="s">
        <v>12828</v>
      </c>
      <c r="L5763" s="433">
        <v>44774</v>
      </c>
      <c r="M5763" s="57">
        <v>45323</v>
      </c>
      <c r="N5763" t="str">
        <f t="shared" ref="N5763:N5826" si="184">IF(D5763="NA","",IF(COUNTIF($D$3:$D$8511,D5763)&gt;1,"DUPLICATE",""))</f>
        <v/>
      </c>
    </row>
    <row r="5764" spans="1:14" ht="25.5" outlineLevel="2">
      <c r="A5764" s="551"/>
      <c r="B5764" s="296">
        <f t="shared" si="183"/>
        <v>188</v>
      </c>
      <c r="C5764" s="462" t="s">
        <v>10254</v>
      </c>
      <c r="D5764" s="463" t="s">
        <v>11913</v>
      </c>
      <c r="E5764" s="258" t="s">
        <v>1909</v>
      </c>
      <c r="F5764" s="33" t="s">
        <v>4633</v>
      </c>
      <c r="G5764" s="570"/>
      <c r="H5764" s="816"/>
      <c r="I5764" s="816"/>
      <c r="J5764" s="571"/>
      <c r="K5764" s="259" t="s">
        <v>12828</v>
      </c>
      <c r="L5764" s="433">
        <v>44774</v>
      </c>
      <c r="M5764" s="57">
        <v>45323</v>
      </c>
      <c r="N5764" t="str">
        <f t="shared" si="184"/>
        <v/>
      </c>
    </row>
    <row r="5765" spans="1:14" ht="25.5" outlineLevel="2">
      <c r="A5765" s="551"/>
      <c r="B5765" s="296">
        <f t="shared" si="183"/>
        <v>188</v>
      </c>
      <c r="C5765" s="462" t="s">
        <v>10255</v>
      </c>
      <c r="D5765" s="463" t="s">
        <v>11914</v>
      </c>
      <c r="E5765" s="258" t="s">
        <v>1909</v>
      </c>
      <c r="F5765" s="33" t="s">
        <v>4633</v>
      </c>
      <c r="G5765" s="570"/>
      <c r="H5765" s="816"/>
      <c r="I5765" s="816"/>
      <c r="J5765" s="571"/>
      <c r="K5765" s="259" t="s">
        <v>12828</v>
      </c>
      <c r="L5765" s="433">
        <v>44774</v>
      </c>
      <c r="M5765" s="57">
        <v>45323</v>
      </c>
      <c r="N5765" t="str">
        <f t="shared" si="184"/>
        <v/>
      </c>
    </row>
    <row r="5766" spans="1:14" ht="25.5" outlineLevel="2">
      <c r="A5766" s="551"/>
      <c r="B5766" s="296">
        <f t="shared" si="183"/>
        <v>188</v>
      </c>
      <c r="C5766" s="462" t="s">
        <v>10256</v>
      </c>
      <c r="D5766" s="463" t="s">
        <v>11915</v>
      </c>
      <c r="E5766" s="258" t="s">
        <v>1909</v>
      </c>
      <c r="F5766" s="33" t="s">
        <v>4633</v>
      </c>
      <c r="G5766" s="570"/>
      <c r="H5766" s="816"/>
      <c r="I5766" s="816"/>
      <c r="J5766" s="571"/>
      <c r="K5766" s="259" t="s">
        <v>12828</v>
      </c>
      <c r="L5766" s="433">
        <v>44774</v>
      </c>
      <c r="M5766" s="57">
        <v>45323</v>
      </c>
      <c r="N5766" t="str">
        <f t="shared" si="184"/>
        <v/>
      </c>
    </row>
    <row r="5767" spans="1:14" ht="25.5" outlineLevel="2">
      <c r="A5767" s="551"/>
      <c r="B5767" s="296">
        <f t="shared" si="183"/>
        <v>188</v>
      </c>
      <c r="C5767" s="462" t="s">
        <v>10257</v>
      </c>
      <c r="D5767" s="463" t="s">
        <v>11916</v>
      </c>
      <c r="E5767" s="258" t="s">
        <v>1909</v>
      </c>
      <c r="F5767" s="33" t="s">
        <v>4633</v>
      </c>
      <c r="G5767" s="570"/>
      <c r="H5767" s="816"/>
      <c r="I5767" s="816"/>
      <c r="J5767" s="571"/>
      <c r="K5767" s="259" t="s">
        <v>12828</v>
      </c>
      <c r="L5767" s="433">
        <v>44774</v>
      </c>
      <c r="M5767" s="57">
        <v>45323</v>
      </c>
      <c r="N5767" t="str">
        <f t="shared" si="184"/>
        <v/>
      </c>
    </row>
    <row r="5768" spans="1:14" ht="63.75" outlineLevel="2">
      <c r="A5768" s="551"/>
      <c r="B5768" s="296">
        <f t="shared" si="183"/>
        <v>188</v>
      </c>
      <c r="C5768" s="462" t="s">
        <v>12786</v>
      </c>
      <c r="D5768" s="463" t="s">
        <v>11917</v>
      </c>
      <c r="E5768" s="258" t="s">
        <v>1909</v>
      </c>
      <c r="F5768" s="33" t="s">
        <v>4633</v>
      </c>
      <c r="G5768" s="570"/>
      <c r="H5768" s="816"/>
      <c r="I5768" s="816"/>
      <c r="J5768" s="571"/>
      <c r="K5768" s="259" t="s">
        <v>12828</v>
      </c>
      <c r="L5768" s="433">
        <v>44774</v>
      </c>
      <c r="M5768" s="57">
        <v>45323</v>
      </c>
      <c r="N5768" t="str">
        <f t="shared" si="184"/>
        <v/>
      </c>
    </row>
    <row r="5769" spans="1:14" ht="38.25" outlineLevel="2">
      <c r="A5769" s="551"/>
      <c r="B5769" s="296">
        <f t="shared" si="183"/>
        <v>188</v>
      </c>
      <c r="C5769" s="462" t="s">
        <v>12202</v>
      </c>
      <c r="D5769" s="463" t="s">
        <v>11918</v>
      </c>
      <c r="E5769" s="258" t="s">
        <v>1909</v>
      </c>
      <c r="F5769" s="33" t="s">
        <v>4633</v>
      </c>
      <c r="G5769" s="570"/>
      <c r="H5769" s="816"/>
      <c r="I5769" s="816"/>
      <c r="J5769" s="571"/>
      <c r="K5769" s="259" t="s">
        <v>12828</v>
      </c>
      <c r="L5769" s="433">
        <v>44774</v>
      </c>
      <c r="M5769" s="57">
        <v>45323</v>
      </c>
      <c r="N5769" t="str">
        <f t="shared" si="184"/>
        <v/>
      </c>
    </row>
    <row r="5770" spans="1:14" ht="25.5" outlineLevel="2">
      <c r="A5770" s="551"/>
      <c r="B5770" s="296">
        <f t="shared" si="183"/>
        <v>188</v>
      </c>
      <c r="C5770" s="462" t="s">
        <v>10258</v>
      </c>
      <c r="D5770" s="463" t="s">
        <v>11919</v>
      </c>
      <c r="E5770" s="258" t="s">
        <v>1909</v>
      </c>
      <c r="F5770" s="33" t="s">
        <v>4633</v>
      </c>
      <c r="G5770" s="570"/>
      <c r="H5770" s="816"/>
      <c r="I5770" s="816"/>
      <c r="J5770" s="571"/>
      <c r="K5770" s="259" t="s">
        <v>12828</v>
      </c>
      <c r="L5770" s="433">
        <v>44774</v>
      </c>
      <c r="M5770" s="57">
        <v>45323</v>
      </c>
      <c r="N5770" t="str">
        <f t="shared" si="184"/>
        <v/>
      </c>
    </row>
    <row r="5771" spans="1:14" ht="25.5" outlineLevel="2">
      <c r="A5771" s="551"/>
      <c r="B5771" s="296">
        <f t="shared" si="183"/>
        <v>188</v>
      </c>
      <c r="C5771" s="462" t="s">
        <v>10259</v>
      </c>
      <c r="D5771" s="463" t="s">
        <v>11920</v>
      </c>
      <c r="E5771" s="258" t="s">
        <v>1909</v>
      </c>
      <c r="F5771" s="33" t="s">
        <v>4633</v>
      </c>
      <c r="G5771" s="570"/>
      <c r="H5771" s="816"/>
      <c r="I5771" s="816"/>
      <c r="J5771" s="571"/>
      <c r="K5771" s="259" t="s">
        <v>12828</v>
      </c>
      <c r="L5771" s="433">
        <v>44774</v>
      </c>
      <c r="M5771" s="57">
        <v>45323</v>
      </c>
      <c r="N5771" t="str">
        <f t="shared" si="184"/>
        <v/>
      </c>
    </row>
    <row r="5772" spans="1:14" ht="25.5" outlineLevel="2">
      <c r="A5772" s="551"/>
      <c r="B5772" s="296">
        <f t="shared" si="183"/>
        <v>188</v>
      </c>
      <c r="C5772" s="462" t="s">
        <v>10260</v>
      </c>
      <c r="D5772" s="463" t="s">
        <v>11921</v>
      </c>
      <c r="E5772" s="258" t="s">
        <v>1909</v>
      </c>
      <c r="F5772" s="33" t="s">
        <v>4633</v>
      </c>
      <c r="G5772" s="570"/>
      <c r="H5772" s="816"/>
      <c r="I5772" s="816"/>
      <c r="J5772" s="571"/>
      <c r="K5772" s="259" t="s">
        <v>12828</v>
      </c>
      <c r="L5772" s="433">
        <v>44774</v>
      </c>
      <c r="M5772" s="57">
        <v>45323</v>
      </c>
      <c r="N5772" t="str">
        <f t="shared" si="184"/>
        <v/>
      </c>
    </row>
    <row r="5773" spans="1:14" ht="25.5" outlineLevel="2">
      <c r="A5773" s="551"/>
      <c r="B5773" s="296">
        <f t="shared" si="183"/>
        <v>188</v>
      </c>
      <c r="C5773" s="462" t="s">
        <v>10261</v>
      </c>
      <c r="D5773" s="463" t="s">
        <v>11922</v>
      </c>
      <c r="E5773" s="258" t="s">
        <v>1909</v>
      </c>
      <c r="F5773" s="33" t="s">
        <v>4633</v>
      </c>
      <c r="G5773" s="570"/>
      <c r="H5773" s="816"/>
      <c r="I5773" s="816"/>
      <c r="J5773" s="571"/>
      <c r="K5773" s="259" t="s">
        <v>12828</v>
      </c>
      <c r="L5773" s="433">
        <v>44774</v>
      </c>
      <c r="M5773" s="57">
        <v>45323</v>
      </c>
      <c r="N5773" t="str">
        <f t="shared" si="184"/>
        <v/>
      </c>
    </row>
    <row r="5774" spans="1:14" ht="25.5" outlineLevel="2">
      <c r="A5774" s="551"/>
      <c r="B5774" s="296">
        <f t="shared" si="183"/>
        <v>188</v>
      </c>
      <c r="C5774" s="462" t="s">
        <v>10262</v>
      </c>
      <c r="D5774" s="463" t="s">
        <v>11923</v>
      </c>
      <c r="E5774" s="258" t="s">
        <v>1909</v>
      </c>
      <c r="F5774" s="33" t="s">
        <v>4633</v>
      </c>
      <c r="G5774" s="570"/>
      <c r="H5774" s="816"/>
      <c r="I5774" s="816"/>
      <c r="J5774" s="571"/>
      <c r="K5774" s="259" t="s">
        <v>12828</v>
      </c>
      <c r="L5774" s="433">
        <v>44774</v>
      </c>
      <c r="M5774" s="57">
        <v>45323</v>
      </c>
      <c r="N5774" t="str">
        <f t="shared" si="184"/>
        <v/>
      </c>
    </row>
    <row r="5775" spans="1:14" ht="38.25" outlineLevel="2">
      <c r="A5775" s="551"/>
      <c r="B5775" s="296">
        <f t="shared" si="183"/>
        <v>188</v>
      </c>
      <c r="C5775" s="462" t="s">
        <v>10263</v>
      </c>
      <c r="D5775" s="463" t="s">
        <v>11924</v>
      </c>
      <c r="E5775" s="258" t="s">
        <v>1909</v>
      </c>
      <c r="F5775" s="33" t="s">
        <v>4633</v>
      </c>
      <c r="G5775" s="570"/>
      <c r="H5775" s="816"/>
      <c r="I5775" s="816"/>
      <c r="J5775" s="571"/>
      <c r="K5775" s="259" t="s">
        <v>12828</v>
      </c>
      <c r="L5775" s="433">
        <v>44774</v>
      </c>
      <c r="M5775" s="57">
        <v>45323</v>
      </c>
      <c r="N5775" t="str">
        <f t="shared" si="184"/>
        <v/>
      </c>
    </row>
    <row r="5776" spans="1:14" ht="25.5" outlineLevel="2">
      <c r="A5776" s="551"/>
      <c r="B5776" s="296">
        <f t="shared" si="183"/>
        <v>188</v>
      </c>
      <c r="C5776" s="462" t="s">
        <v>10264</v>
      </c>
      <c r="D5776" s="463" t="s">
        <v>11925</v>
      </c>
      <c r="E5776" s="258" t="s">
        <v>1909</v>
      </c>
      <c r="F5776" s="33" t="s">
        <v>4633</v>
      </c>
      <c r="G5776" s="570"/>
      <c r="H5776" s="816"/>
      <c r="I5776" s="816"/>
      <c r="J5776" s="571"/>
      <c r="K5776" s="259" t="s">
        <v>12828</v>
      </c>
      <c r="L5776" s="433">
        <v>44774</v>
      </c>
      <c r="M5776" s="57">
        <v>45323</v>
      </c>
      <c r="N5776" t="str">
        <f t="shared" si="184"/>
        <v/>
      </c>
    </row>
    <row r="5777" spans="1:14" ht="25.5" outlineLevel="2">
      <c r="A5777" s="551"/>
      <c r="B5777" s="296">
        <f t="shared" si="183"/>
        <v>188</v>
      </c>
      <c r="C5777" s="462" t="s">
        <v>10265</v>
      </c>
      <c r="D5777" s="463" t="s">
        <v>11926</v>
      </c>
      <c r="E5777" s="258" t="s">
        <v>1909</v>
      </c>
      <c r="F5777" s="33" t="s">
        <v>4633</v>
      </c>
      <c r="G5777" s="570"/>
      <c r="H5777" s="816"/>
      <c r="I5777" s="816"/>
      <c r="J5777" s="571"/>
      <c r="K5777" s="259" t="s">
        <v>12828</v>
      </c>
      <c r="L5777" s="433">
        <v>44774</v>
      </c>
      <c r="M5777" s="57">
        <v>45323</v>
      </c>
      <c r="N5777" t="str">
        <f t="shared" si="184"/>
        <v/>
      </c>
    </row>
    <row r="5778" spans="1:14" ht="25.5" outlineLevel="2">
      <c r="A5778" s="551"/>
      <c r="B5778" s="296">
        <f t="shared" si="183"/>
        <v>188</v>
      </c>
      <c r="C5778" s="462" t="s">
        <v>10266</v>
      </c>
      <c r="D5778" s="463" t="s">
        <v>11927</v>
      </c>
      <c r="E5778" s="258" t="s">
        <v>1909</v>
      </c>
      <c r="F5778" s="33" t="s">
        <v>4633</v>
      </c>
      <c r="G5778" s="570"/>
      <c r="H5778" s="816"/>
      <c r="I5778" s="816"/>
      <c r="J5778" s="571"/>
      <c r="K5778" s="259" t="s">
        <v>12828</v>
      </c>
      <c r="L5778" s="433">
        <v>44774</v>
      </c>
      <c r="M5778" s="57">
        <v>45323</v>
      </c>
      <c r="N5778" t="str">
        <f t="shared" si="184"/>
        <v/>
      </c>
    </row>
    <row r="5779" spans="1:14" ht="25.5" outlineLevel="2">
      <c r="A5779" s="551"/>
      <c r="B5779" s="296">
        <f t="shared" si="183"/>
        <v>188</v>
      </c>
      <c r="C5779" s="462" t="s">
        <v>10267</v>
      </c>
      <c r="D5779" s="463" t="s">
        <v>11928</v>
      </c>
      <c r="E5779" s="258" t="s">
        <v>1909</v>
      </c>
      <c r="F5779" s="33" t="s">
        <v>4633</v>
      </c>
      <c r="G5779" s="570"/>
      <c r="H5779" s="816"/>
      <c r="I5779" s="816"/>
      <c r="J5779" s="571"/>
      <c r="K5779" s="259" t="s">
        <v>12828</v>
      </c>
      <c r="L5779" s="433">
        <v>44774</v>
      </c>
      <c r="M5779" s="57">
        <v>45323</v>
      </c>
      <c r="N5779" t="str">
        <f t="shared" si="184"/>
        <v/>
      </c>
    </row>
    <row r="5780" spans="1:14" ht="38.25" outlineLevel="2">
      <c r="A5780" s="551"/>
      <c r="B5780" s="296">
        <f t="shared" si="183"/>
        <v>188</v>
      </c>
      <c r="C5780" s="462" t="s">
        <v>10268</v>
      </c>
      <c r="D5780" s="463" t="s">
        <v>11929</v>
      </c>
      <c r="E5780" s="258" t="s">
        <v>1909</v>
      </c>
      <c r="F5780" s="33" t="s">
        <v>4633</v>
      </c>
      <c r="G5780" s="570"/>
      <c r="H5780" s="816"/>
      <c r="I5780" s="816"/>
      <c r="J5780" s="571"/>
      <c r="K5780" s="259" t="s">
        <v>12828</v>
      </c>
      <c r="L5780" s="433">
        <v>44774</v>
      </c>
      <c r="M5780" s="57">
        <v>45323</v>
      </c>
      <c r="N5780" t="str">
        <f t="shared" si="184"/>
        <v/>
      </c>
    </row>
    <row r="5781" spans="1:14" ht="25.5" outlineLevel="2">
      <c r="A5781" s="551"/>
      <c r="B5781" s="296">
        <f t="shared" si="183"/>
        <v>188</v>
      </c>
      <c r="C5781" s="462" t="s">
        <v>10269</v>
      </c>
      <c r="D5781" s="463" t="s">
        <v>11930</v>
      </c>
      <c r="E5781" s="258" t="s">
        <v>1909</v>
      </c>
      <c r="F5781" s="33" t="s">
        <v>4633</v>
      </c>
      <c r="G5781" s="570"/>
      <c r="H5781" s="816"/>
      <c r="I5781" s="816"/>
      <c r="J5781" s="571"/>
      <c r="K5781" s="259" t="s">
        <v>12828</v>
      </c>
      <c r="L5781" s="433">
        <v>44774</v>
      </c>
      <c r="M5781" s="57">
        <v>45323</v>
      </c>
      <c r="N5781" t="str">
        <f t="shared" si="184"/>
        <v/>
      </c>
    </row>
    <row r="5782" spans="1:14" ht="51" outlineLevel="2">
      <c r="A5782" s="551"/>
      <c r="B5782" s="296">
        <f t="shared" si="183"/>
        <v>188</v>
      </c>
      <c r="C5782" s="462" t="s">
        <v>10270</v>
      </c>
      <c r="D5782" s="463" t="s">
        <v>11931</v>
      </c>
      <c r="E5782" s="258" t="s">
        <v>1909</v>
      </c>
      <c r="F5782" s="33" t="s">
        <v>4633</v>
      </c>
      <c r="G5782" s="570"/>
      <c r="H5782" s="816"/>
      <c r="I5782" s="816"/>
      <c r="J5782" s="571"/>
      <c r="K5782" s="259" t="s">
        <v>12828</v>
      </c>
      <c r="L5782" s="433">
        <v>44774</v>
      </c>
      <c r="M5782" s="57">
        <v>45323</v>
      </c>
      <c r="N5782" t="str">
        <f t="shared" si="184"/>
        <v/>
      </c>
    </row>
    <row r="5783" spans="1:14" ht="25.5" outlineLevel="2">
      <c r="A5783" s="551"/>
      <c r="B5783" s="296">
        <f t="shared" si="183"/>
        <v>188</v>
      </c>
      <c r="C5783" s="462" t="s">
        <v>10271</v>
      </c>
      <c r="D5783" s="463" t="s">
        <v>11932</v>
      </c>
      <c r="E5783" s="258" t="s">
        <v>1909</v>
      </c>
      <c r="F5783" s="33" t="s">
        <v>4633</v>
      </c>
      <c r="G5783" s="570"/>
      <c r="H5783" s="816"/>
      <c r="I5783" s="816"/>
      <c r="J5783" s="571"/>
      <c r="K5783" s="259" t="s">
        <v>12828</v>
      </c>
      <c r="L5783" s="433">
        <v>44774</v>
      </c>
      <c r="M5783" s="57">
        <v>45323</v>
      </c>
      <c r="N5783" t="str">
        <f t="shared" si="184"/>
        <v/>
      </c>
    </row>
    <row r="5784" spans="1:14" ht="25.5" outlineLevel="2">
      <c r="A5784" s="551"/>
      <c r="B5784" s="296">
        <f t="shared" si="183"/>
        <v>188</v>
      </c>
      <c r="C5784" s="462" t="s">
        <v>10272</v>
      </c>
      <c r="D5784" s="463" t="s">
        <v>11933</v>
      </c>
      <c r="E5784" s="258" t="s">
        <v>1909</v>
      </c>
      <c r="F5784" s="33" t="s">
        <v>4633</v>
      </c>
      <c r="G5784" s="570"/>
      <c r="H5784" s="816"/>
      <c r="I5784" s="816"/>
      <c r="J5784" s="571"/>
      <c r="K5784" s="259" t="s">
        <v>12828</v>
      </c>
      <c r="L5784" s="433">
        <v>44774</v>
      </c>
      <c r="M5784" s="57">
        <v>45323</v>
      </c>
      <c r="N5784" t="str">
        <f t="shared" si="184"/>
        <v/>
      </c>
    </row>
    <row r="5785" spans="1:14" ht="25.5" outlineLevel="2">
      <c r="A5785" s="551"/>
      <c r="B5785" s="296">
        <f t="shared" si="183"/>
        <v>188</v>
      </c>
      <c r="C5785" s="462" t="s">
        <v>10273</v>
      </c>
      <c r="D5785" s="463" t="s">
        <v>11934</v>
      </c>
      <c r="E5785" s="258" t="s">
        <v>1909</v>
      </c>
      <c r="F5785" s="33" t="s">
        <v>4633</v>
      </c>
      <c r="G5785" s="570"/>
      <c r="H5785" s="816"/>
      <c r="I5785" s="816"/>
      <c r="J5785" s="571"/>
      <c r="K5785" s="259" t="s">
        <v>12828</v>
      </c>
      <c r="L5785" s="433">
        <v>44774</v>
      </c>
      <c r="M5785" s="57">
        <v>45323</v>
      </c>
      <c r="N5785" t="str">
        <f t="shared" si="184"/>
        <v/>
      </c>
    </row>
    <row r="5786" spans="1:14" ht="25.5" outlineLevel="2">
      <c r="A5786" s="551"/>
      <c r="B5786" s="296">
        <f t="shared" si="183"/>
        <v>188</v>
      </c>
      <c r="C5786" s="462" t="s">
        <v>10274</v>
      </c>
      <c r="D5786" s="463" t="s">
        <v>11935</v>
      </c>
      <c r="E5786" s="258" t="s">
        <v>1909</v>
      </c>
      <c r="F5786" s="33" t="s">
        <v>4633</v>
      </c>
      <c r="G5786" s="570"/>
      <c r="H5786" s="816"/>
      <c r="I5786" s="816"/>
      <c r="J5786" s="571"/>
      <c r="K5786" s="259" t="s">
        <v>12828</v>
      </c>
      <c r="L5786" s="433">
        <v>44774</v>
      </c>
      <c r="M5786" s="57">
        <v>45323</v>
      </c>
      <c r="N5786" t="str">
        <f t="shared" si="184"/>
        <v/>
      </c>
    </row>
    <row r="5787" spans="1:14" ht="25.5" outlineLevel="2">
      <c r="A5787" s="551"/>
      <c r="B5787" s="296">
        <f t="shared" si="183"/>
        <v>188</v>
      </c>
      <c r="C5787" s="462" t="s">
        <v>10275</v>
      </c>
      <c r="D5787" s="463" t="s">
        <v>11936</v>
      </c>
      <c r="E5787" s="258" t="s">
        <v>1909</v>
      </c>
      <c r="F5787" s="33" t="s">
        <v>4633</v>
      </c>
      <c r="G5787" s="570"/>
      <c r="H5787" s="816"/>
      <c r="I5787" s="816"/>
      <c r="J5787" s="571"/>
      <c r="K5787" s="259" t="s">
        <v>12828</v>
      </c>
      <c r="L5787" s="433">
        <v>44774</v>
      </c>
      <c r="M5787" s="57">
        <v>45323</v>
      </c>
      <c r="N5787" t="str">
        <f t="shared" si="184"/>
        <v/>
      </c>
    </row>
    <row r="5788" spans="1:14" ht="25.5" outlineLevel="2">
      <c r="A5788" s="551"/>
      <c r="B5788" s="296">
        <f t="shared" si="183"/>
        <v>188</v>
      </c>
      <c r="C5788" s="462" t="s">
        <v>10276</v>
      </c>
      <c r="D5788" s="463" t="s">
        <v>11937</v>
      </c>
      <c r="E5788" s="258" t="s">
        <v>1909</v>
      </c>
      <c r="F5788" s="33" t="s">
        <v>4633</v>
      </c>
      <c r="G5788" s="570"/>
      <c r="H5788" s="816"/>
      <c r="I5788" s="816"/>
      <c r="J5788" s="571"/>
      <c r="K5788" s="259" t="s">
        <v>12828</v>
      </c>
      <c r="L5788" s="433">
        <v>44774</v>
      </c>
      <c r="M5788" s="57">
        <v>45323</v>
      </c>
      <c r="N5788" t="str">
        <f t="shared" si="184"/>
        <v/>
      </c>
    </row>
    <row r="5789" spans="1:14" ht="38.25" outlineLevel="2">
      <c r="A5789" s="551"/>
      <c r="B5789" s="296">
        <f t="shared" si="183"/>
        <v>188</v>
      </c>
      <c r="C5789" s="462" t="s">
        <v>10277</v>
      </c>
      <c r="D5789" s="463" t="s">
        <v>11938</v>
      </c>
      <c r="E5789" s="258" t="s">
        <v>1909</v>
      </c>
      <c r="F5789" s="33" t="s">
        <v>4633</v>
      </c>
      <c r="G5789" s="570"/>
      <c r="H5789" s="816"/>
      <c r="I5789" s="816"/>
      <c r="J5789" s="571"/>
      <c r="K5789" s="259" t="s">
        <v>12828</v>
      </c>
      <c r="L5789" s="433">
        <v>44774</v>
      </c>
      <c r="M5789" s="57">
        <v>45323</v>
      </c>
      <c r="N5789" t="str">
        <f t="shared" si="184"/>
        <v/>
      </c>
    </row>
    <row r="5790" spans="1:14" ht="38.25" outlineLevel="2">
      <c r="A5790" s="551"/>
      <c r="B5790" s="296">
        <f t="shared" si="183"/>
        <v>188</v>
      </c>
      <c r="C5790" s="462" t="s">
        <v>10278</v>
      </c>
      <c r="D5790" s="463" t="s">
        <v>11939</v>
      </c>
      <c r="E5790" s="258" t="s">
        <v>1909</v>
      </c>
      <c r="F5790" s="33" t="s">
        <v>4633</v>
      </c>
      <c r="G5790" s="570"/>
      <c r="H5790" s="816"/>
      <c r="I5790" s="816"/>
      <c r="J5790" s="571"/>
      <c r="K5790" s="259" t="s">
        <v>12828</v>
      </c>
      <c r="L5790" s="433">
        <v>44774</v>
      </c>
      <c r="M5790" s="57">
        <v>45323</v>
      </c>
      <c r="N5790" t="str">
        <f t="shared" si="184"/>
        <v/>
      </c>
    </row>
    <row r="5791" spans="1:14" ht="25.5" outlineLevel="2">
      <c r="A5791" s="551"/>
      <c r="B5791" s="296">
        <f t="shared" si="183"/>
        <v>188</v>
      </c>
      <c r="C5791" s="462" t="s">
        <v>10279</v>
      </c>
      <c r="D5791" s="463" t="s">
        <v>11940</v>
      </c>
      <c r="E5791" s="258" t="s">
        <v>1909</v>
      </c>
      <c r="F5791" s="33" t="s">
        <v>4633</v>
      </c>
      <c r="G5791" s="570"/>
      <c r="H5791" s="816"/>
      <c r="I5791" s="816"/>
      <c r="J5791" s="571"/>
      <c r="K5791" s="259" t="s">
        <v>12828</v>
      </c>
      <c r="L5791" s="433">
        <v>44774</v>
      </c>
      <c r="M5791" s="57">
        <v>45323</v>
      </c>
      <c r="N5791" t="str">
        <f t="shared" si="184"/>
        <v/>
      </c>
    </row>
    <row r="5792" spans="1:14" ht="38.25" outlineLevel="2">
      <c r="A5792" s="551"/>
      <c r="B5792" s="296">
        <f t="shared" si="183"/>
        <v>188</v>
      </c>
      <c r="C5792" s="462" t="s">
        <v>10280</v>
      </c>
      <c r="D5792" s="463" t="s">
        <v>11941</v>
      </c>
      <c r="E5792" s="258" t="s">
        <v>1909</v>
      </c>
      <c r="F5792" s="33" t="s">
        <v>4633</v>
      </c>
      <c r="G5792" s="570"/>
      <c r="H5792" s="816"/>
      <c r="I5792" s="816"/>
      <c r="J5792" s="571"/>
      <c r="K5792" s="259" t="s">
        <v>12828</v>
      </c>
      <c r="L5792" s="433">
        <v>44774</v>
      </c>
      <c r="M5792" s="57">
        <v>45323</v>
      </c>
      <c r="N5792" t="str">
        <f t="shared" si="184"/>
        <v/>
      </c>
    </row>
    <row r="5793" spans="1:14" ht="25.5" outlineLevel="2">
      <c r="A5793" s="551"/>
      <c r="B5793" s="296">
        <f t="shared" si="183"/>
        <v>188</v>
      </c>
      <c r="C5793" s="462" t="s">
        <v>10281</v>
      </c>
      <c r="D5793" s="463" t="s">
        <v>11942</v>
      </c>
      <c r="E5793" s="258" t="s">
        <v>1909</v>
      </c>
      <c r="F5793" s="33" t="s">
        <v>4633</v>
      </c>
      <c r="G5793" s="570"/>
      <c r="H5793" s="816"/>
      <c r="I5793" s="816"/>
      <c r="J5793" s="571"/>
      <c r="K5793" s="259" t="s">
        <v>12828</v>
      </c>
      <c r="L5793" s="433">
        <v>44774</v>
      </c>
      <c r="M5793" s="57">
        <v>45323</v>
      </c>
      <c r="N5793" t="str">
        <f t="shared" si="184"/>
        <v/>
      </c>
    </row>
    <row r="5794" spans="1:14" ht="25.5" outlineLevel="2">
      <c r="A5794" s="551"/>
      <c r="B5794" s="296">
        <f t="shared" si="183"/>
        <v>188</v>
      </c>
      <c r="C5794" s="462" t="s">
        <v>10282</v>
      </c>
      <c r="D5794" s="463" t="s">
        <v>11943</v>
      </c>
      <c r="E5794" s="258" t="s">
        <v>1909</v>
      </c>
      <c r="F5794" s="33" t="s">
        <v>4633</v>
      </c>
      <c r="G5794" s="570"/>
      <c r="H5794" s="816"/>
      <c r="I5794" s="816"/>
      <c r="J5794" s="571"/>
      <c r="K5794" s="259" t="s">
        <v>12828</v>
      </c>
      <c r="L5794" s="433">
        <v>44774</v>
      </c>
      <c r="M5794" s="57">
        <v>45323</v>
      </c>
      <c r="N5794" t="str">
        <f t="shared" si="184"/>
        <v/>
      </c>
    </row>
    <row r="5795" spans="1:14" ht="25.5" outlineLevel="2">
      <c r="A5795" s="551"/>
      <c r="B5795" s="296">
        <f t="shared" si="183"/>
        <v>188</v>
      </c>
      <c r="C5795" s="462" t="s">
        <v>10283</v>
      </c>
      <c r="D5795" s="463" t="s">
        <v>11944</v>
      </c>
      <c r="E5795" s="258" t="s">
        <v>1909</v>
      </c>
      <c r="F5795" s="33" t="s">
        <v>4633</v>
      </c>
      <c r="G5795" s="570"/>
      <c r="H5795" s="816"/>
      <c r="I5795" s="816"/>
      <c r="J5795" s="571"/>
      <c r="K5795" s="259" t="s">
        <v>12828</v>
      </c>
      <c r="L5795" s="433">
        <v>44774</v>
      </c>
      <c r="M5795" s="57">
        <v>45323</v>
      </c>
      <c r="N5795" t="str">
        <f t="shared" si="184"/>
        <v/>
      </c>
    </row>
    <row r="5796" spans="1:14" ht="25.5" outlineLevel="2">
      <c r="A5796" s="551"/>
      <c r="B5796" s="296">
        <f t="shared" si="183"/>
        <v>188</v>
      </c>
      <c r="C5796" s="462" t="s">
        <v>10284</v>
      </c>
      <c r="D5796" s="463" t="s">
        <v>11945</v>
      </c>
      <c r="E5796" s="258" t="s">
        <v>1909</v>
      </c>
      <c r="F5796" s="33" t="s">
        <v>4633</v>
      </c>
      <c r="G5796" s="570"/>
      <c r="H5796" s="816"/>
      <c r="I5796" s="816"/>
      <c r="J5796" s="571"/>
      <c r="K5796" s="259" t="s">
        <v>12828</v>
      </c>
      <c r="L5796" s="433">
        <v>44774</v>
      </c>
      <c r="M5796" s="57">
        <v>45323</v>
      </c>
      <c r="N5796" t="str">
        <f t="shared" si="184"/>
        <v/>
      </c>
    </row>
    <row r="5797" spans="1:14" ht="25.5" outlineLevel="2">
      <c r="A5797" s="551"/>
      <c r="B5797" s="296">
        <f t="shared" si="183"/>
        <v>188</v>
      </c>
      <c r="C5797" s="462" t="s">
        <v>10285</v>
      </c>
      <c r="D5797" s="463" t="s">
        <v>11946</v>
      </c>
      <c r="E5797" s="258" t="s">
        <v>1909</v>
      </c>
      <c r="F5797" s="33" t="s">
        <v>4633</v>
      </c>
      <c r="G5797" s="570"/>
      <c r="H5797" s="816"/>
      <c r="I5797" s="816"/>
      <c r="J5797" s="571"/>
      <c r="K5797" s="259" t="s">
        <v>12828</v>
      </c>
      <c r="L5797" s="433">
        <v>44774</v>
      </c>
      <c r="M5797" s="57">
        <v>45323</v>
      </c>
      <c r="N5797" t="str">
        <f t="shared" si="184"/>
        <v/>
      </c>
    </row>
    <row r="5798" spans="1:14" ht="25.5" outlineLevel="2">
      <c r="A5798" s="551"/>
      <c r="B5798" s="296">
        <f t="shared" si="183"/>
        <v>188</v>
      </c>
      <c r="C5798" s="462" t="s">
        <v>10286</v>
      </c>
      <c r="D5798" s="463" t="s">
        <v>11947</v>
      </c>
      <c r="E5798" s="258" t="s">
        <v>1909</v>
      </c>
      <c r="F5798" s="33" t="s">
        <v>4633</v>
      </c>
      <c r="G5798" s="570"/>
      <c r="H5798" s="816"/>
      <c r="I5798" s="816"/>
      <c r="J5798" s="571"/>
      <c r="K5798" s="259" t="s">
        <v>12828</v>
      </c>
      <c r="L5798" s="433">
        <v>44774</v>
      </c>
      <c r="M5798" s="57">
        <v>45323</v>
      </c>
      <c r="N5798" t="str">
        <f t="shared" si="184"/>
        <v/>
      </c>
    </row>
    <row r="5799" spans="1:14" ht="25.5" outlineLevel="2">
      <c r="A5799" s="551"/>
      <c r="B5799" s="296">
        <f t="shared" si="183"/>
        <v>188</v>
      </c>
      <c r="C5799" s="462" t="s">
        <v>10287</v>
      </c>
      <c r="D5799" s="463" t="s">
        <v>11948</v>
      </c>
      <c r="E5799" s="258" t="s">
        <v>1909</v>
      </c>
      <c r="F5799" s="33" t="s">
        <v>4633</v>
      </c>
      <c r="G5799" s="570"/>
      <c r="H5799" s="816"/>
      <c r="I5799" s="816"/>
      <c r="J5799" s="571"/>
      <c r="K5799" s="259" t="s">
        <v>12828</v>
      </c>
      <c r="L5799" s="433">
        <v>44774</v>
      </c>
      <c r="M5799" s="57">
        <v>45323</v>
      </c>
      <c r="N5799" t="str">
        <f t="shared" si="184"/>
        <v/>
      </c>
    </row>
    <row r="5800" spans="1:14" ht="25.5" outlineLevel="2">
      <c r="A5800" s="551"/>
      <c r="B5800" s="296">
        <f t="shared" si="183"/>
        <v>188</v>
      </c>
      <c r="C5800" s="462" t="s">
        <v>10288</v>
      </c>
      <c r="D5800" s="463" t="s">
        <v>11949</v>
      </c>
      <c r="E5800" s="258" t="s">
        <v>1909</v>
      </c>
      <c r="F5800" s="33" t="s">
        <v>4633</v>
      </c>
      <c r="G5800" s="570"/>
      <c r="H5800" s="816"/>
      <c r="I5800" s="816"/>
      <c r="J5800" s="571"/>
      <c r="K5800" s="259" t="s">
        <v>12828</v>
      </c>
      <c r="L5800" s="433">
        <v>44774</v>
      </c>
      <c r="M5800" s="57">
        <v>45323</v>
      </c>
      <c r="N5800" t="str">
        <f t="shared" si="184"/>
        <v/>
      </c>
    </row>
    <row r="5801" spans="1:14" ht="25.5" outlineLevel="2">
      <c r="A5801" s="551"/>
      <c r="B5801" s="296">
        <f t="shared" si="183"/>
        <v>188</v>
      </c>
      <c r="C5801" s="462" t="s">
        <v>10289</v>
      </c>
      <c r="D5801" s="463" t="s">
        <v>11950</v>
      </c>
      <c r="E5801" s="258" t="s">
        <v>1909</v>
      </c>
      <c r="F5801" s="33" t="s">
        <v>4633</v>
      </c>
      <c r="G5801" s="570"/>
      <c r="H5801" s="816"/>
      <c r="I5801" s="816"/>
      <c r="J5801" s="571"/>
      <c r="K5801" s="259" t="s">
        <v>12828</v>
      </c>
      <c r="L5801" s="433">
        <v>44774</v>
      </c>
      <c r="M5801" s="57">
        <v>45323</v>
      </c>
      <c r="N5801" t="str">
        <f t="shared" si="184"/>
        <v/>
      </c>
    </row>
    <row r="5802" spans="1:14" ht="38.25" outlineLevel="2">
      <c r="A5802" s="551"/>
      <c r="B5802" s="296">
        <f>IF(A5802&gt;0,A5802,B5801)</f>
        <v>188</v>
      </c>
      <c r="C5802" s="462" t="s">
        <v>10290</v>
      </c>
      <c r="D5802" s="463" t="s">
        <v>11951</v>
      </c>
      <c r="E5802" s="258" t="s">
        <v>1909</v>
      </c>
      <c r="F5802" s="33" t="s">
        <v>4633</v>
      </c>
      <c r="G5802" s="570"/>
      <c r="H5802" s="816"/>
      <c r="I5802" s="816"/>
      <c r="J5802" s="571"/>
      <c r="K5802" s="259" t="s">
        <v>12828</v>
      </c>
      <c r="L5802" s="433">
        <v>44774</v>
      </c>
      <c r="M5802" s="57">
        <v>45323</v>
      </c>
      <c r="N5802" t="str">
        <f t="shared" si="184"/>
        <v/>
      </c>
    </row>
    <row r="5803" spans="1:14" ht="25.5" outlineLevel="2">
      <c r="A5803" s="551"/>
      <c r="B5803" s="296">
        <f t="shared" si="183"/>
        <v>188</v>
      </c>
      <c r="C5803" s="462" t="s">
        <v>10292</v>
      </c>
      <c r="D5803" s="463" t="s">
        <v>3553</v>
      </c>
      <c r="E5803" s="258" t="s">
        <v>1909</v>
      </c>
      <c r="F5803" s="33" t="s">
        <v>4633</v>
      </c>
      <c r="G5803" s="570"/>
      <c r="H5803" s="816"/>
      <c r="I5803" s="816"/>
      <c r="J5803" s="571"/>
      <c r="K5803" s="259" t="s">
        <v>12828</v>
      </c>
      <c r="L5803" s="433">
        <v>44774</v>
      </c>
      <c r="M5803" s="57">
        <v>45323</v>
      </c>
      <c r="N5803" t="str">
        <f t="shared" si="184"/>
        <v>DUPLICATE</v>
      </c>
    </row>
    <row r="5804" spans="1:14" ht="25.5" outlineLevel="2">
      <c r="A5804" s="551"/>
      <c r="B5804" s="296">
        <f>IF(A5804&gt;0,A5804,B5803)</f>
        <v>188</v>
      </c>
      <c r="C5804" s="462" t="s">
        <v>5205</v>
      </c>
      <c r="D5804" s="463" t="s">
        <v>5209</v>
      </c>
      <c r="E5804" s="258" t="s">
        <v>1909</v>
      </c>
      <c r="F5804" s="33" t="s">
        <v>4633</v>
      </c>
      <c r="G5804" s="570"/>
      <c r="H5804" s="816"/>
      <c r="I5804" s="816"/>
      <c r="J5804" s="571"/>
      <c r="K5804" s="259" t="s">
        <v>12828</v>
      </c>
      <c r="L5804" s="433">
        <v>44774</v>
      </c>
      <c r="M5804" s="57">
        <v>45323</v>
      </c>
      <c r="N5804" t="str">
        <f t="shared" si="184"/>
        <v/>
      </c>
    </row>
    <row r="5805" spans="1:14" ht="25.5" outlineLevel="2">
      <c r="A5805" s="551"/>
      <c r="B5805" s="296">
        <f t="shared" si="183"/>
        <v>188</v>
      </c>
      <c r="C5805" s="462" t="s">
        <v>10293</v>
      </c>
      <c r="D5805" s="463" t="s">
        <v>5208</v>
      </c>
      <c r="E5805" s="258" t="s">
        <v>1909</v>
      </c>
      <c r="F5805" s="33" t="s">
        <v>4633</v>
      </c>
      <c r="G5805" s="570"/>
      <c r="H5805" s="816"/>
      <c r="I5805" s="816"/>
      <c r="J5805" s="571"/>
      <c r="K5805" s="259" t="s">
        <v>12828</v>
      </c>
      <c r="L5805" s="433">
        <v>44774</v>
      </c>
      <c r="M5805" s="57">
        <v>45323</v>
      </c>
      <c r="N5805" t="str">
        <f t="shared" si="184"/>
        <v/>
      </c>
    </row>
    <row r="5806" spans="1:14" ht="25.5" outlineLevel="2">
      <c r="A5806" s="551"/>
      <c r="B5806" s="296">
        <f t="shared" si="183"/>
        <v>188</v>
      </c>
      <c r="C5806" s="462" t="s">
        <v>10294</v>
      </c>
      <c r="D5806" s="463" t="s">
        <v>11952</v>
      </c>
      <c r="E5806" s="258" t="s">
        <v>1909</v>
      </c>
      <c r="F5806" s="33" t="s">
        <v>4633</v>
      </c>
      <c r="G5806" s="570"/>
      <c r="H5806" s="816"/>
      <c r="I5806" s="816"/>
      <c r="J5806" s="571"/>
      <c r="K5806" s="259" t="s">
        <v>12828</v>
      </c>
      <c r="L5806" s="433">
        <v>44774</v>
      </c>
      <c r="M5806" s="57">
        <v>45323</v>
      </c>
      <c r="N5806" t="str">
        <f t="shared" si="184"/>
        <v/>
      </c>
    </row>
    <row r="5807" spans="1:14" ht="25.5" outlineLevel="2">
      <c r="A5807" s="551"/>
      <c r="B5807" s="296">
        <f t="shared" si="183"/>
        <v>188</v>
      </c>
      <c r="C5807" s="462" t="s">
        <v>10295</v>
      </c>
      <c r="D5807" s="463" t="s">
        <v>11953</v>
      </c>
      <c r="E5807" s="258" t="s">
        <v>1909</v>
      </c>
      <c r="F5807" s="33" t="s">
        <v>4633</v>
      </c>
      <c r="G5807" s="570"/>
      <c r="H5807" s="816"/>
      <c r="I5807" s="816"/>
      <c r="J5807" s="571"/>
      <c r="K5807" s="259" t="s">
        <v>12828</v>
      </c>
      <c r="L5807" s="433">
        <v>44774</v>
      </c>
      <c r="M5807" s="57">
        <v>45323</v>
      </c>
      <c r="N5807" t="str">
        <f t="shared" si="184"/>
        <v/>
      </c>
    </row>
    <row r="5808" spans="1:14" ht="25.5" outlineLevel="2">
      <c r="A5808" s="551"/>
      <c r="B5808" s="296">
        <f t="shared" si="183"/>
        <v>188</v>
      </c>
      <c r="C5808" s="462" t="s">
        <v>10296</v>
      </c>
      <c r="D5808" s="463" t="s">
        <v>11954</v>
      </c>
      <c r="E5808" s="258" t="s">
        <v>1909</v>
      </c>
      <c r="F5808" s="33" t="s">
        <v>4633</v>
      </c>
      <c r="G5808" s="570"/>
      <c r="H5808" s="816"/>
      <c r="I5808" s="816"/>
      <c r="J5808" s="571"/>
      <c r="K5808" s="259" t="s">
        <v>12828</v>
      </c>
      <c r="L5808" s="433">
        <v>44774</v>
      </c>
      <c r="M5808" s="57">
        <v>45323</v>
      </c>
      <c r="N5808" t="str">
        <f t="shared" si="184"/>
        <v/>
      </c>
    </row>
    <row r="5809" spans="1:14" ht="25.5" outlineLevel="2">
      <c r="A5809" s="551"/>
      <c r="B5809" s="296">
        <f t="shared" si="183"/>
        <v>188</v>
      </c>
      <c r="C5809" s="462" t="s">
        <v>10297</v>
      </c>
      <c r="D5809" s="463" t="s">
        <v>11955</v>
      </c>
      <c r="E5809" s="258" t="s">
        <v>1909</v>
      </c>
      <c r="F5809" s="33" t="s">
        <v>4633</v>
      </c>
      <c r="G5809" s="570"/>
      <c r="H5809" s="816"/>
      <c r="I5809" s="816"/>
      <c r="J5809" s="571"/>
      <c r="K5809" s="259" t="s">
        <v>12828</v>
      </c>
      <c r="L5809" s="433">
        <v>44774</v>
      </c>
      <c r="M5809" s="57">
        <v>45323</v>
      </c>
      <c r="N5809" t="str">
        <f t="shared" si="184"/>
        <v/>
      </c>
    </row>
    <row r="5810" spans="1:14" ht="25.5" outlineLevel="2">
      <c r="A5810" s="551"/>
      <c r="B5810" s="296">
        <f t="shared" si="183"/>
        <v>188</v>
      </c>
      <c r="C5810" s="462" t="s">
        <v>10298</v>
      </c>
      <c r="D5810" s="463" t="s">
        <v>11956</v>
      </c>
      <c r="E5810" s="258" t="s">
        <v>1909</v>
      </c>
      <c r="F5810" s="33" t="s">
        <v>4633</v>
      </c>
      <c r="G5810" s="570"/>
      <c r="H5810" s="816"/>
      <c r="I5810" s="816"/>
      <c r="J5810" s="571"/>
      <c r="K5810" s="259" t="s">
        <v>12828</v>
      </c>
      <c r="L5810" s="433">
        <v>44774</v>
      </c>
      <c r="M5810" s="57">
        <v>45323</v>
      </c>
      <c r="N5810" t="str">
        <f t="shared" si="184"/>
        <v/>
      </c>
    </row>
    <row r="5811" spans="1:14" ht="25.5" outlineLevel="2">
      <c r="A5811" s="551"/>
      <c r="B5811" s="296">
        <f t="shared" si="183"/>
        <v>188</v>
      </c>
      <c r="C5811" s="462" t="s">
        <v>10299</v>
      </c>
      <c r="D5811" s="463" t="s">
        <v>11957</v>
      </c>
      <c r="E5811" s="258" t="s">
        <v>1909</v>
      </c>
      <c r="F5811" s="33" t="s">
        <v>4633</v>
      </c>
      <c r="G5811" s="570"/>
      <c r="H5811" s="816"/>
      <c r="I5811" s="816"/>
      <c r="J5811" s="571"/>
      <c r="K5811" s="259" t="s">
        <v>12828</v>
      </c>
      <c r="L5811" s="433">
        <v>44774</v>
      </c>
      <c r="M5811" s="57">
        <v>45323</v>
      </c>
      <c r="N5811" t="str">
        <f t="shared" si="184"/>
        <v/>
      </c>
    </row>
    <row r="5812" spans="1:14" ht="25.5" outlineLevel="2">
      <c r="A5812" s="551"/>
      <c r="B5812" s="296">
        <f t="shared" ref="B5812:B5875" si="185">IF(A5812&gt;0,A5812,B5811)</f>
        <v>188</v>
      </c>
      <c r="C5812" s="462" t="s">
        <v>10300</v>
      </c>
      <c r="D5812" s="463" t="s">
        <v>11958</v>
      </c>
      <c r="E5812" s="258" t="s">
        <v>1909</v>
      </c>
      <c r="F5812" s="33" t="s">
        <v>4633</v>
      </c>
      <c r="G5812" s="570"/>
      <c r="H5812" s="816"/>
      <c r="I5812" s="816"/>
      <c r="J5812" s="571"/>
      <c r="K5812" s="259" t="s">
        <v>12828</v>
      </c>
      <c r="L5812" s="433">
        <v>44774</v>
      </c>
      <c r="M5812" s="57">
        <v>45323</v>
      </c>
      <c r="N5812" t="str">
        <f t="shared" si="184"/>
        <v/>
      </c>
    </row>
    <row r="5813" spans="1:14" ht="25.5" outlineLevel="2">
      <c r="A5813" s="551"/>
      <c r="B5813" s="296">
        <f t="shared" si="185"/>
        <v>188</v>
      </c>
      <c r="C5813" s="462" t="s">
        <v>10301</v>
      </c>
      <c r="D5813" s="463" t="s">
        <v>11959</v>
      </c>
      <c r="E5813" s="258" t="s">
        <v>1909</v>
      </c>
      <c r="F5813" s="33" t="s">
        <v>4633</v>
      </c>
      <c r="G5813" s="570"/>
      <c r="H5813" s="816"/>
      <c r="I5813" s="816"/>
      <c r="J5813" s="571"/>
      <c r="K5813" s="259" t="s">
        <v>12828</v>
      </c>
      <c r="L5813" s="433">
        <v>44774</v>
      </c>
      <c r="M5813" s="57">
        <v>45323</v>
      </c>
      <c r="N5813" t="str">
        <f t="shared" si="184"/>
        <v/>
      </c>
    </row>
    <row r="5814" spans="1:14" ht="25.5" outlineLevel="2">
      <c r="A5814" s="551"/>
      <c r="B5814" s="296">
        <f t="shared" si="185"/>
        <v>188</v>
      </c>
      <c r="C5814" s="462" t="s">
        <v>10302</v>
      </c>
      <c r="D5814" s="463" t="s">
        <v>11960</v>
      </c>
      <c r="E5814" s="258" t="s">
        <v>1909</v>
      </c>
      <c r="F5814" s="33" t="s">
        <v>4633</v>
      </c>
      <c r="G5814" s="570"/>
      <c r="H5814" s="816"/>
      <c r="I5814" s="816"/>
      <c r="J5814" s="571"/>
      <c r="K5814" s="259" t="s">
        <v>12828</v>
      </c>
      <c r="L5814" s="433">
        <v>44774</v>
      </c>
      <c r="M5814" s="57">
        <v>45323</v>
      </c>
      <c r="N5814" t="str">
        <f t="shared" si="184"/>
        <v/>
      </c>
    </row>
    <row r="5815" spans="1:14" ht="25.5" outlineLevel="2">
      <c r="A5815" s="551"/>
      <c r="B5815" s="296">
        <f t="shared" si="185"/>
        <v>188</v>
      </c>
      <c r="C5815" s="462" t="s">
        <v>10303</v>
      </c>
      <c r="D5815" s="463" t="s">
        <v>11961</v>
      </c>
      <c r="E5815" s="258" t="s">
        <v>1909</v>
      </c>
      <c r="F5815" s="33" t="s">
        <v>4633</v>
      </c>
      <c r="G5815" s="570"/>
      <c r="H5815" s="816"/>
      <c r="I5815" s="816"/>
      <c r="J5815" s="571"/>
      <c r="K5815" s="259" t="s">
        <v>12828</v>
      </c>
      <c r="L5815" s="433">
        <v>44774</v>
      </c>
      <c r="M5815" s="57">
        <v>45323</v>
      </c>
      <c r="N5815" t="str">
        <f t="shared" si="184"/>
        <v/>
      </c>
    </row>
    <row r="5816" spans="1:14" ht="25.5" outlineLevel="2">
      <c r="A5816" s="551"/>
      <c r="B5816" s="296">
        <f t="shared" si="185"/>
        <v>188</v>
      </c>
      <c r="C5816" s="462" t="s">
        <v>10304</v>
      </c>
      <c r="D5816" s="463" t="s">
        <v>11962</v>
      </c>
      <c r="E5816" s="258" t="s">
        <v>1909</v>
      </c>
      <c r="F5816" s="33" t="s">
        <v>4633</v>
      </c>
      <c r="G5816" s="570"/>
      <c r="H5816" s="816"/>
      <c r="I5816" s="816"/>
      <c r="J5816" s="571"/>
      <c r="K5816" s="259" t="s">
        <v>12828</v>
      </c>
      <c r="L5816" s="433">
        <v>44774</v>
      </c>
      <c r="M5816" s="57">
        <v>45323</v>
      </c>
      <c r="N5816" t="str">
        <f t="shared" si="184"/>
        <v/>
      </c>
    </row>
    <row r="5817" spans="1:14" ht="25.5" outlineLevel="2">
      <c r="A5817" s="551"/>
      <c r="B5817" s="296">
        <f t="shared" si="185"/>
        <v>188</v>
      </c>
      <c r="C5817" s="462" t="s">
        <v>10305</v>
      </c>
      <c r="D5817" s="463" t="s">
        <v>11963</v>
      </c>
      <c r="E5817" s="258" t="s">
        <v>1909</v>
      </c>
      <c r="F5817" s="33" t="s">
        <v>4633</v>
      </c>
      <c r="G5817" s="570"/>
      <c r="H5817" s="816"/>
      <c r="I5817" s="816"/>
      <c r="J5817" s="571"/>
      <c r="K5817" s="259" t="s">
        <v>12828</v>
      </c>
      <c r="L5817" s="433">
        <v>44774</v>
      </c>
      <c r="M5817" s="57">
        <v>45323</v>
      </c>
      <c r="N5817" t="str">
        <f t="shared" si="184"/>
        <v/>
      </c>
    </row>
    <row r="5818" spans="1:14" ht="25.5" outlineLevel="2">
      <c r="A5818" s="551"/>
      <c r="B5818" s="296">
        <f t="shared" si="185"/>
        <v>188</v>
      </c>
      <c r="C5818" s="462" t="s">
        <v>10306</v>
      </c>
      <c r="D5818" s="463" t="s">
        <v>11964</v>
      </c>
      <c r="E5818" s="258" t="s">
        <v>1909</v>
      </c>
      <c r="F5818" s="33" t="s">
        <v>4633</v>
      </c>
      <c r="G5818" s="570"/>
      <c r="H5818" s="816"/>
      <c r="I5818" s="816"/>
      <c r="J5818" s="571"/>
      <c r="K5818" s="259" t="s">
        <v>12828</v>
      </c>
      <c r="L5818" s="433">
        <v>44774</v>
      </c>
      <c r="M5818" s="57">
        <v>45323</v>
      </c>
      <c r="N5818" t="str">
        <f t="shared" si="184"/>
        <v/>
      </c>
    </row>
    <row r="5819" spans="1:14" ht="25.5" outlineLevel="2">
      <c r="A5819" s="551"/>
      <c r="B5819" s="296">
        <f t="shared" si="185"/>
        <v>188</v>
      </c>
      <c r="C5819" s="462" t="s">
        <v>10307</v>
      </c>
      <c r="D5819" s="463" t="s">
        <v>11965</v>
      </c>
      <c r="E5819" s="258" t="s">
        <v>1909</v>
      </c>
      <c r="F5819" s="33" t="s">
        <v>4633</v>
      </c>
      <c r="G5819" s="570"/>
      <c r="H5819" s="816"/>
      <c r="I5819" s="816"/>
      <c r="J5819" s="571"/>
      <c r="K5819" s="259" t="s">
        <v>12828</v>
      </c>
      <c r="L5819" s="433">
        <v>44774</v>
      </c>
      <c r="M5819" s="57">
        <v>45323</v>
      </c>
      <c r="N5819" t="str">
        <f t="shared" si="184"/>
        <v/>
      </c>
    </row>
    <row r="5820" spans="1:14" ht="25.5" outlineLevel="2">
      <c r="A5820" s="551"/>
      <c r="B5820" s="296">
        <f t="shared" si="185"/>
        <v>188</v>
      </c>
      <c r="C5820" s="462" t="s">
        <v>10308</v>
      </c>
      <c r="D5820" s="463" t="s">
        <v>11966</v>
      </c>
      <c r="E5820" s="258" t="s">
        <v>1909</v>
      </c>
      <c r="F5820" s="33" t="s">
        <v>4633</v>
      </c>
      <c r="G5820" s="570"/>
      <c r="H5820" s="816"/>
      <c r="I5820" s="816"/>
      <c r="J5820" s="571"/>
      <c r="K5820" s="259" t="s">
        <v>12828</v>
      </c>
      <c r="L5820" s="433">
        <v>44774</v>
      </c>
      <c r="M5820" s="57">
        <v>45323</v>
      </c>
      <c r="N5820" t="str">
        <f t="shared" si="184"/>
        <v/>
      </c>
    </row>
    <row r="5821" spans="1:14" ht="25.5" outlineLevel="2">
      <c r="A5821" s="551"/>
      <c r="B5821" s="296">
        <f t="shared" si="185"/>
        <v>188</v>
      </c>
      <c r="C5821" s="462" t="s">
        <v>10309</v>
      </c>
      <c r="D5821" s="463" t="s">
        <v>11967</v>
      </c>
      <c r="E5821" s="258" t="s">
        <v>1909</v>
      </c>
      <c r="F5821" s="33" t="s">
        <v>4633</v>
      </c>
      <c r="G5821" s="570"/>
      <c r="H5821" s="816"/>
      <c r="I5821" s="816"/>
      <c r="J5821" s="571"/>
      <c r="K5821" s="259" t="s">
        <v>12828</v>
      </c>
      <c r="L5821" s="433">
        <v>44774</v>
      </c>
      <c r="M5821" s="57">
        <v>45323</v>
      </c>
      <c r="N5821" t="str">
        <f t="shared" si="184"/>
        <v/>
      </c>
    </row>
    <row r="5822" spans="1:14" ht="25.5" outlineLevel="2">
      <c r="A5822" s="551"/>
      <c r="B5822" s="296">
        <f t="shared" si="185"/>
        <v>188</v>
      </c>
      <c r="C5822" s="462" t="s">
        <v>10310</v>
      </c>
      <c r="D5822" s="463" t="s">
        <v>11968</v>
      </c>
      <c r="E5822" s="258" t="s">
        <v>1909</v>
      </c>
      <c r="F5822" s="33" t="s">
        <v>4633</v>
      </c>
      <c r="G5822" s="570"/>
      <c r="H5822" s="816"/>
      <c r="I5822" s="816"/>
      <c r="J5822" s="571"/>
      <c r="K5822" s="259" t="s">
        <v>12828</v>
      </c>
      <c r="L5822" s="433">
        <v>44774</v>
      </c>
      <c r="M5822" s="57">
        <v>45323</v>
      </c>
      <c r="N5822" t="str">
        <f t="shared" si="184"/>
        <v/>
      </c>
    </row>
    <row r="5823" spans="1:14" ht="25.5" outlineLevel="2">
      <c r="A5823" s="551"/>
      <c r="B5823" s="296">
        <f t="shared" si="185"/>
        <v>188</v>
      </c>
      <c r="C5823" s="462" t="s">
        <v>10311</v>
      </c>
      <c r="D5823" s="463" t="s">
        <v>11969</v>
      </c>
      <c r="E5823" s="258" t="s">
        <v>1909</v>
      </c>
      <c r="F5823" s="33" t="s">
        <v>4633</v>
      </c>
      <c r="G5823" s="570"/>
      <c r="H5823" s="816"/>
      <c r="I5823" s="816"/>
      <c r="J5823" s="571"/>
      <c r="K5823" s="259" t="s">
        <v>12828</v>
      </c>
      <c r="L5823" s="433">
        <v>44774</v>
      </c>
      <c r="M5823" s="57">
        <v>45323</v>
      </c>
      <c r="N5823" t="str">
        <f t="shared" si="184"/>
        <v/>
      </c>
    </row>
    <row r="5824" spans="1:14" ht="25.5" outlineLevel="2">
      <c r="A5824" s="551"/>
      <c r="B5824" s="296">
        <f t="shared" si="185"/>
        <v>188</v>
      </c>
      <c r="C5824" s="462" t="s">
        <v>10312</v>
      </c>
      <c r="D5824" s="463" t="s">
        <v>11970</v>
      </c>
      <c r="E5824" s="258" t="s">
        <v>1909</v>
      </c>
      <c r="F5824" s="33" t="s">
        <v>4633</v>
      </c>
      <c r="G5824" s="570"/>
      <c r="H5824" s="816"/>
      <c r="I5824" s="816"/>
      <c r="J5824" s="571"/>
      <c r="K5824" s="259" t="s">
        <v>12828</v>
      </c>
      <c r="L5824" s="433">
        <v>44774</v>
      </c>
      <c r="M5824" s="57">
        <v>45323</v>
      </c>
      <c r="N5824" t="str">
        <f t="shared" si="184"/>
        <v/>
      </c>
    </row>
    <row r="5825" spans="1:14" ht="25.5" outlineLevel="2">
      <c r="A5825" s="551"/>
      <c r="B5825" s="296">
        <f t="shared" si="185"/>
        <v>188</v>
      </c>
      <c r="C5825" s="462" t="s">
        <v>10313</v>
      </c>
      <c r="D5825" s="463" t="s">
        <v>11971</v>
      </c>
      <c r="E5825" s="258" t="s">
        <v>1909</v>
      </c>
      <c r="F5825" s="33" t="s">
        <v>4633</v>
      </c>
      <c r="G5825" s="570"/>
      <c r="H5825" s="816"/>
      <c r="I5825" s="816"/>
      <c r="J5825" s="571"/>
      <c r="K5825" s="259" t="s">
        <v>12828</v>
      </c>
      <c r="L5825" s="433">
        <v>44774</v>
      </c>
      <c r="M5825" s="57">
        <v>45323</v>
      </c>
      <c r="N5825" t="str">
        <f t="shared" si="184"/>
        <v/>
      </c>
    </row>
    <row r="5826" spans="1:14" ht="25.5" outlineLevel="2">
      <c r="A5826" s="551"/>
      <c r="B5826" s="296">
        <f t="shared" si="185"/>
        <v>188</v>
      </c>
      <c r="C5826" s="462" t="s">
        <v>10314</v>
      </c>
      <c r="D5826" s="463" t="s">
        <v>11972</v>
      </c>
      <c r="E5826" s="258" t="s">
        <v>1909</v>
      </c>
      <c r="F5826" s="33" t="s">
        <v>4633</v>
      </c>
      <c r="G5826" s="570"/>
      <c r="H5826" s="816"/>
      <c r="I5826" s="816"/>
      <c r="J5826" s="571"/>
      <c r="K5826" s="259" t="s">
        <v>12828</v>
      </c>
      <c r="L5826" s="433">
        <v>44774</v>
      </c>
      <c r="M5826" s="57">
        <v>45323</v>
      </c>
      <c r="N5826" t="str">
        <f t="shared" si="184"/>
        <v/>
      </c>
    </row>
    <row r="5827" spans="1:14" ht="25.5" outlineLevel="2">
      <c r="A5827" s="551"/>
      <c r="B5827" s="296">
        <f t="shared" si="185"/>
        <v>188</v>
      </c>
      <c r="C5827" s="462" t="s">
        <v>10315</v>
      </c>
      <c r="D5827" s="463" t="s">
        <v>11973</v>
      </c>
      <c r="E5827" s="258" t="s">
        <v>1909</v>
      </c>
      <c r="F5827" s="33" t="s">
        <v>4633</v>
      </c>
      <c r="G5827" s="570"/>
      <c r="H5827" s="816"/>
      <c r="I5827" s="816"/>
      <c r="J5827" s="571"/>
      <c r="K5827" s="259" t="s">
        <v>12828</v>
      </c>
      <c r="L5827" s="433">
        <v>44774</v>
      </c>
      <c r="M5827" s="57">
        <v>45323</v>
      </c>
      <c r="N5827" t="str">
        <f t="shared" ref="N5827:N5890" si="186">IF(D5827="NA","",IF(COUNTIF($D$3:$D$8511,D5827)&gt;1,"DUPLICATE",""))</f>
        <v/>
      </c>
    </row>
    <row r="5828" spans="1:14" ht="25.5" outlineLevel="2">
      <c r="A5828" s="551"/>
      <c r="B5828" s="296">
        <f t="shared" si="185"/>
        <v>188</v>
      </c>
      <c r="C5828" s="462" t="s">
        <v>10316</v>
      </c>
      <c r="D5828" s="463" t="s">
        <v>11974</v>
      </c>
      <c r="E5828" s="258" t="s">
        <v>1909</v>
      </c>
      <c r="F5828" s="33" t="s">
        <v>4633</v>
      </c>
      <c r="G5828" s="570"/>
      <c r="H5828" s="816"/>
      <c r="I5828" s="816"/>
      <c r="J5828" s="571"/>
      <c r="K5828" s="259" t="s">
        <v>12828</v>
      </c>
      <c r="L5828" s="433">
        <v>44774</v>
      </c>
      <c r="M5828" s="57">
        <v>45323</v>
      </c>
      <c r="N5828" t="str">
        <f t="shared" si="186"/>
        <v/>
      </c>
    </row>
    <row r="5829" spans="1:14" ht="25.5" outlineLevel="2">
      <c r="A5829" s="551"/>
      <c r="B5829" s="296">
        <f t="shared" si="185"/>
        <v>188</v>
      </c>
      <c r="C5829" s="462" t="s">
        <v>10317</v>
      </c>
      <c r="D5829" s="463" t="s">
        <v>11975</v>
      </c>
      <c r="E5829" s="258" t="s">
        <v>1909</v>
      </c>
      <c r="F5829" s="33" t="s">
        <v>4633</v>
      </c>
      <c r="G5829" s="570"/>
      <c r="H5829" s="816"/>
      <c r="I5829" s="816"/>
      <c r="J5829" s="571"/>
      <c r="K5829" s="259" t="s">
        <v>12828</v>
      </c>
      <c r="L5829" s="433">
        <v>44774</v>
      </c>
      <c r="M5829" s="57">
        <v>45323</v>
      </c>
      <c r="N5829" t="str">
        <f t="shared" si="186"/>
        <v/>
      </c>
    </row>
    <row r="5830" spans="1:14" ht="25.5" outlineLevel="2">
      <c r="A5830" s="551"/>
      <c r="B5830" s="296">
        <f t="shared" si="185"/>
        <v>188</v>
      </c>
      <c r="C5830" s="462" t="s">
        <v>10318</v>
      </c>
      <c r="D5830" s="463" t="s">
        <v>11976</v>
      </c>
      <c r="E5830" s="258" t="s">
        <v>1909</v>
      </c>
      <c r="F5830" s="33" t="s">
        <v>4633</v>
      </c>
      <c r="G5830" s="570"/>
      <c r="H5830" s="816"/>
      <c r="I5830" s="816"/>
      <c r="J5830" s="571"/>
      <c r="K5830" s="259" t="s">
        <v>12828</v>
      </c>
      <c r="L5830" s="433">
        <v>44774</v>
      </c>
      <c r="M5830" s="57">
        <v>45323</v>
      </c>
      <c r="N5830" t="str">
        <f t="shared" si="186"/>
        <v/>
      </c>
    </row>
    <row r="5831" spans="1:14" ht="25.5" outlineLevel="2">
      <c r="A5831" s="551"/>
      <c r="B5831" s="296">
        <f t="shared" si="185"/>
        <v>188</v>
      </c>
      <c r="C5831" s="462" t="s">
        <v>10319</v>
      </c>
      <c r="D5831" s="463" t="s">
        <v>11977</v>
      </c>
      <c r="E5831" s="258" t="s">
        <v>1909</v>
      </c>
      <c r="F5831" s="33" t="s">
        <v>4633</v>
      </c>
      <c r="G5831" s="570"/>
      <c r="H5831" s="816"/>
      <c r="I5831" s="816"/>
      <c r="J5831" s="571"/>
      <c r="K5831" s="259" t="s">
        <v>12828</v>
      </c>
      <c r="L5831" s="433">
        <v>44774</v>
      </c>
      <c r="M5831" s="57">
        <v>45323</v>
      </c>
      <c r="N5831" t="str">
        <f t="shared" si="186"/>
        <v/>
      </c>
    </row>
    <row r="5832" spans="1:14" ht="25.5" outlineLevel="2">
      <c r="A5832" s="551"/>
      <c r="B5832" s="296">
        <f t="shared" si="185"/>
        <v>188</v>
      </c>
      <c r="C5832" s="462" t="s">
        <v>10320</v>
      </c>
      <c r="D5832" s="463" t="s">
        <v>11978</v>
      </c>
      <c r="E5832" s="258" t="s">
        <v>1909</v>
      </c>
      <c r="F5832" s="33" t="s">
        <v>4633</v>
      </c>
      <c r="G5832" s="570"/>
      <c r="H5832" s="816"/>
      <c r="I5832" s="816"/>
      <c r="J5832" s="571"/>
      <c r="K5832" s="259" t="s">
        <v>12828</v>
      </c>
      <c r="L5832" s="433">
        <v>44774</v>
      </c>
      <c r="M5832" s="57">
        <v>45323</v>
      </c>
      <c r="N5832" t="str">
        <f t="shared" si="186"/>
        <v/>
      </c>
    </row>
    <row r="5833" spans="1:14" ht="25.5" outlineLevel="2">
      <c r="A5833" s="551"/>
      <c r="B5833" s="296">
        <f t="shared" si="185"/>
        <v>188</v>
      </c>
      <c r="C5833" s="462" t="s">
        <v>10321</v>
      </c>
      <c r="D5833" s="463" t="s">
        <v>11979</v>
      </c>
      <c r="E5833" s="258" t="s">
        <v>1909</v>
      </c>
      <c r="F5833" s="33" t="s">
        <v>4633</v>
      </c>
      <c r="G5833" s="570"/>
      <c r="H5833" s="816"/>
      <c r="I5833" s="816"/>
      <c r="J5833" s="571"/>
      <c r="K5833" s="259" t="s">
        <v>12828</v>
      </c>
      <c r="L5833" s="433">
        <v>44774</v>
      </c>
      <c r="M5833" s="57">
        <v>45323</v>
      </c>
      <c r="N5833" t="str">
        <f t="shared" si="186"/>
        <v/>
      </c>
    </row>
    <row r="5834" spans="1:14" ht="25.5" outlineLevel="2">
      <c r="A5834" s="551"/>
      <c r="B5834" s="296">
        <f t="shared" si="185"/>
        <v>188</v>
      </c>
      <c r="C5834" s="462" t="s">
        <v>4702</v>
      </c>
      <c r="D5834" s="463" t="s">
        <v>3933</v>
      </c>
      <c r="E5834" s="258" t="s">
        <v>1909</v>
      </c>
      <c r="F5834" s="33" t="s">
        <v>4633</v>
      </c>
      <c r="G5834" s="570"/>
      <c r="H5834" s="816"/>
      <c r="I5834" s="816"/>
      <c r="J5834" s="571"/>
      <c r="K5834" s="259" t="s">
        <v>12828</v>
      </c>
      <c r="L5834" s="433">
        <v>44774</v>
      </c>
      <c r="M5834" s="57">
        <v>45323</v>
      </c>
      <c r="N5834" t="str">
        <f t="shared" si="186"/>
        <v>DUPLICATE</v>
      </c>
    </row>
    <row r="5835" spans="1:14" ht="25.5" outlineLevel="2">
      <c r="A5835" s="551"/>
      <c r="B5835" s="296">
        <f t="shared" si="185"/>
        <v>188</v>
      </c>
      <c r="C5835" s="462" t="s">
        <v>10322</v>
      </c>
      <c r="D5835" s="463" t="s">
        <v>11980</v>
      </c>
      <c r="E5835" s="258" t="s">
        <v>1909</v>
      </c>
      <c r="F5835" s="33" t="s">
        <v>4633</v>
      </c>
      <c r="G5835" s="570"/>
      <c r="H5835" s="816"/>
      <c r="I5835" s="816"/>
      <c r="J5835" s="571"/>
      <c r="K5835" s="259" t="s">
        <v>12828</v>
      </c>
      <c r="L5835" s="433">
        <v>44774</v>
      </c>
      <c r="M5835" s="57">
        <v>45323</v>
      </c>
      <c r="N5835" t="str">
        <f t="shared" si="186"/>
        <v/>
      </c>
    </row>
    <row r="5836" spans="1:14" ht="25.5" outlineLevel="2">
      <c r="A5836" s="551"/>
      <c r="B5836" s="296">
        <f t="shared" si="185"/>
        <v>188</v>
      </c>
      <c r="C5836" s="462" t="s">
        <v>10323</v>
      </c>
      <c r="D5836" s="463" t="s">
        <v>11981</v>
      </c>
      <c r="E5836" s="258" t="s">
        <v>1909</v>
      </c>
      <c r="F5836" s="33" t="s">
        <v>4633</v>
      </c>
      <c r="G5836" s="570"/>
      <c r="H5836" s="816"/>
      <c r="I5836" s="816"/>
      <c r="J5836" s="571"/>
      <c r="K5836" s="259" t="s">
        <v>12828</v>
      </c>
      <c r="L5836" s="433">
        <v>44774</v>
      </c>
      <c r="M5836" s="57">
        <v>45323</v>
      </c>
      <c r="N5836" t="str">
        <f t="shared" si="186"/>
        <v/>
      </c>
    </row>
    <row r="5837" spans="1:14" ht="25.5" outlineLevel="2">
      <c r="A5837" s="551"/>
      <c r="B5837" s="296">
        <f t="shared" si="185"/>
        <v>188</v>
      </c>
      <c r="C5837" s="462" t="s">
        <v>10324</v>
      </c>
      <c r="D5837" s="463" t="s">
        <v>11982</v>
      </c>
      <c r="E5837" s="258" t="s">
        <v>1909</v>
      </c>
      <c r="F5837" s="33" t="s">
        <v>4633</v>
      </c>
      <c r="G5837" s="570"/>
      <c r="H5837" s="816"/>
      <c r="I5837" s="816"/>
      <c r="J5837" s="571"/>
      <c r="K5837" s="259" t="s">
        <v>12828</v>
      </c>
      <c r="L5837" s="433">
        <v>44774</v>
      </c>
      <c r="M5837" s="57">
        <v>45323</v>
      </c>
      <c r="N5837" t="str">
        <f t="shared" si="186"/>
        <v/>
      </c>
    </row>
    <row r="5838" spans="1:14" ht="25.5" outlineLevel="2">
      <c r="A5838" s="551"/>
      <c r="B5838" s="296">
        <f t="shared" si="185"/>
        <v>188</v>
      </c>
      <c r="C5838" s="462" t="s">
        <v>10325</v>
      </c>
      <c r="D5838" s="463" t="s">
        <v>11983</v>
      </c>
      <c r="E5838" s="258" t="s">
        <v>1909</v>
      </c>
      <c r="F5838" s="33" t="s">
        <v>4633</v>
      </c>
      <c r="G5838" s="570"/>
      <c r="H5838" s="816"/>
      <c r="I5838" s="816"/>
      <c r="J5838" s="571"/>
      <c r="K5838" s="259" t="s">
        <v>12828</v>
      </c>
      <c r="L5838" s="433">
        <v>44774</v>
      </c>
      <c r="M5838" s="57">
        <v>45323</v>
      </c>
      <c r="N5838" t="str">
        <f t="shared" si="186"/>
        <v/>
      </c>
    </row>
    <row r="5839" spans="1:14" ht="25.5" outlineLevel="2">
      <c r="A5839" s="551"/>
      <c r="B5839" s="296">
        <f t="shared" si="185"/>
        <v>188</v>
      </c>
      <c r="C5839" s="462" t="s">
        <v>10326</v>
      </c>
      <c r="D5839" s="463" t="s">
        <v>11984</v>
      </c>
      <c r="E5839" s="258" t="s">
        <v>1909</v>
      </c>
      <c r="F5839" s="33" t="s">
        <v>4633</v>
      </c>
      <c r="G5839" s="570"/>
      <c r="H5839" s="816"/>
      <c r="I5839" s="816"/>
      <c r="J5839" s="571"/>
      <c r="K5839" s="259" t="s">
        <v>12828</v>
      </c>
      <c r="L5839" s="433">
        <v>44774</v>
      </c>
      <c r="M5839" s="57">
        <v>45323</v>
      </c>
      <c r="N5839" t="str">
        <f t="shared" si="186"/>
        <v/>
      </c>
    </row>
    <row r="5840" spans="1:14" ht="38.25" outlineLevel="2">
      <c r="A5840" s="551"/>
      <c r="B5840" s="296">
        <f t="shared" si="185"/>
        <v>188</v>
      </c>
      <c r="C5840" s="462" t="s">
        <v>10327</v>
      </c>
      <c r="D5840" s="463" t="s">
        <v>11985</v>
      </c>
      <c r="E5840" s="258" t="s">
        <v>1909</v>
      </c>
      <c r="F5840" s="33" t="s">
        <v>4633</v>
      </c>
      <c r="G5840" s="570"/>
      <c r="H5840" s="816"/>
      <c r="I5840" s="816"/>
      <c r="J5840" s="571"/>
      <c r="K5840" s="259" t="s">
        <v>12828</v>
      </c>
      <c r="L5840" s="433">
        <v>44774</v>
      </c>
      <c r="M5840" s="57">
        <v>45323</v>
      </c>
      <c r="N5840" t="str">
        <f t="shared" si="186"/>
        <v/>
      </c>
    </row>
    <row r="5841" spans="1:14" ht="25.5" outlineLevel="2">
      <c r="A5841" s="551"/>
      <c r="B5841" s="296">
        <f t="shared" si="185"/>
        <v>188</v>
      </c>
      <c r="C5841" s="462" t="s">
        <v>12203</v>
      </c>
      <c r="D5841" s="463" t="s">
        <v>11986</v>
      </c>
      <c r="E5841" s="258" t="s">
        <v>1909</v>
      </c>
      <c r="F5841" s="33" t="s">
        <v>4633</v>
      </c>
      <c r="G5841" s="570"/>
      <c r="H5841" s="816"/>
      <c r="I5841" s="816"/>
      <c r="J5841" s="571"/>
      <c r="K5841" s="259" t="s">
        <v>12828</v>
      </c>
      <c r="L5841" s="433">
        <v>44774</v>
      </c>
      <c r="M5841" s="57">
        <v>45323</v>
      </c>
      <c r="N5841" t="str">
        <f t="shared" si="186"/>
        <v/>
      </c>
    </row>
    <row r="5842" spans="1:14" ht="25.5" outlineLevel="2">
      <c r="A5842" s="551"/>
      <c r="B5842" s="296">
        <f t="shared" si="185"/>
        <v>188</v>
      </c>
      <c r="C5842" s="462" t="s">
        <v>10328</v>
      </c>
      <c r="D5842" s="463" t="s">
        <v>11987</v>
      </c>
      <c r="E5842" s="258" t="s">
        <v>1909</v>
      </c>
      <c r="F5842" s="33" t="s">
        <v>4633</v>
      </c>
      <c r="G5842" s="570"/>
      <c r="H5842" s="816"/>
      <c r="I5842" s="816"/>
      <c r="J5842" s="571"/>
      <c r="K5842" s="259" t="s">
        <v>12828</v>
      </c>
      <c r="L5842" s="433">
        <v>44774</v>
      </c>
      <c r="M5842" s="57">
        <v>45323</v>
      </c>
      <c r="N5842" t="str">
        <f t="shared" si="186"/>
        <v/>
      </c>
    </row>
    <row r="5843" spans="1:14" ht="25.5" outlineLevel="2">
      <c r="A5843" s="551"/>
      <c r="B5843" s="296">
        <f t="shared" si="185"/>
        <v>188</v>
      </c>
      <c r="C5843" s="462" t="s">
        <v>10329</v>
      </c>
      <c r="D5843" s="463" t="s">
        <v>11988</v>
      </c>
      <c r="E5843" s="258" t="s">
        <v>1909</v>
      </c>
      <c r="F5843" s="33" t="s">
        <v>4633</v>
      </c>
      <c r="G5843" s="570"/>
      <c r="H5843" s="816"/>
      <c r="I5843" s="816"/>
      <c r="J5843" s="571"/>
      <c r="K5843" s="259" t="s">
        <v>12828</v>
      </c>
      <c r="L5843" s="433">
        <v>44774</v>
      </c>
      <c r="M5843" s="57">
        <v>45323</v>
      </c>
      <c r="N5843" t="str">
        <f t="shared" si="186"/>
        <v/>
      </c>
    </row>
    <row r="5844" spans="1:14" ht="25.5" outlineLevel="2">
      <c r="A5844" s="551"/>
      <c r="B5844" s="296">
        <f t="shared" si="185"/>
        <v>188</v>
      </c>
      <c r="C5844" s="462" t="s">
        <v>10330</v>
      </c>
      <c r="D5844" s="463" t="s">
        <v>11989</v>
      </c>
      <c r="E5844" s="258" t="s">
        <v>1909</v>
      </c>
      <c r="F5844" s="33" t="s">
        <v>4633</v>
      </c>
      <c r="G5844" s="570"/>
      <c r="H5844" s="816"/>
      <c r="I5844" s="816"/>
      <c r="J5844" s="571"/>
      <c r="K5844" s="259" t="s">
        <v>12828</v>
      </c>
      <c r="L5844" s="433">
        <v>44774</v>
      </c>
      <c r="M5844" s="57">
        <v>45323</v>
      </c>
      <c r="N5844" t="str">
        <f t="shared" si="186"/>
        <v/>
      </c>
    </row>
    <row r="5845" spans="1:14" ht="25.5" outlineLevel="2">
      <c r="A5845" s="551"/>
      <c r="B5845" s="296">
        <f t="shared" si="185"/>
        <v>188</v>
      </c>
      <c r="C5845" s="462" t="s">
        <v>10331</v>
      </c>
      <c r="D5845" s="463" t="s">
        <v>11990</v>
      </c>
      <c r="E5845" s="258" t="s">
        <v>1909</v>
      </c>
      <c r="F5845" s="33" t="s">
        <v>4633</v>
      </c>
      <c r="G5845" s="570"/>
      <c r="H5845" s="816"/>
      <c r="I5845" s="816"/>
      <c r="J5845" s="571"/>
      <c r="K5845" s="259" t="s">
        <v>12828</v>
      </c>
      <c r="L5845" s="433">
        <v>44774</v>
      </c>
      <c r="M5845" s="57">
        <v>45323</v>
      </c>
      <c r="N5845" t="str">
        <f t="shared" si="186"/>
        <v/>
      </c>
    </row>
    <row r="5846" spans="1:14" ht="25.5" outlineLevel="2">
      <c r="A5846" s="551"/>
      <c r="B5846" s="296">
        <f t="shared" si="185"/>
        <v>188</v>
      </c>
      <c r="C5846" s="462" t="s">
        <v>10332</v>
      </c>
      <c r="D5846" s="463" t="s">
        <v>11991</v>
      </c>
      <c r="E5846" s="258" t="s">
        <v>1909</v>
      </c>
      <c r="F5846" s="33" t="s">
        <v>4633</v>
      </c>
      <c r="G5846" s="570"/>
      <c r="H5846" s="816"/>
      <c r="I5846" s="816"/>
      <c r="J5846" s="571"/>
      <c r="K5846" s="259" t="s">
        <v>12828</v>
      </c>
      <c r="L5846" s="433">
        <v>44774</v>
      </c>
      <c r="M5846" s="57">
        <v>45323</v>
      </c>
      <c r="N5846" t="str">
        <f t="shared" si="186"/>
        <v/>
      </c>
    </row>
    <row r="5847" spans="1:14" ht="25.5" outlineLevel="2">
      <c r="A5847" s="551"/>
      <c r="B5847" s="296">
        <f t="shared" si="185"/>
        <v>188</v>
      </c>
      <c r="C5847" s="462" t="s">
        <v>10333</v>
      </c>
      <c r="D5847" s="463" t="s">
        <v>11992</v>
      </c>
      <c r="E5847" s="258" t="s">
        <v>1909</v>
      </c>
      <c r="F5847" s="33" t="s">
        <v>4633</v>
      </c>
      <c r="G5847" s="570"/>
      <c r="H5847" s="816"/>
      <c r="I5847" s="816"/>
      <c r="J5847" s="571"/>
      <c r="K5847" s="259" t="s">
        <v>12828</v>
      </c>
      <c r="L5847" s="433">
        <v>44774</v>
      </c>
      <c r="M5847" s="57">
        <v>45323</v>
      </c>
      <c r="N5847" t="str">
        <f t="shared" si="186"/>
        <v/>
      </c>
    </row>
    <row r="5848" spans="1:14" ht="25.5" outlineLevel="2">
      <c r="A5848" s="551"/>
      <c r="B5848" s="296">
        <f t="shared" si="185"/>
        <v>188</v>
      </c>
      <c r="C5848" s="462" t="s">
        <v>10334</v>
      </c>
      <c r="D5848" s="463" t="s">
        <v>11993</v>
      </c>
      <c r="E5848" s="258" t="s">
        <v>1909</v>
      </c>
      <c r="F5848" s="33" t="s">
        <v>4633</v>
      </c>
      <c r="G5848" s="570"/>
      <c r="H5848" s="816"/>
      <c r="I5848" s="816"/>
      <c r="J5848" s="571"/>
      <c r="K5848" s="259" t="s">
        <v>12828</v>
      </c>
      <c r="L5848" s="433">
        <v>44774</v>
      </c>
      <c r="M5848" s="57">
        <v>45323</v>
      </c>
      <c r="N5848" t="str">
        <f t="shared" si="186"/>
        <v/>
      </c>
    </row>
    <row r="5849" spans="1:14" ht="25.5" outlineLevel="2">
      <c r="A5849" s="551"/>
      <c r="B5849" s="296">
        <f t="shared" si="185"/>
        <v>188</v>
      </c>
      <c r="C5849" s="462" t="s">
        <v>10335</v>
      </c>
      <c r="D5849" s="463" t="s">
        <v>11994</v>
      </c>
      <c r="E5849" s="258" t="s">
        <v>1909</v>
      </c>
      <c r="F5849" s="33" t="s">
        <v>4633</v>
      </c>
      <c r="G5849" s="570"/>
      <c r="H5849" s="816"/>
      <c r="I5849" s="816"/>
      <c r="J5849" s="571"/>
      <c r="K5849" s="259" t="s">
        <v>12828</v>
      </c>
      <c r="L5849" s="433">
        <v>44774</v>
      </c>
      <c r="M5849" s="57">
        <v>45323</v>
      </c>
      <c r="N5849" t="str">
        <f t="shared" si="186"/>
        <v/>
      </c>
    </row>
    <row r="5850" spans="1:14" ht="51" outlineLevel="2">
      <c r="A5850" s="551"/>
      <c r="B5850" s="296">
        <f t="shared" si="185"/>
        <v>188</v>
      </c>
      <c r="C5850" s="462" t="s">
        <v>10336</v>
      </c>
      <c r="D5850" s="463" t="s">
        <v>11995</v>
      </c>
      <c r="E5850" s="258" t="s">
        <v>1909</v>
      </c>
      <c r="F5850" s="33" t="s">
        <v>4633</v>
      </c>
      <c r="G5850" s="570"/>
      <c r="H5850" s="816"/>
      <c r="I5850" s="816"/>
      <c r="J5850" s="571"/>
      <c r="K5850" s="259" t="s">
        <v>12828</v>
      </c>
      <c r="L5850" s="433">
        <v>44774</v>
      </c>
      <c r="M5850" s="57">
        <v>45323</v>
      </c>
      <c r="N5850" t="str">
        <f t="shared" si="186"/>
        <v/>
      </c>
    </row>
    <row r="5851" spans="1:14" ht="25.5" outlineLevel="2">
      <c r="A5851" s="551"/>
      <c r="B5851" s="296">
        <f t="shared" si="185"/>
        <v>188</v>
      </c>
      <c r="C5851" s="462" t="s">
        <v>10337</v>
      </c>
      <c r="D5851" s="463" t="s">
        <v>11996</v>
      </c>
      <c r="E5851" s="258" t="s">
        <v>1909</v>
      </c>
      <c r="F5851" s="33" t="s">
        <v>4633</v>
      </c>
      <c r="G5851" s="570"/>
      <c r="H5851" s="816"/>
      <c r="I5851" s="816"/>
      <c r="J5851" s="571"/>
      <c r="K5851" s="259" t="s">
        <v>12828</v>
      </c>
      <c r="L5851" s="433">
        <v>44774</v>
      </c>
      <c r="M5851" s="57">
        <v>45323</v>
      </c>
      <c r="N5851" t="str">
        <f t="shared" si="186"/>
        <v/>
      </c>
    </row>
    <row r="5852" spans="1:14" ht="25.5" outlineLevel="2">
      <c r="A5852" s="551"/>
      <c r="B5852" s="296">
        <f t="shared" si="185"/>
        <v>188</v>
      </c>
      <c r="C5852" s="462" t="s">
        <v>10338</v>
      </c>
      <c r="D5852" s="463" t="s">
        <v>11997</v>
      </c>
      <c r="E5852" s="258" t="s">
        <v>1909</v>
      </c>
      <c r="F5852" s="33" t="s">
        <v>4633</v>
      </c>
      <c r="G5852" s="570"/>
      <c r="H5852" s="816"/>
      <c r="I5852" s="816"/>
      <c r="J5852" s="571"/>
      <c r="K5852" s="259" t="s">
        <v>12828</v>
      </c>
      <c r="L5852" s="433">
        <v>44774</v>
      </c>
      <c r="M5852" s="57">
        <v>45323</v>
      </c>
      <c r="N5852" t="str">
        <f t="shared" si="186"/>
        <v/>
      </c>
    </row>
    <row r="5853" spans="1:14" ht="25.5" outlineLevel="2">
      <c r="A5853" s="551"/>
      <c r="B5853" s="296">
        <f t="shared" si="185"/>
        <v>188</v>
      </c>
      <c r="C5853" s="462" t="s">
        <v>10339</v>
      </c>
      <c r="D5853" s="463" t="s">
        <v>11998</v>
      </c>
      <c r="E5853" s="258" t="s">
        <v>1909</v>
      </c>
      <c r="F5853" s="33" t="s">
        <v>4633</v>
      </c>
      <c r="G5853" s="570"/>
      <c r="H5853" s="816"/>
      <c r="I5853" s="816"/>
      <c r="J5853" s="571"/>
      <c r="K5853" s="259" t="s">
        <v>12828</v>
      </c>
      <c r="L5853" s="433">
        <v>44774</v>
      </c>
      <c r="M5853" s="57">
        <v>45323</v>
      </c>
      <c r="N5853" t="str">
        <f t="shared" si="186"/>
        <v/>
      </c>
    </row>
    <row r="5854" spans="1:14" ht="38.25" outlineLevel="2">
      <c r="A5854" s="551"/>
      <c r="B5854" s="296">
        <f t="shared" si="185"/>
        <v>188</v>
      </c>
      <c r="C5854" s="462" t="s">
        <v>10340</v>
      </c>
      <c r="D5854" s="463" t="s">
        <v>11999</v>
      </c>
      <c r="E5854" s="258" t="s">
        <v>1909</v>
      </c>
      <c r="F5854" s="33" t="s">
        <v>4633</v>
      </c>
      <c r="G5854" s="570"/>
      <c r="H5854" s="816"/>
      <c r="I5854" s="816"/>
      <c r="J5854" s="571"/>
      <c r="K5854" s="259" t="s">
        <v>12828</v>
      </c>
      <c r="L5854" s="433">
        <v>44774</v>
      </c>
      <c r="M5854" s="57">
        <v>45323</v>
      </c>
      <c r="N5854" t="str">
        <f t="shared" si="186"/>
        <v/>
      </c>
    </row>
    <row r="5855" spans="1:14" ht="25.5" outlineLevel="2">
      <c r="A5855" s="551"/>
      <c r="B5855" s="296">
        <f t="shared" si="185"/>
        <v>188</v>
      </c>
      <c r="C5855" s="462" t="s">
        <v>10341</v>
      </c>
      <c r="D5855" s="463" t="s">
        <v>12000</v>
      </c>
      <c r="E5855" s="258" t="s">
        <v>1909</v>
      </c>
      <c r="F5855" s="33" t="s">
        <v>4633</v>
      </c>
      <c r="G5855" s="570"/>
      <c r="H5855" s="816"/>
      <c r="I5855" s="816"/>
      <c r="J5855" s="571"/>
      <c r="K5855" s="259" t="s">
        <v>12828</v>
      </c>
      <c r="L5855" s="433">
        <v>44774</v>
      </c>
      <c r="M5855" s="57">
        <v>45323</v>
      </c>
      <c r="N5855" t="str">
        <f t="shared" si="186"/>
        <v/>
      </c>
    </row>
    <row r="5856" spans="1:14" ht="25.5" outlineLevel="2">
      <c r="A5856" s="551"/>
      <c r="B5856" s="296">
        <f t="shared" si="185"/>
        <v>188</v>
      </c>
      <c r="C5856" s="462" t="s">
        <v>10342</v>
      </c>
      <c r="D5856" s="463" t="s">
        <v>12001</v>
      </c>
      <c r="E5856" s="258" t="s">
        <v>1909</v>
      </c>
      <c r="F5856" s="33" t="s">
        <v>4633</v>
      </c>
      <c r="G5856" s="570"/>
      <c r="H5856" s="816"/>
      <c r="I5856" s="816"/>
      <c r="J5856" s="571"/>
      <c r="K5856" s="259" t="s">
        <v>12828</v>
      </c>
      <c r="L5856" s="433">
        <v>44774</v>
      </c>
      <c r="M5856" s="57">
        <v>45323</v>
      </c>
      <c r="N5856" t="str">
        <f t="shared" si="186"/>
        <v/>
      </c>
    </row>
    <row r="5857" spans="1:14" ht="25.5" outlineLevel="2">
      <c r="A5857" s="551"/>
      <c r="B5857" s="296">
        <f t="shared" si="185"/>
        <v>188</v>
      </c>
      <c r="C5857" s="462" t="s">
        <v>10343</v>
      </c>
      <c r="D5857" s="463" t="s">
        <v>12002</v>
      </c>
      <c r="E5857" s="258" t="s">
        <v>1909</v>
      </c>
      <c r="F5857" s="33" t="s">
        <v>4633</v>
      </c>
      <c r="G5857" s="570"/>
      <c r="H5857" s="816"/>
      <c r="I5857" s="816"/>
      <c r="J5857" s="571"/>
      <c r="K5857" s="259" t="s">
        <v>12828</v>
      </c>
      <c r="L5857" s="433">
        <v>44774</v>
      </c>
      <c r="M5857" s="57">
        <v>45323</v>
      </c>
      <c r="N5857" t="str">
        <f t="shared" si="186"/>
        <v/>
      </c>
    </row>
    <row r="5858" spans="1:14" ht="25.5" outlineLevel="2">
      <c r="A5858" s="551"/>
      <c r="B5858" s="296">
        <f t="shared" si="185"/>
        <v>188</v>
      </c>
      <c r="C5858" s="462" t="s">
        <v>10344</v>
      </c>
      <c r="D5858" s="463" t="s">
        <v>12003</v>
      </c>
      <c r="E5858" s="258" t="s">
        <v>1909</v>
      </c>
      <c r="F5858" s="33" t="s">
        <v>4633</v>
      </c>
      <c r="G5858" s="570"/>
      <c r="H5858" s="816"/>
      <c r="I5858" s="816"/>
      <c r="J5858" s="571"/>
      <c r="K5858" s="259" t="s">
        <v>12828</v>
      </c>
      <c r="L5858" s="433">
        <v>44774</v>
      </c>
      <c r="M5858" s="57">
        <v>45323</v>
      </c>
      <c r="N5858" t="str">
        <f t="shared" si="186"/>
        <v/>
      </c>
    </row>
    <row r="5859" spans="1:14" ht="25.5" outlineLevel="2">
      <c r="A5859" s="551"/>
      <c r="B5859" s="296">
        <f t="shared" si="185"/>
        <v>188</v>
      </c>
      <c r="C5859" s="462" t="s">
        <v>10345</v>
      </c>
      <c r="D5859" s="463" t="s">
        <v>12004</v>
      </c>
      <c r="E5859" s="258" t="s">
        <v>1909</v>
      </c>
      <c r="F5859" s="33" t="s">
        <v>4633</v>
      </c>
      <c r="G5859" s="570"/>
      <c r="H5859" s="816"/>
      <c r="I5859" s="816"/>
      <c r="J5859" s="571"/>
      <c r="K5859" s="259" t="s">
        <v>12828</v>
      </c>
      <c r="L5859" s="433">
        <v>44774</v>
      </c>
      <c r="M5859" s="57">
        <v>45323</v>
      </c>
      <c r="N5859" t="str">
        <f t="shared" si="186"/>
        <v/>
      </c>
    </row>
    <row r="5860" spans="1:14" ht="25.5" outlineLevel="2">
      <c r="A5860" s="551"/>
      <c r="B5860" s="296">
        <f t="shared" si="185"/>
        <v>188</v>
      </c>
      <c r="C5860" s="462" t="s">
        <v>10346</v>
      </c>
      <c r="D5860" s="463" t="s">
        <v>12005</v>
      </c>
      <c r="E5860" s="258" t="s">
        <v>1909</v>
      </c>
      <c r="F5860" s="33" t="s">
        <v>4633</v>
      </c>
      <c r="G5860" s="570"/>
      <c r="H5860" s="816"/>
      <c r="I5860" s="816"/>
      <c r="J5860" s="571"/>
      <c r="K5860" s="259" t="s">
        <v>12828</v>
      </c>
      <c r="L5860" s="433">
        <v>44774</v>
      </c>
      <c r="M5860" s="57">
        <v>45323</v>
      </c>
      <c r="N5860" t="str">
        <f t="shared" si="186"/>
        <v/>
      </c>
    </row>
    <row r="5861" spans="1:14" ht="25.5" outlineLevel="2">
      <c r="A5861" s="551"/>
      <c r="B5861" s="296">
        <f t="shared" si="185"/>
        <v>188</v>
      </c>
      <c r="C5861" s="462" t="s">
        <v>10347</v>
      </c>
      <c r="D5861" s="463" t="s">
        <v>12006</v>
      </c>
      <c r="E5861" s="258" t="s">
        <v>1909</v>
      </c>
      <c r="F5861" s="33" t="s">
        <v>4633</v>
      </c>
      <c r="G5861" s="570"/>
      <c r="H5861" s="816"/>
      <c r="I5861" s="816"/>
      <c r="J5861" s="571"/>
      <c r="K5861" s="259" t="s">
        <v>12828</v>
      </c>
      <c r="L5861" s="433">
        <v>44774</v>
      </c>
      <c r="M5861" s="57">
        <v>45323</v>
      </c>
      <c r="N5861" t="str">
        <f t="shared" si="186"/>
        <v/>
      </c>
    </row>
    <row r="5862" spans="1:14" ht="25.5" outlineLevel="2">
      <c r="A5862" s="551"/>
      <c r="B5862" s="296">
        <f t="shared" si="185"/>
        <v>188</v>
      </c>
      <c r="C5862" s="462" t="s">
        <v>10348</v>
      </c>
      <c r="D5862" s="463" t="s">
        <v>12007</v>
      </c>
      <c r="E5862" s="258" t="s">
        <v>1909</v>
      </c>
      <c r="F5862" s="33" t="s">
        <v>4633</v>
      </c>
      <c r="G5862" s="570"/>
      <c r="H5862" s="816"/>
      <c r="I5862" s="816"/>
      <c r="J5862" s="571"/>
      <c r="K5862" s="259" t="s">
        <v>12828</v>
      </c>
      <c r="L5862" s="433">
        <v>44774</v>
      </c>
      <c r="M5862" s="57">
        <v>45323</v>
      </c>
      <c r="N5862" t="str">
        <f t="shared" si="186"/>
        <v/>
      </c>
    </row>
    <row r="5863" spans="1:14" ht="25.5" outlineLevel="2">
      <c r="A5863" s="551"/>
      <c r="B5863" s="296">
        <f t="shared" si="185"/>
        <v>188</v>
      </c>
      <c r="C5863" s="462" t="s">
        <v>10349</v>
      </c>
      <c r="D5863" s="463" t="s">
        <v>12008</v>
      </c>
      <c r="E5863" s="258" t="s">
        <v>1909</v>
      </c>
      <c r="F5863" s="33" t="s">
        <v>4633</v>
      </c>
      <c r="G5863" s="570"/>
      <c r="H5863" s="816"/>
      <c r="I5863" s="816"/>
      <c r="J5863" s="571"/>
      <c r="K5863" s="259" t="s">
        <v>12828</v>
      </c>
      <c r="L5863" s="433">
        <v>44774</v>
      </c>
      <c r="M5863" s="57">
        <v>45323</v>
      </c>
      <c r="N5863" t="str">
        <f t="shared" si="186"/>
        <v/>
      </c>
    </row>
    <row r="5864" spans="1:14" ht="25.5" outlineLevel="2">
      <c r="A5864" s="551"/>
      <c r="B5864" s="296">
        <f t="shared" si="185"/>
        <v>188</v>
      </c>
      <c r="C5864" s="462" t="s">
        <v>10350</v>
      </c>
      <c r="D5864" s="463" t="s">
        <v>12009</v>
      </c>
      <c r="E5864" s="258" t="s">
        <v>1909</v>
      </c>
      <c r="F5864" s="33" t="s">
        <v>4633</v>
      </c>
      <c r="G5864" s="570"/>
      <c r="H5864" s="816"/>
      <c r="I5864" s="816"/>
      <c r="J5864" s="571"/>
      <c r="K5864" s="259" t="s">
        <v>12828</v>
      </c>
      <c r="L5864" s="433">
        <v>44774</v>
      </c>
      <c r="M5864" s="57">
        <v>45323</v>
      </c>
      <c r="N5864" t="str">
        <f t="shared" si="186"/>
        <v/>
      </c>
    </row>
    <row r="5865" spans="1:14" ht="25.5" outlineLevel="2">
      <c r="A5865" s="551"/>
      <c r="B5865" s="296">
        <f t="shared" si="185"/>
        <v>188</v>
      </c>
      <c r="C5865" s="462" t="s">
        <v>10351</v>
      </c>
      <c r="D5865" s="463" t="s">
        <v>12010</v>
      </c>
      <c r="E5865" s="258" t="s">
        <v>1909</v>
      </c>
      <c r="F5865" s="33" t="s">
        <v>4633</v>
      </c>
      <c r="G5865" s="570"/>
      <c r="H5865" s="816"/>
      <c r="I5865" s="816"/>
      <c r="J5865" s="571"/>
      <c r="K5865" s="259" t="s">
        <v>12828</v>
      </c>
      <c r="L5865" s="433">
        <v>44774</v>
      </c>
      <c r="M5865" s="57">
        <v>45323</v>
      </c>
      <c r="N5865" t="str">
        <f t="shared" si="186"/>
        <v/>
      </c>
    </row>
    <row r="5866" spans="1:14" ht="38.25" outlineLevel="2">
      <c r="A5866" s="551"/>
      <c r="B5866" s="296">
        <f t="shared" si="185"/>
        <v>188</v>
      </c>
      <c r="C5866" s="462" t="s">
        <v>10352</v>
      </c>
      <c r="D5866" s="463" t="s">
        <v>12011</v>
      </c>
      <c r="E5866" s="258" t="s">
        <v>1909</v>
      </c>
      <c r="F5866" s="33" t="s">
        <v>4633</v>
      </c>
      <c r="G5866" s="570"/>
      <c r="H5866" s="816"/>
      <c r="I5866" s="816"/>
      <c r="J5866" s="571"/>
      <c r="K5866" s="259" t="s">
        <v>12828</v>
      </c>
      <c r="L5866" s="433">
        <v>44774</v>
      </c>
      <c r="M5866" s="57">
        <v>45323</v>
      </c>
      <c r="N5866" t="str">
        <f t="shared" si="186"/>
        <v/>
      </c>
    </row>
    <row r="5867" spans="1:14" ht="38.25" outlineLevel="2">
      <c r="A5867" s="551"/>
      <c r="B5867" s="296">
        <f t="shared" si="185"/>
        <v>188</v>
      </c>
      <c r="C5867" s="462" t="s">
        <v>10353</v>
      </c>
      <c r="D5867" s="463" t="s">
        <v>12012</v>
      </c>
      <c r="E5867" s="258" t="s">
        <v>1909</v>
      </c>
      <c r="F5867" s="33" t="s">
        <v>4633</v>
      </c>
      <c r="G5867" s="570"/>
      <c r="H5867" s="816"/>
      <c r="I5867" s="816"/>
      <c r="J5867" s="571"/>
      <c r="K5867" s="259" t="s">
        <v>12828</v>
      </c>
      <c r="L5867" s="433">
        <v>44774</v>
      </c>
      <c r="M5867" s="57">
        <v>45323</v>
      </c>
      <c r="N5867" t="str">
        <f t="shared" si="186"/>
        <v/>
      </c>
    </row>
    <row r="5868" spans="1:14" ht="25.5" outlineLevel="2">
      <c r="A5868" s="551"/>
      <c r="B5868" s="296">
        <f t="shared" si="185"/>
        <v>188</v>
      </c>
      <c r="C5868" s="462" t="s">
        <v>10354</v>
      </c>
      <c r="D5868" s="463" t="s">
        <v>12013</v>
      </c>
      <c r="E5868" s="258" t="s">
        <v>1909</v>
      </c>
      <c r="F5868" s="33" t="s">
        <v>4633</v>
      </c>
      <c r="G5868" s="570"/>
      <c r="H5868" s="816"/>
      <c r="I5868" s="816"/>
      <c r="J5868" s="571"/>
      <c r="K5868" s="259" t="s">
        <v>12828</v>
      </c>
      <c r="L5868" s="433">
        <v>44774</v>
      </c>
      <c r="M5868" s="57">
        <v>45323</v>
      </c>
      <c r="N5868" t="str">
        <f t="shared" si="186"/>
        <v/>
      </c>
    </row>
    <row r="5869" spans="1:14" ht="25.5" outlineLevel="2">
      <c r="A5869" s="551"/>
      <c r="B5869" s="296">
        <f t="shared" si="185"/>
        <v>188</v>
      </c>
      <c r="C5869" s="462" t="s">
        <v>10355</v>
      </c>
      <c r="D5869" s="463" t="s">
        <v>12014</v>
      </c>
      <c r="E5869" s="258" t="s">
        <v>1909</v>
      </c>
      <c r="F5869" s="33" t="s">
        <v>4633</v>
      </c>
      <c r="G5869" s="570"/>
      <c r="H5869" s="816"/>
      <c r="I5869" s="816"/>
      <c r="J5869" s="571"/>
      <c r="K5869" s="259" t="s">
        <v>12828</v>
      </c>
      <c r="L5869" s="433">
        <v>44774</v>
      </c>
      <c r="M5869" s="57">
        <v>45323</v>
      </c>
      <c r="N5869" t="str">
        <f t="shared" si="186"/>
        <v/>
      </c>
    </row>
    <row r="5870" spans="1:14" ht="38.25" outlineLevel="2">
      <c r="A5870" s="551"/>
      <c r="B5870" s="296">
        <f t="shared" si="185"/>
        <v>188</v>
      </c>
      <c r="C5870" s="462" t="s">
        <v>10356</v>
      </c>
      <c r="D5870" s="463" t="s">
        <v>12015</v>
      </c>
      <c r="E5870" s="258" t="s">
        <v>1909</v>
      </c>
      <c r="F5870" s="33" t="s">
        <v>4633</v>
      </c>
      <c r="G5870" s="570"/>
      <c r="H5870" s="816"/>
      <c r="I5870" s="816"/>
      <c r="J5870" s="571"/>
      <c r="K5870" s="259" t="s">
        <v>12828</v>
      </c>
      <c r="L5870" s="433">
        <v>44774</v>
      </c>
      <c r="M5870" s="57">
        <v>45323</v>
      </c>
      <c r="N5870" t="str">
        <f t="shared" si="186"/>
        <v/>
      </c>
    </row>
    <row r="5871" spans="1:14" ht="25.5" outlineLevel="2">
      <c r="A5871" s="551"/>
      <c r="B5871" s="296">
        <f t="shared" si="185"/>
        <v>188</v>
      </c>
      <c r="C5871" s="462" t="s">
        <v>10357</v>
      </c>
      <c r="D5871" s="463" t="s">
        <v>12016</v>
      </c>
      <c r="E5871" s="258" t="s">
        <v>1909</v>
      </c>
      <c r="F5871" s="33" t="s">
        <v>4633</v>
      </c>
      <c r="G5871" s="570"/>
      <c r="H5871" s="816"/>
      <c r="I5871" s="816"/>
      <c r="J5871" s="571"/>
      <c r="K5871" s="259" t="s">
        <v>12828</v>
      </c>
      <c r="L5871" s="433">
        <v>44774</v>
      </c>
      <c r="M5871" s="57">
        <v>45323</v>
      </c>
      <c r="N5871" t="str">
        <f t="shared" si="186"/>
        <v/>
      </c>
    </row>
    <row r="5872" spans="1:14" ht="51" outlineLevel="2">
      <c r="A5872" s="551"/>
      <c r="B5872" s="296">
        <f t="shared" si="185"/>
        <v>188</v>
      </c>
      <c r="C5872" s="462" t="s">
        <v>10358</v>
      </c>
      <c r="D5872" s="463" t="s">
        <v>12017</v>
      </c>
      <c r="E5872" s="258" t="s">
        <v>1909</v>
      </c>
      <c r="F5872" s="33" t="s">
        <v>4633</v>
      </c>
      <c r="G5872" s="570"/>
      <c r="H5872" s="816"/>
      <c r="I5872" s="816"/>
      <c r="J5872" s="571"/>
      <c r="K5872" s="259" t="s">
        <v>12828</v>
      </c>
      <c r="L5872" s="433">
        <v>44774</v>
      </c>
      <c r="M5872" s="57">
        <v>45323</v>
      </c>
      <c r="N5872" t="str">
        <f t="shared" si="186"/>
        <v/>
      </c>
    </row>
    <row r="5873" spans="1:14" ht="25.5" outlineLevel="2">
      <c r="A5873" s="551"/>
      <c r="B5873" s="296">
        <f t="shared" si="185"/>
        <v>188</v>
      </c>
      <c r="C5873" s="462" t="s">
        <v>10359</v>
      </c>
      <c r="D5873" s="463" t="s">
        <v>12018</v>
      </c>
      <c r="E5873" s="258" t="s">
        <v>1909</v>
      </c>
      <c r="F5873" s="33" t="s">
        <v>4633</v>
      </c>
      <c r="G5873" s="570"/>
      <c r="H5873" s="816"/>
      <c r="I5873" s="816"/>
      <c r="J5873" s="571"/>
      <c r="K5873" s="259" t="s">
        <v>12828</v>
      </c>
      <c r="L5873" s="433">
        <v>44774</v>
      </c>
      <c r="M5873" s="57">
        <v>45323</v>
      </c>
      <c r="N5873" t="str">
        <f t="shared" si="186"/>
        <v/>
      </c>
    </row>
    <row r="5874" spans="1:14" ht="25.5" outlineLevel="2">
      <c r="A5874" s="551"/>
      <c r="B5874" s="296">
        <f t="shared" si="185"/>
        <v>188</v>
      </c>
      <c r="C5874" s="462" t="s">
        <v>10360</v>
      </c>
      <c r="D5874" s="463" t="s">
        <v>12019</v>
      </c>
      <c r="E5874" s="258" t="s">
        <v>1909</v>
      </c>
      <c r="F5874" s="33" t="s">
        <v>4633</v>
      </c>
      <c r="G5874" s="570"/>
      <c r="H5874" s="816"/>
      <c r="I5874" s="816"/>
      <c r="J5874" s="571"/>
      <c r="K5874" s="259" t="s">
        <v>12828</v>
      </c>
      <c r="L5874" s="433">
        <v>44774</v>
      </c>
      <c r="M5874" s="57">
        <v>45323</v>
      </c>
      <c r="N5874" t="str">
        <f t="shared" si="186"/>
        <v/>
      </c>
    </row>
    <row r="5875" spans="1:14" ht="25.5" outlineLevel="2">
      <c r="A5875" s="551"/>
      <c r="B5875" s="296">
        <f t="shared" si="185"/>
        <v>188</v>
      </c>
      <c r="C5875" s="462" t="s">
        <v>10361</v>
      </c>
      <c r="D5875" s="463" t="s">
        <v>12020</v>
      </c>
      <c r="E5875" s="258" t="s">
        <v>1909</v>
      </c>
      <c r="F5875" s="33" t="s">
        <v>4633</v>
      </c>
      <c r="G5875" s="570"/>
      <c r="H5875" s="816"/>
      <c r="I5875" s="816"/>
      <c r="J5875" s="571"/>
      <c r="K5875" s="259" t="s">
        <v>12828</v>
      </c>
      <c r="L5875" s="433">
        <v>44774</v>
      </c>
      <c r="M5875" s="57">
        <v>45323</v>
      </c>
      <c r="N5875" t="str">
        <f t="shared" si="186"/>
        <v/>
      </c>
    </row>
    <row r="5876" spans="1:14" ht="38.25" outlineLevel="2">
      <c r="A5876" s="551"/>
      <c r="B5876" s="296">
        <f t="shared" ref="B5876:B5939" si="187">IF(A5876&gt;0,A5876,B5875)</f>
        <v>188</v>
      </c>
      <c r="C5876" s="462" t="s">
        <v>10362</v>
      </c>
      <c r="D5876" s="463" t="s">
        <v>12021</v>
      </c>
      <c r="E5876" s="258" t="s">
        <v>1909</v>
      </c>
      <c r="F5876" s="33" t="s">
        <v>4633</v>
      </c>
      <c r="G5876" s="570"/>
      <c r="H5876" s="816"/>
      <c r="I5876" s="816"/>
      <c r="J5876" s="571"/>
      <c r="K5876" s="259" t="s">
        <v>12828</v>
      </c>
      <c r="L5876" s="433">
        <v>44774</v>
      </c>
      <c r="M5876" s="57">
        <v>45323</v>
      </c>
      <c r="N5876" t="str">
        <f t="shared" si="186"/>
        <v/>
      </c>
    </row>
    <row r="5877" spans="1:14" ht="51" outlineLevel="2">
      <c r="A5877" s="551"/>
      <c r="B5877" s="296">
        <f t="shared" si="187"/>
        <v>188</v>
      </c>
      <c r="C5877" s="462" t="s">
        <v>10363</v>
      </c>
      <c r="D5877" s="463" t="s">
        <v>12022</v>
      </c>
      <c r="E5877" s="258" t="s">
        <v>1909</v>
      </c>
      <c r="F5877" s="33" t="s">
        <v>4633</v>
      </c>
      <c r="G5877" s="570"/>
      <c r="H5877" s="816"/>
      <c r="I5877" s="816"/>
      <c r="J5877" s="571"/>
      <c r="K5877" s="259" t="s">
        <v>12828</v>
      </c>
      <c r="L5877" s="433">
        <v>44774</v>
      </c>
      <c r="M5877" s="57">
        <v>45323</v>
      </c>
      <c r="N5877" t="str">
        <f t="shared" si="186"/>
        <v/>
      </c>
    </row>
    <row r="5878" spans="1:14" ht="25.5" outlineLevel="2">
      <c r="A5878" s="551"/>
      <c r="B5878" s="296">
        <f t="shared" si="187"/>
        <v>188</v>
      </c>
      <c r="C5878" s="462" t="s">
        <v>10364</v>
      </c>
      <c r="D5878" s="463" t="s">
        <v>12023</v>
      </c>
      <c r="E5878" s="258" t="s">
        <v>1909</v>
      </c>
      <c r="F5878" s="33" t="s">
        <v>4633</v>
      </c>
      <c r="G5878" s="570"/>
      <c r="H5878" s="816"/>
      <c r="I5878" s="816"/>
      <c r="J5878" s="571"/>
      <c r="K5878" s="259" t="s">
        <v>12828</v>
      </c>
      <c r="L5878" s="433">
        <v>44774</v>
      </c>
      <c r="M5878" s="57">
        <v>45323</v>
      </c>
      <c r="N5878" t="str">
        <f t="shared" si="186"/>
        <v/>
      </c>
    </row>
    <row r="5879" spans="1:14" ht="25.5" outlineLevel="2">
      <c r="A5879" s="551"/>
      <c r="B5879" s="296">
        <f t="shared" si="187"/>
        <v>188</v>
      </c>
      <c r="C5879" s="462" t="s">
        <v>10365</v>
      </c>
      <c r="D5879" s="463" t="s">
        <v>12024</v>
      </c>
      <c r="E5879" s="258" t="s">
        <v>1909</v>
      </c>
      <c r="F5879" s="33" t="s">
        <v>4633</v>
      </c>
      <c r="G5879" s="570"/>
      <c r="H5879" s="816"/>
      <c r="I5879" s="816"/>
      <c r="J5879" s="571"/>
      <c r="K5879" s="259" t="s">
        <v>12828</v>
      </c>
      <c r="L5879" s="433">
        <v>44774</v>
      </c>
      <c r="M5879" s="57">
        <v>45323</v>
      </c>
      <c r="N5879" t="str">
        <f t="shared" si="186"/>
        <v/>
      </c>
    </row>
    <row r="5880" spans="1:14" ht="25.5" outlineLevel="2">
      <c r="A5880" s="551"/>
      <c r="B5880" s="296">
        <f t="shared" si="187"/>
        <v>188</v>
      </c>
      <c r="C5880" s="462" t="s">
        <v>10366</v>
      </c>
      <c r="D5880" s="463" t="s">
        <v>12025</v>
      </c>
      <c r="E5880" s="258" t="s">
        <v>1909</v>
      </c>
      <c r="F5880" s="33" t="s">
        <v>4633</v>
      </c>
      <c r="G5880" s="570"/>
      <c r="H5880" s="816"/>
      <c r="I5880" s="816"/>
      <c r="J5880" s="571"/>
      <c r="K5880" s="259" t="s">
        <v>12828</v>
      </c>
      <c r="L5880" s="433">
        <v>44774</v>
      </c>
      <c r="M5880" s="57">
        <v>45323</v>
      </c>
      <c r="N5880" t="str">
        <f t="shared" si="186"/>
        <v/>
      </c>
    </row>
    <row r="5881" spans="1:14" ht="25.5" outlineLevel="2">
      <c r="A5881" s="551"/>
      <c r="B5881" s="296">
        <f t="shared" si="187"/>
        <v>188</v>
      </c>
      <c r="C5881" s="462" t="s">
        <v>10367</v>
      </c>
      <c r="D5881" s="463" t="s">
        <v>12026</v>
      </c>
      <c r="E5881" s="258" t="s">
        <v>1909</v>
      </c>
      <c r="F5881" s="33" t="s">
        <v>4633</v>
      </c>
      <c r="G5881" s="570"/>
      <c r="H5881" s="816"/>
      <c r="I5881" s="816"/>
      <c r="J5881" s="571"/>
      <c r="K5881" s="259" t="s">
        <v>12828</v>
      </c>
      <c r="L5881" s="433">
        <v>44774</v>
      </c>
      <c r="M5881" s="57">
        <v>45323</v>
      </c>
      <c r="N5881" t="str">
        <f t="shared" si="186"/>
        <v/>
      </c>
    </row>
    <row r="5882" spans="1:14" ht="51" outlineLevel="2">
      <c r="A5882" s="551"/>
      <c r="B5882" s="296">
        <f t="shared" si="187"/>
        <v>188</v>
      </c>
      <c r="C5882" s="462" t="s">
        <v>10368</v>
      </c>
      <c r="D5882" s="463" t="s">
        <v>12027</v>
      </c>
      <c r="E5882" s="258" t="s">
        <v>1909</v>
      </c>
      <c r="F5882" s="33" t="s">
        <v>4633</v>
      </c>
      <c r="G5882" s="570"/>
      <c r="H5882" s="816"/>
      <c r="I5882" s="816"/>
      <c r="J5882" s="571"/>
      <c r="K5882" s="259" t="s">
        <v>12828</v>
      </c>
      <c r="L5882" s="433">
        <v>44774</v>
      </c>
      <c r="M5882" s="57">
        <v>45323</v>
      </c>
      <c r="N5882" t="str">
        <f t="shared" si="186"/>
        <v/>
      </c>
    </row>
    <row r="5883" spans="1:14" ht="25.5" outlineLevel="2">
      <c r="A5883" s="551"/>
      <c r="B5883" s="296">
        <f t="shared" si="187"/>
        <v>188</v>
      </c>
      <c r="C5883" s="462" t="s">
        <v>10369</v>
      </c>
      <c r="D5883" s="463" t="s">
        <v>12028</v>
      </c>
      <c r="E5883" s="258" t="s">
        <v>1909</v>
      </c>
      <c r="F5883" s="33" t="s">
        <v>4633</v>
      </c>
      <c r="G5883" s="570"/>
      <c r="H5883" s="816"/>
      <c r="I5883" s="816"/>
      <c r="J5883" s="571"/>
      <c r="K5883" s="259" t="s">
        <v>12828</v>
      </c>
      <c r="L5883" s="433">
        <v>44774</v>
      </c>
      <c r="M5883" s="57">
        <v>45323</v>
      </c>
      <c r="N5883" t="str">
        <f t="shared" si="186"/>
        <v/>
      </c>
    </row>
    <row r="5884" spans="1:14" ht="25.5" outlineLevel="2">
      <c r="A5884" s="551"/>
      <c r="B5884" s="296">
        <f t="shared" si="187"/>
        <v>188</v>
      </c>
      <c r="C5884" s="462" t="s">
        <v>10370</v>
      </c>
      <c r="D5884" s="463" t="s">
        <v>12029</v>
      </c>
      <c r="E5884" s="258" t="s">
        <v>1909</v>
      </c>
      <c r="F5884" s="33" t="s">
        <v>4633</v>
      </c>
      <c r="G5884" s="570"/>
      <c r="H5884" s="816"/>
      <c r="I5884" s="816"/>
      <c r="J5884" s="571"/>
      <c r="K5884" s="259" t="s">
        <v>12828</v>
      </c>
      <c r="L5884" s="433">
        <v>44774</v>
      </c>
      <c r="M5884" s="57">
        <v>45323</v>
      </c>
      <c r="N5884" t="str">
        <f t="shared" si="186"/>
        <v/>
      </c>
    </row>
    <row r="5885" spans="1:14" ht="38.25" outlineLevel="2">
      <c r="A5885" s="551"/>
      <c r="B5885" s="296">
        <f t="shared" si="187"/>
        <v>188</v>
      </c>
      <c r="C5885" s="462" t="s">
        <v>10371</v>
      </c>
      <c r="D5885" s="463" t="s">
        <v>12030</v>
      </c>
      <c r="E5885" s="258" t="s">
        <v>1909</v>
      </c>
      <c r="F5885" s="33" t="s">
        <v>4633</v>
      </c>
      <c r="G5885" s="570"/>
      <c r="H5885" s="816"/>
      <c r="I5885" s="816"/>
      <c r="J5885" s="571"/>
      <c r="K5885" s="259" t="s">
        <v>12828</v>
      </c>
      <c r="L5885" s="433">
        <v>44774</v>
      </c>
      <c r="M5885" s="57">
        <v>45323</v>
      </c>
      <c r="N5885" t="str">
        <f t="shared" si="186"/>
        <v/>
      </c>
    </row>
    <row r="5886" spans="1:14" ht="25.5" outlineLevel="2">
      <c r="A5886" s="551"/>
      <c r="B5886" s="296">
        <f t="shared" si="187"/>
        <v>188</v>
      </c>
      <c r="C5886" s="462" t="s">
        <v>10372</v>
      </c>
      <c r="D5886" s="463" t="s">
        <v>12031</v>
      </c>
      <c r="E5886" s="258" t="s">
        <v>1909</v>
      </c>
      <c r="F5886" s="33" t="s">
        <v>4633</v>
      </c>
      <c r="G5886" s="570"/>
      <c r="H5886" s="816"/>
      <c r="I5886" s="816"/>
      <c r="J5886" s="571"/>
      <c r="K5886" s="259" t="s">
        <v>12828</v>
      </c>
      <c r="L5886" s="433">
        <v>44774</v>
      </c>
      <c r="M5886" s="57">
        <v>45323</v>
      </c>
      <c r="N5886" t="str">
        <f t="shared" si="186"/>
        <v/>
      </c>
    </row>
    <row r="5887" spans="1:14" ht="38.25" outlineLevel="2">
      <c r="A5887" s="551"/>
      <c r="B5887" s="296">
        <f t="shared" si="187"/>
        <v>188</v>
      </c>
      <c r="C5887" s="462" t="s">
        <v>10373</v>
      </c>
      <c r="D5887" s="463" t="s">
        <v>12032</v>
      </c>
      <c r="E5887" s="258" t="s">
        <v>1909</v>
      </c>
      <c r="F5887" s="33" t="s">
        <v>4633</v>
      </c>
      <c r="G5887" s="570"/>
      <c r="H5887" s="816"/>
      <c r="I5887" s="816"/>
      <c r="J5887" s="571"/>
      <c r="K5887" s="259" t="s">
        <v>12828</v>
      </c>
      <c r="L5887" s="433">
        <v>44774</v>
      </c>
      <c r="M5887" s="57">
        <v>45323</v>
      </c>
      <c r="N5887" t="str">
        <f t="shared" si="186"/>
        <v/>
      </c>
    </row>
    <row r="5888" spans="1:14" ht="25.5" outlineLevel="2">
      <c r="A5888" s="551"/>
      <c r="B5888" s="296">
        <f t="shared" si="187"/>
        <v>188</v>
      </c>
      <c r="C5888" s="462" t="s">
        <v>10374</v>
      </c>
      <c r="D5888" s="463" t="s">
        <v>12033</v>
      </c>
      <c r="E5888" s="258" t="s">
        <v>1909</v>
      </c>
      <c r="F5888" s="33" t="s">
        <v>4633</v>
      </c>
      <c r="G5888" s="570"/>
      <c r="H5888" s="816"/>
      <c r="I5888" s="816"/>
      <c r="J5888" s="571"/>
      <c r="K5888" s="259" t="s">
        <v>12828</v>
      </c>
      <c r="L5888" s="433">
        <v>44774</v>
      </c>
      <c r="M5888" s="57">
        <v>45323</v>
      </c>
      <c r="N5888" t="str">
        <f t="shared" si="186"/>
        <v/>
      </c>
    </row>
    <row r="5889" spans="1:14" ht="25.5" outlineLevel="2">
      <c r="A5889" s="551"/>
      <c r="B5889" s="296">
        <f t="shared" si="187"/>
        <v>188</v>
      </c>
      <c r="C5889" s="462" t="s">
        <v>10375</v>
      </c>
      <c r="D5889" s="463" t="s">
        <v>12034</v>
      </c>
      <c r="E5889" s="258" t="s">
        <v>1909</v>
      </c>
      <c r="F5889" s="33" t="s">
        <v>4633</v>
      </c>
      <c r="G5889" s="570"/>
      <c r="H5889" s="816"/>
      <c r="I5889" s="816"/>
      <c r="J5889" s="571"/>
      <c r="K5889" s="259" t="s">
        <v>12828</v>
      </c>
      <c r="L5889" s="433">
        <v>44774</v>
      </c>
      <c r="M5889" s="57">
        <v>45323</v>
      </c>
      <c r="N5889" t="str">
        <f t="shared" si="186"/>
        <v/>
      </c>
    </row>
    <row r="5890" spans="1:14" ht="25.5" outlineLevel="2">
      <c r="A5890" s="551"/>
      <c r="B5890" s="296">
        <f t="shared" si="187"/>
        <v>188</v>
      </c>
      <c r="C5890" s="462" t="s">
        <v>12204</v>
      </c>
      <c r="D5890" s="463" t="s">
        <v>12035</v>
      </c>
      <c r="E5890" s="258" t="s">
        <v>1909</v>
      </c>
      <c r="F5890" s="33" t="s">
        <v>4633</v>
      </c>
      <c r="G5890" s="570"/>
      <c r="H5890" s="816"/>
      <c r="I5890" s="816"/>
      <c r="J5890" s="571"/>
      <c r="K5890" s="259" t="s">
        <v>12828</v>
      </c>
      <c r="L5890" s="433">
        <v>44774</v>
      </c>
      <c r="M5890" s="57">
        <v>45323</v>
      </c>
      <c r="N5890" t="str">
        <f t="shared" si="186"/>
        <v/>
      </c>
    </row>
    <row r="5891" spans="1:14" ht="25.5" outlineLevel="2">
      <c r="A5891" s="551"/>
      <c r="B5891" s="296">
        <f t="shared" si="187"/>
        <v>188</v>
      </c>
      <c r="C5891" s="462" t="s">
        <v>10376</v>
      </c>
      <c r="D5891" s="463" t="s">
        <v>12036</v>
      </c>
      <c r="E5891" s="258" t="s">
        <v>1909</v>
      </c>
      <c r="F5891" s="33" t="s">
        <v>4633</v>
      </c>
      <c r="G5891" s="570"/>
      <c r="H5891" s="816"/>
      <c r="I5891" s="816"/>
      <c r="J5891" s="571"/>
      <c r="K5891" s="259" t="s">
        <v>12828</v>
      </c>
      <c r="L5891" s="433">
        <v>44774</v>
      </c>
      <c r="M5891" s="57">
        <v>45323</v>
      </c>
      <c r="N5891" t="str">
        <f t="shared" ref="N5891:N5954" si="188">IF(D5891="NA","",IF(COUNTIF($D$3:$D$8511,D5891)&gt;1,"DUPLICATE",""))</f>
        <v/>
      </c>
    </row>
    <row r="5892" spans="1:14" ht="25.5" outlineLevel="2">
      <c r="A5892" s="551"/>
      <c r="B5892" s="296">
        <f t="shared" si="187"/>
        <v>188</v>
      </c>
      <c r="C5892" s="462" t="s">
        <v>10377</v>
      </c>
      <c r="D5892" s="463" t="s">
        <v>12037</v>
      </c>
      <c r="E5892" s="258" t="s">
        <v>1909</v>
      </c>
      <c r="F5892" s="33" t="s">
        <v>4633</v>
      </c>
      <c r="G5892" s="570"/>
      <c r="H5892" s="816"/>
      <c r="I5892" s="816"/>
      <c r="J5892" s="571"/>
      <c r="K5892" s="259" t="s">
        <v>12828</v>
      </c>
      <c r="L5892" s="433">
        <v>44774</v>
      </c>
      <c r="M5892" s="57">
        <v>45323</v>
      </c>
      <c r="N5892" t="str">
        <f t="shared" si="188"/>
        <v/>
      </c>
    </row>
    <row r="5893" spans="1:14" ht="25.5" outlineLevel="2">
      <c r="A5893" s="551"/>
      <c r="B5893" s="296">
        <f t="shared" si="187"/>
        <v>188</v>
      </c>
      <c r="C5893" s="462" t="s">
        <v>10378</v>
      </c>
      <c r="D5893" s="463" t="s">
        <v>12038</v>
      </c>
      <c r="E5893" s="258" t="s">
        <v>1909</v>
      </c>
      <c r="F5893" s="33" t="s">
        <v>4633</v>
      </c>
      <c r="G5893" s="570"/>
      <c r="H5893" s="816"/>
      <c r="I5893" s="816"/>
      <c r="J5893" s="571"/>
      <c r="K5893" s="259" t="s">
        <v>12828</v>
      </c>
      <c r="L5893" s="433">
        <v>44774</v>
      </c>
      <c r="M5893" s="57">
        <v>45323</v>
      </c>
      <c r="N5893" t="str">
        <f t="shared" si="188"/>
        <v/>
      </c>
    </row>
    <row r="5894" spans="1:14" ht="51" outlineLevel="2">
      <c r="A5894" s="551"/>
      <c r="B5894" s="296">
        <f t="shared" si="187"/>
        <v>188</v>
      </c>
      <c r="C5894" s="462" t="s">
        <v>10379</v>
      </c>
      <c r="D5894" s="463" t="s">
        <v>12039</v>
      </c>
      <c r="E5894" s="258" t="s">
        <v>1909</v>
      </c>
      <c r="F5894" s="33" t="s">
        <v>4633</v>
      </c>
      <c r="G5894" s="570"/>
      <c r="H5894" s="816"/>
      <c r="I5894" s="816"/>
      <c r="J5894" s="571"/>
      <c r="K5894" s="259" t="s">
        <v>12828</v>
      </c>
      <c r="L5894" s="433">
        <v>44774</v>
      </c>
      <c r="M5894" s="57">
        <v>45323</v>
      </c>
      <c r="N5894" t="str">
        <f t="shared" si="188"/>
        <v/>
      </c>
    </row>
    <row r="5895" spans="1:14" ht="25.5" outlineLevel="2">
      <c r="A5895" s="551"/>
      <c r="B5895" s="296">
        <f t="shared" si="187"/>
        <v>188</v>
      </c>
      <c r="C5895" s="462" t="s">
        <v>12205</v>
      </c>
      <c r="D5895" s="463" t="s">
        <v>12040</v>
      </c>
      <c r="E5895" s="258" t="s">
        <v>1909</v>
      </c>
      <c r="F5895" s="33" t="s">
        <v>4633</v>
      </c>
      <c r="G5895" s="570"/>
      <c r="H5895" s="816"/>
      <c r="I5895" s="816"/>
      <c r="J5895" s="571"/>
      <c r="K5895" s="259" t="s">
        <v>12828</v>
      </c>
      <c r="L5895" s="433">
        <v>44774</v>
      </c>
      <c r="M5895" s="57">
        <v>45323</v>
      </c>
      <c r="N5895" t="str">
        <f t="shared" si="188"/>
        <v/>
      </c>
    </row>
    <row r="5896" spans="1:14" ht="25.5" outlineLevel="2">
      <c r="A5896" s="551"/>
      <c r="B5896" s="296">
        <f t="shared" si="187"/>
        <v>188</v>
      </c>
      <c r="C5896" s="462" t="s">
        <v>10380</v>
      </c>
      <c r="D5896" s="463" t="s">
        <v>12041</v>
      </c>
      <c r="E5896" s="258" t="s">
        <v>1909</v>
      </c>
      <c r="F5896" s="33" t="s">
        <v>4633</v>
      </c>
      <c r="G5896" s="570"/>
      <c r="H5896" s="816"/>
      <c r="I5896" s="816"/>
      <c r="J5896" s="571"/>
      <c r="K5896" s="259" t="s">
        <v>12828</v>
      </c>
      <c r="L5896" s="433">
        <v>44774</v>
      </c>
      <c r="M5896" s="57">
        <v>45323</v>
      </c>
      <c r="N5896" t="str">
        <f t="shared" si="188"/>
        <v/>
      </c>
    </row>
    <row r="5897" spans="1:14" ht="38.25" outlineLevel="2">
      <c r="A5897" s="551"/>
      <c r="B5897" s="296">
        <f t="shared" si="187"/>
        <v>188</v>
      </c>
      <c r="C5897" s="462" t="s">
        <v>10381</v>
      </c>
      <c r="D5897" s="463" t="s">
        <v>12042</v>
      </c>
      <c r="E5897" s="258" t="s">
        <v>1909</v>
      </c>
      <c r="F5897" s="33" t="s">
        <v>4633</v>
      </c>
      <c r="G5897" s="570"/>
      <c r="H5897" s="816"/>
      <c r="I5897" s="816"/>
      <c r="J5897" s="571"/>
      <c r="K5897" s="259" t="s">
        <v>12828</v>
      </c>
      <c r="L5897" s="433">
        <v>44774</v>
      </c>
      <c r="M5897" s="57">
        <v>45323</v>
      </c>
      <c r="N5897" t="str">
        <f t="shared" si="188"/>
        <v/>
      </c>
    </row>
    <row r="5898" spans="1:14" ht="25.5" outlineLevel="2">
      <c r="A5898" s="551"/>
      <c r="B5898" s="296">
        <f t="shared" si="187"/>
        <v>188</v>
      </c>
      <c r="C5898" s="462" t="s">
        <v>10382</v>
      </c>
      <c r="D5898" s="463" t="s">
        <v>12043</v>
      </c>
      <c r="E5898" s="258" t="s">
        <v>1909</v>
      </c>
      <c r="F5898" s="33" t="s">
        <v>4633</v>
      </c>
      <c r="G5898" s="570"/>
      <c r="H5898" s="816"/>
      <c r="I5898" s="816"/>
      <c r="J5898" s="571"/>
      <c r="K5898" s="259" t="s">
        <v>12828</v>
      </c>
      <c r="L5898" s="433">
        <v>44774</v>
      </c>
      <c r="M5898" s="57">
        <v>45323</v>
      </c>
      <c r="N5898" t="str">
        <f t="shared" si="188"/>
        <v/>
      </c>
    </row>
    <row r="5899" spans="1:14" ht="25.5" outlineLevel="2">
      <c r="A5899" s="551"/>
      <c r="B5899" s="296">
        <f t="shared" si="187"/>
        <v>188</v>
      </c>
      <c r="C5899" s="462" t="s">
        <v>12222</v>
      </c>
      <c r="D5899" s="463" t="s">
        <v>12044</v>
      </c>
      <c r="E5899" s="258" t="s">
        <v>1909</v>
      </c>
      <c r="F5899" s="33" t="s">
        <v>4633</v>
      </c>
      <c r="G5899" s="570"/>
      <c r="H5899" s="816"/>
      <c r="I5899" s="816"/>
      <c r="J5899" s="571"/>
      <c r="K5899" s="259" t="s">
        <v>12828</v>
      </c>
      <c r="L5899" s="433">
        <v>44774</v>
      </c>
      <c r="M5899" s="57">
        <v>45323</v>
      </c>
      <c r="N5899" t="str">
        <f t="shared" si="188"/>
        <v/>
      </c>
    </row>
    <row r="5900" spans="1:14" ht="25.5" outlineLevel="2">
      <c r="A5900" s="551"/>
      <c r="B5900" s="296">
        <f t="shared" si="187"/>
        <v>188</v>
      </c>
      <c r="C5900" s="462" t="s">
        <v>10383</v>
      </c>
      <c r="D5900" s="463" t="s">
        <v>12045</v>
      </c>
      <c r="E5900" s="258" t="s">
        <v>1909</v>
      </c>
      <c r="F5900" s="33" t="s">
        <v>4633</v>
      </c>
      <c r="G5900" s="570"/>
      <c r="H5900" s="816"/>
      <c r="I5900" s="816"/>
      <c r="J5900" s="571"/>
      <c r="K5900" s="259" t="s">
        <v>12828</v>
      </c>
      <c r="L5900" s="433">
        <v>44774</v>
      </c>
      <c r="M5900" s="57">
        <v>45323</v>
      </c>
      <c r="N5900" t="str">
        <f t="shared" si="188"/>
        <v/>
      </c>
    </row>
    <row r="5901" spans="1:14" ht="25.5" outlineLevel="2">
      <c r="A5901" s="551"/>
      <c r="B5901" s="296">
        <f t="shared" si="187"/>
        <v>188</v>
      </c>
      <c r="C5901" s="462" t="s">
        <v>10384</v>
      </c>
      <c r="D5901" s="463" t="s">
        <v>12046</v>
      </c>
      <c r="E5901" s="258" t="s">
        <v>1909</v>
      </c>
      <c r="F5901" s="33" t="s">
        <v>4633</v>
      </c>
      <c r="G5901" s="570"/>
      <c r="H5901" s="816"/>
      <c r="I5901" s="816"/>
      <c r="J5901" s="571"/>
      <c r="K5901" s="259" t="s">
        <v>12828</v>
      </c>
      <c r="L5901" s="433">
        <v>44774</v>
      </c>
      <c r="M5901" s="57">
        <v>45323</v>
      </c>
      <c r="N5901" t="str">
        <f t="shared" si="188"/>
        <v/>
      </c>
    </row>
    <row r="5902" spans="1:14" ht="63.75" outlineLevel="2">
      <c r="A5902" s="551"/>
      <c r="B5902" s="296">
        <f t="shared" si="187"/>
        <v>188</v>
      </c>
      <c r="C5902" s="462" t="s">
        <v>10385</v>
      </c>
      <c r="D5902" s="463" t="s">
        <v>12047</v>
      </c>
      <c r="E5902" s="258" t="s">
        <v>1909</v>
      </c>
      <c r="F5902" s="33" t="s">
        <v>4633</v>
      </c>
      <c r="G5902" s="570"/>
      <c r="H5902" s="816"/>
      <c r="I5902" s="816"/>
      <c r="J5902" s="571"/>
      <c r="K5902" s="259" t="s">
        <v>12828</v>
      </c>
      <c r="L5902" s="433">
        <v>44774</v>
      </c>
      <c r="M5902" s="57">
        <v>45323</v>
      </c>
      <c r="N5902" t="str">
        <f t="shared" si="188"/>
        <v/>
      </c>
    </row>
    <row r="5903" spans="1:14" ht="25.5" outlineLevel="2">
      <c r="A5903" s="551"/>
      <c r="B5903" s="296">
        <f t="shared" si="187"/>
        <v>188</v>
      </c>
      <c r="C5903" s="462" t="s">
        <v>10386</v>
      </c>
      <c r="D5903" s="463" t="s">
        <v>12048</v>
      </c>
      <c r="E5903" s="258" t="s">
        <v>1909</v>
      </c>
      <c r="F5903" s="33" t="s">
        <v>4633</v>
      </c>
      <c r="G5903" s="570"/>
      <c r="H5903" s="816"/>
      <c r="I5903" s="816"/>
      <c r="J5903" s="571"/>
      <c r="K5903" s="259" t="s">
        <v>12828</v>
      </c>
      <c r="L5903" s="433">
        <v>44774</v>
      </c>
      <c r="M5903" s="57">
        <v>45323</v>
      </c>
      <c r="N5903" t="str">
        <f t="shared" si="188"/>
        <v/>
      </c>
    </row>
    <row r="5904" spans="1:14" ht="25.5" outlineLevel="2">
      <c r="A5904" s="551"/>
      <c r="B5904" s="296">
        <f t="shared" si="187"/>
        <v>188</v>
      </c>
      <c r="C5904" s="462" t="s">
        <v>10387</v>
      </c>
      <c r="D5904" s="463" t="s">
        <v>12049</v>
      </c>
      <c r="E5904" s="258" t="s">
        <v>1909</v>
      </c>
      <c r="F5904" s="33" t="s">
        <v>4633</v>
      </c>
      <c r="G5904" s="570"/>
      <c r="H5904" s="816"/>
      <c r="I5904" s="816"/>
      <c r="J5904" s="571"/>
      <c r="K5904" s="259" t="s">
        <v>12828</v>
      </c>
      <c r="L5904" s="433">
        <v>44774</v>
      </c>
      <c r="M5904" s="57">
        <v>45323</v>
      </c>
      <c r="N5904" t="str">
        <f t="shared" si="188"/>
        <v/>
      </c>
    </row>
    <row r="5905" spans="1:14" ht="25.5" outlineLevel="2">
      <c r="A5905" s="551"/>
      <c r="B5905" s="296">
        <f t="shared" si="187"/>
        <v>188</v>
      </c>
      <c r="C5905" s="462" t="s">
        <v>10388</v>
      </c>
      <c r="D5905" s="463" t="s">
        <v>12050</v>
      </c>
      <c r="E5905" s="258" t="s">
        <v>1909</v>
      </c>
      <c r="F5905" s="33" t="s">
        <v>4633</v>
      </c>
      <c r="G5905" s="570"/>
      <c r="H5905" s="816"/>
      <c r="I5905" s="816"/>
      <c r="J5905" s="571"/>
      <c r="K5905" s="259" t="s">
        <v>12828</v>
      </c>
      <c r="L5905" s="433">
        <v>44774</v>
      </c>
      <c r="M5905" s="57">
        <v>45323</v>
      </c>
      <c r="N5905" t="str">
        <f t="shared" si="188"/>
        <v/>
      </c>
    </row>
    <row r="5906" spans="1:14" ht="25.5" outlineLevel="2">
      <c r="A5906" s="551"/>
      <c r="B5906" s="296">
        <f t="shared" si="187"/>
        <v>188</v>
      </c>
      <c r="C5906" s="462" t="s">
        <v>10389</v>
      </c>
      <c r="D5906" s="463" t="s">
        <v>12051</v>
      </c>
      <c r="E5906" s="258" t="s">
        <v>1909</v>
      </c>
      <c r="F5906" s="33" t="s">
        <v>4633</v>
      </c>
      <c r="G5906" s="570"/>
      <c r="H5906" s="816"/>
      <c r="I5906" s="816"/>
      <c r="J5906" s="571"/>
      <c r="K5906" s="259" t="s">
        <v>12828</v>
      </c>
      <c r="L5906" s="433">
        <v>44774</v>
      </c>
      <c r="M5906" s="57">
        <v>45323</v>
      </c>
      <c r="N5906" t="str">
        <f t="shared" si="188"/>
        <v/>
      </c>
    </row>
    <row r="5907" spans="1:14" ht="63.75" outlineLevel="2">
      <c r="A5907" s="551"/>
      <c r="B5907" s="296">
        <f t="shared" si="187"/>
        <v>188</v>
      </c>
      <c r="C5907" s="462" t="s">
        <v>10390</v>
      </c>
      <c r="D5907" s="463" t="s">
        <v>12052</v>
      </c>
      <c r="E5907" s="258" t="s">
        <v>1909</v>
      </c>
      <c r="F5907" s="33" t="s">
        <v>4633</v>
      </c>
      <c r="G5907" s="570"/>
      <c r="H5907" s="816"/>
      <c r="I5907" s="816"/>
      <c r="J5907" s="571"/>
      <c r="K5907" s="259" t="s">
        <v>12828</v>
      </c>
      <c r="L5907" s="433">
        <v>44774</v>
      </c>
      <c r="M5907" s="57">
        <v>45323</v>
      </c>
      <c r="N5907" t="str">
        <f t="shared" si="188"/>
        <v/>
      </c>
    </row>
    <row r="5908" spans="1:14" ht="25.5" outlineLevel="2">
      <c r="A5908" s="551"/>
      <c r="B5908" s="296">
        <f t="shared" si="187"/>
        <v>188</v>
      </c>
      <c r="C5908" s="462" t="s">
        <v>10391</v>
      </c>
      <c r="D5908" s="463" t="s">
        <v>12053</v>
      </c>
      <c r="E5908" s="258" t="s">
        <v>1909</v>
      </c>
      <c r="F5908" s="33" t="s">
        <v>4633</v>
      </c>
      <c r="G5908" s="570"/>
      <c r="H5908" s="816"/>
      <c r="I5908" s="816"/>
      <c r="J5908" s="571"/>
      <c r="K5908" s="259" t="s">
        <v>12828</v>
      </c>
      <c r="L5908" s="433">
        <v>44774</v>
      </c>
      <c r="M5908" s="57">
        <v>45323</v>
      </c>
      <c r="N5908" t="str">
        <f t="shared" si="188"/>
        <v/>
      </c>
    </row>
    <row r="5909" spans="1:14" ht="25.5" outlineLevel="2">
      <c r="A5909" s="551"/>
      <c r="B5909" s="296">
        <f t="shared" si="187"/>
        <v>188</v>
      </c>
      <c r="C5909" s="462" t="s">
        <v>10392</v>
      </c>
      <c r="D5909" s="463" t="s">
        <v>12054</v>
      </c>
      <c r="E5909" s="258" t="s">
        <v>1909</v>
      </c>
      <c r="F5909" s="33" t="s">
        <v>4633</v>
      </c>
      <c r="G5909" s="570"/>
      <c r="H5909" s="816"/>
      <c r="I5909" s="816"/>
      <c r="J5909" s="571"/>
      <c r="K5909" s="259" t="s">
        <v>12828</v>
      </c>
      <c r="L5909" s="433">
        <v>44774</v>
      </c>
      <c r="M5909" s="57">
        <v>45323</v>
      </c>
      <c r="N5909" t="str">
        <f t="shared" si="188"/>
        <v/>
      </c>
    </row>
    <row r="5910" spans="1:14" ht="25.5" outlineLevel="2">
      <c r="A5910" s="551"/>
      <c r="B5910" s="296">
        <f t="shared" si="187"/>
        <v>188</v>
      </c>
      <c r="C5910" s="462" t="s">
        <v>10393</v>
      </c>
      <c r="D5910" s="463" t="s">
        <v>12055</v>
      </c>
      <c r="E5910" s="258" t="s">
        <v>1909</v>
      </c>
      <c r="F5910" s="33" t="s">
        <v>4633</v>
      </c>
      <c r="G5910" s="570"/>
      <c r="H5910" s="816"/>
      <c r="I5910" s="816"/>
      <c r="J5910" s="571"/>
      <c r="K5910" s="259" t="s">
        <v>12828</v>
      </c>
      <c r="L5910" s="433">
        <v>44774</v>
      </c>
      <c r="M5910" s="57">
        <v>45323</v>
      </c>
      <c r="N5910" t="str">
        <f t="shared" si="188"/>
        <v/>
      </c>
    </row>
    <row r="5911" spans="1:14" ht="25.5" outlineLevel="2">
      <c r="A5911" s="551"/>
      <c r="B5911" s="296">
        <f t="shared" si="187"/>
        <v>188</v>
      </c>
      <c r="C5911" s="462" t="s">
        <v>10394</v>
      </c>
      <c r="D5911" s="463" t="s">
        <v>12056</v>
      </c>
      <c r="E5911" s="258" t="s">
        <v>1909</v>
      </c>
      <c r="F5911" s="33" t="s">
        <v>4633</v>
      </c>
      <c r="G5911" s="570"/>
      <c r="H5911" s="816"/>
      <c r="I5911" s="816"/>
      <c r="J5911" s="571"/>
      <c r="K5911" s="259" t="s">
        <v>12828</v>
      </c>
      <c r="L5911" s="433">
        <v>44774</v>
      </c>
      <c r="M5911" s="57">
        <v>45323</v>
      </c>
      <c r="N5911" t="str">
        <f t="shared" si="188"/>
        <v/>
      </c>
    </row>
    <row r="5912" spans="1:14" ht="25.5" outlineLevel="2">
      <c r="A5912" s="551"/>
      <c r="B5912" s="296">
        <f t="shared" si="187"/>
        <v>188</v>
      </c>
      <c r="C5912" s="462" t="s">
        <v>10395</v>
      </c>
      <c r="D5912" s="463" t="s">
        <v>12057</v>
      </c>
      <c r="E5912" s="258" t="s">
        <v>1909</v>
      </c>
      <c r="F5912" s="33" t="s">
        <v>4633</v>
      </c>
      <c r="G5912" s="570"/>
      <c r="H5912" s="816"/>
      <c r="I5912" s="816"/>
      <c r="J5912" s="571"/>
      <c r="K5912" s="259" t="s">
        <v>12828</v>
      </c>
      <c r="L5912" s="433">
        <v>44774</v>
      </c>
      <c r="M5912" s="57">
        <v>45323</v>
      </c>
      <c r="N5912" t="str">
        <f t="shared" si="188"/>
        <v/>
      </c>
    </row>
    <row r="5913" spans="1:14" ht="25.5" outlineLevel="2">
      <c r="A5913" s="551"/>
      <c r="B5913" s="296">
        <f t="shared" si="187"/>
        <v>188</v>
      </c>
      <c r="C5913" s="462" t="s">
        <v>10396</v>
      </c>
      <c r="D5913" s="463" t="s">
        <v>12058</v>
      </c>
      <c r="E5913" s="258" t="s">
        <v>1909</v>
      </c>
      <c r="F5913" s="33" t="s">
        <v>4633</v>
      </c>
      <c r="G5913" s="570"/>
      <c r="H5913" s="816"/>
      <c r="I5913" s="816"/>
      <c r="J5913" s="571"/>
      <c r="K5913" s="259" t="s">
        <v>12828</v>
      </c>
      <c r="L5913" s="433">
        <v>44774</v>
      </c>
      <c r="M5913" s="57">
        <v>45323</v>
      </c>
      <c r="N5913" t="str">
        <f t="shared" si="188"/>
        <v/>
      </c>
    </row>
    <row r="5914" spans="1:14" ht="51" outlineLevel="2">
      <c r="A5914" s="551"/>
      <c r="B5914" s="296">
        <f t="shared" si="187"/>
        <v>188</v>
      </c>
      <c r="C5914" s="462" t="s">
        <v>10397</v>
      </c>
      <c r="D5914" s="463" t="s">
        <v>12059</v>
      </c>
      <c r="E5914" s="258" t="s">
        <v>1909</v>
      </c>
      <c r="F5914" s="33" t="s">
        <v>4633</v>
      </c>
      <c r="G5914" s="570"/>
      <c r="H5914" s="816"/>
      <c r="I5914" s="816"/>
      <c r="J5914" s="571"/>
      <c r="K5914" s="259" t="s">
        <v>12828</v>
      </c>
      <c r="L5914" s="433">
        <v>44774</v>
      </c>
      <c r="M5914" s="57">
        <v>45323</v>
      </c>
      <c r="N5914" t="str">
        <f t="shared" si="188"/>
        <v/>
      </c>
    </row>
    <row r="5915" spans="1:14" ht="25.5" outlineLevel="2">
      <c r="A5915" s="551"/>
      <c r="B5915" s="296">
        <f t="shared" si="187"/>
        <v>188</v>
      </c>
      <c r="C5915" s="462" t="s">
        <v>10398</v>
      </c>
      <c r="D5915" s="463" t="s">
        <v>12060</v>
      </c>
      <c r="E5915" s="258" t="s">
        <v>1909</v>
      </c>
      <c r="F5915" s="33" t="s">
        <v>4633</v>
      </c>
      <c r="G5915" s="570"/>
      <c r="H5915" s="816"/>
      <c r="I5915" s="816"/>
      <c r="J5915" s="571"/>
      <c r="K5915" s="259" t="s">
        <v>12828</v>
      </c>
      <c r="L5915" s="433">
        <v>44774</v>
      </c>
      <c r="M5915" s="57">
        <v>45323</v>
      </c>
      <c r="N5915" t="str">
        <f t="shared" si="188"/>
        <v/>
      </c>
    </row>
    <row r="5916" spans="1:14" ht="25.5" outlineLevel="2">
      <c r="A5916" s="551"/>
      <c r="B5916" s="296">
        <f t="shared" si="187"/>
        <v>188</v>
      </c>
      <c r="C5916" s="462" t="s">
        <v>10399</v>
      </c>
      <c r="D5916" s="463" t="s">
        <v>12061</v>
      </c>
      <c r="E5916" s="258" t="s">
        <v>1909</v>
      </c>
      <c r="F5916" s="33" t="s">
        <v>4633</v>
      </c>
      <c r="G5916" s="570"/>
      <c r="H5916" s="816"/>
      <c r="I5916" s="816"/>
      <c r="J5916" s="571"/>
      <c r="K5916" s="259" t="s">
        <v>12828</v>
      </c>
      <c r="L5916" s="433">
        <v>44774</v>
      </c>
      <c r="M5916" s="57">
        <v>45323</v>
      </c>
      <c r="N5916" t="str">
        <f t="shared" si="188"/>
        <v/>
      </c>
    </row>
    <row r="5917" spans="1:14" ht="25.5" outlineLevel="2">
      <c r="A5917" s="551"/>
      <c r="B5917" s="296">
        <f t="shared" si="187"/>
        <v>188</v>
      </c>
      <c r="C5917" s="462" t="s">
        <v>10400</v>
      </c>
      <c r="D5917" s="463" t="s">
        <v>12062</v>
      </c>
      <c r="E5917" s="258" t="s">
        <v>1909</v>
      </c>
      <c r="F5917" s="33" t="s">
        <v>4633</v>
      </c>
      <c r="G5917" s="570"/>
      <c r="H5917" s="816"/>
      <c r="I5917" s="816"/>
      <c r="J5917" s="571"/>
      <c r="K5917" s="259" t="s">
        <v>12828</v>
      </c>
      <c r="L5917" s="433">
        <v>44774</v>
      </c>
      <c r="M5917" s="57">
        <v>45323</v>
      </c>
      <c r="N5917" t="str">
        <f t="shared" si="188"/>
        <v/>
      </c>
    </row>
    <row r="5918" spans="1:14" ht="25.5" outlineLevel="2">
      <c r="A5918" s="551"/>
      <c r="B5918" s="296">
        <f t="shared" si="187"/>
        <v>188</v>
      </c>
      <c r="C5918" s="462" t="s">
        <v>10401</v>
      </c>
      <c r="D5918" s="463" t="s">
        <v>12063</v>
      </c>
      <c r="E5918" s="258" t="s">
        <v>1909</v>
      </c>
      <c r="F5918" s="33" t="s">
        <v>4633</v>
      </c>
      <c r="G5918" s="570"/>
      <c r="H5918" s="816"/>
      <c r="I5918" s="816"/>
      <c r="J5918" s="571"/>
      <c r="K5918" s="259" t="s">
        <v>12828</v>
      </c>
      <c r="L5918" s="433">
        <v>44774</v>
      </c>
      <c r="M5918" s="57">
        <v>45323</v>
      </c>
      <c r="N5918" t="str">
        <f t="shared" si="188"/>
        <v/>
      </c>
    </row>
    <row r="5919" spans="1:14" ht="25.5" outlineLevel="2">
      <c r="A5919" s="551"/>
      <c r="B5919" s="296">
        <f t="shared" si="187"/>
        <v>188</v>
      </c>
      <c r="C5919" s="462" t="s">
        <v>10402</v>
      </c>
      <c r="D5919" s="463" t="s">
        <v>12064</v>
      </c>
      <c r="E5919" s="258" t="s">
        <v>1909</v>
      </c>
      <c r="F5919" s="33" t="s">
        <v>4633</v>
      </c>
      <c r="G5919" s="570"/>
      <c r="H5919" s="816"/>
      <c r="I5919" s="816"/>
      <c r="J5919" s="571"/>
      <c r="K5919" s="259" t="s">
        <v>12828</v>
      </c>
      <c r="L5919" s="433">
        <v>44774</v>
      </c>
      <c r="M5919" s="57">
        <v>45323</v>
      </c>
      <c r="N5919" t="str">
        <f t="shared" si="188"/>
        <v/>
      </c>
    </row>
    <row r="5920" spans="1:14" ht="25.5" outlineLevel="2">
      <c r="A5920" s="551"/>
      <c r="B5920" s="296">
        <f t="shared" si="187"/>
        <v>188</v>
      </c>
      <c r="C5920" s="462" t="s">
        <v>10403</v>
      </c>
      <c r="D5920" s="463" t="s">
        <v>12065</v>
      </c>
      <c r="E5920" s="258" t="s">
        <v>1909</v>
      </c>
      <c r="F5920" s="33" t="s">
        <v>4633</v>
      </c>
      <c r="G5920" s="570"/>
      <c r="H5920" s="816"/>
      <c r="I5920" s="816"/>
      <c r="J5920" s="571"/>
      <c r="K5920" s="259" t="s">
        <v>12828</v>
      </c>
      <c r="L5920" s="433">
        <v>44774</v>
      </c>
      <c r="M5920" s="57">
        <v>45323</v>
      </c>
      <c r="N5920" t="str">
        <f t="shared" si="188"/>
        <v/>
      </c>
    </row>
    <row r="5921" spans="1:14" ht="25.5" outlineLevel="2">
      <c r="A5921" s="551"/>
      <c r="B5921" s="296">
        <f t="shared" si="187"/>
        <v>188</v>
      </c>
      <c r="C5921" s="462" t="s">
        <v>10404</v>
      </c>
      <c r="D5921" s="463" t="s">
        <v>12066</v>
      </c>
      <c r="E5921" s="258" t="s">
        <v>1909</v>
      </c>
      <c r="F5921" s="33" t="s">
        <v>4633</v>
      </c>
      <c r="G5921" s="570"/>
      <c r="H5921" s="816"/>
      <c r="I5921" s="816"/>
      <c r="J5921" s="571"/>
      <c r="K5921" s="259" t="s">
        <v>12828</v>
      </c>
      <c r="L5921" s="433">
        <v>44774</v>
      </c>
      <c r="M5921" s="57">
        <v>45323</v>
      </c>
      <c r="N5921" t="str">
        <f t="shared" si="188"/>
        <v/>
      </c>
    </row>
    <row r="5922" spans="1:14" ht="25.5" outlineLevel="2">
      <c r="A5922" s="551"/>
      <c r="B5922" s="296">
        <f t="shared" si="187"/>
        <v>188</v>
      </c>
      <c r="C5922" s="462" t="s">
        <v>10405</v>
      </c>
      <c r="D5922" s="463" t="s">
        <v>12067</v>
      </c>
      <c r="E5922" s="258" t="s">
        <v>1909</v>
      </c>
      <c r="F5922" s="33" t="s">
        <v>4633</v>
      </c>
      <c r="G5922" s="570"/>
      <c r="H5922" s="816"/>
      <c r="I5922" s="816"/>
      <c r="J5922" s="571"/>
      <c r="K5922" s="259" t="s">
        <v>12828</v>
      </c>
      <c r="L5922" s="433">
        <v>44774</v>
      </c>
      <c r="M5922" s="57">
        <v>45323</v>
      </c>
      <c r="N5922" t="str">
        <f t="shared" si="188"/>
        <v/>
      </c>
    </row>
    <row r="5923" spans="1:14" ht="25.5" outlineLevel="2">
      <c r="A5923" s="551"/>
      <c r="B5923" s="296">
        <f t="shared" si="187"/>
        <v>188</v>
      </c>
      <c r="C5923" s="462" t="s">
        <v>10406</v>
      </c>
      <c r="D5923" s="463" t="s">
        <v>12068</v>
      </c>
      <c r="E5923" s="258" t="s">
        <v>1909</v>
      </c>
      <c r="F5923" s="33" t="s">
        <v>4633</v>
      </c>
      <c r="G5923" s="570"/>
      <c r="H5923" s="816"/>
      <c r="I5923" s="816"/>
      <c r="J5923" s="571"/>
      <c r="K5923" s="259" t="s">
        <v>12828</v>
      </c>
      <c r="L5923" s="433">
        <v>44774</v>
      </c>
      <c r="M5923" s="57">
        <v>45323</v>
      </c>
      <c r="N5923" t="str">
        <f t="shared" si="188"/>
        <v/>
      </c>
    </row>
    <row r="5924" spans="1:14" ht="25.5" outlineLevel="2">
      <c r="A5924" s="551"/>
      <c r="B5924" s="296">
        <f t="shared" si="187"/>
        <v>188</v>
      </c>
      <c r="C5924" s="462" t="s">
        <v>10407</v>
      </c>
      <c r="D5924" s="463" t="s">
        <v>12069</v>
      </c>
      <c r="E5924" s="258" t="s">
        <v>1909</v>
      </c>
      <c r="F5924" s="33" t="s">
        <v>4633</v>
      </c>
      <c r="G5924" s="570"/>
      <c r="H5924" s="816"/>
      <c r="I5924" s="816"/>
      <c r="J5924" s="571"/>
      <c r="K5924" s="259" t="s">
        <v>12828</v>
      </c>
      <c r="L5924" s="433">
        <v>44774</v>
      </c>
      <c r="M5924" s="57">
        <v>45323</v>
      </c>
      <c r="N5924" t="str">
        <f t="shared" si="188"/>
        <v/>
      </c>
    </row>
    <row r="5925" spans="1:14" ht="25.5" outlineLevel="2">
      <c r="A5925" s="551"/>
      <c r="B5925" s="296">
        <f t="shared" si="187"/>
        <v>188</v>
      </c>
      <c r="C5925" s="462" t="s">
        <v>12206</v>
      </c>
      <c r="D5925" s="463" t="s">
        <v>12070</v>
      </c>
      <c r="E5925" s="258" t="s">
        <v>1909</v>
      </c>
      <c r="F5925" s="33" t="s">
        <v>4633</v>
      </c>
      <c r="G5925" s="570"/>
      <c r="H5925" s="816"/>
      <c r="I5925" s="816"/>
      <c r="J5925" s="571"/>
      <c r="K5925" s="259" t="s">
        <v>12828</v>
      </c>
      <c r="L5925" s="433">
        <v>44774</v>
      </c>
      <c r="M5925" s="57">
        <v>45323</v>
      </c>
      <c r="N5925" t="str">
        <f t="shared" si="188"/>
        <v/>
      </c>
    </row>
    <row r="5926" spans="1:14" ht="25.5" outlineLevel="2">
      <c r="A5926" s="551"/>
      <c r="B5926" s="296">
        <f t="shared" si="187"/>
        <v>188</v>
      </c>
      <c r="C5926" s="462" t="s">
        <v>12207</v>
      </c>
      <c r="D5926" s="463" t="s">
        <v>12071</v>
      </c>
      <c r="E5926" s="258" t="s">
        <v>1909</v>
      </c>
      <c r="F5926" s="33" t="s">
        <v>4633</v>
      </c>
      <c r="G5926" s="570"/>
      <c r="H5926" s="816"/>
      <c r="I5926" s="816"/>
      <c r="J5926" s="571"/>
      <c r="K5926" s="259" t="s">
        <v>12828</v>
      </c>
      <c r="L5926" s="433">
        <v>44774</v>
      </c>
      <c r="M5926" s="57">
        <v>45323</v>
      </c>
      <c r="N5926" t="str">
        <f t="shared" si="188"/>
        <v/>
      </c>
    </row>
    <row r="5927" spans="1:14" ht="25.5" outlineLevel="2">
      <c r="A5927" s="551"/>
      <c r="B5927" s="296">
        <f t="shared" si="187"/>
        <v>188</v>
      </c>
      <c r="C5927" s="462" t="s">
        <v>10408</v>
      </c>
      <c r="D5927" s="463" t="s">
        <v>12072</v>
      </c>
      <c r="E5927" s="258" t="s">
        <v>1909</v>
      </c>
      <c r="F5927" s="33" t="s">
        <v>4633</v>
      </c>
      <c r="G5927" s="570"/>
      <c r="H5927" s="816"/>
      <c r="I5927" s="816"/>
      <c r="J5927" s="571"/>
      <c r="K5927" s="259" t="s">
        <v>12828</v>
      </c>
      <c r="L5927" s="433">
        <v>44774</v>
      </c>
      <c r="M5927" s="57">
        <v>45323</v>
      </c>
      <c r="N5927" t="str">
        <f t="shared" si="188"/>
        <v/>
      </c>
    </row>
    <row r="5928" spans="1:14" ht="25.5" outlineLevel="2">
      <c r="A5928" s="551"/>
      <c r="B5928" s="296">
        <f t="shared" si="187"/>
        <v>188</v>
      </c>
      <c r="C5928" s="462" t="s">
        <v>10409</v>
      </c>
      <c r="D5928" s="463" t="s">
        <v>12073</v>
      </c>
      <c r="E5928" s="258" t="s">
        <v>1909</v>
      </c>
      <c r="F5928" s="33" t="s">
        <v>4633</v>
      </c>
      <c r="G5928" s="570"/>
      <c r="H5928" s="816"/>
      <c r="I5928" s="816"/>
      <c r="J5928" s="571"/>
      <c r="K5928" s="259" t="s">
        <v>12828</v>
      </c>
      <c r="L5928" s="433">
        <v>44774</v>
      </c>
      <c r="M5928" s="57">
        <v>45323</v>
      </c>
      <c r="N5928" t="str">
        <f t="shared" si="188"/>
        <v/>
      </c>
    </row>
    <row r="5929" spans="1:14" ht="25.5" outlineLevel="2">
      <c r="A5929" s="551"/>
      <c r="B5929" s="296">
        <f t="shared" si="187"/>
        <v>188</v>
      </c>
      <c r="C5929" s="462" t="s">
        <v>10410</v>
      </c>
      <c r="D5929" s="463" t="s">
        <v>12074</v>
      </c>
      <c r="E5929" s="258" t="s">
        <v>1909</v>
      </c>
      <c r="F5929" s="33" t="s">
        <v>4633</v>
      </c>
      <c r="G5929" s="570"/>
      <c r="H5929" s="816"/>
      <c r="I5929" s="816"/>
      <c r="J5929" s="571"/>
      <c r="K5929" s="259" t="s">
        <v>12828</v>
      </c>
      <c r="L5929" s="433">
        <v>44774</v>
      </c>
      <c r="M5929" s="57">
        <v>45323</v>
      </c>
      <c r="N5929" t="str">
        <f t="shared" si="188"/>
        <v/>
      </c>
    </row>
    <row r="5930" spans="1:14" ht="38.25" outlineLevel="2">
      <c r="A5930" s="551"/>
      <c r="B5930" s="296">
        <f t="shared" si="187"/>
        <v>188</v>
      </c>
      <c r="C5930" s="462" t="s">
        <v>10411</v>
      </c>
      <c r="D5930" s="463" t="s">
        <v>12075</v>
      </c>
      <c r="E5930" s="258" t="s">
        <v>1909</v>
      </c>
      <c r="F5930" s="33" t="s">
        <v>4633</v>
      </c>
      <c r="G5930" s="570"/>
      <c r="H5930" s="816"/>
      <c r="I5930" s="816"/>
      <c r="J5930" s="571"/>
      <c r="K5930" s="259" t="s">
        <v>12828</v>
      </c>
      <c r="L5930" s="433">
        <v>44774</v>
      </c>
      <c r="M5930" s="57">
        <v>45323</v>
      </c>
      <c r="N5930" t="str">
        <f t="shared" si="188"/>
        <v/>
      </c>
    </row>
    <row r="5931" spans="1:14" ht="38.25" outlineLevel="2">
      <c r="A5931" s="551"/>
      <c r="B5931" s="296">
        <f t="shared" si="187"/>
        <v>188</v>
      </c>
      <c r="C5931" s="462" t="s">
        <v>10412</v>
      </c>
      <c r="D5931" s="463" t="s">
        <v>12076</v>
      </c>
      <c r="E5931" s="258" t="s">
        <v>1909</v>
      </c>
      <c r="F5931" s="33" t="s">
        <v>4633</v>
      </c>
      <c r="G5931" s="570"/>
      <c r="H5931" s="816"/>
      <c r="I5931" s="816"/>
      <c r="J5931" s="571"/>
      <c r="K5931" s="259" t="s">
        <v>12828</v>
      </c>
      <c r="L5931" s="433">
        <v>44774</v>
      </c>
      <c r="M5931" s="57">
        <v>45323</v>
      </c>
      <c r="N5931" t="str">
        <f t="shared" si="188"/>
        <v/>
      </c>
    </row>
    <row r="5932" spans="1:14" ht="25.5" outlineLevel="2">
      <c r="A5932" s="551"/>
      <c r="B5932" s="296">
        <f t="shared" si="187"/>
        <v>188</v>
      </c>
      <c r="C5932" s="462" t="s">
        <v>10413</v>
      </c>
      <c r="D5932" s="463" t="s">
        <v>12077</v>
      </c>
      <c r="E5932" s="258" t="s">
        <v>1909</v>
      </c>
      <c r="F5932" s="33" t="s">
        <v>4633</v>
      </c>
      <c r="G5932" s="570"/>
      <c r="H5932" s="816"/>
      <c r="I5932" s="816"/>
      <c r="J5932" s="571"/>
      <c r="K5932" s="259" t="s">
        <v>12828</v>
      </c>
      <c r="L5932" s="433">
        <v>44774</v>
      </c>
      <c r="M5932" s="57">
        <v>45323</v>
      </c>
      <c r="N5932" t="str">
        <f t="shared" si="188"/>
        <v/>
      </c>
    </row>
    <row r="5933" spans="1:14" ht="25.5" outlineLevel="2">
      <c r="A5933" s="551"/>
      <c r="B5933" s="296">
        <f t="shared" si="187"/>
        <v>188</v>
      </c>
      <c r="C5933" s="462" t="s">
        <v>10414</v>
      </c>
      <c r="D5933" s="463" t="s">
        <v>12078</v>
      </c>
      <c r="E5933" s="258" t="s">
        <v>1909</v>
      </c>
      <c r="F5933" s="33" t="s">
        <v>4633</v>
      </c>
      <c r="G5933" s="570"/>
      <c r="H5933" s="816"/>
      <c r="I5933" s="816"/>
      <c r="J5933" s="571"/>
      <c r="K5933" s="259" t="s">
        <v>12828</v>
      </c>
      <c r="L5933" s="433">
        <v>44774</v>
      </c>
      <c r="M5933" s="57">
        <v>45323</v>
      </c>
      <c r="N5933" t="str">
        <f t="shared" si="188"/>
        <v/>
      </c>
    </row>
    <row r="5934" spans="1:14" ht="25.5" outlineLevel="2">
      <c r="A5934" s="551"/>
      <c r="B5934" s="296">
        <f t="shared" si="187"/>
        <v>188</v>
      </c>
      <c r="C5934" s="462" t="s">
        <v>10415</v>
      </c>
      <c r="D5934" s="463" t="s">
        <v>12079</v>
      </c>
      <c r="E5934" s="258" t="s">
        <v>1909</v>
      </c>
      <c r="F5934" s="33" t="s">
        <v>4633</v>
      </c>
      <c r="G5934" s="570"/>
      <c r="H5934" s="816"/>
      <c r="I5934" s="816"/>
      <c r="J5934" s="571"/>
      <c r="K5934" s="259" t="s">
        <v>12828</v>
      </c>
      <c r="L5934" s="433">
        <v>44774</v>
      </c>
      <c r="M5934" s="57">
        <v>45323</v>
      </c>
      <c r="N5934" t="str">
        <f t="shared" si="188"/>
        <v/>
      </c>
    </row>
    <row r="5935" spans="1:14" ht="25.5" outlineLevel="2">
      <c r="A5935" s="551"/>
      <c r="B5935" s="296">
        <f t="shared" si="187"/>
        <v>188</v>
      </c>
      <c r="C5935" s="462" t="s">
        <v>10416</v>
      </c>
      <c r="D5935" s="463" t="s">
        <v>12080</v>
      </c>
      <c r="E5935" s="258" t="s">
        <v>1909</v>
      </c>
      <c r="F5935" s="33" t="s">
        <v>4633</v>
      </c>
      <c r="G5935" s="570"/>
      <c r="H5935" s="816"/>
      <c r="I5935" s="816"/>
      <c r="J5935" s="571"/>
      <c r="K5935" s="259" t="s">
        <v>12828</v>
      </c>
      <c r="L5935" s="433">
        <v>44774</v>
      </c>
      <c r="M5935" s="57">
        <v>45323</v>
      </c>
      <c r="N5935" t="str">
        <f t="shared" si="188"/>
        <v/>
      </c>
    </row>
    <row r="5936" spans="1:14" ht="25.5" outlineLevel="2">
      <c r="A5936" s="551"/>
      <c r="B5936" s="296">
        <f t="shared" si="187"/>
        <v>188</v>
      </c>
      <c r="C5936" s="462" t="s">
        <v>10417</v>
      </c>
      <c r="D5936" s="463" t="s">
        <v>12081</v>
      </c>
      <c r="E5936" s="258" t="s">
        <v>1909</v>
      </c>
      <c r="F5936" s="33" t="s">
        <v>4633</v>
      </c>
      <c r="G5936" s="570"/>
      <c r="H5936" s="816"/>
      <c r="I5936" s="816"/>
      <c r="J5936" s="571"/>
      <c r="K5936" s="259" t="s">
        <v>12828</v>
      </c>
      <c r="L5936" s="433">
        <v>44774</v>
      </c>
      <c r="M5936" s="57">
        <v>45323</v>
      </c>
      <c r="N5936" t="str">
        <f t="shared" si="188"/>
        <v/>
      </c>
    </row>
    <row r="5937" spans="1:14" ht="25.5" outlineLevel="2">
      <c r="A5937" s="551"/>
      <c r="B5937" s="296">
        <f t="shared" si="187"/>
        <v>188</v>
      </c>
      <c r="C5937" s="462" t="s">
        <v>10418</v>
      </c>
      <c r="D5937" s="463" t="s">
        <v>12082</v>
      </c>
      <c r="E5937" s="258" t="s">
        <v>1909</v>
      </c>
      <c r="F5937" s="33" t="s">
        <v>4633</v>
      </c>
      <c r="G5937" s="570"/>
      <c r="H5937" s="816"/>
      <c r="I5937" s="816"/>
      <c r="J5937" s="571"/>
      <c r="K5937" s="259" t="s">
        <v>12828</v>
      </c>
      <c r="L5937" s="433">
        <v>44774</v>
      </c>
      <c r="M5937" s="57">
        <v>45323</v>
      </c>
      <c r="N5937" t="str">
        <f t="shared" si="188"/>
        <v/>
      </c>
    </row>
    <row r="5938" spans="1:14" ht="25.5" outlineLevel="2">
      <c r="A5938" s="551"/>
      <c r="B5938" s="296">
        <f t="shared" si="187"/>
        <v>188</v>
      </c>
      <c r="C5938" s="462" t="s">
        <v>10419</v>
      </c>
      <c r="D5938" s="463" t="s">
        <v>12083</v>
      </c>
      <c r="E5938" s="258" t="s">
        <v>1909</v>
      </c>
      <c r="F5938" s="33" t="s">
        <v>4633</v>
      </c>
      <c r="G5938" s="570"/>
      <c r="H5938" s="816"/>
      <c r="I5938" s="816"/>
      <c r="J5938" s="571"/>
      <c r="K5938" s="259" t="s">
        <v>12828</v>
      </c>
      <c r="L5938" s="433">
        <v>44774</v>
      </c>
      <c r="M5938" s="57">
        <v>45323</v>
      </c>
      <c r="N5938" t="str">
        <f t="shared" si="188"/>
        <v/>
      </c>
    </row>
    <row r="5939" spans="1:14" ht="25.5" outlineLevel="2">
      <c r="A5939" s="551"/>
      <c r="B5939" s="296">
        <f t="shared" si="187"/>
        <v>188</v>
      </c>
      <c r="C5939" s="462" t="s">
        <v>10420</v>
      </c>
      <c r="D5939" s="463" t="s">
        <v>12084</v>
      </c>
      <c r="E5939" s="258" t="s">
        <v>1909</v>
      </c>
      <c r="F5939" s="33" t="s">
        <v>4633</v>
      </c>
      <c r="G5939" s="570"/>
      <c r="H5939" s="816"/>
      <c r="I5939" s="816"/>
      <c r="J5939" s="571"/>
      <c r="K5939" s="259" t="s">
        <v>12828</v>
      </c>
      <c r="L5939" s="433">
        <v>44774</v>
      </c>
      <c r="M5939" s="57">
        <v>45323</v>
      </c>
      <c r="N5939" t="str">
        <f t="shared" si="188"/>
        <v/>
      </c>
    </row>
    <row r="5940" spans="1:14" ht="25.5" outlineLevel="2">
      <c r="A5940" s="551"/>
      <c r="B5940" s="296">
        <f t="shared" ref="B5940:B5961" si="189">IF(A5940&gt;0,A5940,B5939)</f>
        <v>188</v>
      </c>
      <c r="C5940" s="462" t="s">
        <v>10421</v>
      </c>
      <c r="D5940" s="463" t="s">
        <v>12085</v>
      </c>
      <c r="E5940" s="258" t="s">
        <v>1909</v>
      </c>
      <c r="F5940" s="33" t="s">
        <v>4633</v>
      </c>
      <c r="G5940" s="570"/>
      <c r="H5940" s="816"/>
      <c r="I5940" s="816"/>
      <c r="J5940" s="571"/>
      <c r="K5940" s="259" t="s">
        <v>12828</v>
      </c>
      <c r="L5940" s="433">
        <v>44774</v>
      </c>
      <c r="M5940" s="57">
        <v>45323</v>
      </c>
      <c r="N5940" t="str">
        <f t="shared" si="188"/>
        <v/>
      </c>
    </row>
    <row r="5941" spans="1:14" ht="25.5" outlineLevel="2">
      <c r="A5941" s="551"/>
      <c r="B5941" s="296">
        <f t="shared" si="189"/>
        <v>188</v>
      </c>
      <c r="C5941" s="462" t="s">
        <v>10422</v>
      </c>
      <c r="D5941" s="463" t="s">
        <v>12086</v>
      </c>
      <c r="E5941" s="258" t="s">
        <v>1909</v>
      </c>
      <c r="F5941" s="33" t="s">
        <v>4633</v>
      </c>
      <c r="G5941" s="570"/>
      <c r="H5941" s="816"/>
      <c r="I5941" s="816"/>
      <c r="J5941" s="571"/>
      <c r="K5941" s="259" t="s">
        <v>12828</v>
      </c>
      <c r="L5941" s="433">
        <v>44774</v>
      </c>
      <c r="M5941" s="57">
        <v>45323</v>
      </c>
      <c r="N5941" t="str">
        <f t="shared" si="188"/>
        <v/>
      </c>
    </row>
    <row r="5942" spans="1:14" ht="25.5" outlineLevel="2">
      <c r="A5942" s="551"/>
      <c r="B5942" s="296">
        <f t="shared" si="189"/>
        <v>188</v>
      </c>
      <c r="C5942" s="462" t="s">
        <v>10423</v>
      </c>
      <c r="D5942" s="463" t="s">
        <v>12087</v>
      </c>
      <c r="E5942" s="258" t="s">
        <v>1909</v>
      </c>
      <c r="F5942" s="33" t="s">
        <v>4633</v>
      </c>
      <c r="G5942" s="570"/>
      <c r="H5942" s="816"/>
      <c r="I5942" s="816"/>
      <c r="J5942" s="571"/>
      <c r="K5942" s="259" t="s">
        <v>12828</v>
      </c>
      <c r="L5942" s="433">
        <v>44774</v>
      </c>
      <c r="M5942" s="57">
        <v>45323</v>
      </c>
      <c r="N5942" t="str">
        <f t="shared" si="188"/>
        <v/>
      </c>
    </row>
    <row r="5943" spans="1:14" ht="25.5" outlineLevel="2">
      <c r="A5943" s="551"/>
      <c r="B5943" s="296">
        <f t="shared" si="189"/>
        <v>188</v>
      </c>
      <c r="C5943" s="462" t="s">
        <v>10424</v>
      </c>
      <c r="D5943" s="463" t="s">
        <v>12088</v>
      </c>
      <c r="E5943" s="258" t="s">
        <v>1909</v>
      </c>
      <c r="F5943" s="33" t="s">
        <v>4633</v>
      </c>
      <c r="G5943" s="570"/>
      <c r="H5943" s="816"/>
      <c r="I5943" s="816"/>
      <c r="J5943" s="571"/>
      <c r="K5943" s="259" t="s">
        <v>12828</v>
      </c>
      <c r="L5943" s="433">
        <v>44774</v>
      </c>
      <c r="M5943" s="57">
        <v>45323</v>
      </c>
      <c r="N5943" t="str">
        <f t="shared" si="188"/>
        <v/>
      </c>
    </row>
    <row r="5944" spans="1:14" ht="38.25" outlineLevel="2">
      <c r="A5944" s="551"/>
      <c r="B5944" s="296">
        <f t="shared" si="189"/>
        <v>188</v>
      </c>
      <c r="C5944" s="462" t="s">
        <v>10425</v>
      </c>
      <c r="D5944" s="463" t="s">
        <v>12089</v>
      </c>
      <c r="E5944" s="258" t="s">
        <v>1909</v>
      </c>
      <c r="F5944" s="33" t="s">
        <v>4633</v>
      </c>
      <c r="G5944" s="570"/>
      <c r="H5944" s="816"/>
      <c r="I5944" s="816"/>
      <c r="J5944" s="571"/>
      <c r="K5944" s="259" t="s">
        <v>12828</v>
      </c>
      <c r="L5944" s="433">
        <v>44774</v>
      </c>
      <c r="M5944" s="57">
        <v>45323</v>
      </c>
      <c r="N5944" t="str">
        <f t="shared" si="188"/>
        <v/>
      </c>
    </row>
    <row r="5945" spans="1:14" ht="25.5" outlineLevel="2">
      <c r="A5945" s="551"/>
      <c r="B5945" s="296">
        <f t="shared" si="189"/>
        <v>188</v>
      </c>
      <c r="C5945" s="462" t="s">
        <v>10426</v>
      </c>
      <c r="D5945" s="463" t="s">
        <v>12090</v>
      </c>
      <c r="E5945" s="258" t="s">
        <v>1909</v>
      </c>
      <c r="F5945" s="33" t="s">
        <v>4633</v>
      </c>
      <c r="G5945" s="570"/>
      <c r="H5945" s="816"/>
      <c r="I5945" s="816"/>
      <c r="J5945" s="571"/>
      <c r="K5945" s="259" t="s">
        <v>12828</v>
      </c>
      <c r="L5945" s="433">
        <v>44774</v>
      </c>
      <c r="M5945" s="57">
        <v>45323</v>
      </c>
      <c r="N5945" t="str">
        <f t="shared" si="188"/>
        <v/>
      </c>
    </row>
    <row r="5946" spans="1:14" ht="25.5" outlineLevel="2">
      <c r="A5946" s="551"/>
      <c r="B5946" s="296">
        <f t="shared" si="189"/>
        <v>188</v>
      </c>
      <c r="C5946" s="462" t="s">
        <v>10427</v>
      </c>
      <c r="D5946" s="463" t="s">
        <v>12091</v>
      </c>
      <c r="E5946" s="258" t="s">
        <v>1909</v>
      </c>
      <c r="F5946" s="33" t="s">
        <v>4633</v>
      </c>
      <c r="G5946" s="570"/>
      <c r="H5946" s="816"/>
      <c r="I5946" s="816"/>
      <c r="J5946" s="571"/>
      <c r="K5946" s="259" t="s">
        <v>12828</v>
      </c>
      <c r="L5946" s="433">
        <v>44774</v>
      </c>
      <c r="M5946" s="57">
        <v>45323</v>
      </c>
      <c r="N5946" t="str">
        <f t="shared" si="188"/>
        <v/>
      </c>
    </row>
    <row r="5947" spans="1:14" ht="25.5" outlineLevel="2">
      <c r="A5947" s="551"/>
      <c r="B5947" s="296">
        <f t="shared" si="189"/>
        <v>188</v>
      </c>
      <c r="C5947" s="462" t="s">
        <v>10428</v>
      </c>
      <c r="D5947" s="463" t="s">
        <v>12092</v>
      </c>
      <c r="E5947" s="258" t="s">
        <v>1909</v>
      </c>
      <c r="F5947" s="33" t="s">
        <v>4633</v>
      </c>
      <c r="G5947" s="570"/>
      <c r="H5947" s="816"/>
      <c r="I5947" s="816"/>
      <c r="J5947" s="571"/>
      <c r="K5947" s="259" t="s">
        <v>12828</v>
      </c>
      <c r="L5947" s="433">
        <v>44774</v>
      </c>
      <c r="M5947" s="57">
        <v>45323</v>
      </c>
      <c r="N5947" t="str">
        <f t="shared" si="188"/>
        <v/>
      </c>
    </row>
    <row r="5948" spans="1:14" ht="25.5" outlineLevel="2">
      <c r="A5948" s="551"/>
      <c r="B5948" s="296">
        <f t="shared" si="189"/>
        <v>188</v>
      </c>
      <c r="C5948" s="462" t="s">
        <v>10429</v>
      </c>
      <c r="D5948" s="463" t="s">
        <v>12093</v>
      </c>
      <c r="E5948" s="258" t="s">
        <v>1909</v>
      </c>
      <c r="F5948" s="33" t="s">
        <v>4633</v>
      </c>
      <c r="G5948" s="570"/>
      <c r="H5948" s="816"/>
      <c r="I5948" s="816"/>
      <c r="J5948" s="571"/>
      <c r="K5948" s="259" t="s">
        <v>12828</v>
      </c>
      <c r="L5948" s="433">
        <v>44774</v>
      </c>
      <c r="M5948" s="57">
        <v>45323</v>
      </c>
      <c r="N5948" t="str">
        <f t="shared" si="188"/>
        <v/>
      </c>
    </row>
    <row r="5949" spans="1:14" ht="25.5" outlineLevel="2">
      <c r="A5949" s="551"/>
      <c r="B5949" s="296">
        <f t="shared" si="189"/>
        <v>188</v>
      </c>
      <c r="C5949" s="462" t="s">
        <v>10430</v>
      </c>
      <c r="D5949" s="463" t="s">
        <v>12094</v>
      </c>
      <c r="E5949" s="258" t="s">
        <v>1909</v>
      </c>
      <c r="F5949" s="33" t="s">
        <v>4633</v>
      </c>
      <c r="G5949" s="570"/>
      <c r="H5949" s="816"/>
      <c r="I5949" s="816"/>
      <c r="J5949" s="571"/>
      <c r="K5949" s="259" t="s">
        <v>12828</v>
      </c>
      <c r="L5949" s="433">
        <v>44774</v>
      </c>
      <c r="M5949" s="57">
        <v>45323</v>
      </c>
      <c r="N5949" t="str">
        <f t="shared" si="188"/>
        <v/>
      </c>
    </row>
    <row r="5950" spans="1:14" ht="25.5" outlineLevel="2">
      <c r="A5950" s="551"/>
      <c r="B5950" s="296">
        <f t="shared" si="189"/>
        <v>188</v>
      </c>
      <c r="C5950" s="462" t="s">
        <v>12208</v>
      </c>
      <c r="D5950" s="463" t="s">
        <v>12096</v>
      </c>
      <c r="E5950" s="258" t="s">
        <v>1909</v>
      </c>
      <c r="F5950" s="33" t="s">
        <v>4633</v>
      </c>
      <c r="G5950" s="570"/>
      <c r="H5950" s="816"/>
      <c r="I5950" s="816"/>
      <c r="J5950" s="571"/>
      <c r="K5950" s="259" t="s">
        <v>12828</v>
      </c>
      <c r="L5950" s="433">
        <v>44774</v>
      </c>
      <c r="M5950" s="57">
        <v>45323</v>
      </c>
      <c r="N5950" t="str">
        <f t="shared" si="188"/>
        <v/>
      </c>
    </row>
    <row r="5951" spans="1:14" ht="25.5" outlineLevel="2">
      <c r="A5951" s="551"/>
      <c r="B5951" s="296">
        <f t="shared" si="189"/>
        <v>188</v>
      </c>
      <c r="C5951" s="462" t="s">
        <v>10431</v>
      </c>
      <c r="D5951" s="463" t="s">
        <v>12097</v>
      </c>
      <c r="E5951" s="258" t="s">
        <v>1909</v>
      </c>
      <c r="F5951" s="33" t="s">
        <v>4633</v>
      </c>
      <c r="G5951" s="570"/>
      <c r="H5951" s="816"/>
      <c r="I5951" s="816"/>
      <c r="J5951" s="571"/>
      <c r="K5951" s="259" t="s">
        <v>12828</v>
      </c>
      <c r="L5951" s="433">
        <v>44774</v>
      </c>
      <c r="M5951" s="57">
        <v>45323</v>
      </c>
      <c r="N5951" t="str">
        <f t="shared" si="188"/>
        <v/>
      </c>
    </row>
    <row r="5952" spans="1:14" ht="38.25" outlineLevel="2">
      <c r="A5952" s="551"/>
      <c r="B5952" s="296">
        <f t="shared" si="189"/>
        <v>188</v>
      </c>
      <c r="C5952" s="462" t="s">
        <v>10432</v>
      </c>
      <c r="D5952" s="463" t="s">
        <v>12098</v>
      </c>
      <c r="E5952" s="258" t="s">
        <v>1909</v>
      </c>
      <c r="F5952" s="33" t="s">
        <v>4633</v>
      </c>
      <c r="G5952" s="570"/>
      <c r="H5952" s="816"/>
      <c r="I5952" s="816"/>
      <c r="J5952" s="571"/>
      <c r="K5952" s="259" t="s">
        <v>12828</v>
      </c>
      <c r="L5952" s="433">
        <v>44774</v>
      </c>
      <c r="M5952" s="57">
        <v>45323</v>
      </c>
      <c r="N5952" t="str">
        <f t="shared" si="188"/>
        <v/>
      </c>
    </row>
    <row r="5953" spans="1:14" ht="25.5" outlineLevel="2">
      <c r="A5953" s="551"/>
      <c r="B5953" s="296">
        <f t="shared" si="189"/>
        <v>188</v>
      </c>
      <c r="C5953" s="462" t="s">
        <v>10433</v>
      </c>
      <c r="D5953" s="463" t="s">
        <v>12099</v>
      </c>
      <c r="E5953" s="258" t="s">
        <v>1909</v>
      </c>
      <c r="F5953" s="33" t="s">
        <v>4633</v>
      </c>
      <c r="G5953" s="570"/>
      <c r="H5953" s="816"/>
      <c r="I5953" s="816"/>
      <c r="J5953" s="571"/>
      <c r="K5953" s="259" t="s">
        <v>12828</v>
      </c>
      <c r="L5953" s="433">
        <v>44774</v>
      </c>
      <c r="M5953" s="57">
        <v>45323</v>
      </c>
      <c r="N5953" t="str">
        <f t="shared" si="188"/>
        <v/>
      </c>
    </row>
    <row r="5954" spans="1:14" ht="38.25" outlineLevel="2">
      <c r="A5954" s="551"/>
      <c r="B5954" s="296">
        <f t="shared" si="189"/>
        <v>188</v>
      </c>
      <c r="C5954" s="462" t="s">
        <v>10434</v>
      </c>
      <c r="D5954" s="463" t="s">
        <v>12100</v>
      </c>
      <c r="E5954" s="258" t="s">
        <v>1909</v>
      </c>
      <c r="F5954" s="33" t="s">
        <v>4633</v>
      </c>
      <c r="G5954" s="570"/>
      <c r="H5954" s="816"/>
      <c r="I5954" s="816"/>
      <c r="J5954" s="571"/>
      <c r="K5954" s="259" t="s">
        <v>12828</v>
      </c>
      <c r="L5954" s="433">
        <v>44774</v>
      </c>
      <c r="M5954" s="57">
        <v>45323</v>
      </c>
      <c r="N5954" t="str">
        <f t="shared" si="188"/>
        <v/>
      </c>
    </row>
    <row r="5955" spans="1:14" ht="25.5" outlineLevel="2">
      <c r="A5955" s="551"/>
      <c r="B5955" s="296">
        <f t="shared" si="189"/>
        <v>188</v>
      </c>
      <c r="C5955" s="462" t="s">
        <v>10435</v>
      </c>
      <c r="D5955" s="463" t="s">
        <v>12101</v>
      </c>
      <c r="E5955" s="258" t="s">
        <v>1909</v>
      </c>
      <c r="F5955" s="33" t="s">
        <v>4633</v>
      </c>
      <c r="G5955" s="570"/>
      <c r="H5955" s="816"/>
      <c r="I5955" s="816"/>
      <c r="J5955" s="571"/>
      <c r="K5955" s="259" t="s">
        <v>12828</v>
      </c>
      <c r="L5955" s="433">
        <v>44774</v>
      </c>
      <c r="M5955" s="57">
        <v>45323</v>
      </c>
      <c r="N5955" t="str">
        <f t="shared" ref="N5955:N6018" si="190">IF(D5955="NA","",IF(COUNTIF($D$3:$D$8511,D5955)&gt;1,"DUPLICATE",""))</f>
        <v/>
      </c>
    </row>
    <row r="5956" spans="1:14" ht="25.5" outlineLevel="2">
      <c r="A5956" s="551"/>
      <c r="B5956" s="296">
        <f t="shared" si="189"/>
        <v>188</v>
      </c>
      <c r="C5956" s="462" t="s">
        <v>10436</v>
      </c>
      <c r="D5956" s="463" t="s">
        <v>12102</v>
      </c>
      <c r="E5956" s="258" t="s">
        <v>1909</v>
      </c>
      <c r="F5956" s="33" t="s">
        <v>4633</v>
      </c>
      <c r="G5956" s="570"/>
      <c r="H5956" s="816"/>
      <c r="I5956" s="816"/>
      <c r="J5956" s="571"/>
      <c r="K5956" s="259" t="s">
        <v>12828</v>
      </c>
      <c r="L5956" s="433">
        <v>44774</v>
      </c>
      <c r="M5956" s="57">
        <v>45323</v>
      </c>
      <c r="N5956" t="str">
        <f t="shared" si="190"/>
        <v/>
      </c>
    </row>
    <row r="5957" spans="1:14" ht="25.5" outlineLevel="2">
      <c r="A5957" s="551"/>
      <c r="B5957" s="296">
        <f t="shared" si="189"/>
        <v>188</v>
      </c>
      <c r="C5957" s="462" t="s">
        <v>10437</v>
      </c>
      <c r="D5957" s="463" t="s">
        <v>12103</v>
      </c>
      <c r="E5957" s="258" t="s">
        <v>1909</v>
      </c>
      <c r="F5957" s="33" t="s">
        <v>4633</v>
      </c>
      <c r="G5957" s="570"/>
      <c r="H5957" s="816"/>
      <c r="I5957" s="816"/>
      <c r="J5957" s="571"/>
      <c r="K5957" s="259" t="s">
        <v>12828</v>
      </c>
      <c r="L5957" s="433">
        <v>44774</v>
      </c>
      <c r="M5957" s="57">
        <v>45323</v>
      </c>
      <c r="N5957" t="str">
        <f t="shared" si="190"/>
        <v/>
      </c>
    </row>
    <row r="5958" spans="1:14" ht="25.5" outlineLevel="2">
      <c r="A5958" s="551"/>
      <c r="B5958" s="296">
        <f t="shared" si="189"/>
        <v>188</v>
      </c>
      <c r="C5958" s="462" t="s">
        <v>12209</v>
      </c>
      <c r="D5958" s="463" t="s">
        <v>12104</v>
      </c>
      <c r="E5958" s="258" t="s">
        <v>1909</v>
      </c>
      <c r="F5958" s="33" t="s">
        <v>4633</v>
      </c>
      <c r="G5958" s="570"/>
      <c r="H5958" s="816"/>
      <c r="I5958" s="816"/>
      <c r="J5958" s="571"/>
      <c r="K5958" s="259" t="s">
        <v>12828</v>
      </c>
      <c r="L5958" s="433">
        <v>44774</v>
      </c>
      <c r="M5958" s="57">
        <v>45323</v>
      </c>
      <c r="N5958" t="str">
        <f t="shared" si="190"/>
        <v/>
      </c>
    </row>
    <row r="5959" spans="1:14" ht="25.5" outlineLevel="2">
      <c r="A5959" s="551"/>
      <c r="B5959" s="296">
        <f t="shared" si="189"/>
        <v>188</v>
      </c>
      <c r="C5959" s="462" t="s">
        <v>10438</v>
      </c>
      <c r="D5959" s="463" t="s">
        <v>12105</v>
      </c>
      <c r="E5959" s="258" t="s">
        <v>1909</v>
      </c>
      <c r="F5959" s="33" t="s">
        <v>4633</v>
      </c>
      <c r="G5959" s="570"/>
      <c r="H5959" s="816"/>
      <c r="I5959" s="816"/>
      <c r="J5959" s="571"/>
      <c r="K5959" s="259" t="s">
        <v>12828</v>
      </c>
      <c r="L5959" s="433">
        <v>44774</v>
      </c>
      <c r="M5959" s="57">
        <v>45323</v>
      </c>
      <c r="N5959" t="str">
        <f t="shared" si="190"/>
        <v/>
      </c>
    </row>
    <row r="5960" spans="1:14" ht="51" outlineLevel="2">
      <c r="A5960" s="551"/>
      <c r="B5960" s="296">
        <f t="shared" si="189"/>
        <v>188</v>
      </c>
      <c r="C5960" s="462" t="s">
        <v>10439</v>
      </c>
      <c r="D5960" s="463" t="s">
        <v>12106</v>
      </c>
      <c r="E5960" s="258" t="s">
        <v>1909</v>
      </c>
      <c r="F5960" s="33" t="s">
        <v>4633</v>
      </c>
      <c r="G5960" s="570"/>
      <c r="H5960" s="816"/>
      <c r="I5960" s="816"/>
      <c r="J5960" s="571"/>
      <c r="K5960" s="259" t="s">
        <v>12828</v>
      </c>
      <c r="L5960" s="433">
        <v>44774</v>
      </c>
      <c r="M5960" s="57">
        <v>45323</v>
      </c>
      <c r="N5960" t="str">
        <f t="shared" si="190"/>
        <v/>
      </c>
    </row>
    <row r="5961" spans="1:14" ht="25.5" outlineLevel="2">
      <c r="A5961" s="551"/>
      <c r="B5961" s="296">
        <f t="shared" si="189"/>
        <v>188</v>
      </c>
      <c r="C5961" s="462" t="s">
        <v>10440</v>
      </c>
      <c r="D5961" s="463" t="s">
        <v>12107</v>
      </c>
      <c r="E5961" s="258" t="s">
        <v>1909</v>
      </c>
      <c r="F5961" s="33" t="s">
        <v>4633</v>
      </c>
      <c r="G5961" s="570"/>
      <c r="H5961" s="816"/>
      <c r="I5961" s="816"/>
      <c r="J5961" s="571"/>
      <c r="K5961" s="259" t="s">
        <v>12828</v>
      </c>
      <c r="L5961" s="433">
        <v>44774</v>
      </c>
      <c r="M5961" s="57">
        <v>45323</v>
      </c>
      <c r="N5961" t="str">
        <f t="shared" si="190"/>
        <v/>
      </c>
    </row>
    <row r="5962" spans="1:14" ht="30" outlineLevel="2">
      <c r="A5962" s="551"/>
      <c r="B5962" s="296">
        <f>IF(A5962&gt;0,A5962,B5961)</f>
        <v>188</v>
      </c>
      <c r="C5962" s="462" t="s">
        <v>10441</v>
      </c>
      <c r="D5962" s="46" t="s">
        <v>5976</v>
      </c>
      <c r="E5962" s="258" t="s">
        <v>1909</v>
      </c>
      <c r="F5962" s="33" t="s">
        <v>4633</v>
      </c>
      <c r="G5962" s="570" t="s">
        <v>12224</v>
      </c>
      <c r="H5962" s="816"/>
      <c r="I5962" s="816"/>
      <c r="J5962" s="571"/>
      <c r="K5962" s="259" t="s">
        <v>12828</v>
      </c>
      <c r="L5962" s="433">
        <v>44774</v>
      </c>
      <c r="M5962" s="57">
        <v>45323</v>
      </c>
      <c r="N5962" t="str">
        <f t="shared" si="190"/>
        <v/>
      </c>
    </row>
    <row r="5963" spans="1:14" ht="30" outlineLevel="2">
      <c r="A5963" s="551"/>
      <c r="B5963" s="296">
        <f t="shared" ref="B5963:B6026" si="191">IF(A5963&gt;0,A5963,B5962)</f>
        <v>188</v>
      </c>
      <c r="C5963" s="462" t="s">
        <v>10443</v>
      </c>
      <c r="D5963" s="46" t="s">
        <v>5976</v>
      </c>
      <c r="E5963" s="258" t="s">
        <v>1909</v>
      </c>
      <c r="F5963" s="33" t="s">
        <v>4633</v>
      </c>
      <c r="G5963" s="570" t="s">
        <v>12224</v>
      </c>
      <c r="H5963" s="816"/>
      <c r="I5963" s="816"/>
      <c r="J5963" s="571"/>
      <c r="K5963" s="259" t="s">
        <v>12828</v>
      </c>
      <c r="L5963" s="433">
        <v>44774</v>
      </c>
      <c r="M5963" s="57">
        <v>45323</v>
      </c>
      <c r="N5963" t="str">
        <f t="shared" si="190"/>
        <v/>
      </c>
    </row>
    <row r="5964" spans="1:14" ht="30" outlineLevel="2">
      <c r="A5964" s="551"/>
      <c r="B5964" s="296">
        <f t="shared" si="191"/>
        <v>188</v>
      </c>
      <c r="C5964" s="462" t="s">
        <v>10444</v>
      </c>
      <c r="D5964" s="46" t="s">
        <v>5976</v>
      </c>
      <c r="E5964" s="258" t="s">
        <v>1909</v>
      </c>
      <c r="F5964" s="33" t="s">
        <v>4633</v>
      </c>
      <c r="G5964" s="570" t="s">
        <v>12224</v>
      </c>
      <c r="H5964" s="816"/>
      <c r="I5964" s="816"/>
      <c r="J5964" s="571"/>
      <c r="K5964" s="259" t="s">
        <v>12828</v>
      </c>
      <c r="L5964" s="433">
        <v>44774</v>
      </c>
      <c r="M5964" s="57">
        <v>45323</v>
      </c>
      <c r="N5964" t="str">
        <f t="shared" si="190"/>
        <v/>
      </c>
    </row>
    <row r="5965" spans="1:14" ht="30" outlineLevel="2">
      <c r="A5965" s="551"/>
      <c r="B5965" s="296">
        <f t="shared" si="191"/>
        <v>188</v>
      </c>
      <c r="C5965" s="462" t="s">
        <v>10445</v>
      </c>
      <c r="D5965" s="46" t="s">
        <v>5976</v>
      </c>
      <c r="E5965" s="258" t="s">
        <v>1909</v>
      </c>
      <c r="F5965" s="33" t="s">
        <v>4633</v>
      </c>
      <c r="G5965" s="570" t="s">
        <v>12224</v>
      </c>
      <c r="H5965" s="816"/>
      <c r="I5965" s="816"/>
      <c r="J5965" s="571"/>
      <c r="K5965" s="259" t="s">
        <v>12828</v>
      </c>
      <c r="L5965" s="433">
        <v>44774</v>
      </c>
      <c r="M5965" s="57">
        <v>45323</v>
      </c>
      <c r="N5965" t="str">
        <f t="shared" si="190"/>
        <v/>
      </c>
    </row>
    <row r="5966" spans="1:14" ht="30" outlineLevel="2">
      <c r="A5966" s="551"/>
      <c r="B5966" s="296">
        <f t="shared" si="191"/>
        <v>188</v>
      </c>
      <c r="C5966" s="462" t="s">
        <v>10446</v>
      </c>
      <c r="D5966" s="46" t="s">
        <v>5976</v>
      </c>
      <c r="E5966" s="258" t="s">
        <v>1909</v>
      </c>
      <c r="F5966" s="33" t="s">
        <v>4633</v>
      </c>
      <c r="G5966" s="570" t="s">
        <v>12224</v>
      </c>
      <c r="H5966" s="816"/>
      <c r="I5966" s="816"/>
      <c r="J5966" s="571"/>
      <c r="K5966" s="259" t="s">
        <v>12828</v>
      </c>
      <c r="L5966" s="433">
        <v>44774</v>
      </c>
      <c r="M5966" s="57">
        <v>45323</v>
      </c>
      <c r="N5966" t="str">
        <f t="shared" si="190"/>
        <v/>
      </c>
    </row>
    <row r="5967" spans="1:14" ht="30" outlineLevel="2">
      <c r="A5967" s="551"/>
      <c r="B5967" s="296">
        <f t="shared" si="191"/>
        <v>188</v>
      </c>
      <c r="C5967" s="462" t="s">
        <v>10447</v>
      </c>
      <c r="D5967" s="46" t="s">
        <v>5976</v>
      </c>
      <c r="E5967" s="258" t="s">
        <v>1909</v>
      </c>
      <c r="F5967" s="33" t="s">
        <v>4633</v>
      </c>
      <c r="G5967" s="570" t="s">
        <v>12224</v>
      </c>
      <c r="H5967" s="816"/>
      <c r="I5967" s="816"/>
      <c r="J5967" s="571"/>
      <c r="K5967" s="259" t="s">
        <v>12828</v>
      </c>
      <c r="L5967" s="433">
        <v>44774</v>
      </c>
      <c r="M5967" s="57">
        <v>45323</v>
      </c>
      <c r="N5967" t="str">
        <f t="shared" si="190"/>
        <v/>
      </c>
    </row>
    <row r="5968" spans="1:14" ht="30" outlineLevel="2">
      <c r="A5968" s="551"/>
      <c r="B5968" s="296">
        <f t="shared" si="191"/>
        <v>188</v>
      </c>
      <c r="C5968" s="462" t="s">
        <v>10448</v>
      </c>
      <c r="D5968" s="46" t="s">
        <v>5976</v>
      </c>
      <c r="E5968" s="258" t="s">
        <v>1909</v>
      </c>
      <c r="F5968" s="33" t="s">
        <v>4633</v>
      </c>
      <c r="G5968" s="570" t="s">
        <v>12224</v>
      </c>
      <c r="H5968" s="816"/>
      <c r="I5968" s="816"/>
      <c r="J5968" s="571"/>
      <c r="K5968" s="259" t="s">
        <v>12828</v>
      </c>
      <c r="L5968" s="433">
        <v>44774</v>
      </c>
      <c r="M5968" s="57">
        <v>45323</v>
      </c>
      <c r="N5968" t="str">
        <f t="shared" si="190"/>
        <v/>
      </c>
    </row>
    <row r="5969" spans="1:14" ht="30" outlineLevel="2">
      <c r="A5969" s="551"/>
      <c r="B5969" s="296">
        <f t="shared" si="191"/>
        <v>188</v>
      </c>
      <c r="C5969" s="462" t="s">
        <v>10449</v>
      </c>
      <c r="D5969" s="46" t="s">
        <v>5976</v>
      </c>
      <c r="E5969" s="258" t="s">
        <v>1909</v>
      </c>
      <c r="F5969" s="33" t="s">
        <v>4633</v>
      </c>
      <c r="G5969" s="570" t="s">
        <v>12224</v>
      </c>
      <c r="H5969" s="816"/>
      <c r="I5969" s="816"/>
      <c r="J5969" s="571"/>
      <c r="K5969" s="259" t="s">
        <v>12828</v>
      </c>
      <c r="L5969" s="433">
        <v>44774</v>
      </c>
      <c r="M5969" s="57">
        <v>45323</v>
      </c>
      <c r="N5969" t="str">
        <f t="shared" si="190"/>
        <v/>
      </c>
    </row>
    <row r="5970" spans="1:14" ht="30" outlineLevel="2">
      <c r="A5970" s="551"/>
      <c r="B5970" s="296">
        <f t="shared" si="191"/>
        <v>188</v>
      </c>
      <c r="C5970" s="462" t="s">
        <v>10450</v>
      </c>
      <c r="D5970" s="46" t="s">
        <v>5976</v>
      </c>
      <c r="E5970" s="258" t="s">
        <v>1909</v>
      </c>
      <c r="F5970" s="33" t="s">
        <v>4633</v>
      </c>
      <c r="G5970" s="570" t="s">
        <v>12224</v>
      </c>
      <c r="H5970" s="816"/>
      <c r="I5970" s="816"/>
      <c r="J5970" s="571"/>
      <c r="K5970" s="259" t="s">
        <v>12828</v>
      </c>
      <c r="L5970" s="433">
        <v>44774</v>
      </c>
      <c r="M5970" s="57">
        <v>45323</v>
      </c>
      <c r="N5970" t="str">
        <f t="shared" si="190"/>
        <v/>
      </c>
    </row>
    <row r="5971" spans="1:14" ht="30" outlineLevel="2">
      <c r="A5971" s="551"/>
      <c r="B5971" s="296">
        <f t="shared" si="191"/>
        <v>188</v>
      </c>
      <c r="C5971" s="462" t="s">
        <v>10451</v>
      </c>
      <c r="D5971" s="46" t="s">
        <v>5976</v>
      </c>
      <c r="E5971" s="258" t="s">
        <v>1909</v>
      </c>
      <c r="F5971" s="33" t="s">
        <v>4633</v>
      </c>
      <c r="G5971" s="570" t="s">
        <v>12224</v>
      </c>
      <c r="H5971" s="816"/>
      <c r="I5971" s="816"/>
      <c r="J5971" s="571"/>
      <c r="K5971" s="259" t="s">
        <v>12828</v>
      </c>
      <c r="L5971" s="433">
        <v>44774</v>
      </c>
      <c r="M5971" s="57">
        <v>45323</v>
      </c>
      <c r="N5971" t="str">
        <f t="shared" si="190"/>
        <v/>
      </c>
    </row>
    <row r="5972" spans="1:14" ht="30" outlineLevel="2">
      <c r="A5972" s="551"/>
      <c r="B5972" s="296">
        <f t="shared" si="191"/>
        <v>188</v>
      </c>
      <c r="C5972" s="462" t="s">
        <v>10452</v>
      </c>
      <c r="D5972" s="46" t="s">
        <v>5976</v>
      </c>
      <c r="E5972" s="258" t="s">
        <v>1909</v>
      </c>
      <c r="F5972" s="33" t="s">
        <v>4633</v>
      </c>
      <c r="G5972" s="570" t="s">
        <v>12224</v>
      </c>
      <c r="H5972" s="816"/>
      <c r="I5972" s="816"/>
      <c r="J5972" s="571"/>
      <c r="K5972" s="259" t="s">
        <v>12828</v>
      </c>
      <c r="L5972" s="433">
        <v>44774</v>
      </c>
      <c r="M5972" s="57">
        <v>45323</v>
      </c>
      <c r="N5972" t="str">
        <f t="shared" si="190"/>
        <v/>
      </c>
    </row>
    <row r="5973" spans="1:14" ht="30" outlineLevel="2">
      <c r="A5973" s="551"/>
      <c r="B5973" s="296">
        <f t="shared" si="191"/>
        <v>188</v>
      </c>
      <c r="C5973" s="462" t="s">
        <v>10453</v>
      </c>
      <c r="D5973" s="46" t="s">
        <v>5976</v>
      </c>
      <c r="E5973" s="258" t="s">
        <v>1909</v>
      </c>
      <c r="F5973" s="33" t="s">
        <v>4633</v>
      </c>
      <c r="G5973" s="570" t="s">
        <v>12224</v>
      </c>
      <c r="H5973" s="816"/>
      <c r="I5973" s="816"/>
      <c r="J5973" s="571"/>
      <c r="K5973" s="259" t="s">
        <v>12828</v>
      </c>
      <c r="L5973" s="433">
        <v>44774</v>
      </c>
      <c r="M5973" s="57">
        <v>45323</v>
      </c>
      <c r="N5973" t="str">
        <f t="shared" si="190"/>
        <v/>
      </c>
    </row>
    <row r="5974" spans="1:14" ht="30" outlineLevel="2">
      <c r="A5974" s="551"/>
      <c r="B5974" s="296">
        <f t="shared" si="191"/>
        <v>188</v>
      </c>
      <c r="C5974" s="462" t="s">
        <v>10454</v>
      </c>
      <c r="D5974" s="46" t="s">
        <v>5976</v>
      </c>
      <c r="E5974" s="258" t="s">
        <v>1909</v>
      </c>
      <c r="F5974" s="33" t="s">
        <v>4633</v>
      </c>
      <c r="G5974" s="570" t="s">
        <v>12224</v>
      </c>
      <c r="H5974" s="816"/>
      <c r="I5974" s="816"/>
      <c r="J5974" s="571"/>
      <c r="K5974" s="259" t="s">
        <v>12828</v>
      </c>
      <c r="L5974" s="433">
        <v>44774</v>
      </c>
      <c r="M5974" s="57">
        <v>45323</v>
      </c>
      <c r="N5974" t="str">
        <f t="shared" si="190"/>
        <v/>
      </c>
    </row>
    <row r="5975" spans="1:14" ht="30" outlineLevel="2">
      <c r="A5975" s="551"/>
      <c r="B5975" s="296">
        <f t="shared" si="191"/>
        <v>188</v>
      </c>
      <c r="C5975" s="462" t="s">
        <v>10455</v>
      </c>
      <c r="D5975" s="46" t="s">
        <v>5976</v>
      </c>
      <c r="E5975" s="258" t="s">
        <v>1909</v>
      </c>
      <c r="F5975" s="33" t="s">
        <v>4633</v>
      </c>
      <c r="G5975" s="570" t="s">
        <v>12224</v>
      </c>
      <c r="H5975" s="816"/>
      <c r="I5975" s="816"/>
      <c r="J5975" s="571"/>
      <c r="K5975" s="259" t="s">
        <v>12828</v>
      </c>
      <c r="L5975" s="433">
        <v>44774</v>
      </c>
      <c r="M5975" s="57">
        <v>45323</v>
      </c>
      <c r="N5975" t="str">
        <f t="shared" si="190"/>
        <v/>
      </c>
    </row>
    <row r="5976" spans="1:14" ht="30" outlineLevel="2">
      <c r="A5976" s="551"/>
      <c r="B5976" s="296">
        <f t="shared" si="191"/>
        <v>188</v>
      </c>
      <c r="C5976" s="462" t="s">
        <v>10456</v>
      </c>
      <c r="D5976" s="46" t="s">
        <v>5976</v>
      </c>
      <c r="E5976" s="258" t="s">
        <v>1909</v>
      </c>
      <c r="F5976" s="33" t="s">
        <v>4633</v>
      </c>
      <c r="G5976" s="570" t="s">
        <v>12224</v>
      </c>
      <c r="H5976" s="816"/>
      <c r="I5976" s="816"/>
      <c r="J5976" s="571"/>
      <c r="K5976" s="259" t="s">
        <v>12828</v>
      </c>
      <c r="L5976" s="433">
        <v>44774</v>
      </c>
      <c r="M5976" s="57">
        <v>45323</v>
      </c>
      <c r="N5976" t="str">
        <f t="shared" si="190"/>
        <v/>
      </c>
    </row>
    <row r="5977" spans="1:14" ht="30" outlineLevel="2">
      <c r="A5977" s="551"/>
      <c r="B5977" s="296">
        <f t="shared" si="191"/>
        <v>188</v>
      </c>
      <c r="C5977" s="462" t="s">
        <v>10457</v>
      </c>
      <c r="D5977" s="46" t="s">
        <v>5976</v>
      </c>
      <c r="E5977" s="258" t="s">
        <v>1909</v>
      </c>
      <c r="F5977" s="33" t="s">
        <v>4633</v>
      </c>
      <c r="G5977" s="570" t="s">
        <v>12224</v>
      </c>
      <c r="H5977" s="816"/>
      <c r="I5977" s="816"/>
      <c r="J5977" s="571"/>
      <c r="K5977" s="259" t="s">
        <v>12828</v>
      </c>
      <c r="L5977" s="433">
        <v>44774</v>
      </c>
      <c r="M5977" s="57">
        <v>45323</v>
      </c>
      <c r="N5977" t="str">
        <f t="shared" si="190"/>
        <v/>
      </c>
    </row>
    <row r="5978" spans="1:14" ht="30" outlineLevel="2">
      <c r="A5978" s="551"/>
      <c r="B5978" s="296">
        <f t="shared" si="191"/>
        <v>188</v>
      </c>
      <c r="C5978" s="462" t="s">
        <v>10458</v>
      </c>
      <c r="D5978" s="46" t="s">
        <v>5976</v>
      </c>
      <c r="E5978" s="258" t="s">
        <v>1909</v>
      </c>
      <c r="F5978" s="33" t="s">
        <v>4633</v>
      </c>
      <c r="G5978" s="570" t="s">
        <v>12224</v>
      </c>
      <c r="H5978" s="816"/>
      <c r="I5978" s="816"/>
      <c r="J5978" s="571"/>
      <c r="K5978" s="259" t="s">
        <v>12828</v>
      </c>
      <c r="L5978" s="433">
        <v>44774</v>
      </c>
      <c r="M5978" s="57">
        <v>45323</v>
      </c>
      <c r="N5978" t="str">
        <f t="shared" si="190"/>
        <v/>
      </c>
    </row>
    <row r="5979" spans="1:14" ht="30" outlineLevel="2">
      <c r="A5979" s="551"/>
      <c r="B5979" s="296">
        <f t="shared" si="191"/>
        <v>188</v>
      </c>
      <c r="C5979" s="462" t="s">
        <v>10459</v>
      </c>
      <c r="D5979" s="46" t="s">
        <v>5976</v>
      </c>
      <c r="E5979" s="258" t="s">
        <v>1909</v>
      </c>
      <c r="F5979" s="33" t="s">
        <v>4633</v>
      </c>
      <c r="G5979" s="570" t="s">
        <v>12224</v>
      </c>
      <c r="H5979" s="816"/>
      <c r="I5979" s="816"/>
      <c r="J5979" s="571"/>
      <c r="K5979" s="259" t="s">
        <v>12828</v>
      </c>
      <c r="L5979" s="433">
        <v>44774</v>
      </c>
      <c r="M5979" s="57">
        <v>45323</v>
      </c>
      <c r="N5979" t="str">
        <f t="shared" si="190"/>
        <v/>
      </c>
    </row>
    <row r="5980" spans="1:14" ht="30" outlineLevel="2">
      <c r="A5980" s="551"/>
      <c r="B5980" s="296">
        <f t="shared" si="191"/>
        <v>188</v>
      </c>
      <c r="C5980" s="462" t="s">
        <v>10460</v>
      </c>
      <c r="D5980" s="46" t="s">
        <v>5976</v>
      </c>
      <c r="E5980" s="258" t="s">
        <v>1909</v>
      </c>
      <c r="F5980" s="33" t="s">
        <v>4633</v>
      </c>
      <c r="G5980" s="570" t="s">
        <v>12224</v>
      </c>
      <c r="H5980" s="816"/>
      <c r="I5980" s="816"/>
      <c r="J5980" s="571"/>
      <c r="K5980" s="259" t="s">
        <v>12828</v>
      </c>
      <c r="L5980" s="433">
        <v>44774</v>
      </c>
      <c r="M5980" s="57">
        <v>45323</v>
      </c>
      <c r="N5980" t="str">
        <f t="shared" si="190"/>
        <v/>
      </c>
    </row>
    <row r="5981" spans="1:14" ht="30" outlineLevel="2">
      <c r="A5981" s="551"/>
      <c r="B5981" s="296">
        <f t="shared" si="191"/>
        <v>188</v>
      </c>
      <c r="C5981" s="462" t="s">
        <v>10461</v>
      </c>
      <c r="D5981" s="46" t="s">
        <v>5976</v>
      </c>
      <c r="E5981" s="258" t="s">
        <v>1909</v>
      </c>
      <c r="F5981" s="33" t="s">
        <v>4633</v>
      </c>
      <c r="G5981" s="570" t="s">
        <v>12224</v>
      </c>
      <c r="H5981" s="816"/>
      <c r="I5981" s="816"/>
      <c r="J5981" s="571"/>
      <c r="K5981" s="259" t="s">
        <v>12828</v>
      </c>
      <c r="L5981" s="433">
        <v>44774</v>
      </c>
      <c r="M5981" s="57">
        <v>45323</v>
      </c>
      <c r="N5981" t="str">
        <f t="shared" si="190"/>
        <v/>
      </c>
    </row>
    <row r="5982" spans="1:14" ht="30" outlineLevel="2">
      <c r="A5982" s="551"/>
      <c r="B5982" s="296">
        <f t="shared" si="191"/>
        <v>188</v>
      </c>
      <c r="C5982" s="462" t="s">
        <v>10462</v>
      </c>
      <c r="D5982" s="46" t="s">
        <v>5976</v>
      </c>
      <c r="E5982" s="258" t="s">
        <v>1909</v>
      </c>
      <c r="F5982" s="33" t="s">
        <v>4633</v>
      </c>
      <c r="G5982" s="570" t="s">
        <v>12224</v>
      </c>
      <c r="H5982" s="816"/>
      <c r="I5982" s="816"/>
      <c r="J5982" s="571"/>
      <c r="K5982" s="259" t="s">
        <v>12828</v>
      </c>
      <c r="L5982" s="433">
        <v>44774</v>
      </c>
      <c r="M5982" s="57">
        <v>45323</v>
      </c>
      <c r="N5982" t="str">
        <f t="shared" si="190"/>
        <v/>
      </c>
    </row>
    <row r="5983" spans="1:14" ht="30" outlineLevel="2">
      <c r="A5983" s="551"/>
      <c r="B5983" s="296">
        <f t="shared" si="191"/>
        <v>188</v>
      </c>
      <c r="C5983" s="462" t="s">
        <v>10463</v>
      </c>
      <c r="D5983" s="46" t="s">
        <v>5976</v>
      </c>
      <c r="E5983" s="258" t="s">
        <v>1909</v>
      </c>
      <c r="F5983" s="33" t="s">
        <v>4633</v>
      </c>
      <c r="G5983" s="570" t="s">
        <v>12224</v>
      </c>
      <c r="H5983" s="816"/>
      <c r="I5983" s="816"/>
      <c r="J5983" s="571"/>
      <c r="K5983" s="259" t="s">
        <v>12828</v>
      </c>
      <c r="L5983" s="433">
        <v>44774</v>
      </c>
      <c r="M5983" s="57">
        <v>45323</v>
      </c>
      <c r="N5983" t="str">
        <f t="shared" si="190"/>
        <v/>
      </c>
    </row>
    <row r="5984" spans="1:14" ht="30" outlineLevel="2">
      <c r="A5984" s="551"/>
      <c r="B5984" s="296">
        <f t="shared" si="191"/>
        <v>188</v>
      </c>
      <c r="C5984" s="462" t="s">
        <v>10464</v>
      </c>
      <c r="D5984" s="46" t="s">
        <v>5976</v>
      </c>
      <c r="E5984" s="258" t="s">
        <v>1909</v>
      </c>
      <c r="F5984" s="33" t="s">
        <v>4633</v>
      </c>
      <c r="G5984" s="570" t="s">
        <v>12224</v>
      </c>
      <c r="H5984" s="816"/>
      <c r="I5984" s="816"/>
      <c r="J5984" s="571"/>
      <c r="K5984" s="259" t="s">
        <v>12828</v>
      </c>
      <c r="L5984" s="433">
        <v>44774</v>
      </c>
      <c r="M5984" s="57">
        <v>45323</v>
      </c>
      <c r="N5984" t="str">
        <f t="shared" si="190"/>
        <v/>
      </c>
    </row>
    <row r="5985" spans="1:14" ht="30" outlineLevel="2">
      <c r="A5985" s="551"/>
      <c r="B5985" s="296">
        <f t="shared" si="191"/>
        <v>188</v>
      </c>
      <c r="C5985" s="462" t="s">
        <v>10465</v>
      </c>
      <c r="D5985" s="46" t="s">
        <v>5976</v>
      </c>
      <c r="E5985" s="258" t="s">
        <v>1909</v>
      </c>
      <c r="F5985" s="33" t="s">
        <v>4633</v>
      </c>
      <c r="G5985" s="570" t="s">
        <v>12224</v>
      </c>
      <c r="H5985" s="816"/>
      <c r="I5985" s="816"/>
      <c r="J5985" s="571"/>
      <c r="K5985" s="259" t="s">
        <v>12828</v>
      </c>
      <c r="L5985" s="433">
        <v>44774</v>
      </c>
      <c r="M5985" s="57">
        <v>45323</v>
      </c>
      <c r="N5985" t="str">
        <f t="shared" si="190"/>
        <v/>
      </c>
    </row>
    <row r="5986" spans="1:14" ht="30" outlineLevel="2">
      <c r="A5986" s="551"/>
      <c r="B5986" s="296">
        <f t="shared" si="191"/>
        <v>188</v>
      </c>
      <c r="C5986" s="462" t="s">
        <v>10466</v>
      </c>
      <c r="D5986" s="46" t="s">
        <v>5976</v>
      </c>
      <c r="E5986" s="258" t="s">
        <v>1909</v>
      </c>
      <c r="F5986" s="33" t="s">
        <v>4633</v>
      </c>
      <c r="G5986" s="570" t="s">
        <v>12224</v>
      </c>
      <c r="H5986" s="816"/>
      <c r="I5986" s="816"/>
      <c r="J5986" s="571"/>
      <c r="K5986" s="259" t="s">
        <v>12828</v>
      </c>
      <c r="L5986" s="433">
        <v>44774</v>
      </c>
      <c r="M5986" s="57">
        <v>45323</v>
      </c>
      <c r="N5986" t="str">
        <f t="shared" si="190"/>
        <v/>
      </c>
    </row>
    <row r="5987" spans="1:14" ht="30" outlineLevel="2">
      <c r="A5987" s="551"/>
      <c r="B5987" s="296">
        <f t="shared" si="191"/>
        <v>188</v>
      </c>
      <c r="C5987" s="462" t="s">
        <v>10467</v>
      </c>
      <c r="D5987" s="46" t="s">
        <v>5976</v>
      </c>
      <c r="E5987" s="258" t="s">
        <v>1909</v>
      </c>
      <c r="F5987" s="33" t="s">
        <v>4633</v>
      </c>
      <c r="G5987" s="570" t="s">
        <v>12224</v>
      </c>
      <c r="H5987" s="816"/>
      <c r="I5987" s="816"/>
      <c r="J5987" s="571"/>
      <c r="K5987" s="259" t="s">
        <v>12828</v>
      </c>
      <c r="L5987" s="433">
        <v>44774</v>
      </c>
      <c r="M5987" s="57">
        <v>45323</v>
      </c>
      <c r="N5987" t="str">
        <f t="shared" si="190"/>
        <v/>
      </c>
    </row>
    <row r="5988" spans="1:14" ht="30" outlineLevel="2">
      <c r="A5988" s="551"/>
      <c r="B5988" s="296">
        <f t="shared" si="191"/>
        <v>188</v>
      </c>
      <c r="C5988" s="462" t="s">
        <v>10468</v>
      </c>
      <c r="D5988" s="46" t="s">
        <v>5976</v>
      </c>
      <c r="E5988" s="258" t="s">
        <v>1909</v>
      </c>
      <c r="F5988" s="33" t="s">
        <v>4633</v>
      </c>
      <c r="G5988" s="570" t="s">
        <v>12224</v>
      </c>
      <c r="H5988" s="816"/>
      <c r="I5988" s="816"/>
      <c r="J5988" s="571"/>
      <c r="K5988" s="259" t="s">
        <v>12828</v>
      </c>
      <c r="L5988" s="433">
        <v>44774</v>
      </c>
      <c r="M5988" s="57">
        <v>45323</v>
      </c>
      <c r="N5988" t="str">
        <f t="shared" si="190"/>
        <v/>
      </c>
    </row>
    <row r="5989" spans="1:14" ht="30" outlineLevel="2">
      <c r="A5989" s="551"/>
      <c r="B5989" s="296">
        <f t="shared" si="191"/>
        <v>188</v>
      </c>
      <c r="C5989" s="462" t="s">
        <v>10469</v>
      </c>
      <c r="D5989" s="46" t="s">
        <v>5976</v>
      </c>
      <c r="E5989" s="258" t="s">
        <v>1909</v>
      </c>
      <c r="F5989" s="33" t="s">
        <v>4633</v>
      </c>
      <c r="G5989" s="570" t="s">
        <v>12224</v>
      </c>
      <c r="H5989" s="816"/>
      <c r="I5989" s="816"/>
      <c r="J5989" s="571"/>
      <c r="K5989" s="259" t="s">
        <v>12828</v>
      </c>
      <c r="L5989" s="433">
        <v>44774</v>
      </c>
      <c r="M5989" s="57">
        <v>45323</v>
      </c>
      <c r="N5989" t="str">
        <f t="shared" si="190"/>
        <v/>
      </c>
    </row>
    <row r="5990" spans="1:14" ht="30" outlineLevel="2">
      <c r="A5990" s="551"/>
      <c r="B5990" s="296">
        <f t="shared" si="191"/>
        <v>188</v>
      </c>
      <c r="C5990" s="462" t="s">
        <v>10470</v>
      </c>
      <c r="D5990" s="46" t="s">
        <v>5976</v>
      </c>
      <c r="E5990" s="258" t="s">
        <v>1909</v>
      </c>
      <c r="F5990" s="33" t="s">
        <v>4633</v>
      </c>
      <c r="G5990" s="570" t="s">
        <v>12224</v>
      </c>
      <c r="H5990" s="816"/>
      <c r="I5990" s="816"/>
      <c r="J5990" s="571"/>
      <c r="K5990" s="259" t="s">
        <v>12828</v>
      </c>
      <c r="L5990" s="433">
        <v>44774</v>
      </c>
      <c r="M5990" s="57">
        <v>45323</v>
      </c>
      <c r="N5990" t="str">
        <f t="shared" si="190"/>
        <v/>
      </c>
    </row>
    <row r="5991" spans="1:14" ht="30" outlineLevel="2">
      <c r="A5991" s="551"/>
      <c r="B5991" s="296">
        <f t="shared" si="191"/>
        <v>188</v>
      </c>
      <c r="C5991" s="462" t="s">
        <v>10471</v>
      </c>
      <c r="D5991" s="46" t="s">
        <v>5976</v>
      </c>
      <c r="E5991" s="258" t="s">
        <v>1909</v>
      </c>
      <c r="F5991" s="33" t="s">
        <v>4633</v>
      </c>
      <c r="G5991" s="570" t="s">
        <v>12224</v>
      </c>
      <c r="H5991" s="816"/>
      <c r="I5991" s="816"/>
      <c r="J5991" s="571"/>
      <c r="K5991" s="259" t="s">
        <v>12828</v>
      </c>
      <c r="L5991" s="433">
        <v>44774</v>
      </c>
      <c r="M5991" s="57">
        <v>45323</v>
      </c>
      <c r="N5991" t="str">
        <f t="shared" si="190"/>
        <v/>
      </c>
    </row>
    <row r="5992" spans="1:14" ht="30" outlineLevel="2">
      <c r="A5992" s="551"/>
      <c r="B5992" s="296">
        <f t="shared" si="191"/>
        <v>188</v>
      </c>
      <c r="C5992" s="462" t="s">
        <v>10472</v>
      </c>
      <c r="D5992" s="46" t="s">
        <v>5976</v>
      </c>
      <c r="E5992" s="258" t="s">
        <v>1909</v>
      </c>
      <c r="F5992" s="33" t="s">
        <v>4633</v>
      </c>
      <c r="G5992" s="570" t="s">
        <v>12224</v>
      </c>
      <c r="H5992" s="816"/>
      <c r="I5992" s="816"/>
      <c r="J5992" s="571"/>
      <c r="K5992" s="259" t="s">
        <v>12828</v>
      </c>
      <c r="L5992" s="433">
        <v>44774</v>
      </c>
      <c r="M5992" s="57">
        <v>45323</v>
      </c>
      <c r="N5992" t="str">
        <f t="shared" si="190"/>
        <v/>
      </c>
    </row>
    <row r="5993" spans="1:14" ht="30" outlineLevel="2">
      <c r="A5993" s="551"/>
      <c r="B5993" s="296">
        <f t="shared" si="191"/>
        <v>188</v>
      </c>
      <c r="C5993" s="462" t="s">
        <v>10473</v>
      </c>
      <c r="D5993" s="46" t="s">
        <v>5976</v>
      </c>
      <c r="E5993" s="258" t="s">
        <v>1909</v>
      </c>
      <c r="F5993" s="33" t="s">
        <v>4633</v>
      </c>
      <c r="G5993" s="570" t="s">
        <v>12224</v>
      </c>
      <c r="H5993" s="816"/>
      <c r="I5993" s="816"/>
      <c r="J5993" s="571"/>
      <c r="K5993" s="259" t="s">
        <v>12828</v>
      </c>
      <c r="L5993" s="433">
        <v>44774</v>
      </c>
      <c r="M5993" s="57">
        <v>45323</v>
      </c>
      <c r="N5993" t="str">
        <f t="shared" si="190"/>
        <v/>
      </c>
    </row>
    <row r="5994" spans="1:14" ht="30" outlineLevel="2">
      <c r="A5994" s="551"/>
      <c r="B5994" s="296">
        <f t="shared" si="191"/>
        <v>188</v>
      </c>
      <c r="C5994" s="462" t="s">
        <v>10474</v>
      </c>
      <c r="D5994" s="46" t="s">
        <v>5976</v>
      </c>
      <c r="E5994" s="258" t="s">
        <v>1909</v>
      </c>
      <c r="F5994" s="33" t="s">
        <v>4633</v>
      </c>
      <c r="G5994" s="570" t="s">
        <v>12224</v>
      </c>
      <c r="H5994" s="816"/>
      <c r="I5994" s="816"/>
      <c r="J5994" s="571"/>
      <c r="K5994" s="259" t="s">
        <v>12828</v>
      </c>
      <c r="L5994" s="433">
        <v>44774</v>
      </c>
      <c r="M5994" s="57">
        <v>45323</v>
      </c>
      <c r="N5994" t="str">
        <f t="shared" si="190"/>
        <v/>
      </c>
    </row>
    <row r="5995" spans="1:14" ht="30" outlineLevel="2">
      <c r="A5995" s="551"/>
      <c r="B5995" s="296">
        <f t="shared" si="191"/>
        <v>188</v>
      </c>
      <c r="C5995" s="462" t="s">
        <v>10475</v>
      </c>
      <c r="D5995" s="46" t="s">
        <v>5976</v>
      </c>
      <c r="E5995" s="258" t="s">
        <v>1909</v>
      </c>
      <c r="F5995" s="33" t="s">
        <v>4633</v>
      </c>
      <c r="G5995" s="570" t="s">
        <v>12224</v>
      </c>
      <c r="H5995" s="816"/>
      <c r="I5995" s="816"/>
      <c r="J5995" s="571"/>
      <c r="K5995" s="259" t="s">
        <v>12828</v>
      </c>
      <c r="L5995" s="433">
        <v>44774</v>
      </c>
      <c r="M5995" s="57">
        <v>45323</v>
      </c>
      <c r="N5995" t="str">
        <f t="shared" si="190"/>
        <v/>
      </c>
    </row>
    <row r="5996" spans="1:14" ht="30" outlineLevel="2">
      <c r="A5996" s="551"/>
      <c r="B5996" s="296">
        <f t="shared" si="191"/>
        <v>188</v>
      </c>
      <c r="C5996" s="462" t="s">
        <v>10476</v>
      </c>
      <c r="D5996" s="46" t="s">
        <v>5976</v>
      </c>
      <c r="E5996" s="258" t="s">
        <v>1909</v>
      </c>
      <c r="F5996" s="33" t="s">
        <v>4633</v>
      </c>
      <c r="G5996" s="570" t="s">
        <v>12224</v>
      </c>
      <c r="H5996" s="816"/>
      <c r="I5996" s="816"/>
      <c r="J5996" s="571"/>
      <c r="K5996" s="259" t="s">
        <v>12828</v>
      </c>
      <c r="L5996" s="433">
        <v>44774</v>
      </c>
      <c r="M5996" s="57">
        <v>45323</v>
      </c>
      <c r="N5996" t="str">
        <f t="shared" si="190"/>
        <v/>
      </c>
    </row>
    <row r="5997" spans="1:14" ht="30" outlineLevel="2">
      <c r="A5997" s="551"/>
      <c r="B5997" s="296">
        <f t="shared" si="191"/>
        <v>188</v>
      </c>
      <c r="C5997" s="462" t="s">
        <v>10477</v>
      </c>
      <c r="D5997" s="46" t="s">
        <v>5976</v>
      </c>
      <c r="E5997" s="258" t="s">
        <v>1909</v>
      </c>
      <c r="F5997" s="33" t="s">
        <v>4633</v>
      </c>
      <c r="G5997" s="570" t="s">
        <v>12224</v>
      </c>
      <c r="H5997" s="816"/>
      <c r="I5997" s="816"/>
      <c r="J5997" s="571"/>
      <c r="K5997" s="259" t="s">
        <v>12828</v>
      </c>
      <c r="L5997" s="433">
        <v>44774</v>
      </c>
      <c r="M5997" s="57">
        <v>45323</v>
      </c>
      <c r="N5997" t="str">
        <f t="shared" si="190"/>
        <v/>
      </c>
    </row>
    <row r="5998" spans="1:14" ht="30" outlineLevel="2">
      <c r="A5998" s="551"/>
      <c r="B5998" s="296">
        <f t="shared" si="191"/>
        <v>188</v>
      </c>
      <c r="C5998" s="462" t="s">
        <v>10478</v>
      </c>
      <c r="D5998" s="46" t="s">
        <v>5976</v>
      </c>
      <c r="E5998" s="258" t="s">
        <v>1909</v>
      </c>
      <c r="F5998" s="33" t="s">
        <v>4633</v>
      </c>
      <c r="G5998" s="570" t="s">
        <v>12224</v>
      </c>
      <c r="H5998" s="816"/>
      <c r="I5998" s="816"/>
      <c r="J5998" s="571"/>
      <c r="K5998" s="259" t="s">
        <v>12828</v>
      </c>
      <c r="L5998" s="433">
        <v>44774</v>
      </c>
      <c r="M5998" s="57">
        <v>45323</v>
      </c>
      <c r="N5998" t="str">
        <f t="shared" si="190"/>
        <v/>
      </c>
    </row>
    <row r="5999" spans="1:14" ht="30" outlineLevel="2">
      <c r="A5999" s="551"/>
      <c r="B5999" s="296">
        <f t="shared" si="191"/>
        <v>188</v>
      </c>
      <c r="C5999" s="462" t="s">
        <v>10479</v>
      </c>
      <c r="D5999" s="46" t="s">
        <v>5976</v>
      </c>
      <c r="E5999" s="258" t="s">
        <v>1909</v>
      </c>
      <c r="F5999" s="33" t="s">
        <v>4633</v>
      </c>
      <c r="G5999" s="570" t="s">
        <v>12224</v>
      </c>
      <c r="H5999" s="816"/>
      <c r="I5999" s="816"/>
      <c r="J5999" s="571"/>
      <c r="K5999" s="259" t="s">
        <v>12828</v>
      </c>
      <c r="L5999" s="433">
        <v>44774</v>
      </c>
      <c r="M5999" s="57">
        <v>45323</v>
      </c>
      <c r="N5999" t="str">
        <f t="shared" si="190"/>
        <v/>
      </c>
    </row>
    <row r="6000" spans="1:14" ht="30" outlineLevel="2">
      <c r="A6000" s="551"/>
      <c r="B6000" s="296">
        <f t="shared" si="191"/>
        <v>188</v>
      </c>
      <c r="C6000" s="462" t="s">
        <v>10480</v>
      </c>
      <c r="D6000" s="46" t="s">
        <v>5976</v>
      </c>
      <c r="E6000" s="258" t="s">
        <v>1909</v>
      </c>
      <c r="F6000" s="33" t="s">
        <v>4633</v>
      </c>
      <c r="G6000" s="570" t="s">
        <v>12224</v>
      </c>
      <c r="H6000" s="816"/>
      <c r="I6000" s="816"/>
      <c r="J6000" s="571"/>
      <c r="K6000" s="259" t="s">
        <v>12828</v>
      </c>
      <c r="L6000" s="433">
        <v>44774</v>
      </c>
      <c r="M6000" s="57">
        <v>45323</v>
      </c>
      <c r="N6000" t="str">
        <f t="shared" si="190"/>
        <v/>
      </c>
    </row>
    <row r="6001" spans="1:14" ht="30" outlineLevel="2">
      <c r="A6001" s="551"/>
      <c r="B6001" s="296">
        <f t="shared" si="191"/>
        <v>188</v>
      </c>
      <c r="C6001" s="462" t="s">
        <v>10481</v>
      </c>
      <c r="D6001" s="46" t="s">
        <v>5976</v>
      </c>
      <c r="E6001" s="258" t="s">
        <v>1909</v>
      </c>
      <c r="F6001" s="33" t="s">
        <v>4633</v>
      </c>
      <c r="G6001" s="570" t="s">
        <v>12224</v>
      </c>
      <c r="H6001" s="816"/>
      <c r="I6001" s="816"/>
      <c r="J6001" s="571"/>
      <c r="K6001" s="259" t="s">
        <v>12828</v>
      </c>
      <c r="L6001" s="433">
        <v>44774</v>
      </c>
      <c r="M6001" s="57">
        <v>45323</v>
      </c>
      <c r="N6001" t="str">
        <f t="shared" si="190"/>
        <v/>
      </c>
    </row>
    <row r="6002" spans="1:14" ht="30" outlineLevel="2">
      <c r="A6002" s="551"/>
      <c r="B6002" s="296">
        <f t="shared" si="191"/>
        <v>188</v>
      </c>
      <c r="C6002" s="462" t="s">
        <v>10482</v>
      </c>
      <c r="D6002" s="46" t="s">
        <v>5976</v>
      </c>
      <c r="E6002" s="258" t="s">
        <v>1909</v>
      </c>
      <c r="F6002" s="33" t="s">
        <v>4633</v>
      </c>
      <c r="G6002" s="570" t="s">
        <v>12224</v>
      </c>
      <c r="H6002" s="816"/>
      <c r="I6002" s="816"/>
      <c r="J6002" s="571"/>
      <c r="K6002" s="259" t="s">
        <v>12828</v>
      </c>
      <c r="L6002" s="433">
        <v>44774</v>
      </c>
      <c r="M6002" s="57">
        <v>45323</v>
      </c>
      <c r="N6002" t="str">
        <f t="shared" si="190"/>
        <v/>
      </c>
    </row>
    <row r="6003" spans="1:14" ht="30" outlineLevel="2">
      <c r="A6003" s="551"/>
      <c r="B6003" s="296">
        <f t="shared" si="191"/>
        <v>188</v>
      </c>
      <c r="C6003" s="462" t="s">
        <v>10483</v>
      </c>
      <c r="D6003" s="46" t="s">
        <v>5976</v>
      </c>
      <c r="E6003" s="258" t="s">
        <v>1909</v>
      </c>
      <c r="F6003" s="33" t="s">
        <v>4633</v>
      </c>
      <c r="G6003" s="570" t="s">
        <v>12224</v>
      </c>
      <c r="H6003" s="816"/>
      <c r="I6003" s="816"/>
      <c r="J6003" s="571"/>
      <c r="K6003" s="259" t="s">
        <v>12828</v>
      </c>
      <c r="L6003" s="433">
        <v>44774</v>
      </c>
      <c r="M6003" s="57">
        <v>45323</v>
      </c>
      <c r="N6003" t="str">
        <f t="shared" si="190"/>
        <v/>
      </c>
    </row>
    <row r="6004" spans="1:14" ht="30" outlineLevel="2">
      <c r="A6004" s="551"/>
      <c r="B6004" s="296">
        <f t="shared" si="191"/>
        <v>188</v>
      </c>
      <c r="C6004" s="462" t="s">
        <v>10484</v>
      </c>
      <c r="D6004" s="46" t="s">
        <v>5976</v>
      </c>
      <c r="E6004" s="258" t="s">
        <v>1909</v>
      </c>
      <c r="F6004" s="33" t="s">
        <v>4633</v>
      </c>
      <c r="G6004" s="570" t="s">
        <v>12224</v>
      </c>
      <c r="H6004" s="816"/>
      <c r="I6004" s="816"/>
      <c r="J6004" s="571"/>
      <c r="K6004" s="259" t="s">
        <v>12828</v>
      </c>
      <c r="L6004" s="433">
        <v>44774</v>
      </c>
      <c r="M6004" s="57">
        <v>45323</v>
      </c>
      <c r="N6004" t="str">
        <f t="shared" si="190"/>
        <v/>
      </c>
    </row>
    <row r="6005" spans="1:14" ht="30" outlineLevel="2">
      <c r="A6005" s="551"/>
      <c r="B6005" s="296">
        <f t="shared" si="191"/>
        <v>188</v>
      </c>
      <c r="C6005" s="462" t="s">
        <v>10485</v>
      </c>
      <c r="D6005" s="46" t="s">
        <v>5976</v>
      </c>
      <c r="E6005" s="258" t="s">
        <v>1909</v>
      </c>
      <c r="F6005" s="33" t="s">
        <v>4633</v>
      </c>
      <c r="G6005" s="570" t="s">
        <v>12224</v>
      </c>
      <c r="H6005" s="816"/>
      <c r="I6005" s="816"/>
      <c r="J6005" s="571"/>
      <c r="K6005" s="259" t="s">
        <v>12828</v>
      </c>
      <c r="L6005" s="433">
        <v>44774</v>
      </c>
      <c r="M6005" s="57">
        <v>45323</v>
      </c>
      <c r="N6005" t="str">
        <f t="shared" si="190"/>
        <v/>
      </c>
    </row>
    <row r="6006" spans="1:14" ht="30" outlineLevel="2">
      <c r="A6006" s="551"/>
      <c r="B6006" s="296">
        <f t="shared" si="191"/>
        <v>188</v>
      </c>
      <c r="C6006" s="462" t="s">
        <v>10486</v>
      </c>
      <c r="D6006" s="46" t="s">
        <v>5976</v>
      </c>
      <c r="E6006" s="258" t="s">
        <v>1909</v>
      </c>
      <c r="F6006" s="33" t="s">
        <v>4633</v>
      </c>
      <c r="G6006" s="570" t="s">
        <v>12224</v>
      </c>
      <c r="H6006" s="816"/>
      <c r="I6006" s="816"/>
      <c r="J6006" s="571"/>
      <c r="K6006" s="259" t="s">
        <v>12828</v>
      </c>
      <c r="L6006" s="433">
        <v>44774</v>
      </c>
      <c r="M6006" s="57">
        <v>45323</v>
      </c>
      <c r="N6006" t="str">
        <f t="shared" si="190"/>
        <v/>
      </c>
    </row>
    <row r="6007" spans="1:14" ht="30" outlineLevel="2">
      <c r="A6007" s="551"/>
      <c r="B6007" s="296">
        <f t="shared" si="191"/>
        <v>188</v>
      </c>
      <c r="C6007" s="462" t="s">
        <v>10487</v>
      </c>
      <c r="D6007" s="46" t="s">
        <v>5976</v>
      </c>
      <c r="E6007" s="258" t="s">
        <v>1909</v>
      </c>
      <c r="F6007" s="33" t="s">
        <v>4633</v>
      </c>
      <c r="G6007" s="570" t="s">
        <v>12224</v>
      </c>
      <c r="H6007" s="816"/>
      <c r="I6007" s="816"/>
      <c r="J6007" s="571"/>
      <c r="K6007" s="259" t="s">
        <v>12828</v>
      </c>
      <c r="L6007" s="433">
        <v>44774</v>
      </c>
      <c r="M6007" s="57">
        <v>45323</v>
      </c>
      <c r="N6007" t="str">
        <f t="shared" si="190"/>
        <v/>
      </c>
    </row>
    <row r="6008" spans="1:14" ht="30" outlineLevel="2">
      <c r="A6008" s="551"/>
      <c r="B6008" s="296">
        <f t="shared" si="191"/>
        <v>188</v>
      </c>
      <c r="C6008" s="462" t="s">
        <v>10488</v>
      </c>
      <c r="D6008" s="46" t="s">
        <v>5976</v>
      </c>
      <c r="E6008" s="258" t="s">
        <v>1909</v>
      </c>
      <c r="F6008" s="33" t="s">
        <v>4633</v>
      </c>
      <c r="G6008" s="570" t="s">
        <v>12224</v>
      </c>
      <c r="H6008" s="816"/>
      <c r="I6008" s="816"/>
      <c r="J6008" s="571"/>
      <c r="K6008" s="259" t="s">
        <v>12828</v>
      </c>
      <c r="L6008" s="433">
        <v>44774</v>
      </c>
      <c r="M6008" s="57">
        <v>45323</v>
      </c>
      <c r="N6008" t="str">
        <f t="shared" si="190"/>
        <v/>
      </c>
    </row>
    <row r="6009" spans="1:14" ht="30" outlineLevel="2">
      <c r="A6009" s="551"/>
      <c r="B6009" s="296">
        <f t="shared" si="191"/>
        <v>188</v>
      </c>
      <c r="C6009" s="462" t="s">
        <v>10489</v>
      </c>
      <c r="D6009" s="46" t="s">
        <v>5976</v>
      </c>
      <c r="E6009" s="258" t="s">
        <v>1909</v>
      </c>
      <c r="F6009" s="33" t="s">
        <v>4633</v>
      </c>
      <c r="G6009" s="570" t="s">
        <v>12224</v>
      </c>
      <c r="H6009" s="816"/>
      <c r="I6009" s="816"/>
      <c r="J6009" s="571"/>
      <c r="K6009" s="259" t="s">
        <v>12828</v>
      </c>
      <c r="L6009" s="433">
        <v>44774</v>
      </c>
      <c r="M6009" s="57">
        <v>45323</v>
      </c>
      <c r="N6009" t="str">
        <f t="shared" si="190"/>
        <v/>
      </c>
    </row>
    <row r="6010" spans="1:14" ht="30" outlineLevel="2">
      <c r="A6010" s="551"/>
      <c r="B6010" s="296">
        <f t="shared" si="191"/>
        <v>188</v>
      </c>
      <c r="C6010" s="462" t="s">
        <v>10490</v>
      </c>
      <c r="D6010" s="46" t="s">
        <v>5976</v>
      </c>
      <c r="E6010" s="258" t="s">
        <v>1909</v>
      </c>
      <c r="F6010" s="33" t="s">
        <v>4633</v>
      </c>
      <c r="G6010" s="570" t="s">
        <v>12224</v>
      </c>
      <c r="H6010" s="816"/>
      <c r="I6010" s="816"/>
      <c r="J6010" s="571"/>
      <c r="K6010" s="259" t="s">
        <v>12828</v>
      </c>
      <c r="L6010" s="433">
        <v>44774</v>
      </c>
      <c r="M6010" s="57">
        <v>45323</v>
      </c>
      <c r="N6010" t="str">
        <f t="shared" si="190"/>
        <v/>
      </c>
    </row>
    <row r="6011" spans="1:14" ht="30" outlineLevel="2">
      <c r="A6011" s="551"/>
      <c r="B6011" s="296">
        <f t="shared" si="191"/>
        <v>188</v>
      </c>
      <c r="C6011" s="462" t="s">
        <v>10491</v>
      </c>
      <c r="D6011" s="46" t="s">
        <v>5976</v>
      </c>
      <c r="E6011" s="258" t="s">
        <v>1909</v>
      </c>
      <c r="F6011" s="33" t="s">
        <v>4633</v>
      </c>
      <c r="G6011" s="570" t="s">
        <v>12224</v>
      </c>
      <c r="H6011" s="816"/>
      <c r="I6011" s="816"/>
      <c r="J6011" s="571"/>
      <c r="K6011" s="259" t="s">
        <v>12828</v>
      </c>
      <c r="L6011" s="433">
        <v>44774</v>
      </c>
      <c r="M6011" s="57">
        <v>45323</v>
      </c>
      <c r="N6011" t="str">
        <f t="shared" si="190"/>
        <v/>
      </c>
    </row>
    <row r="6012" spans="1:14" ht="30" outlineLevel="2">
      <c r="A6012" s="551"/>
      <c r="B6012" s="296">
        <f t="shared" si="191"/>
        <v>188</v>
      </c>
      <c r="C6012" s="462" t="s">
        <v>10492</v>
      </c>
      <c r="D6012" s="46" t="s">
        <v>5976</v>
      </c>
      <c r="E6012" s="258" t="s">
        <v>1909</v>
      </c>
      <c r="F6012" s="33" t="s">
        <v>4633</v>
      </c>
      <c r="G6012" s="570" t="s">
        <v>12224</v>
      </c>
      <c r="H6012" s="816"/>
      <c r="I6012" s="816"/>
      <c r="J6012" s="571"/>
      <c r="K6012" s="259" t="s">
        <v>12828</v>
      </c>
      <c r="L6012" s="433">
        <v>44774</v>
      </c>
      <c r="M6012" s="57">
        <v>45323</v>
      </c>
      <c r="N6012" t="str">
        <f t="shared" si="190"/>
        <v/>
      </c>
    </row>
    <row r="6013" spans="1:14" ht="30" outlineLevel="2">
      <c r="A6013" s="551"/>
      <c r="B6013" s="296">
        <f t="shared" si="191"/>
        <v>188</v>
      </c>
      <c r="C6013" s="462" t="s">
        <v>10493</v>
      </c>
      <c r="D6013" s="46" t="s">
        <v>5976</v>
      </c>
      <c r="E6013" s="258" t="s">
        <v>1909</v>
      </c>
      <c r="F6013" s="33" t="s">
        <v>4633</v>
      </c>
      <c r="G6013" s="570" t="s">
        <v>12224</v>
      </c>
      <c r="H6013" s="816"/>
      <c r="I6013" s="816"/>
      <c r="J6013" s="571"/>
      <c r="K6013" s="259" t="s">
        <v>12828</v>
      </c>
      <c r="L6013" s="433">
        <v>44774</v>
      </c>
      <c r="M6013" s="57">
        <v>45323</v>
      </c>
      <c r="N6013" t="str">
        <f t="shared" si="190"/>
        <v/>
      </c>
    </row>
    <row r="6014" spans="1:14" ht="30" outlineLevel="2">
      <c r="A6014" s="551"/>
      <c r="B6014" s="296">
        <f t="shared" si="191"/>
        <v>188</v>
      </c>
      <c r="C6014" s="462" t="s">
        <v>10494</v>
      </c>
      <c r="D6014" s="46" t="s">
        <v>5976</v>
      </c>
      <c r="E6014" s="258" t="s">
        <v>1909</v>
      </c>
      <c r="F6014" s="33" t="s">
        <v>4633</v>
      </c>
      <c r="G6014" s="570" t="s">
        <v>12224</v>
      </c>
      <c r="H6014" s="816"/>
      <c r="I6014" s="816"/>
      <c r="J6014" s="571"/>
      <c r="K6014" s="259" t="s">
        <v>12828</v>
      </c>
      <c r="L6014" s="433">
        <v>44774</v>
      </c>
      <c r="M6014" s="57">
        <v>45323</v>
      </c>
      <c r="N6014" t="str">
        <f t="shared" si="190"/>
        <v/>
      </c>
    </row>
    <row r="6015" spans="1:14" ht="30" outlineLevel="2">
      <c r="A6015" s="551"/>
      <c r="B6015" s="296">
        <f t="shared" si="191"/>
        <v>188</v>
      </c>
      <c r="C6015" s="462" t="s">
        <v>10495</v>
      </c>
      <c r="D6015" s="46" t="s">
        <v>5976</v>
      </c>
      <c r="E6015" s="258" t="s">
        <v>1909</v>
      </c>
      <c r="F6015" s="33" t="s">
        <v>4633</v>
      </c>
      <c r="G6015" s="570" t="s">
        <v>12224</v>
      </c>
      <c r="H6015" s="816"/>
      <c r="I6015" s="816"/>
      <c r="J6015" s="571"/>
      <c r="K6015" s="259" t="s">
        <v>12828</v>
      </c>
      <c r="L6015" s="433">
        <v>44774</v>
      </c>
      <c r="M6015" s="57">
        <v>45323</v>
      </c>
      <c r="N6015" t="str">
        <f t="shared" si="190"/>
        <v/>
      </c>
    </row>
    <row r="6016" spans="1:14" ht="30" outlineLevel="2">
      <c r="A6016" s="551"/>
      <c r="B6016" s="296">
        <f t="shared" si="191"/>
        <v>188</v>
      </c>
      <c r="C6016" s="462" t="s">
        <v>10496</v>
      </c>
      <c r="D6016" s="46" t="s">
        <v>5976</v>
      </c>
      <c r="E6016" s="258" t="s">
        <v>1909</v>
      </c>
      <c r="F6016" s="33" t="s">
        <v>4633</v>
      </c>
      <c r="G6016" s="570" t="s">
        <v>12224</v>
      </c>
      <c r="H6016" s="816"/>
      <c r="I6016" s="816"/>
      <c r="J6016" s="571"/>
      <c r="K6016" s="259" t="s">
        <v>12828</v>
      </c>
      <c r="L6016" s="433">
        <v>44774</v>
      </c>
      <c r="M6016" s="57">
        <v>45323</v>
      </c>
      <c r="N6016" t="str">
        <f t="shared" si="190"/>
        <v/>
      </c>
    </row>
    <row r="6017" spans="1:14" ht="30" outlineLevel="2">
      <c r="A6017" s="551"/>
      <c r="B6017" s="296">
        <f t="shared" si="191"/>
        <v>188</v>
      </c>
      <c r="C6017" s="462" t="s">
        <v>10497</v>
      </c>
      <c r="D6017" s="46" t="s">
        <v>5976</v>
      </c>
      <c r="E6017" s="258" t="s">
        <v>1909</v>
      </c>
      <c r="F6017" s="33" t="s">
        <v>4633</v>
      </c>
      <c r="G6017" s="570" t="s">
        <v>12224</v>
      </c>
      <c r="H6017" s="816"/>
      <c r="I6017" s="816"/>
      <c r="J6017" s="571"/>
      <c r="K6017" s="259" t="s">
        <v>12828</v>
      </c>
      <c r="L6017" s="433">
        <v>44774</v>
      </c>
      <c r="M6017" s="57">
        <v>45323</v>
      </c>
      <c r="N6017" t="str">
        <f t="shared" si="190"/>
        <v/>
      </c>
    </row>
    <row r="6018" spans="1:14" ht="30" outlineLevel="2">
      <c r="A6018" s="551"/>
      <c r="B6018" s="296">
        <f t="shared" si="191"/>
        <v>188</v>
      </c>
      <c r="C6018" s="462" t="s">
        <v>10498</v>
      </c>
      <c r="D6018" s="46" t="s">
        <v>5976</v>
      </c>
      <c r="E6018" s="258" t="s">
        <v>1909</v>
      </c>
      <c r="F6018" s="33" t="s">
        <v>4633</v>
      </c>
      <c r="G6018" s="570" t="s">
        <v>12224</v>
      </c>
      <c r="H6018" s="816"/>
      <c r="I6018" s="816"/>
      <c r="J6018" s="571"/>
      <c r="K6018" s="259" t="s">
        <v>12828</v>
      </c>
      <c r="L6018" s="433">
        <v>44774</v>
      </c>
      <c r="M6018" s="57">
        <v>45323</v>
      </c>
      <c r="N6018" t="str">
        <f t="shared" si="190"/>
        <v/>
      </c>
    </row>
    <row r="6019" spans="1:14" ht="30" outlineLevel="2">
      <c r="A6019" s="551"/>
      <c r="B6019" s="296">
        <f t="shared" si="191"/>
        <v>188</v>
      </c>
      <c r="C6019" s="462" t="s">
        <v>10499</v>
      </c>
      <c r="D6019" s="46" t="s">
        <v>5976</v>
      </c>
      <c r="E6019" s="258" t="s">
        <v>1909</v>
      </c>
      <c r="F6019" s="33" t="s">
        <v>4633</v>
      </c>
      <c r="G6019" s="570" t="s">
        <v>12224</v>
      </c>
      <c r="H6019" s="816"/>
      <c r="I6019" s="816"/>
      <c r="J6019" s="571"/>
      <c r="K6019" s="259" t="s">
        <v>12828</v>
      </c>
      <c r="L6019" s="433">
        <v>44774</v>
      </c>
      <c r="M6019" s="57">
        <v>45323</v>
      </c>
      <c r="N6019" t="str">
        <f t="shared" ref="N6019:N6082" si="192">IF(D6019="NA","",IF(COUNTIF($D$3:$D$8511,D6019)&gt;1,"DUPLICATE",""))</f>
        <v/>
      </c>
    </row>
    <row r="6020" spans="1:14" ht="30" outlineLevel="2">
      <c r="A6020" s="551"/>
      <c r="B6020" s="296">
        <f t="shared" si="191"/>
        <v>188</v>
      </c>
      <c r="C6020" s="462" t="s">
        <v>10500</v>
      </c>
      <c r="D6020" s="46" t="s">
        <v>5976</v>
      </c>
      <c r="E6020" s="258" t="s">
        <v>1909</v>
      </c>
      <c r="F6020" s="33" t="s">
        <v>4633</v>
      </c>
      <c r="G6020" s="570" t="s">
        <v>12224</v>
      </c>
      <c r="H6020" s="816"/>
      <c r="I6020" s="816"/>
      <c r="J6020" s="571"/>
      <c r="K6020" s="259" t="s">
        <v>12828</v>
      </c>
      <c r="L6020" s="433">
        <v>44774</v>
      </c>
      <c r="M6020" s="57">
        <v>45323</v>
      </c>
      <c r="N6020" t="str">
        <f t="shared" si="192"/>
        <v/>
      </c>
    </row>
    <row r="6021" spans="1:14" ht="30" outlineLevel="2">
      <c r="A6021" s="551"/>
      <c r="B6021" s="296">
        <f t="shared" si="191"/>
        <v>188</v>
      </c>
      <c r="C6021" s="462" t="s">
        <v>10501</v>
      </c>
      <c r="D6021" s="46" t="s">
        <v>5976</v>
      </c>
      <c r="E6021" s="258" t="s">
        <v>1909</v>
      </c>
      <c r="F6021" s="33" t="s">
        <v>4633</v>
      </c>
      <c r="G6021" s="570" t="s">
        <v>12224</v>
      </c>
      <c r="H6021" s="816"/>
      <c r="I6021" s="816"/>
      <c r="J6021" s="571"/>
      <c r="K6021" s="259" t="s">
        <v>12828</v>
      </c>
      <c r="L6021" s="433">
        <v>44774</v>
      </c>
      <c r="M6021" s="57">
        <v>45323</v>
      </c>
      <c r="N6021" t="str">
        <f t="shared" si="192"/>
        <v/>
      </c>
    </row>
    <row r="6022" spans="1:14" ht="30" outlineLevel="2">
      <c r="A6022" s="551"/>
      <c r="B6022" s="296">
        <f t="shared" si="191"/>
        <v>188</v>
      </c>
      <c r="C6022" s="462" t="s">
        <v>10502</v>
      </c>
      <c r="D6022" s="46" t="s">
        <v>5976</v>
      </c>
      <c r="E6022" s="258" t="s">
        <v>1909</v>
      </c>
      <c r="F6022" s="33" t="s">
        <v>4633</v>
      </c>
      <c r="G6022" s="570" t="s">
        <v>12224</v>
      </c>
      <c r="H6022" s="816"/>
      <c r="I6022" s="816"/>
      <c r="J6022" s="571"/>
      <c r="K6022" s="259" t="s">
        <v>12828</v>
      </c>
      <c r="L6022" s="433">
        <v>44774</v>
      </c>
      <c r="M6022" s="57">
        <v>45323</v>
      </c>
      <c r="N6022" t="str">
        <f t="shared" si="192"/>
        <v/>
      </c>
    </row>
    <row r="6023" spans="1:14" ht="30" outlineLevel="2">
      <c r="A6023" s="551"/>
      <c r="B6023" s="296">
        <f t="shared" si="191"/>
        <v>188</v>
      </c>
      <c r="C6023" s="462" t="s">
        <v>10503</v>
      </c>
      <c r="D6023" s="46" t="s">
        <v>5976</v>
      </c>
      <c r="E6023" s="258" t="s">
        <v>1909</v>
      </c>
      <c r="F6023" s="33" t="s">
        <v>4633</v>
      </c>
      <c r="G6023" s="570" t="s">
        <v>12224</v>
      </c>
      <c r="H6023" s="816"/>
      <c r="I6023" s="816"/>
      <c r="J6023" s="571"/>
      <c r="K6023" s="259" t="s">
        <v>12828</v>
      </c>
      <c r="L6023" s="433">
        <v>44774</v>
      </c>
      <c r="M6023" s="57">
        <v>45323</v>
      </c>
      <c r="N6023" t="str">
        <f t="shared" si="192"/>
        <v/>
      </c>
    </row>
    <row r="6024" spans="1:14" ht="30" outlineLevel="2">
      <c r="A6024" s="551"/>
      <c r="B6024" s="296">
        <f t="shared" si="191"/>
        <v>188</v>
      </c>
      <c r="C6024" s="462" t="s">
        <v>10504</v>
      </c>
      <c r="D6024" s="46" t="s">
        <v>5976</v>
      </c>
      <c r="E6024" s="258" t="s">
        <v>1909</v>
      </c>
      <c r="F6024" s="33" t="s">
        <v>4633</v>
      </c>
      <c r="G6024" s="570" t="s">
        <v>12224</v>
      </c>
      <c r="H6024" s="816"/>
      <c r="I6024" s="816"/>
      <c r="J6024" s="571"/>
      <c r="K6024" s="259" t="s">
        <v>12828</v>
      </c>
      <c r="L6024" s="433">
        <v>44774</v>
      </c>
      <c r="M6024" s="57">
        <v>45323</v>
      </c>
      <c r="N6024" t="str">
        <f t="shared" si="192"/>
        <v/>
      </c>
    </row>
    <row r="6025" spans="1:14" ht="30" outlineLevel="2">
      <c r="A6025" s="551"/>
      <c r="B6025" s="296">
        <f t="shared" si="191"/>
        <v>188</v>
      </c>
      <c r="C6025" s="462" t="s">
        <v>10505</v>
      </c>
      <c r="D6025" s="46" t="s">
        <v>5976</v>
      </c>
      <c r="E6025" s="258" t="s">
        <v>1909</v>
      </c>
      <c r="F6025" s="33" t="s">
        <v>4633</v>
      </c>
      <c r="G6025" s="570" t="s">
        <v>12224</v>
      </c>
      <c r="H6025" s="816"/>
      <c r="I6025" s="816"/>
      <c r="J6025" s="571"/>
      <c r="K6025" s="259" t="s">
        <v>12828</v>
      </c>
      <c r="L6025" s="433">
        <v>44774</v>
      </c>
      <c r="M6025" s="57">
        <v>45323</v>
      </c>
      <c r="N6025" t="str">
        <f t="shared" si="192"/>
        <v/>
      </c>
    </row>
    <row r="6026" spans="1:14" ht="30" outlineLevel="2">
      <c r="A6026" s="551"/>
      <c r="B6026" s="296">
        <f t="shared" si="191"/>
        <v>188</v>
      </c>
      <c r="C6026" s="462" t="s">
        <v>10506</v>
      </c>
      <c r="D6026" s="46" t="s">
        <v>5976</v>
      </c>
      <c r="E6026" s="258" t="s">
        <v>1909</v>
      </c>
      <c r="F6026" s="33" t="s">
        <v>4633</v>
      </c>
      <c r="G6026" s="570" t="s">
        <v>12224</v>
      </c>
      <c r="H6026" s="816"/>
      <c r="I6026" s="816"/>
      <c r="J6026" s="571"/>
      <c r="K6026" s="259" t="s">
        <v>12828</v>
      </c>
      <c r="L6026" s="433">
        <v>44774</v>
      </c>
      <c r="M6026" s="57">
        <v>45323</v>
      </c>
      <c r="N6026" t="str">
        <f t="shared" si="192"/>
        <v/>
      </c>
    </row>
    <row r="6027" spans="1:14" ht="30" outlineLevel="2">
      <c r="A6027" s="551"/>
      <c r="B6027" s="296">
        <f t="shared" ref="B6027:B6088" si="193">IF(A6027&gt;0,A6027,B6026)</f>
        <v>188</v>
      </c>
      <c r="C6027" s="462" t="s">
        <v>10507</v>
      </c>
      <c r="D6027" s="46" t="s">
        <v>5976</v>
      </c>
      <c r="E6027" s="258" t="s">
        <v>1909</v>
      </c>
      <c r="F6027" s="33" t="s">
        <v>4633</v>
      </c>
      <c r="G6027" s="570" t="s">
        <v>12224</v>
      </c>
      <c r="H6027" s="816"/>
      <c r="I6027" s="816"/>
      <c r="J6027" s="571"/>
      <c r="K6027" s="259" t="s">
        <v>12828</v>
      </c>
      <c r="L6027" s="433">
        <v>44774</v>
      </c>
      <c r="M6027" s="57">
        <v>45323</v>
      </c>
      <c r="N6027" t="str">
        <f t="shared" si="192"/>
        <v/>
      </c>
    </row>
    <row r="6028" spans="1:14" ht="30" outlineLevel="2">
      <c r="A6028" s="551"/>
      <c r="B6028" s="296">
        <f t="shared" si="193"/>
        <v>188</v>
      </c>
      <c r="C6028" s="462" t="s">
        <v>10508</v>
      </c>
      <c r="D6028" s="46" t="s">
        <v>5976</v>
      </c>
      <c r="E6028" s="258" t="s">
        <v>1909</v>
      </c>
      <c r="F6028" s="33" t="s">
        <v>4633</v>
      </c>
      <c r="G6028" s="570" t="s">
        <v>12224</v>
      </c>
      <c r="H6028" s="816"/>
      <c r="I6028" s="816"/>
      <c r="J6028" s="571"/>
      <c r="K6028" s="259" t="s">
        <v>12828</v>
      </c>
      <c r="L6028" s="433">
        <v>44774</v>
      </c>
      <c r="M6028" s="57">
        <v>45323</v>
      </c>
      <c r="N6028" t="str">
        <f t="shared" si="192"/>
        <v/>
      </c>
    </row>
    <row r="6029" spans="1:14" ht="30" outlineLevel="2">
      <c r="A6029" s="551"/>
      <c r="B6029" s="296">
        <f t="shared" si="193"/>
        <v>188</v>
      </c>
      <c r="C6029" s="462" t="s">
        <v>10509</v>
      </c>
      <c r="D6029" s="46" t="s">
        <v>5976</v>
      </c>
      <c r="E6029" s="258" t="s">
        <v>1909</v>
      </c>
      <c r="F6029" s="33" t="s">
        <v>4633</v>
      </c>
      <c r="G6029" s="570" t="s">
        <v>12224</v>
      </c>
      <c r="H6029" s="816"/>
      <c r="I6029" s="816"/>
      <c r="J6029" s="571"/>
      <c r="K6029" s="259" t="s">
        <v>12828</v>
      </c>
      <c r="L6029" s="433">
        <v>44774</v>
      </c>
      <c r="M6029" s="57">
        <v>45323</v>
      </c>
      <c r="N6029" t="str">
        <f t="shared" si="192"/>
        <v/>
      </c>
    </row>
    <row r="6030" spans="1:14" ht="30" outlineLevel="2">
      <c r="A6030" s="551"/>
      <c r="B6030" s="296">
        <f t="shared" si="193"/>
        <v>188</v>
      </c>
      <c r="C6030" s="462" t="s">
        <v>10510</v>
      </c>
      <c r="D6030" s="46" t="s">
        <v>5976</v>
      </c>
      <c r="E6030" s="258" t="s">
        <v>1909</v>
      </c>
      <c r="F6030" s="33" t="s">
        <v>4633</v>
      </c>
      <c r="G6030" s="570" t="s">
        <v>12224</v>
      </c>
      <c r="H6030" s="816"/>
      <c r="I6030" s="816"/>
      <c r="J6030" s="571"/>
      <c r="K6030" s="259" t="s">
        <v>12828</v>
      </c>
      <c r="L6030" s="433">
        <v>44774</v>
      </c>
      <c r="M6030" s="57">
        <v>45323</v>
      </c>
      <c r="N6030" t="str">
        <f t="shared" si="192"/>
        <v/>
      </c>
    </row>
    <row r="6031" spans="1:14" ht="30" outlineLevel="2">
      <c r="A6031" s="551"/>
      <c r="B6031" s="296">
        <f t="shared" si="193"/>
        <v>188</v>
      </c>
      <c r="C6031" s="462" t="s">
        <v>10511</v>
      </c>
      <c r="D6031" s="46" t="s">
        <v>5976</v>
      </c>
      <c r="E6031" s="258" t="s">
        <v>1909</v>
      </c>
      <c r="F6031" s="33" t="s">
        <v>4633</v>
      </c>
      <c r="G6031" s="570" t="s">
        <v>12224</v>
      </c>
      <c r="H6031" s="816"/>
      <c r="I6031" s="816"/>
      <c r="J6031" s="571"/>
      <c r="K6031" s="259" t="s">
        <v>12828</v>
      </c>
      <c r="L6031" s="433">
        <v>44774</v>
      </c>
      <c r="M6031" s="57">
        <v>45323</v>
      </c>
      <c r="N6031" t="str">
        <f t="shared" si="192"/>
        <v/>
      </c>
    </row>
    <row r="6032" spans="1:14" ht="30" outlineLevel="2">
      <c r="A6032" s="551"/>
      <c r="B6032" s="296">
        <f t="shared" si="193"/>
        <v>188</v>
      </c>
      <c r="C6032" s="462" t="s">
        <v>10512</v>
      </c>
      <c r="D6032" s="46" t="s">
        <v>5976</v>
      </c>
      <c r="E6032" s="258" t="s">
        <v>1909</v>
      </c>
      <c r="F6032" s="33" t="s">
        <v>4633</v>
      </c>
      <c r="G6032" s="570" t="s">
        <v>12224</v>
      </c>
      <c r="H6032" s="816"/>
      <c r="I6032" s="816"/>
      <c r="J6032" s="571"/>
      <c r="K6032" s="259" t="s">
        <v>12828</v>
      </c>
      <c r="L6032" s="433">
        <v>44774</v>
      </c>
      <c r="M6032" s="57">
        <v>45323</v>
      </c>
      <c r="N6032" t="str">
        <f t="shared" si="192"/>
        <v/>
      </c>
    </row>
    <row r="6033" spans="1:14" ht="30" outlineLevel="2">
      <c r="A6033" s="551"/>
      <c r="B6033" s="296">
        <f t="shared" si="193"/>
        <v>188</v>
      </c>
      <c r="C6033" s="462" t="s">
        <v>10513</v>
      </c>
      <c r="D6033" s="46" t="s">
        <v>5976</v>
      </c>
      <c r="E6033" s="258" t="s">
        <v>1909</v>
      </c>
      <c r="F6033" s="33" t="s">
        <v>4633</v>
      </c>
      <c r="G6033" s="570" t="s">
        <v>12224</v>
      </c>
      <c r="H6033" s="816"/>
      <c r="I6033" s="816"/>
      <c r="J6033" s="571"/>
      <c r="K6033" s="259" t="s">
        <v>12828</v>
      </c>
      <c r="L6033" s="433">
        <v>44774</v>
      </c>
      <c r="M6033" s="57">
        <v>45323</v>
      </c>
      <c r="N6033" t="str">
        <f t="shared" si="192"/>
        <v/>
      </c>
    </row>
    <row r="6034" spans="1:14" ht="30" outlineLevel="2">
      <c r="A6034" s="551"/>
      <c r="B6034" s="296">
        <f t="shared" si="193"/>
        <v>188</v>
      </c>
      <c r="C6034" s="462" t="s">
        <v>10514</v>
      </c>
      <c r="D6034" s="46" t="s">
        <v>5976</v>
      </c>
      <c r="E6034" s="258" t="s">
        <v>1909</v>
      </c>
      <c r="F6034" s="33" t="s">
        <v>4633</v>
      </c>
      <c r="G6034" s="570" t="s">
        <v>12224</v>
      </c>
      <c r="H6034" s="816"/>
      <c r="I6034" s="816"/>
      <c r="J6034" s="571"/>
      <c r="K6034" s="259" t="s">
        <v>12828</v>
      </c>
      <c r="L6034" s="433">
        <v>44774</v>
      </c>
      <c r="M6034" s="57">
        <v>45323</v>
      </c>
      <c r="N6034" t="str">
        <f t="shared" si="192"/>
        <v/>
      </c>
    </row>
    <row r="6035" spans="1:14" ht="30" outlineLevel="2">
      <c r="A6035" s="551"/>
      <c r="B6035" s="296">
        <f t="shared" si="193"/>
        <v>188</v>
      </c>
      <c r="C6035" s="462" t="s">
        <v>10515</v>
      </c>
      <c r="D6035" s="46" t="s">
        <v>5976</v>
      </c>
      <c r="E6035" s="258" t="s">
        <v>1909</v>
      </c>
      <c r="F6035" s="33" t="s">
        <v>4633</v>
      </c>
      <c r="G6035" s="570" t="s">
        <v>12224</v>
      </c>
      <c r="H6035" s="816"/>
      <c r="I6035" s="816"/>
      <c r="J6035" s="571"/>
      <c r="K6035" s="259" t="s">
        <v>12828</v>
      </c>
      <c r="L6035" s="433">
        <v>44774</v>
      </c>
      <c r="M6035" s="57">
        <v>45323</v>
      </c>
      <c r="N6035" t="str">
        <f t="shared" si="192"/>
        <v/>
      </c>
    </row>
    <row r="6036" spans="1:14" ht="30" outlineLevel="2">
      <c r="A6036" s="551"/>
      <c r="B6036" s="296">
        <f t="shared" si="193"/>
        <v>188</v>
      </c>
      <c r="C6036" s="462" t="s">
        <v>10516</v>
      </c>
      <c r="D6036" s="46" t="s">
        <v>5976</v>
      </c>
      <c r="E6036" s="258" t="s">
        <v>1909</v>
      </c>
      <c r="F6036" s="33" t="s">
        <v>4633</v>
      </c>
      <c r="G6036" s="570" t="s">
        <v>12224</v>
      </c>
      <c r="H6036" s="816"/>
      <c r="I6036" s="816"/>
      <c r="J6036" s="571"/>
      <c r="K6036" s="259" t="s">
        <v>12828</v>
      </c>
      <c r="L6036" s="433">
        <v>44774</v>
      </c>
      <c r="M6036" s="57">
        <v>45323</v>
      </c>
      <c r="N6036" t="str">
        <f t="shared" si="192"/>
        <v/>
      </c>
    </row>
    <row r="6037" spans="1:14" ht="30" outlineLevel="2">
      <c r="A6037" s="551"/>
      <c r="B6037" s="296">
        <f t="shared" si="193"/>
        <v>188</v>
      </c>
      <c r="C6037" s="462" t="s">
        <v>10517</v>
      </c>
      <c r="D6037" s="46" t="s">
        <v>5976</v>
      </c>
      <c r="E6037" s="258" t="s">
        <v>1909</v>
      </c>
      <c r="F6037" s="33" t="s">
        <v>4633</v>
      </c>
      <c r="G6037" s="570" t="s">
        <v>12224</v>
      </c>
      <c r="H6037" s="816"/>
      <c r="I6037" s="816"/>
      <c r="J6037" s="571"/>
      <c r="K6037" s="259" t="s">
        <v>12828</v>
      </c>
      <c r="L6037" s="433">
        <v>44774</v>
      </c>
      <c r="M6037" s="57">
        <v>45323</v>
      </c>
      <c r="N6037" t="str">
        <f t="shared" si="192"/>
        <v/>
      </c>
    </row>
    <row r="6038" spans="1:14" ht="30" outlineLevel="2">
      <c r="A6038" s="551"/>
      <c r="B6038" s="296">
        <f t="shared" si="193"/>
        <v>188</v>
      </c>
      <c r="C6038" s="462" t="s">
        <v>10518</v>
      </c>
      <c r="D6038" s="46" t="s">
        <v>5976</v>
      </c>
      <c r="E6038" s="258" t="s">
        <v>1909</v>
      </c>
      <c r="F6038" s="33" t="s">
        <v>4633</v>
      </c>
      <c r="G6038" s="570" t="s">
        <v>12224</v>
      </c>
      <c r="H6038" s="816"/>
      <c r="I6038" s="816"/>
      <c r="J6038" s="571"/>
      <c r="K6038" s="259" t="s">
        <v>12828</v>
      </c>
      <c r="L6038" s="433">
        <v>44774</v>
      </c>
      <c r="M6038" s="57">
        <v>45323</v>
      </c>
      <c r="N6038" t="str">
        <f t="shared" si="192"/>
        <v/>
      </c>
    </row>
    <row r="6039" spans="1:14" ht="30" outlineLevel="2">
      <c r="A6039" s="551"/>
      <c r="B6039" s="296">
        <f t="shared" si="193"/>
        <v>188</v>
      </c>
      <c r="C6039" s="462" t="s">
        <v>10519</v>
      </c>
      <c r="D6039" s="46" t="s">
        <v>5976</v>
      </c>
      <c r="E6039" s="258" t="s">
        <v>1909</v>
      </c>
      <c r="F6039" s="33" t="s">
        <v>4633</v>
      </c>
      <c r="G6039" s="570" t="s">
        <v>12224</v>
      </c>
      <c r="H6039" s="816"/>
      <c r="I6039" s="816"/>
      <c r="J6039" s="571"/>
      <c r="K6039" s="259" t="s">
        <v>12828</v>
      </c>
      <c r="L6039" s="433">
        <v>44774</v>
      </c>
      <c r="M6039" s="57">
        <v>45323</v>
      </c>
      <c r="N6039" t="str">
        <f t="shared" si="192"/>
        <v/>
      </c>
    </row>
    <row r="6040" spans="1:14" ht="30" outlineLevel="2">
      <c r="A6040" s="551"/>
      <c r="B6040" s="296">
        <f t="shared" si="193"/>
        <v>188</v>
      </c>
      <c r="C6040" s="462" t="s">
        <v>10520</v>
      </c>
      <c r="D6040" s="46" t="s">
        <v>5976</v>
      </c>
      <c r="E6040" s="258" t="s">
        <v>1909</v>
      </c>
      <c r="F6040" s="33" t="s">
        <v>4633</v>
      </c>
      <c r="G6040" s="570" t="s">
        <v>12224</v>
      </c>
      <c r="H6040" s="816"/>
      <c r="I6040" s="816"/>
      <c r="J6040" s="571"/>
      <c r="K6040" s="259" t="s">
        <v>12828</v>
      </c>
      <c r="L6040" s="433">
        <v>44774</v>
      </c>
      <c r="M6040" s="57">
        <v>45323</v>
      </c>
      <c r="N6040" t="str">
        <f t="shared" si="192"/>
        <v/>
      </c>
    </row>
    <row r="6041" spans="1:14" ht="30" outlineLevel="2">
      <c r="A6041" s="551"/>
      <c r="B6041" s="296">
        <f>IF(A6041&gt;0,A6041,B6039)</f>
        <v>188</v>
      </c>
      <c r="C6041" s="462" t="s">
        <v>12289</v>
      </c>
      <c r="D6041" s="46" t="s">
        <v>5976</v>
      </c>
      <c r="E6041" s="258" t="s">
        <v>1909</v>
      </c>
      <c r="F6041" s="33" t="s">
        <v>4633</v>
      </c>
      <c r="G6041" s="570" t="s">
        <v>12224</v>
      </c>
      <c r="H6041" s="816"/>
      <c r="I6041" s="816"/>
      <c r="J6041" s="571"/>
      <c r="K6041" s="259" t="s">
        <v>12828</v>
      </c>
      <c r="L6041" s="433">
        <v>44958</v>
      </c>
      <c r="M6041" s="57">
        <v>45323</v>
      </c>
      <c r="N6041" t="str">
        <f t="shared" si="192"/>
        <v/>
      </c>
    </row>
    <row r="6042" spans="1:14" ht="25.5" outlineLevel="2">
      <c r="A6042" s="551"/>
      <c r="B6042" s="296">
        <f t="shared" si="193"/>
        <v>188</v>
      </c>
      <c r="C6042" s="462" t="s">
        <v>10521</v>
      </c>
      <c r="D6042" s="463" t="s">
        <v>3915</v>
      </c>
      <c r="E6042" s="258" t="s">
        <v>1909</v>
      </c>
      <c r="F6042" s="33" t="s">
        <v>4633</v>
      </c>
      <c r="G6042" s="570"/>
      <c r="H6042" s="816"/>
      <c r="I6042" s="816"/>
      <c r="J6042" s="571"/>
      <c r="K6042" s="259" t="s">
        <v>12828</v>
      </c>
      <c r="L6042" s="433">
        <v>44774</v>
      </c>
      <c r="M6042" s="57">
        <v>45323</v>
      </c>
      <c r="N6042" t="str">
        <f t="shared" si="192"/>
        <v>DUPLICATE</v>
      </c>
    </row>
    <row r="6043" spans="1:14" ht="25.5" outlineLevel="2">
      <c r="A6043" s="551"/>
      <c r="B6043" s="296">
        <f t="shared" si="193"/>
        <v>188</v>
      </c>
      <c r="C6043" s="462" t="s">
        <v>10522</v>
      </c>
      <c r="D6043" s="463" t="s">
        <v>12108</v>
      </c>
      <c r="E6043" s="258" t="s">
        <v>1909</v>
      </c>
      <c r="F6043" s="33" t="s">
        <v>4633</v>
      </c>
      <c r="G6043" s="570"/>
      <c r="H6043" s="816"/>
      <c r="I6043" s="816"/>
      <c r="J6043" s="571"/>
      <c r="K6043" s="259" t="s">
        <v>12828</v>
      </c>
      <c r="L6043" s="433">
        <v>44774</v>
      </c>
      <c r="M6043" s="57">
        <v>45323</v>
      </c>
      <c r="N6043" t="str">
        <f t="shared" si="192"/>
        <v/>
      </c>
    </row>
    <row r="6044" spans="1:14" ht="25.5" outlineLevel="2">
      <c r="A6044" s="551"/>
      <c r="B6044" s="296">
        <f t="shared" si="193"/>
        <v>188</v>
      </c>
      <c r="C6044" s="462" t="s">
        <v>10523</v>
      </c>
      <c r="D6044" s="463" t="s">
        <v>12109</v>
      </c>
      <c r="E6044" s="258" t="s">
        <v>1909</v>
      </c>
      <c r="F6044" s="33" t="s">
        <v>4633</v>
      </c>
      <c r="G6044" s="570"/>
      <c r="H6044" s="816"/>
      <c r="I6044" s="816"/>
      <c r="J6044" s="571"/>
      <c r="K6044" s="259" t="s">
        <v>12828</v>
      </c>
      <c r="L6044" s="433">
        <v>44774</v>
      </c>
      <c r="M6044" s="57">
        <v>45323</v>
      </c>
      <c r="N6044" t="str">
        <f t="shared" si="192"/>
        <v/>
      </c>
    </row>
    <row r="6045" spans="1:14" ht="25.5" outlineLevel="2">
      <c r="A6045" s="551"/>
      <c r="B6045" s="296">
        <f t="shared" si="193"/>
        <v>188</v>
      </c>
      <c r="C6045" s="462" t="s">
        <v>10524</v>
      </c>
      <c r="D6045" s="463" t="s">
        <v>12110</v>
      </c>
      <c r="E6045" s="258" t="s">
        <v>1909</v>
      </c>
      <c r="F6045" s="33" t="s">
        <v>4633</v>
      </c>
      <c r="G6045" s="570"/>
      <c r="H6045" s="816"/>
      <c r="I6045" s="816"/>
      <c r="J6045" s="571"/>
      <c r="K6045" s="259" t="s">
        <v>12828</v>
      </c>
      <c r="L6045" s="433">
        <v>44774</v>
      </c>
      <c r="M6045" s="57">
        <v>45323</v>
      </c>
      <c r="N6045" t="str">
        <f t="shared" si="192"/>
        <v/>
      </c>
    </row>
    <row r="6046" spans="1:14" ht="25.5" outlineLevel="2">
      <c r="A6046" s="551"/>
      <c r="B6046" s="296">
        <f t="shared" si="193"/>
        <v>188</v>
      </c>
      <c r="C6046" s="462" t="s">
        <v>10525</v>
      </c>
      <c r="D6046" s="463" t="s">
        <v>12223</v>
      </c>
      <c r="E6046" s="258" t="s">
        <v>1909</v>
      </c>
      <c r="F6046" s="33" t="s">
        <v>4633</v>
      </c>
      <c r="G6046" s="570"/>
      <c r="H6046" s="816"/>
      <c r="I6046" s="816"/>
      <c r="J6046" s="571"/>
      <c r="K6046" s="259" t="s">
        <v>12828</v>
      </c>
      <c r="L6046" s="433">
        <v>44774</v>
      </c>
      <c r="M6046" s="57">
        <v>45323</v>
      </c>
      <c r="N6046" t="str">
        <f t="shared" si="192"/>
        <v/>
      </c>
    </row>
    <row r="6047" spans="1:14" ht="25.5" outlineLevel="2">
      <c r="A6047" s="551"/>
      <c r="B6047" s="296">
        <f t="shared" si="193"/>
        <v>188</v>
      </c>
      <c r="C6047" s="462" t="s">
        <v>10526</v>
      </c>
      <c r="D6047" s="463" t="s">
        <v>1529</v>
      </c>
      <c r="E6047" s="258" t="s">
        <v>1909</v>
      </c>
      <c r="F6047" s="33" t="s">
        <v>4633</v>
      </c>
      <c r="G6047" s="570"/>
      <c r="H6047" s="816"/>
      <c r="I6047" s="816"/>
      <c r="J6047" s="571"/>
      <c r="K6047" s="259" t="s">
        <v>12828</v>
      </c>
      <c r="L6047" s="433">
        <v>44774</v>
      </c>
      <c r="M6047" s="57">
        <v>45323</v>
      </c>
      <c r="N6047" t="str">
        <f t="shared" si="192"/>
        <v>DUPLICATE</v>
      </c>
    </row>
    <row r="6048" spans="1:14" ht="25.5" outlineLevel="2">
      <c r="A6048" s="551"/>
      <c r="B6048" s="296">
        <f t="shared" si="193"/>
        <v>188</v>
      </c>
      <c r="C6048" s="462" t="s">
        <v>12247</v>
      </c>
      <c r="D6048" s="463" t="s">
        <v>12111</v>
      </c>
      <c r="E6048" s="258" t="s">
        <v>1909</v>
      </c>
      <c r="F6048" s="33" t="s">
        <v>4633</v>
      </c>
      <c r="G6048" s="570"/>
      <c r="H6048" s="816"/>
      <c r="I6048" s="816"/>
      <c r="J6048" s="571"/>
      <c r="K6048" s="259" t="s">
        <v>12828</v>
      </c>
      <c r="L6048" s="433">
        <v>44774</v>
      </c>
      <c r="M6048" s="57">
        <v>45323</v>
      </c>
      <c r="N6048" t="str">
        <f t="shared" si="192"/>
        <v/>
      </c>
    </row>
    <row r="6049" spans="1:14" ht="25.5" outlineLevel="2">
      <c r="A6049" s="551"/>
      <c r="B6049" s="296">
        <f t="shared" si="193"/>
        <v>188</v>
      </c>
      <c r="C6049" s="462" t="s">
        <v>10527</v>
      </c>
      <c r="D6049" s="463" t="s">
        <v>12112</v>
      </c>
      <c r="E6049" s="258" t="s">
        <v>1909</v>
      </c>
      <c r="F6049" s="33" t="s">
        <v>4633</v>
      </c>
      <c r="G6049" s="570"/>
      <c r="H6049" s="816"/>
      <c r="I6049" s="816"/>
      <c r="J6049" s="571"/>
      <c r="K6049" s="259" t="s">
        <v>12828</v>
      </c>
      <c r="L6049" s="433">
        <v>44774</v>
      </c>
      <c r="M6049" s="57">
        <v>45323</v>
      </c>
      <c r="N6049" t="str">
        <f t="shared" si="192"/>
        <v/>
      </c>
    </row>
    <row r="6050" spans="1:14" ht="25.5" outlineLevel="2">
      <c r="A6050" s="551"/>
      <c r="B6050" s="296">
        <f t="shared" si="193"/>
        <v>188</v>
      </c>
      <c r="C6050" s="462" t="s">
        <v>12248</v>
      </c>
      <c r="D6050" s="463" t="s">
        <v>12113</v>
      </c>
      <c r="E6050" s="258" t="s">
        <v>1909</v>
      </c>
      <c r="F6050" s="33" t="s">
        <v>4633</v>
      </c>
      <c r="G6050" s="570"/>
      <c r="H6050" s="816"/>
      <c r="I6050" s="816"/>
      <c r="J6050" s="571"/>
      <c r="K6050" s="259" t="s">
        <v>12828</v>
      </c>
      <c r="L6050" s="433">
        <v>44774</v>
      </c>
      <c r="M6050" s="57">
        <v>45323</v>
      </c>
      <c r="N6050" t="str">
        <f t="shared" si="192"/>
        <v/>
      </c>
    </row>
    <row r="6051" spans="1:14" ht="38.25" outlineLevel="2">
      <c r="A6051" s="551"/>
      <c r="B6051" s="296">
        <f t="shared" si="193"/>
        <v>188</v>
      </c>
      <c r="C6051" s="462" t="s">
        <v>10528</v>
      </c>
      <c r="D6051" s="463" t="s">
        <v>12114</v>
      </c>
      <c r="E6051" s="258" t="s">
        <v>1909</v>
      </c>
      <c r="F6051" s="33" t="s">
        <v>4633</v>
      </c>
      <c r="G6051" s="570"/>
      <c r="H6051" s="816"/>
      <c r="I6051" s="816"/>
      <c r="J6051" s="571"/>
      <c r="K6051" s="259" t="s">
        <v>12828</v>
      </c>
      <c r="L6051" s="433">
        <v>44774</v>
      </c>
      <c r="M6051" s="57">
        <v>45323</v>
      </c>
      <c r="N6051" t="str">
        <f t="shared" si="192"/>
        <v/>
      </c>
    </row>
    <row r="6052" spans="1:14" ht="25.5" outlineLevel="2">
      <c r="A6052" s="551"/>
      <c r="B6052" s="296">
        <f t="shared" si="193"/>
        <v>188</v>
      </c>
      <c r="C6052" s="462" t="s">
        <v>10529</v>
      </c>
      <c r="D6052" s="463" t="s">
        <v>12115</v>
      </c>
      <c r="E6052" s="258" t="s">
        <v>1909</v>
      </c>
      <c r="F6052" s="33" t="s">
        <v>4633</v>
      </c>
      <c r="G6052" s="570"/>
      <c r="H6052" s="816"/>
      <c r="I6052" s="816"/>
      <c r="J6052" s="571"/>
      <c r="K6052" s="259" t="s">
        <v>12828</v>
      </c>
      <c r="L6052" s="433">
        <v>44774</v>
      </c>
      <c r="M6052" s="57">
        <v>45323</v>
      </c>
      <c r="N6052" t="str">
        <f t="shared" si="192"/>
        <v/>
      </c>
    </row>
    <row r="6053" spans="1:14" ht="51" outlineLevel="2">
      <c r="A6053" s="551"/>
      <c r="B6053" s="296">
        <f t="shared" si="193"/>
        <v>188</v>
      </c>
      <c r="C6053" s="462" t="s">
        <v>10530</v>
      </c>
      <c r="D6053" s="463" t="s">
        <v>12116</v>
      </c>
      <c r="E6053" s="258" t="s">
        <v>1909</v>
      </c>
      <c r="F6053" s="33" t="s">
        <v>4633</v>
      </c>
      <c r="G6053" s="570"/>
      <c r="H6053" s="816"/>
      <c r="I6053" s="816"/>
      <c r="J6053" s="571"/>
      <c r="K6053" s="259" t="s">
        <v>12828</v>
      </c>
      <c r="L6053" s="433">
        <v>44774</v>
      </c>
      <c r="M6053" s="57">
        <v>45323</v>
      </c>
      <c r="N6053" t="str">
        <f t="shared" si="192"/>
        <v/>
      </c>
    </row>
    <row r="6054" spans="1:14" ht="25.5" outlineLevel="2">
      <c r="A6054" s="551"/>
      <c r="B6054" s="296">
        <f t="shared" si="193"/>
        <v>188</v>
      </c>
      <c r="C6054" s="462" t="s">
        <v>10531</v>
      </c>
      <c r="D6054" s="463" t="s">
        <v>12117</v>
      </c>
      <c r="E6054" s="258" t="s">
        <v>1909</v>
      </c>
      <c r="F6054" s="33" t="s">
        <v>4633</v>
      </c>
      <c r="G6054" s="570"/>
      <c r="H6054" s="816"/>
      <c r="I6054" s="816"/>
      <c r="J6054" s="571"/>
      <c r="K6054" s="259" t="s">
        <v>12828</v>
      </c>
      <c r="L6054" s="433">
        <v>44774</v>
      </c>
      <c r="M6054" s="57">
        <v>45323</v>
      </c>
      <c r="N6054" t="str">
        <f t="shared" si="192"/>
        <v/>
      </c>
    </row>
    <row r="6055" spans="1:14" ht="25.5" outlineLevel="2">
      <c r="A6055" s="551"/>
      <c r="B6055" s="296">
        <f t="shared" si="193"/>
        <v>188</v>
      </c>
      <c r="C6055" s="462" t="s">
        <v>10532</v>
      </c>
      <c r="D6055" s="463" t="s">
        <v>12228</v>
      </c>
      <c r="E6055" s="258" t="s">
        <v>1909</v>
      </c>
      <c r="F6055" s="33" t="s">
        <v>4633</v>
      </c>
      <c r="G6055" s="570"/>
      <c r="H6055" s="816"/>
      <c r="I6055" s="816"/>
      <c r="J6055" s="571"/>
      <c r="K6055" s="259" t="s">
        <v>12828</v>
      </c>
      <c r="L6055" s="433">
        <v>44774</v>
      </c>
      <c r="M6055" s="57">
        <v>45323</v>
      </c>
      <c r="N6055" t="str">
        <f t="shared" si="192"/>
        <v/>
      </c>
    </row>
    <row r="6056" spans="1:14" ht="25.5" outlineLevel="2">
      <c r="A6056" s="551"/>
      <c r="B6056" s="296">
        <f t="shared" si="193"/>
        <v>188</v>
      </c>
      <c r="C6056" s="462" t="s">
        <v>10533</v>
      </c>
      <c r="D6056" s="463" t="s">
        <v>12118</v>
      </c>
      <c r="E6056" s="258" t="s">
        <v>1909</v>
      </c>
      <c r="F6056" s="33" t="s">
        <v>4633</v>
      </c>
      <c r="G6056" s="570"/>
      <c r="H6056" s="816"/>
      <c r="I6056" s="816"/>
      <c r="J6056" s="571"/>
      <c r="K6056" s="259" t="s">
        <v>12828</v>
      </c>
      <c r="L6056" s="433">
        <v>44774</v>
      </c>
      <c r="M6056" s="57">
        <v>45323</v>
      </c>
      <c r="N6056" t="str">
        <f t="shared" si="192"/>
        <v/>
      </c>
    </row>
    <row r="6057" spans="1:14" ht="25.5" outlineLevel="2">
      <c r="A6057" s="551"/>
      <c r="B6057" s="296">
        <f t="shared" si="193"/>
        <v>188</v>
      </c>
      <c r="C6057" s="462" t="s">
        <v>10534</v>
      </c>
      <c r="D6057" s="463" t="s">
        <v>12119</v>
      </c>
      <c r="E6057" s="258" t="s">
        <v>1909</v>
      </c>
      <c r="F6057" s="33" t="s">
        <v>4633</v>
      </c>
      <c r="G6057" s="570"/>
      <c r="H6057" s="816"/>
      <c r="I6057" s="816"/>
      <c r="J6057" s="571"/>
      <c r="K6057" s="259" t="s">
        <v>12828</v>
      </c>
      <c r="L6057" s="433">
        <v>44774</v>
      </c>
      <c r="M6057" s="57">
        <v>45323</v>
      </c>
      <c r="N6057" t="str">
        <f t="shared" si="192"/>
        <v/>
      </c>
    </row>
    <row r="6058" spans="1:14" ht="25.5" outlineLevel="2">
      <c r="A6058" s="551"/>
      <c r="B6058" s="296">
        <f t="shared" si="193"/>
        <v>188</v>
      </c>
      <c r="C6058" s="462" t="s">
        <v>10535</v>
      </c>
      <c r="D6058" s="463" t="s">
        <v>12120</v>
      </c>
      <c r="E6058" s="258" t="s">
        <v>1909</v>
      </c>
      <c r="F6058" s="33" t="s">
        <v>4633</v>
      </c>
      <c r="G6058" s="570"/>
      <c r="H6058" s="816"/>
      <c r="I6058" s="816"/>
      <c r="J6058" s="571"/>
      <c r="K6058" s="259" t="s">
        <v>12828</v>
      </c>
      <c r="L6058" s="433">
        <v>44774</v>
      </c>
      <c r="M6058" s="57">
        <v>45323</v>
      </c>
      <c r="N6058" t="str">
        <f t="shared" si="192"/>
        <v/>
      </c>
    </row>
    <row r="6059" spans="1:14" ht="38.25" outlineLevel="2">
      <c r="A6059" s="551"/>
      <c r="B6059" s="296">
        <f t="shared" si="193"/>
        <v>188</v>
      </c>
      <c r="C6059" s="462" t="s">
        <v>10536</v>
      </c>
      <c r="D6059" s="463" t="s">
        <v>12121</v>
      </c>
      <c r="E6059" s="258" t="s">
        <v>1909</v>
      </c>
      <c r="F6059" s="33" t="s">
        <v>4633</v>
      </c>
      <c r="G6059" s="570"/>
      <c r="H6059" s="816"/>
      <c r="I6059" s="816"/>
      <c r="J6059" s="571"/>
      <c r="K6059" s="259" t="s">
        <v>12828</v>
      </c>
      <c r="L6059" s="433">
        <v>44774</v>
      </c>
      <c r="M6059" s="57">
        <v>45323</v>
      </c>
      <c r="N6059" t="str">
        <f t="shared" si="192"/>
        <v/>
      </c>
    </row>
    <row r="6060" spans="1:14" ht="38.25" outlineLevel="2">
      <c r="A6060" s="551"/>
      <c r="B6060" s="296">
        <f t="shared" si="193"/>
        <v>188</v>
      </c>
      <c r="C6060" s="462" t="s">
        <v>10536</v>
      </c>
      <c r="D6060" s="463" t="s">
        <v>12122</v>
      </c>
      <c r="E6060" s="258" t="s">
        <v>1909</v>
      </c>
      <c r="F6060" s="33" t="s">
        <v>4633</v>
      </c>
      <c r="G6060" s="570"/>
      <c r="H6060" s="816"/>
      <c r="I6060" s="816"/>
      <c r="J6060" s="571"/>
      <c r="K6060" s="259" t="s">
        <v>12828</v>
      </c>
      <c r="L6060" s="433">
        <v>44774</v>
      </c>
      <c r="M6060" s="57">
        <v>45323</v>
      </c>
      <c r="N6060" t="str">
        <f t="shared" si="192"/>
        <v/>
      </c>
    </row>
    <row r="6061" spans="1:14" ht="25.5" outlineLevel="2">
      <c r="A6061" s="551"/>
      <c r="B6061" s="296">
        <f t="shared" si="193"/>
        <v>188</v>
      </c>
      <c r="C6061" s="462" t="s">
        <v>10537</v>
      </c>
      <c r="D6061" s="463" t="s">
        <v>12123</v>
      </c>
      <c r="E6061" s="258" t="s">
        <v>1909</v>
      </c>
      <c r="F6061" s="33" t="s">
        <v>4633</v>
      </c>
      <c r="G6061" s="570"/>
      <c r="H6061" s="816"/>
      <c r="I6061" s="816"/>
      <c r="J6061" s="571"/>
      <c r="K6061" s="259" t="s">
        <v>12828</v>
      </c>
      <c r="L6061" s="433">
        <v>44774</v>
      </c>
      <c r="M6061" s="57">
        <v>45323</v>
      </c>
      <c r="N6061" t="str">
        <f t="shared" si="192"/>
        <v/>
      </c>
    </row>
    <row r="6062" spans="1:14" ht="25.5" outlineLevel="2">
      <c r="A6062" s="551"/>
      <c r="B6062" s="296">
        <f t="shared" si="193"/>
        <v>188</v>
      </c>
      <c r="C6062" s="462" t="s">
        <v>10538</v>
      </c>
      <c r="D6062" s="463" t="s">
        <v>12124</v>
      </c>
      <c r="E6062" s="258" t="s">
        <v>1909</v>
      </c>
      <c r="F6062" s="33" t="s">
        <v>4633</v>
      </c>
      <c r="G6062" s="570"/>
      <c r="H6062" s="816"/>
      <c r="I6062" s="816"/>
      <c r="J6062" s="571"/>
      <c r="K6062" s="259" t="s">
        <v>12828</v>
      </c>
      <c r="L6062" s="433">
        <v>44774</v>
      </c>
      <c r="M6062" s="57">
        <v>45323</v>
      </c>
      <c r="N6062" t="str">
        <f t="shared" si="192"/>
        <v/>
      </c>
    </row>
    <row r="6063" spans="1:14" ht="25.5" outlineLevel="2">
      <c r="A6063" s="551"/>
      <c r="B6063" s="296">
        <f t="shared" si="193"/>
        <v>188</v>
      </c>
      <c r="C6063" s="462" t="s">
        <v>10539</v>
      </c>
      <c r="D6063" s="463" t="s">
        <v>1990</v>
      </c>
      <c r="E6063" s="258" t="s">
        <v>1909</v>
      </c>
      <c r="F6063" s="33" t="s">
        <v>4633</v>
      </c>
      <c r="G6063" s="570"/>
      <c r="H6063" s="816"/>
      <c r="I6063" s="816"/>
      <c r="J6063" s="571"/>
      <c r="K6063" s="259" t="s">
        <v>12828</v>
      </c>
      <c r="L6063" s="433">
        <v>44774</v>
      </c>
      <c r="M6063" s="57">
        <v>45323</v>
      </c>
      <c r="N6063" t="str">
        <f t="shared" si="192"/>
        <v>DUPLICATE</v>
      </c>
    </row>
    <row r="6064" spans="1:14" ht="25.5" outlineLevel="2">
      <c r="A6064" s="551"/>
      <c r="B6064" s="296">
        <f t="shared" si="193"/>
        <v>188</v>
      </c>
      <c r="C6064" s="462" t="s">
        <v>10540</v>
      </c>
      <c r="D6064" s="463" t="s">
        <v>2443</v>
      </c>
      <c r="E6064" s="258" t="s">
        <v>1909</v>
      </c>
      <c r="F6064" s="33" t="s">
        <v>4633</v>
      </c>
      <c r="G6064" s="570"/>
      <c r="H6064" s="816"/>
      <c r="I6064" s="816"/>
      <c r="J6064" s="571"/>
      <c r="K6064" s="259" t="s">
        <v>12828</v>
      </c>
      <c r="L6064" s="433">
        <v>44774</v>
      </c>
      <c r="M6064" s="57">
        <v>45323</v>
      </c>
      <c r="N6064" t="str">
        <f t="shared" si="192"/>
        <v>DUPLICATE</v>
      </c>
    </row>
    <row r="6065" spans="1:14" ht="25.5" outlineLevel="2">
      <c r="A6065" s="551"/>
      <c r="B6065" s="296">
        <f t="shared" si="193"/>
        <v>188</v>
      </c>
      <c r="C6065" s="462" t="s">
        <v>10541</v>
      </c>
      <c r="D6065" s="463" t="s">
        <v>12125</v>
      </c>
      <c r="E6065" s="258" t="s">
        <v>1909</v>
      </c>
      <c r="F6065" s="33" t="s">
        <v>4633</v>
      </c>
      <c r="G6065" s="570"/>
      <c r="H6065" s="816"/>
      <c r="I6065" s="816"/>
      <c r="J6065" s="571"/>
      <c r="K6065" s="259" t="s">
        <v>12828</v>
      </c>
      <c r="L6065" s="433">
        <v>44774</v>
      </c>
      <c r="M6065" s="57">
        <v>45323</v>
      </c>
      <c r="N6065" t="str">
        <f t="shared" si="192"/>
        <v/>
      </c>
    </row>
    <row r="6066" spans="1:14" ht="25.5" outlineLevel="2">
      <c r="A6066" s="551"/>
      <c r="B6066" s="296">
        <f t="shared" si="193"/>
        <v>188</v>
      </c>
      <c r="C6066" s="462" t="s">
        <v>10542</v>
      </c>
      <c r="D6066" s="463" t="s">
        <v>12126</v>
      </c>
      <c r="E6066" s="258" t="s">
        <v>1909</v>
      </c>
      <c r="F6066" s="33" t="s">
        <v>4633</v>
      </c>
      <c r="G6066" s="570"/>
      <c r="H6066" s="816"/>
      <c r="I6066" s="816"/>
      <c r="J6066" s="571"/>
      <c r="K6066" s="259" t="s">
        <v>12828</v>
      </c>
      <c r="L6066" s="433">
        <v>44774</v>
      </c>
      <c r="M6066" s="57">
        <v>45323</v>
      </c>
      <c r="N6066" t="str">
        <f t="shared" si="192"/>
        <v/>
      </c>
    </row>
    <row r="6067" spans="1:14" ht="25.5" outlineLevel="2">
      <c r="A6067" s="551"/>
      <c r="B6067" s="296">
        <f t="shared" si="193"/>
        <v>188</v>
      </c>
      <c r="C6067" s="462" t="s">
        <v>10543</v>
      </c>
      <c r="D6067" s="463" t="s">
        <v>12127</v>
      </c>
      <c r="E6067" s="258" t="s">
        <v>1909</v>
      </c>
      <c r="F6067" s="33" t="s">
        <v>4633</v>
      </c>
      <c r="G6067" s="570"/>
      <c r="H6067" s="816"/>
      <c r="I6067" s="816"/>
      <c r="J6067" s="571"/>
      <c r="K6067" s="259" t="s">
        <v>12828</v>
      </c>
      <c r="L6067" s="433">
        <v>44774</v>
      </c>
      <c r="M6067" s="57">
        <v>45323</v>
      </c>
      <c r="N6067" t="str">
        <f t="shared" si="192"/>
        <v/>
      </c>
    </row>
    <row r="6068" spans="1:14" ht="25.5" outlineLevel="2">
      <c r="A6068" s="551"/>
      <c r="B6068" s="296">
        <f t="shared" si="193"/>
        <v>188</v>
      </c>
      <c r="C6068" s="462" t="s">
        <v>10544</v>
      </c>
      <c r="D6068" s="463" t="s">
        <v>12128</v>
      </c>
      <c r="E6068" s="258" t="s">
        <v>1909</v>
      </c>
      <c r="F6068" s="33" t="s">
        <v>4633</v>
      </c>
      <c r="G6068" s="570"/>
      <c r="H6068" s="816"/>
      <c r="I6068" s="816"/>
      <c r="J6068" s="571"/>
      <c r="K6068" s="259" t="s">
        <v>12828</v>
      </c>
      <c r="L6068" s="433">
        <v>44774</v>
      </c>
      <c r="M6068" s="57">
        <v>45323</v>
      </c>
      <c r="N6068" t="str">
        <f t="shared" si="192"/>
        <v/>
      </c>
    </row>
    <row r="6069" spans="1:14" ht="25.5" outlineLevel="2">
      <c r="A6069" s="551"/>
      <c r="B6069" s="296">
        <f t="shared" si="193"/>
        <v>188</v>
      </c>
      <c r="C6069" s="462" t="s">
        <v>10545</v>
      </c>
      <c r="D6069" s="463" t="s">
        <v>12129</v>
      </c>
      <c r="E6069" s="258" t="s">
        <v>1909</v>
      </c>
      <c r="F6069" s="33" t="s">
        <v>4633</v>
      </c>
      <c r="G6069" s="570"/>
      <c r="H6069" s="816"/>
      <c r="I6069" s="816"/>
      <c r="J6069" s="571"/>
      <c r="K6069" s="259" t="s">
        <v>12828</v>
      </c>
      <c r="L6069" s="433">
        <v>44774</v>
      </c>
      <c r="M6069" s="57">
        <v>45323</v>
      </c>
      <c r="N6069" t="str">
        <f t="shared" si="192"/>
        <v/>
      </c>
    </row>
    <row r="6070" spans="1:14" ht="25.5" outlineLevel="2">
      <c r="A6070" s="551"/>
      <c r="B6070" s="296">
        <f t="shared" si="193"/>
        <v>188</v>
      </c>
      <c r="C6070" s="462" t="s">
        <v>10546</v>
      </c>
      <c r="D6070" s="463" t="s">
        <v>12130</v>
      </c>
      <c r="E6070" s="258" t="s">
        <v>1909</v>
      </c>
      <c r="F6070" s="33" t="s">
        <v>4633</v>
      </c>
      <c r="G6070" s="570"/>
      <c r="H6070" s="816"/>
      <c r="I6070" s="816"/>
      <c r="J6070" s="571"/>
      <c r="K6070" s="259" t="s">
        <v>12828</v>
      </c>
      <c r="L6070" s="433">
        <v>44774</v>
      </c>
      <c r="M6070" s="57">
        <v>45323</v>
      </c>
      <c r="N6070" t="str">
        <f t="shared" si="192"/>
        <v/>
      </c>
    </row>
    <row r="6071" spans="1:14" ht="25.5" outlineLevel="2">
      <c r="A6071" s="551"/>
      <c r="B6071" s="296">
        <f t="shared" si="193"/>
        <v>188</v>
      </c>
      <c r="C6071" s="462" t="s">
        <v>10547</v>
      </c>
      <c r="D6071" s="463" t="s">
        <v>12131</v>
      </c>
      <c r="E6071" s="258" t="s">
        <v>1909</v>
      </c>
      <c r="F6071" s="33" t="s">
        <v>4633</v>
      </c>
      <c r="G6071" s="570"/>
      <c r="H6071" s="816"/>
      <c r="I6071" s="816"/>
      <c r="J6071" s="571"/>
      <c r="K6071" s="259" t="s">
        <v>12828</v>
      </c>
      <c r="L6071" s="433">
        <v>44774</v>
      </c>
      <c r="M6071" s="57">
        <v>45323</v>
      </c>
      <c r="N6071" t="str">
        <f t="shared" si="192"/>
        <v/>
      </c>
    </row>
    <row r="6072" spans="1:14" ht="25.5" outlineLevel="2">
      <c r="A6072" s="551"/>
      <c r="B6072" s="296">
        <f t="shared" si="193"/>
        <v>188</v>
      </c>
      <c r="C6072" s="462" t="s">
        <v>10548</v>
      </c>
      <c r="D6072" s="463" t="s">
        <v>1572</v>
      </c>
      <c r="E6072" s="258" t="s">
        <v>1909</v>
      </c>
      <c r="F6072" s="33" t="s">
        <v>4633</v>
      </c>
      <c r="G6072" s="570"/>
      <c r="H6072" s="816"/>
      <c r="I6072" s="816"/>
      <c r="J6072" s="571"/>
      <c r="K6072" s="259" t="s">
        <v>12828</v>
      </c>
      <c r="L6072" s="433">
        <v>44774</v>
      </c>
      <c r="M6072" s="57">
        <v>45323</v>
      </c>
      <c r="N6072" t="str">
        <f t="shared" si="192"/>
        <v>DUPLICATE</v>
      </c>
    </row>
    <row r="6073" spans="1:14" ht="38.25" outlineLevel="2">
      <c r="A6073" s="551"/>
      <c r="B6073" s="296">
        <f t="shared" si="193"/>
        <v>188</v>
      </c>
      <c r="C6073" s="462" t="s">
        <v>10549</v>
      </c>
      <c r="D6073" s="463" t="s">
        <v>12132</v>
      </c>
      <c r="E6073" s="258" t="s">
        <v>1909</v>
      </c>
      <c r="F6073" s="33" t="s">
        <v>4633</v>
      </c>
      <c r="G6073" s="570"/>
      <c r="H6073" s="816"/>
      <c r="I6073" s="816"/>
      <c r="J6073" s="571"/>
      <c r="K6073" s="259" t="s">
        <v>12828</v>
      </c>
      <c r="L6073" s="433">
        <v>44774</v>
      </c>
      <c r="M6073" s="57">
        <v>45323</v>
      </c>
      <c r="N6073" t="str">
        <f t="shared" si="192"/>
        <v/>
      </c>
    </row>
    <row r="6074" spans="1:14" ht="25.5" outlineLevel="2">
      <c r="A6074" s="551"/>
      <c r="B6074" s="296">
        <f t="shared" si="193"/>
        <v>188</v>
      </c>
      <c r="C6074" s="462" t="s">
        <v>10550</v>
      </c>
      <c r="D6074" s="463" t="s">
        <v>12133</v>
      </c>
      <c r="E6074" s="258" t="s">
        <v>1909</v>
      </c>
      <c r="F6074" s="33" t="s">
        <v>4633</v>
      </c>
      <c r="G6074" s="570"/>
      <c r="H6074" s="816"/>
      <c r="I6074" s="816"/>
      <c r="J6074" s="571"/>
      <c r="K6074" s="259" t="s">
        <v>12828</v>
      </c>
      <c r="L6074" s="433">
        <v>44774</v>
      </c>
      <c r="M6074" s="57">
        <v>45323</v>
      </c>
      <c r="N6074" t="str">
        <f t="shared" si="192"/>
        <v/>
      </c>
    </row>
    <row r="6075" spans="1:14" ht="25.5" outlineLevel="2">
      <c r="A6075" s="551"/>
      <c r="B6075" s="296">
        <f t="shared" si="193"/>
        <v>188</v>
      </c>
      <c r="C6075" s="462" t="s">
        <v>10551</v>
      </c>
      <c r="D6075" s="463" t="s">
        <v>12134</v>
      </c>
      <c r="E6075" s="258" t="s">
        <v>1909</v>
      </c>
      <c r="F6075" s="33" t="s">
        <v>4633</v>
      </c>
      <c r="G6075" s="570"/>
      <c r="H6075" s="816"/>
      <c r="I6075" s="816"/>
      <c r="J6075" s="571"/>
      <c r="K6075" s="259" t="s">
        <v>12828</v>
      </c>
      <c r="L6075" s="433">
        <v>44774</v>
      </c>
      <c r="M6075" s="57">
        <v>45323</v>
      </c>
      <c r="N6075" t="str">
        <f t="shared" si="192"/>
        <v/>
      </c>
    </row>
    <row r="6076" spans="1:14" ht="38.25" outlineLevel="2">
      <c r="A6076" s="551"/>
      <c r="B6076" s="296">
        <f t="shared" si="193"/>
        <v>188</v>
      </c>
      <c r="C6076" s="462" t="s">
        <v>10552</v>
      </c>
      <c r="D6076" s="463" t="s">
        <v>12135</v>
      </c>
      <c r="E6076" s="258" t="s">
        <v>1909</v>
      </c>
      <c r="F6076" s="33" t="s">
        <v>4633</v>
      </c>
      <c r="G6076" s="570"/>
      <c r="H6076" s="816"/>
      <c r="I6076" s="816"/>
      <c r="J6076" s="571"/>
      <c r="K6076" s="259" t="s">
        <v>12828</v>
      </c>
      <c r="L6076" s="433">
        <v>44774</v>
      </c>
      <c r="M6076" s="57">
        <v>45323</v>
      </c>
      <c r="N6076" t="str">
        <f t="shared" si="192"/>
        <v/>
      </c>
    </row>
    <row r="6077" spans="1:14" ht="38.25" outlineLevel="2">
      <c r="A6077" s="551"/>
      <c r="B6077" s="296">
        <f t="shared" si="193"/>
        <v>188</v>
      </c>
      <c r="C6077" s="462" t="s">
        <v>10553</v>
      </c>
      <c r="D6077" s="463" t="s">
        <v>12136</v>
      </c>
      <c r="E6077" s="258" t="s">
        <v>1909</v>
      </c>
      <c r="F6077" s="33" t="s">
        <v>4633</v>
      </c>
      <c r="G6077" s="570"/>
      <c r="H6077" s="816"/>
      <c r="I6077" s="816"/>
      <c r="J6077" s="571"/>
      <c r="K6077" s="259" t="s">
        <v>12828</v>
      </c>
      <c r="L6077" s="433">
        <v>44774</v>
      </c>
      <c r="M6077" s="57">
        <v>45323</v>
      </c>
      <c r="N6077" t="str">
        <f t="shared" si="192"/>
        <v/>
      </c>
    </row>
    <row r="6078" spans="1:14" ht="25.5" outlineLevel="2">
      <c r="A6078" s="551"/>
      <c r="B6078" s="296">
        <f t="shared" si="193"/>
        <v>188</v>
      </c>
      <c r="C6078" s="462" t="s">
        <v>10554</v>
      </c>
      <c r="D6078" s="463" t="s">
        <v>12137</v>
      </c>
      <c r="E6078" s="258" t="s">
        <v>1909</v>
      </c>
      <c r="F6078" s="33" t="s">
        <v>4633</v>
      </c>
      <c r="G6078" s="570"/>
      <c r="H6078" s="816"/>
      <c r="I6078" s="816"/>
      <c r="J6078" s="571"/>
      <c r="K6078" s="259" t="s">
        <v>12828</v>
      </c>
      <c r="L6078" s="433">
        <v>44774</v>
      </c>
      <c r="M6078" s="57">
        <v>45323</v>
      </c>
      <c r="N6078" t="str">
        <f t="shared" si="192"/>
        <v/>
      </c>
    </row>
    <row r="6079" spans="1:14" ht="51" outlineLevel="2">
      <c r="A6079" s="551"/>
      <c r="B6079" s="296">
        <f t="shared" si="193"/>
        <v>188</v>
      </c>
      <c r="C6079" s="462" t="s">
        <v>10555</v>
      </c>
      <c r="D6079" s="463" t="s">
        <v>12138</v>
      </c>
      <c r="E6079" s="258" t="s">
        <v>1909</v>
      </c>
      <c r="F6079" s="33" t="s">
        <v>4633</v>
      </c>
      <c r="G6079" s="570"/>
      <c r="H6079" s="816"/>
      <c r="I6079" s="816"/>
      <c r="J6079" s="571"/>
      <c r="K6079" s="259" t="s">
        <v>12828</v>
      </c>
      <c r="L6079" s="433">
        <v>44774</v>
      </c>
      <c r="M6079" s="57">
        <v>45323</v>
      </c>
      <c r="N6079" t="str">
        <f t="shared" si="192"/>
        <v/>
      </c>
    </row>
    <row r="6080" spans="1:14" ht="25.5" outlineLevel="2">
      <c r="A6080" s="551"/>
      <c r="B6080" s="296">
        <f t="shared" si="193"/>
        <v>188</v>
      </c>
      <c r="C6080" s="462" t="s">
        <v>10556</v>
      </c>
      <c r="D6080" s="463" t="s">
        <v>12139</v>
      </c>
      <c r="E6080" s="258" t="s">
        <v>1909</v>
      </c>
      <c r="F6080" s="33" t="s">
        <v>4633</v>
      </c>
      <c r="G6080" s="570"/>
      <c r="H6080" s="816"/>
      <c r="I6080" s="816"/>
      <c r="J6080" s="571"/>
      <c r="K6080" s="259" t="s">
        <v>12828</v>
      </c>
      <c r="L6080" s="433">
        <v>44774</v>
      </c>
      <c r="M6080" s="57">
        <v>45323</v>
      </c>
      <c r="N6080" t="str">
        <f t="shared" si="192"/>
        <v/>
      </c>
    </row>
    <row r="6081" spans="1:14" ht="25.5" outlineLevel="2">
      <c r="A6081" s="551"/>
      <c r="B6081" s="296">
        <f t="shared" si="193"/>
        <v>188</v>
      </c>
      <c r="C6081" s="462" t="s">
        <v>10557</v>
      </c>
      <c r="D6081" s="463" t="s">
        <v>12140</v>
      </c>
      <c r="E6081" s="258" t="s">
        <v>1909</v>
      </c>
      <c r="F6081" s="33" t="s">
        <v>4633</v>
      </c>
      <c r="G6081" s="570"/>
      <c r="H6081" s="816"/>
      <c r="I6081" s="816"/>
      <c r="J6081" s="571"/>
      <c r="K6081" s="259" t="s">
        <v>12828</v>
      </c>
      <c r="L6081" s="433">
        <v>44774</v>
      </c>
      <c r="M6081" s="57">
        <v>45323</v>
      </c>
      <c r="N6081" t="str">
        <f t="shared" si="192"/>
        <v/>
      </c>
    </row>
    <row r="6082" spans="1:14" ht="25.5" outlineLevel="2">
      <c r="A6082" s="551"/>
      <c r="B6082" s="296">
        <f t="shared" si="193"/>
        <v>188</v>
      </c>
      <c r="C6082" s="462" t="s">
        <v>10558</v>
      </c>
      <c r="D6082" s="463" t="s">
        <v>12141</v>
      </c>
      <c r="E6082" s="258" t="s">
        <v>1909</v>
      </c>
      <c r="F6082" s="33" t="s">
        <v>4633</v>
      </c>
      <c r="G6082" s="570"/>
      <c r="H6082" s="816"/>
      <c r="I6082" s="816"/>
      <c r="J6082" s="571"/>
      <c r="K6082" s="259" t="s">
        <v>12828</v>
      </c>
      <c r="L6082" s="433">
        <v>44774</v>
      </c>
      <c r="M6082" s="57">
        <v>45323</v>
      </c>
      <c r="N6082" t="str">
        <f t="shared" si="192"/>
        <v/>
      </c>
    </row>
    <row r="6083" spans="1:14" ht="25.5" outlineLevel="2">
      <c r="A6083" s="551"/>
      <c r="B6083" s="296">
        <f t="shared" si="193"/>
        <v>188</v>
      </c>
      <c r="C6083" s="462" t="s">
        <v>10559</v>
      </c>
      <c r="D6083" s="463" t="s">
        <v>12142</v>
      </c>
      <c r="E6083" s="258" t="s">
        <v>1909</v>
      </c>
      <c r="F6083" s="33" t="s">
        <v>4633</v>
      </c>
      <c r="G6083" s="570"/>
      <c r="H6083" s="816"/>
      <c r="I6083" s="816"/>
      <c r="J6083" s="571"/>
      <c r="K6083" s="259" t="s">
        <v>12828</v>
      </c>
      <c r="L6083" s="433">
        <v>44774</v>
      </c>
      <c r="M6083" s="57">
        <v>45323</v>
      </c>
      <c r="N6083" t="str">
        <f t="shared" ref="N6083:N6146" si="194">IF(D6083="NA","",IF(COUNTIF($D$3:$D$8511,D6083)&gt;1,"DUPLICATE",""))</f>
        <v/>
      </c>
    </row>
    <row r="6084" spans="1:14" ht="25.5" outlineLevel="2">
      <c r="A6084" s="551"/>
      <c r="B6084" s="296">
        <f t="shared" si="193"/>
        <v>188</v>
      </c>
      <c r="C6084" s="462" t="s">
        <v>10560</v>
      </c>
      <c r="D6084" s="463" t="s">
        <v>12143</v>
      </c>
      <c r="E6084" s="258" t="s">
        <v>1909</v>
      </c>
      <c r="F6084" s="33" t="s">
        <v>4633</v>
      </c>
      <c r="G6084" s="570"/>
      <c r="H6084" s="816"/>
      <c r="I6084" s="816"/>
      <c r="J6084" s="571"/>
      <c r="K6084" s="259" t="s">
        <v>12828</v>
      </c>
      <c r="L6084" s="433">
        <v>44774</v>
      </c>
      <c r="M6084" s="57">
        <v>45323</v>
      </c>
      <c r="N6084" t="str">
        <f t="shared" si="194"/>
        <v/>
      </c>
    </row>
    <row r="6085" spans="1:14" ht="25.5" outlineLevel="2">
      <c r="A6085" s="551"/>
      <c r="B6085" s="296">
        <f t="shared" si="193"/>
        <v>188</v>
      </c>
      <c r="C6085" s="462" t="s">
        <v>10561</v>
      </c>
      <c r="D6085" s="463" t="s">
        <v>12144</v>
      </c>
      <c r="E6085" s="258" t="s">
        <v>1909</v>
      </c>
      <c r="F6085" s="33" t="s">
        <v>4633</v>
      </c>
      <c r="G6085" s="570"/>
      <c r="H6085" s="816"/>
      <c r="I6085" s="816"/>
      <c r="J6085" s="571"/>
      <c r="K6085" s="259" t="s">
        <v>12828</v>
      </c>
      <c r="L6085" s="433">
        <v>44774</v>
      </c>
      <c r="M6085" s="57">
        <v>45323</v>
      </c>
      <c r="N6085" t="str">
        <f t="shared" si="194"/>
        <v/>
      </c>
    </row>
    <row r="6086" spans="1:14" ht="25.5" outlineLevel="2">
      <c r="A6086" s="551"/>
      <c r="B6086" s="296">
        <f t="shared" si="193"/>
        <v>188</v>
      </c>
      <c r="C6086" s="462" t="s">
        <v>10562</v>
      </c>
      <c r="D6086" s="463" t="s">
        <v>12145</v>
      </c>
      <c r="E6086" s="258" t="s">
        <v>1909</v>
      </c>
      <c r="F6086" s="33" t="s">
        <v>4633</v>
      </c>
      <c r="G6086" s="570"/>
      <c r="H6086" s="816"/>
      <c r="I6086" s="816"/>
      <c r="J6086" s="571"/>
      <c r="K6086" s="259" t="s">
        <v>12828</v>
      </c>
      <c r="L6086" s="433">
        <v>44774</v>
      </c>
      <c r="M6086" s="57">
        <v>45323</v>
      </c>
      <c r="N6086" t="str">
        <f t="shared" si="194"/>
        <v/>
      </c>
    </row>
    <row r="6087" spans="1:14" ht="25.5" outlineLevel="2">
      <c r="A6087" s="551"/>
      <c r="B6087" s="296">
        <f t="shared" si="193"/>
        <v>188</v>
      </c>
      <c r="C6087" s="462" t="s">
        <v>10563</v>
      </c>
      <c r="D6087" s="463" t="s">
        <v>12146</v>
      </c>
      <c r="E6087" s="258" t="s">
        <v>1909</v>
      </c>
      <c r="F6087" s="33" t="s">
        <v>4633</v>
      </c>
      <c r="G6087" s="570"/>
      <c r="H6087" s="816"/>
      <c r="I6087" s="816"/>
      <c r="J6087" s="571"/>
      <c r="K6087" s="259" t="s">
        <v>12828</v>
      </c>
      <c r="L6087" s="433">
        <v>44774</v>
      </c>
      <c r="M6087" s="57">
        <v>45323</v>
      </c>
      <c r="N6087" t="str">
        <f t="shared" si="194"/>
        <v/>
      </c>
    </row>
    <row r="6088" spans="1:14" ht="25.5" outlineLevel="2">
      <c r="A6088" s="551"/>
      <c r="B6088" s="296">
        <f t="shared" si="193"/>
        <v>188</v>
      </c>
      <c r="C6088" s="462" t="s">
        <v>1342</v>
      </c>
      <c r="D6088" s="463" t="s">
        <v>1367</v>
      </c>
      <c r="E6088" s="258" t="s">
        <v>1909</v>
      </c>
      <c r="F6088" s="33" t="s">
        <v>4633</v>
      </c>
      <c r="G6088" s="570"/>
      <c r="H6088" s="816"/>
      <c r="I6088" s="816"/>
      <c r="J6088" s="571"/>
      <c r="K6088" s="259" t="s">
        <v>12828</v>
      </c>
      <c r="L6088" s="433">
        <v>44774</v>
      </c>
      <c r="M6088" s="57">
        <v>45323</v>
      </c>
      <c r="N6088" t="str">
        <f t="shared" si="194"/>
        <v>DUPLICATE</v>
      </c>
    </row>
    <row r="6089" spans="1:14" ht="25.5" outlineLevel="2">
      <c r="A6089" s="551"/>
      <c r="B6089" s="296">
        <f>IF(A6089&gt;0,A6089,B6088)</f>
        <v>188</v>
      </c>
      <c r="C6089" s="462" t="s">
        <v>10564</v>
      </c>
      <c r="D6089" s="463" t="s">
        <v>12147</v>
      </c>
      <c r="E6089" s="258" t="s">
        <v>1909</v>
      </c>
      <c r="F6089" s="33" t="s">
        <v>4633</v>
      </c>
      <c r="G6089" s="570"/>
      <c r="H6089" s="816"/>
      <c r="I6089" s="816"/>
      <c r="J6089" s="571"/>
      <c r="K6089" s="259" t="s">
        <v>12828</v>
      </c>
      <c r="L6089" s="433">
        <v>44774</v>
      </c>
      <c r="M6089" s="57">
        <v>45323</v>
      </c>
      <c r="N6089" t="str">
        <f t="shared" si="194"/>
        <v/>
      </c>
    </row>
    <row r="6090" spans="1:14" ht="45" outlineLevel="2">
      <c r="A6090" s="551"/>
      <c r="B6090" s="296">
        <f t="shared" ref="B6090:B6153" si="195">IF(A6090&gt;0,A6090,B6089)</f>
        <v>188</v>
      </c>
      <c r="C6090" s="462" t="s">
        <v>10565</v>
      </c>
      <c r="D6090" s="463">
        <v>44305</v>
      </c>
      <c r="E6090" s="258" t="s">
        <v>1909</v>
      </c>
      <c r="F6090" s="33" t="s">
        <v>4633</v>
      </c>
      <c r="G6090" s="570" t="s">
        <v>12225</v>
      </c>
      <c r="H6090" s="816"/>
      <c r="I6090" s="816"/>
      <c r="J6090" s="571"/>
      <c r="K6090" s="259" t="s">
        <v>12828</v>
      </c>
      <c r="L6090" s="433">
        <v>44774</v>
      </c>
      <c r="M6090" s="57">
        <v>45323</v>
      </c>
      <c r="N6090" t="str">
        <f t="shared" si="194"/>
        <v/>
      </c>
    </row>
    <row r="6091" spans="1:14" ht="45" outlineLevel="2">
      <c r="A6091" s="551"/>
      <c r="B6091" s="296">
        <f t="shared" si="195"/>
        <v>188</v>
      </c>
      <c r="C6091" s="462" t="s">
        <v>10566</v>
      </c>
      <c r="D6091" s="463">
        <v>46641</v>
      </c>
      <c r="E6091" s="258" t="s">
        <v>1909</v>
      </c>
      <c r="F6091" s="33" t="s">
        <v>4633</v>
      </c>
      <c r="G6091" s="570" t="s">
        <v>12225</v>
      </c>
      <c r="H6091" s="816"/>
      <c r="I6091" s="816"/>
      <c r="J6091" s="571"/>
      <c r="K6091" s="259" t="s">
        <v>12828</v>
      </c>
      <c r="L6091" s="433">
        <v>44774</v>
      </c>
      <c r="M6091" s="57">
        <v>45323</v>
      </c>
      <c r="N6091" t="str">
        <f t="shared" si="194"/>
        <v/>
      </c>
    </row>
    <row r="6092" spans="1:14" ht="45" outlineLevel="2">
      <c r="A6092" s="551"/>
      <c r="B6092" s="296">
        <f t="shared" si="195"/>
        <v>188</v>
      </c>
      <c r="C6092" s="462" t="s">
        <v>10567</v>
      </c>
      <c r="D6092" s="463">
        <v>60710</v>
      </c>
      <c r="E6092" s="258" t="s">
        <v>1909</v>
      </c>
      <c r="F6092" s="33" t="s">
        <v>4633</v>
      </c>
      <c r="G6092" s="570" t="s">
        <v>12225</v>
      </c>
      <c r="H6092" s="816"/>
      <c r="I6092" s="816"/>
      <c r="J6092" s="571"/>
      <c r="K6092" s="259" t="s">
        <v>12828</v>
      </c>
      <c r="L6092" s="433">
        <v>44774</v>
      </c>
      <c r="M6092" s="57">
        <v>45323</v>
      </c>
      <c r="N6092" t="str">
        <f t="shared" si="194"/>
        <v/>
      </c>
    </row>
    <row r="6093" spans="1:14" ht="45" outlineLevel="2">
      <c r="A6093" s="551"/>
      <c r="B6093" s="296">
        <f t="shared" si="195"/>
        <v>188</v>
      </c>
      <c r="C6093" s="462" t="s">
        <v>10568</v>
      </c>
      <c r="D6093" s="463">
        <v>62625</v>
      </c>
      <c r="E6093" s="258" t="s">
        <v>1909</v>
      </c>
      <c r="F6093" s="33" t="s">
        <v>4633</v>
      </c>
      <c r="G6093" s="570" t="s">
        <v>12225</v>
      </c>
      <c r="H6093" s="816"/>
      <c r="I6093" s="816"/>
      <c r="J6093" s="571"/>
      <c r="K6093" s="259" t="s">
        <v>12828</v>
      </c>
      <c r="L6093" s="433">
        <v>44774</v>
      </c>
      <c r="M6093" s="57">
        <v>45323</v>
      </c>
      <c r="N6093" t="str">
        <f t="shared" si="194"/>
        <v/>
      </c>
    </row>
    <row r="6094" spans="1:14" ht="45" outlineLevel="2">
      <c r="A6094" s="551"/>
      <c r="B6094" s="296">
        <f t="shared" si="195"/>
        <v>188</v>
      </c>
      <c r="C6094" s="462" t="s">
        <v>10569</v>
      </c>
      <c r="D6094" s="463">
        <v>67993</v>
      </c>
      <c r="E6094" s="258" t="s">
        <v>1909</v>
      </c>
      <c r="F6094" s="33" t="s">
        <v>4633</v>
      </c>
      <c r="G6094" s="570" t="s">
        <v>12225</v>
      </c>
      <c r="H6094" s="816"/>
      <c r="I6094" s="816"/>
      <c r="J6094" s="571"/>
      <c r="K6094" s="259" t="s">
        <v>12828</v>
      </c>
      <c r="L6094" s="433">
        <v>44774</v>
      </c>
      <c r="M6094" s="57">
        <v>45323</v>
      </c>
      <c r="N6094" t="str">
        <f t="shared" si="194"/>
        <v/>
      </c>
    </row>
    <row r="6095" spans="1:14" ht="45" outlineLevel="2">
      <c r="A6095" s="551"/>
      <c r="B6095" s="296">
        <f t="shared" si="195"/>
        <v>188</v>
      </c>
      <c r="C6095" s="462" t="s">
        <v>10568</v>
      </c>
      <c r="D6095" s="463">
        <v>68101</v>
      </c>
      <c r="E6095" s="258" t="s">
        <v>1909</v>
      </c>
      <c r="F6095" s="33" t="s">
        <v>4633</v>
      </c>
      <c r="G6095" s="570" t="s">
        <v>12225</v>
      </c>
      <c r="H6095" s="816"/>
      <c r="I6095" s="816"/>
      <c r="J6095" s="571"/>
      <c r="K6095" s="259" t="s">
        <v>12828</v>
      </c>
      <c r="L6095" s="433">
        <v>44774</v>
      </c>
      <c r="M6095" s="57">
        <v>45323</v>
      </c>
      <c r="N6095" t="str">
        <f t="shared" si="194"/>
        <v/>
      </c>
    </row>
    <row r="6096" spans="1:14" ht="45" outlineLevel="2">
      <c r="A6096" s="551"/>
      <c r="B6096" s="296">
        <f t="shared" si="195"/>
        <v>188</v>
      </c>
      <c r="C6096" s="462" t="s">
        <v>10570</v>
      </c>
      <c r="D6096" s="463">
        <v>70907</v>
      </c>
      <c r="E6096" s="258" t="s">
        <v>1909</v>
      </c>
      <c r="F6096" s="33" t="s">
        <v>4633</v>
      </c>
      <c r="G6096" s="570" t="s">
        <v>12225</v>
      </c>
      <c r="H6096" s="816"/>
      <c r="I6096" s="816"/>
      <c r="J6096" s="571"/>
      <c r="K6096" s="259" t="s">
        <v>12828</v>
      </c>
      <c r="L6096" s="433">
        <v>44774</v>
      </c>
      <c r="M6096" s="57">
        <v>45323</v>
      </c>
      <c r="N6096" t="str">
        <f t="shared" si="194"/>
        <v/>
      </c>
    </row>
    <row r="6097" spans="1:14" ht="45" outlineLevel="2">
      <c r="A6097" s="551"/>
      <c r="B6097" s="296">
        <f t="shared" si="195"/>
        <v>188</v>
      </c>
      <c r="C6097" s="462" t="s">
        <v>10571</v>
      </c>
      <c r="D6097" s="463">
        <v>71217</v>
      </c>
      <c r="E6097" s="258" t="s">
        <v>1909</v>
      </c>
      <c r="F6097" s="33" t="s">
        <v>4633</v>
      </c>
      <c r="G6097" s="570" t="s">
        <v>12225</v>
      </c>
      <c r="H6097" s="816"/>
      <c r="I6097" s="816"/>
      <c r="J6097" s="571"/>
      <c r="K6097" s="259" t="s">
        <v>12828</v>
      </c>
      <c r="L6097" s="433">
        <v>44774</v>
      </c>
      <c r="M6097" s="57">
        <v>45323</v>
      </c>
      <c r="N6097" t="str">
        <f t="shared" si="194"/>
        <v/>
      </c>
    </row>
    <row r="6098" spans="1:14" ht="45" outlineLevel="2">
      <c r="A6098" s="551"/>
      <c r="B6098" s="296">
        <f t="shared" si="195"/>
        <v>188</v>
      </c>
      <c r="C6098" s="462" t="s">
        <v>10572</v>
      </c>
      <c r="D6098" s="463">
        <v>71273</v>
      </c>
      <c r="E6098" s="258" t="s">
        <v>1909</v>
      </c>
      <c r="F6098" s="33" t="s">
        <v>4633</v>
      </c>
      <c r="G6098" s="570" t="s">
        <v>12225</v>
      </c>
      <c r="H6098" s="816"/>
      <c r="I6098" s="816"/>
      <c r="J6098" s="571"/>
      <c r="K6098" s="259" t="s">
        <v>12828</v>
      </c>
      <c r="L6098" s="433">
        <v>44774</v>
      </c>
      <c r="M6098" s="57">
        <v>45323</v>
      </c>
      <c r="N6098" t="str">
        <f t="shared" si="194"/>
        <v/>
      </c>
    </row>
    <row r="6099" spans="1:14" ht="45" outlineLevel="2">
      <c r="A6099" s="551"/>
      <c r="B6099" s="296">
        <f t="shared" si="195"/>
        <v>188</v>
      </c>
      <c r="C6099" s="462" t="s">
        <v>10573</v>
      </c>
      <c r="D6099" s="463">
        <v>73940</v>
      </c>
      <c r="E6099" s="258" t="s">
        <v>1909</v>
      </c>
      <c r="F6099" s="33" t="s">
        <v>4633</v>
      </c>
      <c r="G6099" s="570" t="s">
        <v>12225</v>
      </c>
      <c r="H6099" s="816"/>
      <c r="I6099" s="816"/>
      <c r="J6099" s="571"/>
      <c r="K6099" s="259" t="s">
        <v>12828</v>
      </c>
      <c r="L6099" s="433">
        <v>44774</v>
      </c>
      <c r="M6099" s="57">
        <v>45323</v>
      </c>
      <c r="N6099" t="str">
        <f t="shared" si="194"/>
        <v/>
      </c>
    </row>
    <row r="6100" spans="1:14" ht="45" outlineLevel="2">
      <c r="A6100" s="551"/>
      <c r="B6100" s="296">
        <f t="shared" si="195"/>
        <v>188</v>
      </c>
      <c r="C6100" s="462" t="s">
        <v>10574</v>
      </c>
      <c r="D6100" s="463">
        <v>74465</v>
      </c>
      <c r="E6100" s="258" t="s">
        <v>1909</v>
      </c>
      <c r="F6100" s="33" t="s">
        <v>4633</v>
      </c>
      <c r="G6100" s="570" t="s">
        <v>12225</v>
      </c>
      <c r="H6100" s="816"/>
      <c r="I6100" s="816"/>
      <c r="J6100" s="571"/>
      <c r="K6100" s="259" t="s">
        <v>12828</v>
      </c>
      <c r="L6100" s="433">
        <v>44774</v>
      </c>
      <c r="M6100" s="57">
        <v>45323</v>
      </c>
      <c r="N6100" t="str">
        <f t="shared" si="194"/>
        <v/>
      </c>
    </row>
    <row r="6101" spans="1:14" ht="45" outlineLevel="2">
      <c r="A6101" s="551"/>
      <c r="B6101" s="296">
        <f t="shared" si="195"/>
        <v>188</v>
      </c>
      <c r="C6101" s="462" t="s">
        <v>10575</v>
      </c>
      <c r="D6101" s="463">
        <v>82623</v>
      </c>
      <c r="E6101" s="258" t="s">
        <v>1909</v>
      </c>
      <c r="F6101" s="33" t="s">
        <v>4633</v>
      </c>
      <c r="G6101" s="570" t="s">
        <v>12225</v>
      </c>
      <c r="H6101" s="816"/>
      <c r="I6101" s="816"/>
      <c r="J6101" s="571"/>
      <c r="K6101" s="259" t="s">
        <v>12828</v>
      </c>
      <c r="L6101" s="433">
        <v>44774</v>
      </c>
      <c r="M6101" s="57">
        <v>45323</v>
      </c>
      <c r="N6101" t="str">
        <f t="shared" si="194"/>
        <v/>
      </c>
    </row>
    <row r="6102" spans="1:14" ht="45" outlineLevel="2">
      <c r="A6102" s="551"/>
      <c r="B6102" s="296">
        <f t="shared" si="195"/>
        <v>188</v>
      </c>
      <c r="C6102" s="462" t="s">
        <v>10576</v>
      </c>
      <c r="D6102" s="463">
        <v>87639</v>
      </c>
      <c r="E6102" s="258" t="s">
        <v>1909</v>
      </c>
      <c r="F6102" s="33" t="s">
        <v>4633</v>
      </c>
      <c r="G6102" s="570" t="s">
        <v>12225</v>
      </c>
      <c r="H6102" s="816"/>
      <c r="I6102" s="816"/>
      <c r="J6102" s="571"/>
      <c r="K6102" s="259" t="s">
        <v>12828</v>
      </c>
      <c r="L6102" s="433">
        <v>44774</v>
      </c>
      <c r="M6102" s="57">
        <v>45323</v>
      </c>
      <c r="N6102" t="str">
        <f t="shared" si="194"/>
        <v/>
      </c>
    </row>
    <row r="6103" spans="1:14" ht="45" outlineLevel="2">
      <c r="A6103" s="551"/>
      <c r="B6103" s="296">
        <f t="shared" si="195"/>
        <v>188</v>
      </c>
      <c r="C6103" s="462" t="s">
        <v>10577</v>
      </c>
      <c r="D6103" s="463">
        <v>89419</v>
      </c>
      <c r="E6103" s="258" t="s">
        <v>1909</v>
      </c>
      <c r="F6103" s="33" t="s">
        <v>4633</v>
      </c>
      <c r="G6103" s="570" t="s">
        <v>12225</v>
      </c>
      <c r="H6103" s="816"/>
      <c r="I6103" s="816"/>
      <c r="J6103" s="571"/>
      <c r="K6103" s="259" t="s">
        <v>12828</v>
      </c>
      <c r="L6103" s="433">
        <v>44774</v>
      </c>
      <c r="M6103" s="57">
        <v>45323</v>
      </c>
      <c r="N6103" t="str">
        <f t="shared" si="194"/>
        <v/>
      </c>
    </row>
    <row r="6104" spans="1:14" ht="45" outlineLevel="2">
      <c r="A6104" s="551"/>
      <c r="B6104" s="296">
        <f t="shared" si="195"/>
        <v>188</v>
      </c>
      <c r="C6104" s="462" t="s">
        <v>10578</v>
      </c>
      <c r="D6104" s="463">
        <v>91748</v>
      </c>
      <c r="E6104" s="258" t="s">
        <v>1909</v>
      </c>
      <c r="F6104" s="33" t="s">
        <v>4633</v>
      </c>
      <c r="G6104" s="570" t="s">
        <v>12225</v>
      </c>
      <c r="H6104" s="816"/>
      <c r="I6104" s="816"/>
      <c r="J6104" s="571"/>
      <c r="K6104" s="259" t="s">
        <v>12828</v>
      </c>
      <c r="L6104" s="433">
        <v>44774</v>
      </c>
      <c r="M6104" s="57">
        <v>45323</v>
      </c>
      <c r="N6104" t="str">
        <f t="shared" si="194"/>
        <v/>
      </c>
    </row>
    <row r="6105" spans="1:14" ht="45" outlineLevel="2">
      <c r="A6105" s="551"/>
      <c r="B6105" s="296">
        <f t="shared" si="195"/>
        <v>188</v>
      </c>
      <c r="C6105" s="462" t="s">
        <v>10566</v>
      </c>
      <c r="D6105" s="463">
        <v>99333</v>
      </c>
      <c r="E6105" s="258" t="s">
        <v>1909</v>
      </c>
      <c r="F6105" s="33" t="s">
        <v>4633</v>
      </c>
      <c r="G6105" s="570" t="s">
        <v>12225</v>
      </c>
      <c r="H6105" s="816"/>
      <c r="I6105" s="816"/>
      <c r="J6105" s="571"/>
      <c r="K6105" s="259" t="s">
        <v>12828</v>
      </c>
      <c r="L6105" s="433">
        <v>44774</v>
      </c>
      <c r="M6105" s="57">
        <v>45323</v>
      </c>
      <c r="N6105" t="str">
        <f t="shared" si="194"/>
        <v/>
      </c>
    </row>
    <row r="6106" spans="1:14" ht="45" outlineLevel="2">
      <c r="A6106" s="551"/>
      <c r="B6106" s="296">
        <f t="shared" si="195"/>
        <v>188</v>
      </c>
      <c r="C6106" s="462" t="s">
        <v>10579</v>
      </c>
      <c r="D6106" s="463">
        <v>100700</v>
      </c>
      <c r="E6106" s="258" t="s">
        <v>1909</v>
      </c>
      <c r="F6106" s="33" t="s">
        <v>4633</v>
      </c>
      <c r="G6106" s="570" t="s">
        <v>12225</v>
      </c>
      <c r="H6106" s="816"/>
      <c r="I6106" s="816"/>
      <c r="J6106" s="571"/>
      <c r="K6106" s="259" t="s">
        <v>12828</v>
      </c>
      <c r="L6106" s="433">
        <v>44774</v>
      </c>
      <c r="M6106" s="57">
        <v>45323</v>
      </c>
      <c r="N6106" t="str">
        <f t="shared" si="194"/>
        <v/>
      </c>
    </row>
    <row r="6107" spans="1:14" ht="45" outlineLevel="2">
      <c r="A6107" s="551"/>
      <c r="B6107" s="296">
        <f t="shared" si="195"/>
        <v>188</v>
      </c>
      <c r="C6107" s="462" t="s">
        <v>10580</v>
      </c>
      <c r="D6107" s="463">
        <v>102659</v>
      </c>
      <c r="E6107" s="258" t="s">
        <v>1909</v>
      </c>
      <c r="F6107" s="33" t="s">
        <v>4633</v>
      </c>
      <c r="G6107" s="570" t="s">
        <v>12225</v>
      </c>
      <c r="H6107" s="816"/>
      <c r="I6107" s="816"/>
      <c r="J6107" s="571"/>
      <c r="K6107" s="259" t="s">
        <v>12828</v>
      </c>
      <c r="L6107" s="433">
        <v>44774</v>
      </c>
      <c r="M6107" s="57">
        <v>45323</v>
      </c>
      <c r="N6107" t="str">
        <f t="shared" si="194"/>
        <v/>
      </c>
    </row>
    <row r="6108" spans="1:14" ht="45" outlineLevel="2">
      <c r="A6108" s="551"/>
      <c r="B6108" s="296">
        <f t="shared" si="195"/>
        <v>188</v>
      </c>
      <c r="C6108" s="462" t="s">
        <v>10581</v>
      </c>
      <c r="D6108" s="463">
        <v>103129</v>
      </c>
      <c r="E6108" s="258" t="s">
        <v>1909</v>
      </c>
      <c r="F6108" s="33" t="s">
        <v>4633</v>
      </c>
      <c r="G6108" s="570" t="s">
        <v>12225</v>
      </c>
      <c r="H6108" s="816"/>
      <c r="I6108" s="816"/>
      <c r="J6108" s="571"/>
      <c r="K6108" s="259" t="s">
        <v>12828</v>
      </c>
      <c r="L6108" s="433">
        <v>44774</v>
      </c>
      <c r="M6108" s="57">
        <v>45323</v>
      </c>
      <c r="N6108" t="str">
        <f t="shared" si="194"/>
        <v/>
      </c>
    </row>
    <row r="6109" spans="1:14" ht="45" outlineLevel="2">
      <c r="A6109" s="551"/>
      <c r="B6109" s="296">
        <f t="shared" si="195"/>
        <v>188</v>
      </c>
      <c r="C6109" s="462" t="s">
        <v>10582</v>
      </c>
      <c r="D6109" s="463">
        <v>104984</v>
      </c>
      <c r="E6109" s="258" t="s">
        <v>1909</v>
      </c>
      <c r="F6109" s="33" t="s">
        <v>4633</v>
      </c>
      <c r="G6109" s="570" t="s">
        <v>12225</v>
      </c>
      <c r="H6109" s="816"/>
      <c r="I6109" s="816"/>
      <c r="J6109" s="571"/>
      <c r="K6109" s="259" t="s">
        <v>12828</v>
      </c>
      <c r="L6109" s="433">
        <v>44774</v>
      </c>
      <c r="M6109" s="57">
        <v>45323</v>
      </c>
      <c r="N6109" t="str">
        <f t="shared" si="194"/>
        <v/>
      </c>
    </row>
    <row r="6110" spans="1:14" ht="45" outlineLevel="2">
      <c r="A6110" s="551"/>
      <c r="B6110" s="296">
        <f t="shared" si="195"/>
        <v>188</v>
      </c>
      <c r="C6110" s="462" t="s">
        <v>10583</v>
      </c>
      <c r="D6110" s="463">
        <v>105590</v>
      </c>
      <c r="E6110" s="258" t="s">
        <v>1909</v>
      </c>
      <c r="F6110" s="33" t="s">
        <v>4633</v>
      </c>
      <c r="G6110" s="570" t="s">
        <v>12225</v>
      </c>
      <c r="H6110" s="816"/>
      <c r="I6110" s="816"/>
      <c r="J6110" s="571"/>
      <c r="K6110" s="259" t="s">
        <v>12828</v>
      </c>
      <c r="L6110" s="433">
        <v>44774</v>
      </c>
      <c r="M6110" s="57">
        <v>45323</v>
      </c>
      <c r="N6110" t="str">
        <f t="shared" si="194"/>
        <v/>
      </c>
    </row>
    <row r="6111" spans="1:14" ht="45" outlineLevel="2">
      <c r="A6111" s="551"/>
      <c r="B6111" s="296">
        <f t="shared" si="195"/>
        <v>188</v>
      </c>
      <c r="C6111" s="462" t="s">
        <v>10584</v>
      </c>
      <c r="D6111" s="463">
        <v>107734</v>
      </c>
      <c r="E6111" s="258" t="s">
        <v>1909</v>
      </c>
      <c r="F6111" s="33" t="s">
        <v>4633</v>
      </c>
      <c r="G6111" s="570" t="s">
        <v>12225</v>
      </c>
      <c r="H6111" s="816"/>
      <c r="I6111" s="816"/>
      <c r="J6111" s="571"/>
      <c r="K6111" s="259" t="s">
        <v>12828</v>
      </c>
      <c r="L6111" s="433">
        <v>44774</v>
      </c>
      <c r="M6111" s="57">
        <v>45323</v>
      </c>
      <c r="N6111" t="str">
        <f t="shared" si="194"/>
        <v/>
      </c>
    </row>
    <row r="6112" spans="1:14" ht="45" outlineLevel="2">
      <c r="A6112" s="551"/>
      <c r="B6112" s="296">
        <f t="shared" si="195"/>
        <v>188</v>
      </c>
      <c r="C6112" s="462" t="s">
        <v>10580</v>
      </c>
      <c r="D6112" s="463">
        <v>109649</v>
      </c>
      <c r="E6112" s="258" t="s">
        <v>1909</v>
      </c>
      <c r="F6112" s="33" t="s">
        <v>4633</v>
      </c>
      <c r="G6112" s="570" t="s">
        <v>12225</v>
      </c>
      <c r="H6112" s="816"/>
      <c r="I6112" s="816"/>
      <c r="J6112" s="571"/>
      <c r="K6112" s="259" t="s">
        <v>12828</v>
      </c>
      <c r="L6112" s="433">
        <v>44774</v>
      </c>
      <c r="M6112" s="57">
        <v>45323</v>
      </c>
      <c r="N6112" t="str">
        <f t="shared" si="194"/>
        <v/>
      </c>
    </row>
    <row r="6113" spans="1:14" ht="45" outlineLevel="2">
      <c r="A6113" s="551"/>
      <c r="B6113" s="296">
        <f t="shared" si="195"/>
        <v>188</v>
      </c>
      <c r="C6113" s="462" t="s">
        <v>10585</v>
      </c>
      <c r="D6113" s="463">
        <v>113758</v>
      </c>
      <c r="E6113" s="258" t="s">
        <v>1909</v>
      </c>
      <c r="F6113" s="33" t="s">
        <v>4633</v>
      </c>
      <c r="G6113" s="570" t="s">
        <v>12225</v>
      </c>
      <c r="H6113" s="816"/>
      <c r="I6113" s="816"/>
      <c r="J6113" s="571"/>
      <c r="K6113" s="259" t="s">
        <v>12828</v>
      </c>
      <c r="L6113" s="433">
        <v>44774</v>
      </c>
      <c r="M6113" s="57">
        <v>45323</v>
      </c>
      <c r="N6113" t="str">
        <f t="shared" si="194"/>
        <v/>
      </c>
    </row>
    <row r="6114" spans="1:14" ht="45" outlineLevel="2">
      <c r="A6114" s="551"/>
      <c r="B6114" s="296">
        <f t="shared" si="195"/>
        <v>188</v>
      </c>
      <c r="C6114" s="462" t="s">
        <v>10586</v>
      </c>
      <c r="D6114" s="463">
        <v>114795</v>
      </c>
      <c r="E6114" s="258" t="s">
        <v>1909</v>
      </c>
      <c r="F6114" s="33" t="s">
        <v>4633</v>
      </c>
      <c r="G6114" s="570" t="s">
        <v>12225</v>
      </c>
      <c r="H6114" s="816"/>
      <c r="I6114" s="816"/>
      <c r="J6114" s="571"/>
      <c r="K6114" s="259" t="s">
        <v>12828</v>
      </c>
      <c r="L6114" s="433">
        <v>44774</v>
      </c>
      <c r="M6114" s="57">
        <v>45323</v>
      </c>
      <c r="N6114" t="str">
        <f t="shared" si="194"/>
        <v/>
      </c>
    </row>
    <row r="6115" spans="1:14" ht="45" outlineLevel="2">
      <c r="A6115" s="551"/>
      <c r="B6115" s="296">
        <f t="shared" si="195"/>
        <v>188</v>
      </c>
      <c r="C6115" s="462" t="s">
        <v>10586</v>
      </c>
      <c r="D6115" s="463">
        <v>114831</v>
      </c>
      <c r="E6115" s="258" t="s">
        <v>1909</v>
      </c>
      <c r="F6115" s="33" t="s">
        <v>4633</v>
      </c>
      <c r="G6115" s="570" t="s">
        <v>12225</v>
      </c>
      <c r="H6115" s="816"/>
      <c r="I6115" s="816"/>
      <c r="J6115" s="571"/>
      <c r="K6115" s="259" t="s">
        <v>12828</v>
      </c>
      <c r="L6115" s="433">
        <v>44774</v>
      </c>
      <c r="M6115" s="57">
        <v>45323</v>
      </c>
      <c r="N6115" t="str">
        <f t="shared" si="194"/>
        <v/>
      </c>
    </row>
    <row r="6116" spans="1:14" ht="45" outlineLevel="2">
      <c r="A6116" s="551"/>
      <c r="B6116" s="296">
        <f t="shared" si="195"/>
        <v>188</v>
      </c>
      <c r="C6116" s="462" t="s">
        <v>10587</v>
      </c>
      <c r="D6116" s="463">
        <v>115118</v>
      </c>
      <c r="E6116" s="258" t="s">
        <v>1909</v>
      </c>
      <c r="F6116" s="33" t="s">
        <v>4633</v>
      </c>
      <c r="G6116" s="570" t="s">
        <v>12225</v>
      </c>
      <c r="H6116" s="816"/>
      <c r="I6116" s="816"/>
      <c r="J6116" s="571"/>
      <c r="K6116" s="259" t="s">
        <v>12828</v>
      </c>
      <c r="L6116" s="433">
        <v>44774</v>
      </c>
      <c r="M6116" s="57">
        <v>45323</v>
      </c>
      <c r="N6116" t="str">
        <f t="shared" si="194"/>
        <v/>
      </c>
    </row>
    <row r="6117" spans="1:14" ht="45" outlineLevel="2">
      <c r="A6117" s="551"/>
      <c r="B6117" s="296">
        <f t="shared" si="195"/>
        <v>188</v>
      </c>
      <c r="C6117" s="462" t="s">
        <v>10588</v>
      </c>
      <c r="D6117" s="463">
        <v>115776</v>
      </c>
      <c r="E6117" s="258" t="s">
        <v>1909</v>
      </c>
      <c r="F6117" s="33" t="s">
        <v>4633</v>
      </c>
      <c r="G6117" s="570" t="s">
        <v>12225</v>
      </c>
      <c r="H6117" s="816"/>
      <c r="I6117" s="816"/>
      <c r="J6117" s="571"/>
      <c r="K6117" s="259" t="s">
        <v>12828</v>
      </c>
      <c r="L6117" s="433">
        <v>44774</v>
      </c>
      <c r="M6117" s="57">
        <v>45323</v>
      </c>
      <c r="N6117" t="str">
        <f t="shared" si="194"/>
        <v/>
      </c>
    </row>
    <row r="6118" spans="1:14" ht="45" outlineLevel="2">
      <c r="A6118" s="551"/>
      <c r="B6118" s="296">
        <f t="shared" si="195"/>
        <v>188</v>
      </c>
      <c r="C6118" s="462" t="s">
        <v>10589</v>
      </c>
      <c r="D6118" s="463">
        <v>117727</v>
      </c>
      <c r="E6118" s="258" t="s">
        <v>1909</v>
      </c>
      <c r="F6118" s="33" t="s">
        <v>4633</v>
      </c>
      <c r="G6118" s="570" t="s">
        <v>12225</v>
      </c>
      <c r="H6118" s="816"/>
      <c r="I6118" s="816"/>
      <c r="J6118" s="571"/>
      <c r="K6118" s="259" t="s">
        <v>12828</v>
      </c>
      <c r="L6118" s="433">
        <v>44774</v>
      </c>
      <c r="M6118" s="57">
        <v>45323</v>
      </c>
      <c r="N6118" t="str">
        <f t="shared" si="194"/>
        <v/>
      </c>
    </row>
    <row r="6119" spans="1:14" ht="45" outlineLevel="2">
      <c r="A6119" s="551"/>
      <c r="B6119" s="296">
        <f t="shared" si="195"/>
        <v>188</v>
      </c>
      <c r="C6119" s="462" t="s">
        <v>10590</v>
      </c>
      <c r="D6119" s="463">
        <v>118219</v>
      </c>
      <c r="E6119" s="258" t="s">
        <v>1909</v>
      </c>
      <c r="F6119" s="33" t="s">
        <v>4633</v>
      </c>
      <c r="G6119" s="570" t="s">
        <v>12225</v>
      </c>
      <c r="H6119" s="816"/>
      <c r="I6119" s="816"/>
      <c r="J6119" s="571"/>
      <c r="K6119" s="259" t="s">
        <v>12828</v>
      </c>
      <c r="L6119" s="433">
        <v>44774</v>
      </c>
      <c r="M6119" s="57">
        <v>45323</v>
      </c>
      <c r="N6119" t="str">
        <f t="shared" si="194"/>
        <v/>
      </c>
    </row>
    <row r="6120" spans="1:14" ht="45" outlineLevel="2">
      <c r="A6120" s="551"/>
      <c r="B6120" s="296">
        <f t="shared" si="195"/>
        <v>188</v>
      </c>
      <c r="C6120" s="462" t="s">
        <v>10591</v>
      </c>
      <c r="D6120" s="463">
        <v>118322</v>
      </c>
      <c r="E6120" s="258" t="s">
        <v>1909</v>
      </c>
      <c r="F6120" s="33" t="s">
        <v>4633</v>
      </c>
      <c r="G6120" s="570" t="s">
        <v>12225</v>
      </c>
      <c r="H6120" s="816"/>
      <c r="I6120" s="816"/>
      <c r="J6120" s="571"/>
      <c r="K6120" s="259" t="s">
        <v>12828</v>
      </c>
      <c r="L6120" s="433">
        <v>44774</v>
      </c>
      <c r="M6120" s="57">
        <v>45323</v>
      </c>
      <c r="N6120" t="str">
        <f t="shared" si="194"/>
        <v/>
      </c>
    </row>
    <row r="6121" spans="1:14" ht="45" outlineLevel="2">
      <c r="A6121" s="551"/>
      <c r="B6121" s="296">
        <f t="shared" si="195"/>
        <v>188</v>
      </c>
      <c r="C6121" s="462" t="s">
        <v>10592</v>
      </c>
      <c r="D6121" s="463">
        <v>118708</v>
      </c>
      <c r="E6121" s="258" t="s">
        <v>1909</v>
      </c>
      <c r="F6121" s="33" t="s">
        <v>4633</v>
      </c>
      <c r="G6121" s="570" t="s">
        <v>12225</v>
      </c>
      <c r="H6121" s="816"/>
      <c r="I6121" s="816"/>
      <c r="J6121" s="571"/>
      <c r="K6121" s="259" t="s">
        <v>12828</v>
      </c>
      <c r="L6121" s="433">
        <v>44774</v>
      </c>
      <c r="M6121" s="57">
        <v>45323</v>
      </c>
      <c r="N6121" t="str">
        <f t="shared" si="194"/>
        <v/>
      </c>
    </row>
    <row r="6122" spans="1:14" ht="45" outlineLevel="2">
      <c r="A6122" s="551"/>
      <c r="B6122" s="296">
        <f t="shared" si="195"/>
        <v>188</v>
      </c>
      <c r="C6122" s="462" t="s">
        <v>10593</v>
      </c>
      <c r="D6122" s="463">
        <v>122453</v>
      </c>
      <c r="E6122" s="258" t="s">
        <v>1909</v>
      </c>
      <c r="F6122" s="33" t="s">
        <v>4633</v>
      </c>
      <c r="G6122" s="570" t="s">
        <v>12225</v>
      </c>
      <c r="H6122" s="816"/>
      <c r="I6122" s="816"/>
      <c r="J6122" s="571"/>
      <c r="K6122" s="259" t="s">
        <v>12828</v>
      </c>
      <c r="L6122" s="433">
        <v>44774</v>
      </c>
      <c r="M6122" s="57">
        <v>45323</v>
      </c>
      <c r="N6122" t="str">
        <f t="shared" si="194"/>
        <v/>
      </c>
    </row>
    <row r="6123" spans="1:14" ht="45" outlineLevel="2">
      <c r="A6123" s="551"/>
      <c r="B6123" s="296">
        <f t="shared" si="195"/>
        <v>188</v>
      </c>
      <c r="C6123" s="462" t="s">
        <v>10586</v>
      </c>
      <c r="D6123" s="463">
        <v>125601</v>
      </c>
      <c r="E6123" s="258" t="s">
        <v>1909</v>
      </c>
      <c r="F6123" s="33" t="s">
        <v>4633</v>
      </c>
      <c r="G6123" s="570" t="s">
        <v>12225</v>
      </c>
      <c r="H6123" s="816"/>
      <c r="I6123" s="816"/>
      <c r="J6123" s="571"/>
      <c r="K6123" s="259" t="s">
        <v>12828</v>
      </c>
      <c r="L6123" s="433">
        <v>44774</v>
      </c>
      <c r="M6123" s="57">
        <v>45323</v>
      </c>
      <c r="N6123" t="str">
        <f t="shared" si="194"/>
        <v/>
      </c>
    </row>
    <row r="6124" spans="1:14" ht="45" outlineLevel="2">
      <c r="A6124" s="551"/>
      <c r="B6124" s="296">
        <f t="shared" si="195"/>
        <v>188</v>
      </c>
      <c r="C6124" s="462" t="s">
        <v>10594</v>
      </c>
      <c r="D6124" s="463">
        <v>127765</v>
      </c>
      <c r="E6124" s="258" t="s">
        <v>1909</v>
      </c>
      <c r="F6124" s="33" t="s">
        <v>4633</v>
      </c>
      <c r="G6124" s="570" t="s">
        <v>12225</v>
      </c>
      <c r="H6124" s="816"/>
      <c r="I6124" s="816"/>
      <c r="J6124" s="571"/>
      <c r="K6124" s="259" t="s">
        <v>12828</v>
      </c>
      <c r="L6124" s="433">
        <v>44774</v>
      </c>
      <c r="M6124" s="57">
        <v>45323</v>
      </c>
      <c r="N6124" t="str">
        <f t="shared" si="194"/>
        <v/>
      </c>
    </row>
    <row r="6125" spans="1:14" ht="45" outlineLevel="2">
      <c r="A6125" s="551"/>
      <c r="B6125" s="296">
        <f t="shared" si="195"/>
        <v>188</v>
      </c>
      <c r="C6125" s="462" t="s">
        <v>10595</v>
      </c>
      <c r="D6125" s="463">
        <v>128677</v>
      </c>
      <c r="E6125" s="258" t="s">
        <v>1909</v>
      </c>
      <c r="F6125" s="33" t="s">
        <v>4633</v>
      </c>
      <c r="G6125" s="570" t="s">
        <v>12225</v>
      </c>
      <c r="H6125" s="816"/>
      <c r="I6125" s="816"/>
      <c r="J6125" s="571"/>
      <c r="K6125" s="259" t="s">
        <v>12828</v>
      </c>
      <c r="L6125" s="433">
        <v>44774</v>
      </c>
      <c r="M6125" s="57">
        <v>45323</v>
      </c>
      <c r="N6125" t="str">
        <f t="shared" si="194"/>
        <v/>
      </c>
    </row>
    <row r="6126" spans="1:14" ht="45" outlineLevel="2">
      <c r="A6126" s="551"/>
      <c r="B6126" s="296">
        <f t="shared" si="195"/>
        <v>188</v>
      </c>
      <c r="C6126" s="462" t="s">
        <v>10596</v>
      </c>
      <c r="D6126" s="463">
        <v>129103</v>
      </c>
      <c r="E6126" s="258" t="s">
        <v>1909</v>
      </c>
      <c r="F6126" s="33" t="s">
        <v>4633</v>
      </c>
      <c r="G6126" s="570" t="s">
        <v>12225</v>
      </c>
      <c r="H6126" s="816"/>
      <c r="I6126" s="816"/>
      <c r="J6126" s="571"/>
      <c r="K6126" s="259" t="s">
        <v>12828</v>
      </c>
      <c r="L6126" s="433">
        <v>44774</v>
      </c>
      <c r="M6126" s="57">
        <v>45323</v>
      </c>
      <c r="N6126" t="str">
        <f t="shared" si="194"/>
        <v/>
      </c>
    </row>
    <row r="6127" spans="1:14" ht="45" outlineLevel="2">
      <c r="A6127" s="551"/>
      <c r="B6127" s="296">
        <f t="shared" si="195"/>
        <v>188</v>
      </c>
      <c r="C6127" s="462" t="s">
        <v>10597</v>
      </c>
      <c r="D6127" s="463">
        <v>131987</v>
      </c>
      <c r="E6127" s="258" t="s">
        <v>1909</v>
      </c>
      <c r="F6127" s="33" t="s">
        <v>4633</v>
      </c>
      <c r="G6127" s="570" t="s">
        <v>12225</v>
      </c>
      <c r="H6127" s="816"/>
      <c r="I6127" s="816"/>
      <c r="J6127" s="571"/>
      <c r="K6127" s="259" t="s">
        <v>12828</v>
      </c>
      <c r="L6127" s="433">
        <v>44774</v>
      </c>
      <c r="M6127" s="57">
        <v>45323</v>
      </c>
      <c r="N6127" t="str">
        <f t="shared" si="194"/>
        <v/>
      </c>
    </row>
    <row r="6128" spans="1:14" ht="45" outlineLevel="2">
      <c r="A6128" s="551"/>
      <c r="B6128" s="296">
        <f t="shared" si="195"/>
        <v>188</v>
      </c>
      <c r="C6128" s="462" t="s">
        <v>10598</v>
      </c>
      <c r="D6128" s="463">
        <v>132957</v>
      </c>
      <c r="E6128" s="258" t="s">
        <v>1909</v>
      </c>
      <c r="F6128" s="33" t="s">
        <v>4633</v>
      </c>
      <c r="G6128" s="570" t="s">
        <v>12225</v>
      </c>
      <c r="H6128" s="816"/>
      <c r="I6128" s="816"/>
      <c r="J6128" s="571"/>
      <c r="K6128" s="259" t="s">
        <v>12828</v>
      </c>
      <c r="L6128" s="433">
        <v>44774</v>
      </c>
      <c r="M6128" s="57">
        <v>45323</v>
      </c>
      <c r="N6128" t="str">
        <f t="shared" si="194"/>
        <v/>
      </c>
    </row>
    <row r="6129" spans="1:14" ht="45" outlineLevel="2">
      <c r="A6129" s="551"/>
      <c r="B6129" s="296">
        <f t="shared" si="195"/>
        <v>188</v>
      </c>
      <c r="C6129" s="462" t="s">
        <v>10599</v>
      </c>
      <c r="D6129" s="463">
        <v>134748</v>
      </c>
      <c r="E6129" s="258" t="s">
        <v>1909</v>
      </c>
      <c r="F6129" s="33" t="s">
        <v>4633</v>
      </c>
      <c r="G6129" s="570" t="s">
        <v>12225</v>
      </c>
      <c r="H6129" s="816"/>
      <c r="I6129" s="816"/>
      <c r="J6129" s="571"/>
      <c r="K6129" s="259" t="s">
        <v>12828</v>
      </c>
      <c r="L6129" s="433">
        <v>44774</v>
      </c>
      <c r="M6129" s="57">
        <v>45323</v>
      </c>
      <c r="N6129" t="str">
        <f t="shared" si="194"/>
        <v/>
      </c>
    </row>
    <row r="6130" spans="1:14" ht="45" outlineLevel="2">
      <c r="A6130" s="551"/>
      <c r="B6130" s="296">
        <f t="shared" si="195"/>
        <v>188</v>
      </c>
      <c r="C6130" s="462" t="s">
        <v>10600</v>
      </c>
      <c r="D6130" s="463">
        <v>135058</v>
      </c>
      <c r="E6130" s="258" t="s">
        <v>1909</v>
      </c>
      <c r="F6130" s="33" t="s">
        <v>4633</v>
      </c>
      <c r="G6130" s="570" t="s">
        <v>12225</v>
      </c>
      <c r="H6130" s="816"/>
      <c r="I6130" s="816"/>
      <c r="J6130" s="571"/>
      <c r="K6130" s="259" t="s">
        <v>12828</v>
      </c>
      <c r="L6130" s="433">
        <v>44774</v>
      </c>
      <c r="M6130" s="57">
        <v>45323</v>
      </c>
      <c r="N6130" t="str">
        <f t="shared" si="194"/>
        <v/>
      </c>
    </row>
    <row r="6131" spans="1:14" ht="45" outlineLevel="2">
      <c r="A6131" s="551"/>
      <c r="B6131" s="296">
        <f t="shared" si="195"/>
        <v>188</v>
      </c>
      <c r="C6131" s="462" t="s">
        <v>10601</v>
      </c>
      <c r="D6131" s="463">
        <v>136415</v>
      </c>
      <c r="E6131" s="258" t="s">
        <v>1909</v>
      </c>
      <c r="F6131" s="33" t="s">
        <v>4633</v>
      </c>
      <c r="G6131" s="570" t="s">
        <v>12225</v>
      </c>
      <c r="H6131" s="816"/>
      <c r="I6131" s="816"/>
      <c r="J6131" s="571"/>
      <c r="K6131" s="259" t="s">
        <v>12828</v>
      </c>
      <c r="L6131" s="433">
        <v>44774</v>
      </c>
      <c r="M6131" s="57">
        <v>45323</v>
      </c>
      <c r="N6131" t="str">
        <f t="shared" si="194"/>
        <v/>
      </c>
    </row>
    <row r="6132" spans="1:14" ht="45" outlineLevel="2">
      <c r="A6132" s="551"/>
      <c r="B6132" s="296">
        <f t="shared" si="195"/>
        <v>188</v>
      </c>
      <c r="C6132" s="462" t="s">
        <v>10600</v>
      </c>
      <c r="D6132" s="463">
        <v>137587</v>
      </c>
      <c r="E6132" s="258" t="s">
        <v>1909</v>
      </c>
      <c r="F6132" s="33" t="s">
        <v>4633</v>
      </c>
      <c r="G6132" s="570" t="s">
        <v>12225</v>
      </c>
      <c r="H6132" s="816"/>
      <c r="I6132" s="816"/>
      <c r="J6132" s="571"/>
      <c r="K6132" s="259" t="s">
        <v>12828</v>
      </c>
      <c r="L6132" s="433">
        <v>44774</v>
      </c>
      <c r="M6132" s="57">
        <v>45323</v>
      </c>
      <c r="N6132" t="str">
        <f t="shared" si="194"/>
        <v/>
      </c>
    </row>
    <row r="6133" spans="1:14" ht="45" outlineLevel="2">
      <c r="A6133" s="551"/>
      <c r="B6133" s="296">
        <f t="shared" si="195"/>
        <v>188</v>
      </c>
      <c r="C6133" s="462" t="s">
        <v>10600</v>
      </c>
      <c r="D6133" s="463">
        <v>137667</v>
      </c>
      <c r="E6133" s="258" t="s">
        <v>1909</v>
      </c>
      <c r="F6133" s="33" t="s">
        <v>4633</v>
      </c>
      <c r="G6133" s="570" t="s">
        <v>12225</v>
      </c>
      <c r="H6133" s="816"/>
      <c r="I6133" s="816"/>
      <c r="J6133" s="571"/>
      <c r="K6133" s="259" t="s">
        <v>12828</v>
      </c>
      <c r="L6133" s="433">
        <v>44774</v>
      </c>
      <c r="M6133" s="57">
        <v>45323</v>
      </c>
      <c r="N6133" t="str">
        <f t="shared" si="194"/>
        <v/>
      </c>
    </row>
    <row r="6134" spans="1:14" ht="45" outlineLevel="2">
      <c r="A6134" s="551"/>
      <c r="B6134" s="296">
        <f t="shared" si="195"/>
        <v>188</v>
      </c>
      <c r="C6134" s="462" t="s">
        <v>10602</v>
      </c>
      <c r="D6134" s="463">
        <v>137678</v>
      </c>
      <c r="E6134" s="258" t="s">
        <v>1909</v>
      </c>
      <c r="F6134" s="33" t="s">
        <v>4633</v>
      </c>
      <c r="G6134" s="570" t="s">
        <v>12225</v>
      </c>
      <c r="H6134" s="816"/>
      <c r="I6134" s="816"/>
      <c r="J6134" s="571"/>
      <c r="K6134" s="259" t="s">
        <v>12828</v>
      </c>
      <c r="L6134" s="433">
        <v>44774</v>
      </c>
      <c r="M6134" s="57">
        <v>45323</v>
      </c>
      <c r="N6134" t="str">
        <f t="shared" si="194"/>
        <v/>
      </c>
    </row>
    <row r="6135" spans="1:14" ht="45" outlineLevel="2">
      <c r="A6135" s="551"/>
      <c r="B6135" s="296">
        <f t="shared" si="195"/>
        <v>188</v>
      </c>
      <c r="C6135" s="462" t="s">
        <v>10603</v>
      </c>
      <c r="D6135" s="463">
        <v>138648</v>
      </c>
      <c r="E6135" s="258" t="s">
        <v>1909</v>
      </c>
      <c r="F6135" s="33" t="s">
        <v>4633</v>
      </c>
      <c r="G6135" s="570" t="s">
        <v>12225</v>
      </c>
      <c r="H6135" s="816"/>
      <c r="I6135" s="816"/>
      <c r="J6135" s="571"/>
      <c r="K6135" s="259" t="s">
        <v>12828</v>
      </c>
      <c r="L6135" s="433">
        <v>44774</v>
      </c>
      <c r="M6135" s="57">
        <v>45323</v>
      </c>
      <c r="N6135" t="str">
        <f t="shared" si="194"/>
        <v/>
      </c>
    </row>
    <row r="6136" spans="1:14" ht="45" outlineLevel="2">
      <c r="A6136" s="551"/>
      <c r="B6136" s="296">
        <f t="shared" si="195"/>
        <v>188</v>
      </c>
      <c r="C6136" s="462" t="s">
        <v>10604</v>
      </c>
      <c r="D6136" s="463">
        <v>142008</v>
      </c>
      <c r="E6136" s="258" t="s">
        <v>1909</v>
      </c>
      <c r="F6136" s="33" t="s">
        <v>4633</v>
      </c>
      <c r="G6136" s="570" t="s">
        <v>12225</v>
      </c>
      <c r="H6136" s="816"/>
      <c r="I6136" s="816"/>
      <c r="J6136" s="571"/>
      <c r="K6136" s="259" t="s">
        <v>12828</v>
      </c>
      <c r="L6136" s="433">
        <v>44774</v>
      </c>
      <c r="M6136" s="57">
        <v>45323</v>
      </c>
      <c r="N6136" t="str">
        <f t="shared" si="194"/>
        <v/>
      </c>
    </row>
    <row r="6137" spans="1:14" ht="45" outlineLevel="2">
      <c r="A6137" s="551"/>
      <c r="B6137" s="296">
        <f t="shared" si="195"/>
        <v>188</v>
      </c>
      <c r="C6137" s="462" t="s">
        <v>10605</v>
      </c>
      <c r="D6137" s="463">
        <v>144582</v>
      </c>
      <c r="E6137" s="258" t="s">
        <v>1909</v>
      </c>
      <c r="F6137" s="33" t="s">
        <v>4633</v>
      </c>
      <c r="G6137" s="570" t="s">
        <v>12225</v>
      </c>
      <c r="H6137" s="816"/>
      <c r="I6137" s="816"/>
      <c r="J6137" s="571"/>
      <c r="K6137" s="259" t="s">
        <v>12828</v>
      </c>
      <c r="L6137" s="433">
        <v>44774</v>
      </c>
      <c r="M6137" s="57">
        <v>45323</v>
      </c>
      <c r="N6137" t="str">
        <f t="shared" si="194"/>
        <v/>
      </c>
    </row>
    <row r="6138" spans="1:14" ht="45" outlineLevel="2">
      <c r="A6138" s="551"/>
      <c r="B6138" s="296">
        <f t="shared" si="195"/>
        <v>188</v>
      </c>
      <c r="C6138" s="462" t="s">
        <v>10606</v>
      </c>
      <c r="D6138" s="463">
        <v>146282</v>
      </c>
      <c r="E6138" s="258" t="s">
        <v>1909</v>
      </c>
      <c r="F6138" s="33" t="s">
        <v>4633</v>
      </c>
      <c r="G6138" s="570" t="s">
        <v>12225</v>
      </c>
      <c r="H6138" s="816"/>
      <c r="I6138" s="816"/>
      <c r="J6138" s="571"/>
      <c r="K6138" s="259" t="s">
        <v>12828</v>
      </c>
      <c r="L6138" s="433">
        <v>44774</v>
      </c>
      <c r="M6138" s="57">
        <v>45323</v>
      </c>
      <c r="N6138" t="str">
        <f t="shared" si="194"/>
        <v/>
      </c>
    </row>
    <row r="6139" spans="1:14" ht="45" outlineLevel="2">
      <c r="A6139" s="551"/>
      <c r="B6139" s="296">
        <f t="shared" si="195"/>
        <v>188</v>
      </c>
      <c r="C6139" s="462" t="s">
        <v>10607</v>
      </c>
      <c r="D6139" s="463">
        <v>150755</v>
      </c>
      <c r="E6139" s="258" t="s">
        <v>1909</v>
      </c>
      <c r="F6139" s="33" t="s">
        <v>4633</v>
      </c>
      <c r="G6139" s="570" t="s">
        <v>12225</v>
      </c>
      <c r="H6139" s="816"/>
      <c r="I6139" s="816"/>
      <c r="J6139" s="571"/>
      <c r="K6139" s="259" t="s">
        <v>12828</v>
      </c>
      <c r="L6139" s="433">
        <v>44774</v>
      </c>
      <c r="M6139" s="57">
        <v>45323</v>
      </c>
      <c r="N6139" t="str">
        <f t="shared" si="194"/>
        <v/>
      </c>
    </row>
    <row r="6140" spans="1:14" ht="45" outlineLevel="2">
      <c r="A6140" s="551"/>
      <c r="B6140" s="296">
        <f t="shared" si="195"/>
        <v>188</v>
      </c>
      <c r="C6140" s="462" t="s">
        <v>10608</v>
      </c>
      <c r="D6140" s="463">
        <v>152137</v>
      </c>
      <c r="E6140" s="258" t="s">
        <v>1909</v>
      </c>
      <c r="F6140" s="33" t="s">
        <v>4633</v>
      </c>
      <c r="G6140" s="570" t="s">
        <v>12225</v>
      </c>
      <c r="H6140" s="816"/>
      <c r="I6140" s="816"/>
      <c r="J6140" s="571"/>
      <c r="K6140" s="259" t="s">
        <v>12828</v>
      </c>
      <c r="L6140" s="433">
        <v>44774</v>
      </c>
      <c r="M6140" s="57">
        <v>45323</v>
      </c>
      <c r="N6140" t="str">
        <f t="shared" si="194"/>
        <v/>
      </c>
    </row>
    <row r="6141" spans="1:14" ht="45" outlineLevel="2">
      <c r="A6141" s="551"/>
      <c r="B6141" s="296">
        <f t="shared" si="195"/>
        <v>188</v>
      </c>
      <c r="C6141" s="462" t="s">
        <v>10600</v>
      </c>
      <c r="D6141" s="463">
        <v>152411</v>
      </c>
      <c r="E6141" s="258" t="s">
        <v>1909</v>
      </c>
      <c r="F6141" s="33" t="s">
        <v>4633</v>
      </c>
      <c r="G6141" s="570" t="s">
        <v>12225</v>
      </c>
      <c r="H6141" s="816"/>
      <c r="I6141" s="816"/>
      <c r="J6141" s="571"/>
      <c r="K6141" s="259" t="s">
        <v>12828</v>
      </c>
      <c r="L6141" s="433">
        <v>44774</v>
      </c>
      <c r="M6141" s="57">
        <v>45323</v>
      </c>
      <c r="N6141" t="str">
        <f t="shared" si="194"/>
        <v/>
      </c>
    </row>
    <row r="6142" spans="1:14" ht="45" outlineLevel="2">
      <c r="A6142" s="551"/>
      <c r="B6142" s="296">
        <f t="shared" si="195"/>
        <v>188</v>
      </c>
      <c r="C6142" s="462" t="s">
        <v>10609</v>
      </c>
      <c r="D6142" s="463">
        <v>153209</v>
      </c>
      <c r="E6142" s="258" t="s">
        <v>1909</v>
      </c>
      <c r="F6142" s="33" t="s">
        <v>4633</v>
      </c>
      <c r="G6142" s="570" t="s">
        <v>12225</v>
      </c>
      <c r="H6142" s="816"/>
      <c r="I6142" s="816"/>
      <c r="J6142" s="571"/>
      <c r="K6142" s="259" t="s">
        <v>12828</v>
      </c>
      <c r="L6142" s="433">
        <v>44774</v>
      </c>
      <c r="M6142" s="57">
        <v>45323</v>
      </c>
      <c r="N6142" t="str">
        <f t="shared" si="194"/>
        <v/>
      </c>
    </row>
    <row r="6143" spans="1:14" ht="45" outlineLevel="2">
      <c r="A6143" s="551"/>
      <c r="B6143" s="296">
        <f t="shared" si="195"/>
        <v>188</v>
      </c>
      <c r="C6143" s="462" t="s">
        <v>10610</v>
      </c>
      <c r="D6143" s="463">
        <v>153345</v>
      </c>
      <c r="E6143" s="258" t="s">
        <v>1909</v>
      </c>
      <c r="F6143" s="33" t="s">
        <v>4633</v>
      </c>
      <c r="G6143" s="570" t="s">
        <v>12225</v>
      </c>
      <c r="H6143" s="816"/>
      <c r="I6143" s="816"/>
      <c r="J6143" s="571"/>
      <c r="K6143" s="259" t="s">
        <v>12828</v>
      </c>
      <c r="L6143" s="433">
        <v>44774</v>
      </c>
      <c r="M6143" s="57">
        <v>45323</v>
      </c>
      <c r="N6143" t="str">
        <f t="shared" si="194"/>
        <v/>
      </c>
    </row>
    <row r="6144" spans="1:14" ht="45" outlineLevel="2">
      <c r="A6144" s="551"/>
      <c r="B6144" s="296">
        <f t="shared" si="195"/>
        <v>188</v>
      </c>
      <c r="C6144" s="462" t="s">
        <v>10611</v>
      </c>
      <c r="D6144" s="463">
        <v>155567</v>
      </c>
      <c r="E6144" s="258" t="s">
        <v>1909</v>
      </c>
      <c r="F6144" s="33" t="s">
        <v>4633</v>
      </c>
      <c r="G6144" s="570" t="s">
        <v>12225</v>
      </c>
      <c r="H6144" s="816"/>
      <c r="I6144" s="816"/>
      <c r="J6144" s="571"/>
      <c r="K6144" s="259" t="s">
        <v>12828</v>
      </c>
      <c r="L6144" s="433">
        <v>44774</v>
      </c>
      <c r="M6144" s="57">
        <v>45323</v>
      </c>
      <c r="N6144" t="str">
        <f t="shared" si="194"/>
        <v/>
      </c>
    </row>
    <row r="6145" spans="1:14" ht="45" outlineLevel="2">
      <c r="A6145" s="551"/>
      <c r="B6145" s="296">
        <f t="shared" si="195"/>
        <v>188</v>
      </c>
      <c r="C6145" s="462" t="s">
        <v>10609</v>
      </c>
      <c r="D6145" s="463">
        <v>158022</v>
      </c>
      <c r="E6145" s="258" t="s">
        <v>1909</v>
      </c>
      <c r="F6145" s="33" t="s">
        <v>4633</v>
      </c>
      <c r="G6145" s="570" t="s">
        <v>12225</v>
      </c>
      <c r="H6145" s="816"/>
      <c r="I6145" s="816"/>
      <c r="J6145" s="571"/>
      <c r="K6145" s="259" t="s">
        <v>12828</v>
      </c>
      <c r="L6145" s="433">
        <v>44774</v>
      </c>
      <c r="M6145" s="57">
        <v>45323</v>
      </c>
      <c r="N6145" t="str">
        <f t="shared" si="194"/>
        <v/>
      </c>
    </row>
    <row r="6146" spans="1:14" ht="45" outlineLevel="2">
      <c r="A6146" s="551"/>
      <c r="B6146" s="296">
        <f t="shared" si="195"/>
        <v>188</v>
      </c>
      <c r="C6146" s="462" t="s">
        <v>10602</v>
      </c>
      <c r="D6146" s="463">
        <v>159707</v>
      </c>
      <c r="E6146" s="258" t="s">
        <v>1909</v>
      </c>
      <c r="F6146" s="33" t="s">
        <v>4633</v>
      </c>
      <c r="G6146" s="570" t="s">
        <v>12225</v>
      </c>
      <c r="H6146" s="816"/>
      <c r="I6146" s="816"/>
      <c r="J6146" s="571"/>
      <c r="K6146" s="259" t="s">
        <v>12828</v>
      </c>
      <c r="L6146" s="433">
        <v>44774</v>
      </c>
      <c r="M6146" s="57">
        <v>45323</v>
      </c>
      <c r="N6146" t="str">
        <f t="shared" si="194"/>
        <v/>
      </c>
    </row>
    <row r="6147" spans="1:14" ht="45" outlineLevel="2">
      <c r="A6147" s="551"/>
      <c r="B6147" s="296">
        <f t="shared" si="195"/>
        <v>188</v>
      </c>
      <c r="C6147" s="462" t="s">
        <v>10612</v>
      </c>
      <c r="D6147" s="463">
        <v>160339</v>
      </c>
      <c r="E6147" s="258" t="s">
        <v>1909</v>
      </c>
      <c r="F6147" s="33" t="s">
        <v>4633</v>
      </c>
      <c r="G6147" s="570" t="s">
        <v>12225</v>
      </c>
      <c r="H6147" s="816"/>
      <c r="I6147" s="816"/>
      <c r="J6147" s="571"/>
      <c r="K6147" s="259" t="s">
        <v>12828</v>
      </c>
      <c r="L6147" s="433">
        <v>44774</v>
      </c>
      <c r="M6147" s="57">
        <v>45323</v>
      </c>
      <c r="N6147" t="str">
        <f t="shared" ref="N6147:N6210" si="196">IF(D6147="NA","",IF(COUNTIF($D$3:$D$8511,D6147)&gt;1,"DUPLICATE",""))</f>
        <v/>
      </c>
    </row>
    <row r="6148" spans="1:14" ht="45" outlineLevel="2">
      <c r="A6148" s="551"/>
      <c r="B6148" s="296">
        <f t="shared" si="195"/>
        <v>188</v>
      </c>
      <c r="C6148" s="462" t="s">
        <v>10613</v>
      </c>
      <c r="D6148" s="463">
        <v>160680</v>
      </c>
      <c r="E6148" s="258" t="s">
        <v>1909</v>
      </c>
      <c r="F6148" s="33" t="s">
        <v>4633</v>
      </c>
      <c r="G6148" s="570" t="s">
        <v>12225</v>
      </c>
      <c r="H6148" s="816"/>
      <c r="I6148" s="816"/>
      <c r="J6148" s="571"/>
      <c r="K6148" s="259" t="s">
        <v>12828</v>
      </c>
      <c r="L6148" s="433">
        <v>44774</v>
      </c>
      <c r="M6148" s="57">
        <v>45323</v>
      </c>
      <c r="N6148" t="str">
        <f t="shared" si="196"/>
        <v/>
      </c>
    </row>
    <row r="6149" spans="1:14" ht="45" outlineLevel="2">
      <c r="A6149" s="551"/>
      <c r="B6149" s="296">
        <f t="shared" si="195"/>
        <v>188</v>
      </c>
      <c r="C6149" s="462" t="s">
        <v>10614</v>
      </c>
      <c r="D6149" s="463">
        <v>163214</v>
      </c>
      <c r="E6149" s="258" t="s">
        <v>1909</v>
      </c>
      <c r="F6149" s="33" t="s">
        <v>4633</v>
      </c>
      <c r="G6149" s="570" t="s">
        <v>12225</v>
      </c>
      <c r="H6149" s="816"/>
      <c r="I6149" s="816"/>
      <c r="J6149" s="571"/>
      <c r="K6149" s="259" t="s">
        <v>12828</v>
      </c>
      <c r="L6149" s="433">
        <v>44774</v>
      </c>
      <c r="M6149" s="57">
        <v>45323</v>
      </c>
      <c r="N6149" t="str">
        <f t="shared" si="196"/>
        <v/>
      </c>
    </row>
    <row r="6150" spans="1:14" ht="45" outlineLevel="2">
      <c r="A6150" s="551"/>
      <c r="B6150" s="296">
        <f t="shared" si="195"/>
        <v>188</v>
      </c>
      <c r="C6150" s="462" t="s">
        <v>10609</v>
      </c>
      <c r="D6150" s="463">
        <v>164148</v>
      </c>
      <c r="E6150" s="258" t="s">
        <v>1909</v>
      </c>
      <c r="F6150" s="33" t="s">
        <v>4633</v>
      </c>
      <c r="G6150" s="570" t="s">
        <v>12225</v>
      </c>
      <c r="H6150" s="816"/>
      <c r="I6150" s="816"/>
      <c r="J6150" s="571"/>
      <c r="K6150" s="259" t="s">
        <v>12828</v>
      </c>
      <c r="L6150" s="433">
        <v>44774</v>
      </c>
      <c r="M6150" s="57">
        <v>45323</v>
      </c>
      <c r="N6150" t="str">
        <f t="shared" si="196"/>
        <v/>
      </c>
    </row>
    <row r="6151" spans="1:14" ht="45" outlineLevel="2">
      <c r="A6151" s="551"/>
      <c r="B6151" s="296">
        <f t="shared" si="195"/>
        <v>188</v>
      </c>
      <c r="C6151" s="462" t="s">
        <v>10615</v>
      </c>
      <c r="D6151" s="463">
        <v>166973</v>
      </c>
      <c r="E6151" s="258" t="s">
        <v>1909</v>
      </c>
      <c r="F6151" s="33" t="s">
        <v>4633</v>
      </c>
      <c r="G6151" s="570" t="s">
        <v>12225</v>
      </c>
      <c r="H6151" s="816"/>
      <c r="I6151" s="816"/>
      <c r="J6151" s="571"/>
      <c r="K6151" s="259" t="s">
        <v>12828</v>
      </c>
      <c r="L6151" s="433">
        <v>44774</v>
      </c>
      <c r="M6151" s="57">
        <v>45323</v>
      </c>
      <c r="N6151" t="str">
        <f t="shared" si="196"/>
        <v/>
      </c>
    </row>
    <row r="6152" spans="1:14" ht="45" outlineLevel="2">
      <c r="A6152" s="551"/>
      <c r="B6152" s="296">
        <f t="shared" si="195"/>
        <v>188</v>
      </c>
      <c r="C6152" s="462" t="s">
        <v>10616</v>
      </c>
      <c r="D6152" s="463">
        <v>167410</v>
      </c>
      <c r="E6152" s="258" t="s">
        <v>1909</v>
      </c>
      <c r="F6152" s="33" t="s">
        <v>4633</v>
      </c>
      <c r="G6152" s="570" t="s">
        <v>12225</v>
      </c>
      <c r="H6152" s="816"/>
      <c r="I6152" s="816"/>
      <c r="J6152" s="571"/>
      <c r="K6152" s="259" t="s">
        <v>12828</v>
      </c>
      <c r="L6152" s="433">
        <v>44774</v>
      </c>
      <c r="M6152" s="57">
        <v>45323</v>
      </c>
      <c r="N6152" t="str">
        <f t="shared" si="196"/>
        <v/>
      </c>
    </row>
    <row r="6153" spans="1:14" ht="45" outlineLevel="2">
      <c r="A6153" s="551"/>
      <c r="B6153" s="296">
        <f t="shared" si="195"/>
        <v>188</v>
      </c>
      <c r="C6153" s="462" t="s">
        <v>10617</v>
      </c>
      <c r="D6153" s="463">
        <v>168833</v>
      </c>
      <c r="E6153" s="258" t="s">
        <v>1909</v>
      </c>
      <c r="F6153" s="33" t="s">
        <v>4633</v>
      </c>
      <c r="G6153" s="570" t="s">
        <v>12225</v>
      </c>
      <c r="H6153" s="816"/>
      <c r="I6153" s="816"/>
      <c r="J6153" s="571"/>
      <c r="K6153" s="259" t="s">
        <v>12828</v>
      </c>
      <c r="L6153" s="433">
        <v>44774</v>
      </c>
      <c r="M6153" s="57">
        <v>45323</v>
      </c>
      <c r="N6153" t="str">
        <f t="shared" si="196"/>
        <v/>
      </c>
    </row>
    <row r="6154" spans="1:14" ht="45" outlineLevel="2">
      <c r="A6154" s="551"/>
      <c r="B6154" s="296">
        <f t="shared" ref="B6154:B6217" si="197">IF(A6154&gt;0,A6154,B6153)</f>
        <v>188</v>
      </c>
      <c r="C6154" s="462" t="s">
        <v>10605</v>
      </c>
      <c r="D6154" s="463">
        <v>169347</v>
      </c>
      <c r="E6154" s="258" t="s">
        <v>1909</v>
      </c>
      <c r="F6154" s="33" t="s">
        <v>4633</v>
      </c>
      <c r="G6154" s="570" t="s">
        <v>12225</v>
      </c>
      <c r="H6154" s="816"/>
      <c r="I6154" s="816"/>
      <c r="J6154" s="571"/>
      <c r="K6154" s="259" t="s">
        <v>12828</v>
      </c>
      <c r="L6154" s="433">
        <v>44774</v>
      </c>
      <c r="M6154" s="57">
        <v>45323</v>
      </c>
      <c r="N6154" t="str">
        <f t="shared" si="196"/>
        <v/>
      </c>
    </row>
    <row r="6155" spans="1:14" ht="45" outlineLevel="2">
      <c r="A6155" s="551"/>
      <c r="B6155" s="296">
        <f t="shared" si="197"/>
        <v>188</v>
      </c>
      <c r="C6155" s="462" t="s">
        <v>10618</v>
      </c>
      <c r="D6155" s="463">
        <v>169698</v>
      </c>
      <c r="E6155" s="258" t="s">
        <v>1909</v>
      </c>
      <c r="F6155" s="33" t="s">
        <v>4633</v>
      </c>
      <c r="G6155" s="570" t="s">
        <v>12225</v>
      </c>
      <c r="H6155" s="816"/>
      <c r="I6155" s="816"/>
      <c r="J6155" s="571"/>
      <c r="K6155" s="259" t="s">
        <v>12828</v>
      </c>
      <c r="L6155" s="433">
        <v>44774</v>
      </c>
      <c r="M6155" s="57">
        <v>45323</v>
      </c>
      <c r="N6155" t="str">
        <f t="shared" si="196"/>
        <v/>
      </c>
    </row>
    <row r="6156" spans="1:14" ht="45" outlineLevel="2">
      <c r="A6156" s="551"/>
      <c r="B6156" s="296">
        <f t="shared" si="197"/>
        <v>188</v>
      </c>
      <c r="C6156" s="462" t="s">
        <v>10619</v>
      </c>
      <c r="D6156" s="463">
        <v>171790</v>
      </c>
      <c r="E6156" s="258" t="s">
        <v>1909</v>
      </c>
      <c r="F6156" s="33" t="s">
        <v>4633</v>
      </c>
      <c r="G6156" s="570" t="s">
        <v>12225</v>
      </c>
      <c r="H6156" s="816"/>
      <c r="I6156" s="816"/>
      <c r="J6156" s="571"/>
      <c r="K6156" s="259" t="s">
        <v>12828</v>
      </c>
      <c r="L6156" s="433">
        <v>44774</v>
      </c>
      <c r="M6156" s="57">
        <v>45323</v>
      </c>
      <c r="N6156" t="str">
        <f t="shared" si="196"/>
        <v/>
      </c>
    </row>
    <row r="6157" spans="1:14" ht="45" outlineLevel="2">
      <c r="A6157" s="551"/>
      <c r="B6157" s="296">
        <f t="shared" si="197"/>
        <v>188</v>
      </c>
      <c r="C6157" s="462" t="s">
        <v>10620</v>
      </c>
      <c r="D6157" s="463">
        <v>172851</v>
      </c>
      <c r="E6157" s="258" t="s">
        <v>1909</v>
      </c>
      <c r="F6157" s="33" t="s">
        <v>4633</v>
      </c>
      <c r="G6157" s="570" t="s">
        <v>12225</v>
      </c>
      <c r="H6157" s="816"/>
      <c r="I6157" s="816"/>
      <c r="J6157" s="571"/>
      <c r="K6157" s="259" t="s">
        <v>12828</v>
      </c>
      <c r="L6157" s="433">
        <v>44774</v>
      </c>
      <c r="M6157" s="57">
        <v>45323</v>
      </c>
      <c r="N6157" t="str">
        <f t="shared" si="196"/>
        <v/>
      </c>
    </row>
    <row r="6158" spans="1:14" ht="45" outlineLevel="2">
      <c r="A6158" s="551"/>
      <c r="B6158" s="296">
        <f t="shared" si="197"/>
        <v>188</v>
      </c>
      <c r="C6158" s="462" t="s">
        <v>10621</v>
      </c>
      <c r="D6158" s="463">
        <v>174993</v>
      </c>
      <c r="E6158" s="258" t="s">
        <v>1909</v>
      </c>
      <c r="F6158" s="33" t="s">
        <v>4633</v>
      </c>
      <c r="G6158" s="570" t="s">
        <v>12225</v>
      </c>
      <c r="H6158" s="816"/>
      <c r="I6158" s="816"/>
      <c r="J6158" s="571"/>
      <c r="K6158" s="259" t="s">
        <v>12828</v>
      </c>
      <c r="L6158" s="433">
        <v>44774</v>
      </c>
      <c r="M6158" s="57">
        <v>45323</v>
      </c>
      <c r="N6158" t="str">
        <f t="shared" si="196"/>
        <v/>
      </c>
    </row>
    <row r="6159" spans="1:14" ht="45" outlineLevel="2">
      <c r="A6159" s="551"/>
      <c r="B6159" s="296">
        <f t="shared" si="197"/>
        <v>188</v>
      </c>
      <c r="C6159" s="462" t="s">
        <v>10622</v>
      </c>
      <c r="D6159" s="463">
        <v>176740</v>
      </c>
      <c r="E6159" s="258" t="s">
        <v>1909</v>
      </c>
      <c r="F6159" s="33" t="s">
        <v>4633</v>
      </c>
      <c r="G6159" s="570" t="s">
        <v>12225</v>
      </c>
      <c r="H6159" s="816"/>
      <c r="I6159" s="816"/>
      <c r="J6159" s="571"/>
      <c r="K6159" s="259" t="s">
        <v>12828</v>
      </c>
      <c r="L6159" s="433">
        <v>44774</v>
      </c>
      <c r="M6159" s="57">
        <v>45323</v>
      </c>
      <c r="N6159" t="str">
        <f t="shared" si="196"/>
        <v/>
      </c>
    </row>
    <row r="6160" spans="1:14" ht="45" outlineLevel="2">
      <c r="A6160" s="551"/>
      <c r="B6160" s="296">
        <f t="shared" si="197"/>
        <v>188</v>
      </c>
      <c r="C6160" s="462" t="s">
        <v>10623</v>
      </c>
      <c r="D6160" s="463">
        <v>178008</v>
      </c>
      <c r="E6160" s="258" t="s">
        <v>1909</v>
      </c>
      <c r="F6160" s="33" t="s">
        <v>4633</v>
      </c>
      <c r="G6160" s="570" t="s">
        <v>12225</v>
      </c>
      <c r="H6160" s="816"/>
      <c r="I6160" s="816"/>
      <c r="J6160" s="571"/>
      <c r="K6160" s="259" t="s">
        <v>12828</v>
      </c>
      <c r="L6160" s="433">
        <v>44774</v>
      </c>
      <c r="M6160" s="57">
        <v>45323</v>
      </c>
      <c r="N6160" t="str">
        <f t="shared" si="196"/>
        <v/>
      </c>
    </row>
    <row r="6161" spans="1:14" ht="45" outlineLevel="2">
      <c r="A6161" s="551"/>
      <c r="B6161" s="296">
        <f t="shared" si="197"/>
        <v>188</v>
      </c>
      <c r="C6161" s="462" t="s">
        <v>10624</v>
      </c>
      <c r="D6161" s="463">
        <v>193578</v>
      </c>
      <c r="E6161" s="258" t="s">
        <v>1909</v>
      </c>
      <c r="F6161" s="33" t="s">
        <v>4633</v>
      </c>
      <c r="G6161" s="570" t="s">
        <v>12225</v>
      </c>
      <c r="H6161" s="816"/>
      <c r="I6161" s="816"/>
      <c r="J6161" s="571"/>
      <c r="K6161" s="259" t="s">
        <v>12828</v>
      </c>
      <c r="L6161" s="433">
        <v>44774</v>
      </c>
      <c r="M6161" s="57">
        <v>45323</v>
      </c>
      <c r="N6161" t="str">
        <f t="shared" si="196"/>
        <v/>
      </c>
    </row>
    <row r="6162" spans="1:14" ht="45" outlineLevel="2">
      <c r="A6162" s="551"/>
      <c r="B6162" s="296">
        <f t="shared" si="197"/>
        <v>188</v>
      </c>
      <c r="C6162" s="462" t="s">
        <v>10625</v>
      </c>
      <c r="D6162" s="463">
        <v>194662</v>
      </c>
      <c r="E6162" s="258" t="s">
        <v>1909</v>
      </c>
      <c r="F6162" s="33" t="s">
        <v>4633</v>
      </c>
      <c r="G6162" s="570" t="s">
        <v>12225</v>
      </c>
      <c r="H6162" s="816"/>
      <c r="I6162" s="816"/>
      <c r="J6162" s="571"/>
      <c r="K6162" s="259" t="s">
        <v>12828</v>
      </c>
      <c r="L6162" s="433">
        <v>44774</v>
      </c>
      <c r="M6162" s="57">
        <v>45323</v>
      </c>
      <c r="N6162" t="str">
        <f t="shared" si="196"/>
        <v/>
      </c>
    </row>
    <row r="6163" spans="1:14" ht="45" outlineLevel="2">
      <c r="A6163" s="551"/>
      <c r="B6163" s="296">
        <f t="shared" si="197"/>
        <v>188</v>
      </c>
      <c r="C6163" s="462" t="s">
        <v>10603</v>
      </c>
      <c r="D6163" s="463">
        <v>196704</v>
      </c>
      <c r="E6163" s="258" t="s">
        <v>1909</v>
      </c>
      <c r="F6163" s="33" t="s">
        <v>4633</v>
      </c>
      <c r="G6163" s="570" t="s">
        <v>12225</v>
      </c>
      <c r="H6163" s="816"/>
      <c r="I6163" s="816"/>
      <c r="J6163" s="571"/>
      <c r="K6163" s="259" t="s">
        <v>12828</v>
      </c>
      <c r="L6163" s="433">
        <v>44774</v>
      </c>
      <c r="M6163" s="57">
        <v>45323</v>
      </c>
      <c r="N6163" t="str">
        <f t="shared" si="196"/>
        <v/>
      </c>
    </row>
    <row r="6164" spans="1:14" ht="45" outlineLevel="2">
      <c r="A6164" s="551"/>
      <c r="B6164" s="296">
        <f t="shared" si="197"/>
        <v>188</v>
      </c>
      <c r="C6164" s="462" t="s">
        <v>10626</v>
      </c>
      <c r="D6164" s="463">
        <v>199350</v>
      </c>
      <c r="E6164" s="258" t="s">
        <v>1909</v>
      </c>
      <c r="F6164" s="33" t="s">
        <v>4633</v>
      </c>
      <c r="G6164" s="570" t="s">
        <v>12225</v>
      </c>
      <c r="H6164" s="816"/>
      <c r="I6164" s="816"/>
      <c r="J6164" s="571"/>
      <c r="K6164" s="259" t="s">
        <v>12828</v>
      </c>
      <c r="L6164" s="433">
        <v>44774</v>
      </c>
      <c r="M6164" s="57">
        <v>45323</v>
      </c>
      <c r="N6164" t="str">
        <f t="shared" si="196"/>
        <v/>
      </c>
    </row>
    <row r="6165" spans="1:14" ht="45" outlineLevel="2">
      <c r="A6165" s="551"/>
      <c r="B6165" s="296">
        <f t="shared" si="197"/>
        <v>188</v>
      </c>
      <c r="C6165" s="462" t="s">
        <v>10627</v>
      </c>
      <c r="D6165" s="463">
        <v>200818</v>
      </c>
      <c r="E6165" s="258" t="s">
        <v>1909</v>
      </c>
      <c r="F6165" s="33" t="s">
        <v>4633</v>
      </c>
      <c r="G6165" s="570" t="s">
        <v>12225</v>
      </c>
      <c r="H6165" s="816"/>
      <c r="I6165" s="816"/>
      <c r="J6165" s="571"/>
      <c r="K6165" s="259" t="s">
        <v>12828</v>
      </c>
      <c r="L6165" s="433">
        <v>44774</v>
      </c>
      <c r="M6165" s="57">
        <v>45323</v>
      </c>
      <c r="N6165" t="str">
        <f t="shared" si="196"/>
        <v/>
      </c>
    </row>
    <row r="6166" spans="1:14" ht="45" outlineLevel="2">
      <c r="A6166" s="551"/>
      <c r="B6166" s="296">
        <f t="shared" si="197"/>
        <v>188</v>
      </c>
      <c r="C6166" s="462" t="s">
        <v>10628</v>
      </c>
      <c r="D6166" s="463">
        <v>204230</v>
      </c>
      <c r="E6166" s="258" t="s">
        <v>1909</v>
      </c>
      <c r="F6166" s="33" t="s">
        <v>4633</v>
      </c>
      <c r="G6166" s="570" t="s">
        <v>12225</v>
      </c>
      <c r="H6166" s="816"/>
      <c r="I6166" s="816"/>
      <c r="J6166" s="571"/>
      <c r="K6166" s="259" t="s">
        <v>12828</v>
      </c>
      <c r="L6166" s="433">
        <v>44774</v>
      </c>
      <c r="M6166" s="57">
        <v>45323</v>
      </c>
      <c r="N6166" t="str">
        <f t="shared" si="196"/>
        <v/>
      </c>
    </row>
    <row r="6167" spans="1:14" ht="45" outlineLevel="2">
      <c r="A6167" s="551"/>
      <c r="B6167" s="296">
        <f t="shared" si="197"/>
        <v>188</v>
      </c>
      <c r="C6167" s="462" t="s">
        <v>10629</v>
      </c>
      <c r="D6167" s="463">
        <v>205302</v>
      </c>
      <c r="E6167" s="258" t="s">
        <v>1909</v>
      </c>
      <c r="F6167" s="33" t="s">
        <v>4633</v>
      </c>
      <c r="G6167" s="570" t="s">
        <v>12225</v>
      </c>
      <c r="H6167" s="816"/>
      <c r="I6167" s="816"/>
      <c r="J6167" s="571"/>
      <c r="K6167" s="259" t="s">
        <v>12828</v>
      </c>
      <c r="L6167" s="433">
        <v>44774</v>
      </c>
      <c r="M6167" s="57">
        <v>45323</v>
      </c>
      <c r="N6167" t="str">
        <f t="shared" si="196"/>
        <v/>
      </c>
    </row>
    <row r="6168" spans="1:14" ht="45" outlineLevel="2">
      <c r="A6168" s="551"/>
      <c r="B6168" s="296">
        <f t="shared" si="197"/>
        <v>188</v>
      </c>
      <c r="C6168" s="462" t="s">
        <v>10630</v>
      </c>
      <c r="D6168" s="463">
        <v>205313</v>
      </c>
      <c r="E6168" s="258" t="s">
        <v>1909</v>
      </c>
      <c r="F6168" s="33" t="s">
        <v>4633</v>
      </c>
      <c r="G6168" s="570" t="s">
        <v>12225</v>
      </c>
      <c r="H6168" s="816"/>
      <c r="I6168" s="816"/>
      <c r="J6168" s="571"/>
      <c r="K6168" s="259" t="s">
        <v>12828</v>
      </c>
      <c r="L6168" s="433">
        <v>44774</v>
      </c>
      <c r="M6168" s="57">
        <v>45323</v>
      </c>
      <c r="N6168" t="str">
        <f t="shared" si="196"/>
        <v/>
      </c>
    </row>
    <row r="6169" spans="1:14" ht="45" outlineLevel="2">
      <c r="A6169" s="551"/>
      <c r="B6169" s="296">
        <f t="shared" si="197"/>
        <v>188</v>
      </c>
      <c r="C6169" s="462" t="s">
        <v>10631</v>
      </c>
      <c r="D6169" s="463">
        <v>217095</v>
      </c>
      <c r="E6169" s="258" t="s">
        <v>1909</v>
      </c>
      <c r="F6169" s="33" t="s">
        <v>4633</v>
      </c>
      <c r="G6169" s="570" t="s">
        <v>12225</v>
      </c>
      <c r="H6169" s="816"/>
      <c r="I6169" s="816"/>
      <c r="J6169" s="571"/>
      <c r="K6169" s="259" t="s">
        <v>12828</v>
      </c>
      <c r="L6169" s="433">
        <v>44774</v>
      </c>
      <c r="M6169" s="57">
        <v>45323</v>
      </c>
      <c r="N6169" t="str">
        <f t="shared" si="196"/>
        <v/>
      </c>
    </row>
    <row r="6170" spans="1:14" ht="45" outlineLevel="2">
      <c r="A6170" s="551"/>
      <c r="B6170" s="296">
        <f t="shared" si="197"/>
        <v>188</v>
      </c>
      <c r="C6170" s="462" t="s">
        <v>10632</v>
      </c>
      <c r="D6170" s="463">
        <v>218985</v>
      </c>
      <c r="E6170" s="258" t="s">
        <v>1909</v>
      </c>
      <c r="F6170" s="33" t="s">
        <v>4633</v>
      </c>
      <c r="G6170" s="570" t="s">
        <v>12225</v>
      </c>
      <c r="H6170" s="816"/>
      <c r="I6170" s="816"/>
      <c r="J6170" s="571"/>
      <c r="K6170" s="259" t="s">
        <v>12828</v>
      </c>
      <c r="L6170" s="433">
        <v>44774</v>
      </c>
      <c r="M6170" s="57">
        <v>45323</v>
      </c>
      <c r="N6170" t="str">
        <f t="shared" si="196"/>
        <v/>
      </c>
    </row>
    <row r="6171" spans="1:14" ht="45" outlineLevel="2">
      <c r="A6171" s="551"/>
      <c r="B6171" s="296">
        <f t="shared" si="197"/>
        <v>188</v>
      </c>
      <c r="C6171" s="462" t="s">
        <v>10628</v>
      </c>
      <c r="D6171" s="463">
        <v>221637</v>
      </c>
      <c r="E6171" s="258" t="s">
        <v>1909</v>
      </c>
      <c r="F6171" s="33" t="s">
        <v>4633</v>
      </c>
      <c r="G6171" s="570" t="s">
        <v>12225</v>
      </c>
      <c r="H6171" s="816"/>
      <c r="I6171" s="816"/>
      <c r="J6171" s="571"/>
      <c r="K6171" s="259" t="s">
        <v>12828</v>
      </c>
      <c r="L6171" s="433">
        <v>44774</v>
      </c>
      <c r="M6171" s="57">
        <v>45323</v>
      </c>
      <c r="N6171" t="str">
        <f t="shared" si="196"/>
        <v/>
      </c>
    </row>
    <row r="6172" spans="1:14" ht="45" outlineLevel="2">
      <c r="A6172" s="551"/>
      <c r="B6172" s="296">
        <f t="shared" si="197"/>
        <v>188</v>
      </c>
      <c r="C6172" s="462" t="s">
        <v>10633</v>
      </c>
      <c r="D6172" s="463">
        <v>225004</v>
      </c>
      <c r="E6172" s="258" t="s">
        <v>1909</v>
      </c>
      <c r="F6172" s="33" t="s">
        <v>4633</v>
      </c>
      <c r="G6172" s="570" t="s">
        <v>12225</v>
      </c>
      <c r="H6172" s="816"/>
      <c r="I6172" s="816"/>
      <c r="J6172" s="571"/>
      <c r="K6172" s="259" t="s">
        <v>12828</v>
      </c>
      <c r="L6172" s="433">
        <v>44774</v>
      </c>
      <c r="M6172" s="57">
        <v>45323</v>
      </c>
      <c r="N6172" t="str">
        <f t="shared" si="196"/>
        <v/>
      </c>
    </row>
    <row r="6173" spans="1:14" ht="45" outlineLevel="2">
      <c r="A6173" s="551"/>
      <c r="B6173" s="296">
        <f t="shared" si="197"/>
        <v>188</v>
      </c>
      <c r="C6173" s="462" t="s">
        <v>10634</v>
      </c>
      <c r="D6173" s="463">
        <v>227884</v>
      </c>
      <c r="E6173" s="258" t="s">
        <v>1909</v>
      </c>
      <c r="F6173" s="33" t="s">
        <v>4633</v>
      </c>
      <c r="G6173" s="570" t="s">
        <v>12225</v>
      </c>
      <c r="H6173" s="816"/>
      <c r="I6173" s="816"/>
      <c r="J6173" s="571"/>
      <c r="K6173" s="259" t="s">
        <v>12828</v>
      </c>
      <c r="L6173" s="433">
        <v>44774</v>
      </c>
      <c r="M6173" s="57">
        <v>45323</v>
      </c>
      <c r="N6173" t="str">
        <f t="shared" si="196"/>
        <v/>
      </c>
    </row>
    <row r="6174" spans="1:14" ht="45" outlineLevel="2">
      <c r="A6174" s="551"/>
      <c r="B6174" s="296">
        <f t="shared" si="197"/>
        <v>188</v>
      </c>
      <c r="C6174" s="462" t="s">
        <v>10635</v>
      </c>
      <c r="D6174" s="463">
        <v>230194</v>
      </c>
      <c r="E6174" s="258" t="s">
        <v>1909</v>
      </c>
      <c r="F6174" s="33" t="s">
        <v>4633</v>
      </c>
      <c r="G6174" s="570" t="s">
        <v>12225</v>
      </c>
      <c r="H6174" s="816"/>
      <c r="I6174" s="816"/>
      <c r="J6174" s="571"/>
      <c r="K6174" s="259" t="s">
        <v>12828</v>
      </c>
      <c r="L6174" s="433">
        <v>44774</v>
      </c>
      <c r="M6174" s="57">
        <v>45323</v>
      </c>
      <c r="N6174" t="str">
        <f t="shared" si="196"/>
        <v/>
      </c>
    </row>
    <row r="6175" spans="1:14" ht="45" outlineLevel="2">
      <c r="A6175" s="551"/>
      <c r="B6175" s="296">
        <f t="shared" si="197"/>
        <v>188</v>
      </c>
      <c r="C6175" s="462" t="s">
        <v>10636</v>
      </c>
      <c r="D6175" s="463">
        <v>231255</v>
      </c>
      <c r="E6175" s="258" t="s">
        <v>1909</v>
      </c>
      <c r="F6175" s="33" t="s">
        <v>4633</v>
      </c>
      <c r="G6175" s="570" t="s">
        <v>12225</v>
      </c>
      <c r="H6175" s="816"/>
      <c r="I6175" s="816"/>
      <c r="J6175" s="571"/>
      <c r="K6175" s="259" t="s">
        <v>12828</v>
      </c>
      <c r="L6175" s="433">
        <v>44774</v>
      </c>
      <c r="M6175" s="57">
        <v>45323</v>
      </c>
      <c r="N6175" t="str">
        <f t="shared" si="196"/>
        <v/>
      </c>
    </row>
    <row r="6176" spans="1:14" ht="45" outlineLevel="2">
      <c r="A6176" s="551"/>
      <c r="B6176" s="296">
        <f t="shared" si="197"/>
        <v>188</v>
      </c>
      <c r="C6176" s="462" t="s">
        <v>10637</v>
      </c>
      <c r="D6176" s="463">
        <v>231642</v>
      </c>
      <c r="E6176" s="258" t="s">
        <v>1909</v>
      </c>
      <c r="F6176" s="33" t="s">
        <v>4633</v>
      </c>
      <c r="G6176" s="570" t="s">
        <v>12225</v>
      </c>
      <c r="H6176" s="816"/>
      <c r="I6176" s="816"/>
      <c r="J6176" s="571"/>
      <c r="K6176" s="259" t="s">
        <v>12828</v>
      </c>
      <c r="L6176" s="433">
        <v>44774</v>
      </c>
      <c r="M6176" s="57">
        <v>45323</v>
      </c>
      <c r="N6176" t="str">
        <f t="shared" si="196"/>
        <v/>
      </c>
    </row>
    <row r="6177" spans="1:14" ht="45" outlineLevel="2">
      <c r="A6177" s="551"/>
      <c r="B6177" s="296">
        <f t="shared" si="197"/>
        <v>188</v>
      </c>
      <c r="C6177" s="462" t="s">
        <v>10638</v>
      </c>
      <c r="D6177" s="463">
        <v>231937</v>
      </c>
      <c r="E6177" s="258" t="s">
        <v>1909</v>
      </c>
      <c r="F6177" s="33" t="s">
        <v>4633</v>
      </c>
      <c r="G6177" s="570" t="s">
        <v>12225</v>
      </c>
      <c r="H6177" s="816"/>
      <c r="I6177" s="816"/>
      <c r="J6177" s="571"/>
      <c r="K6177" s="259" t="s">
        <v>12828</v>
      </c>
      <c r="L6177" s="433">
        <v>44774</v>
      </c>
      <c r="M6177" s="57">
        <v>45323</v>
      </c>
      <c r="N6177" t="str">
        <f t="shared" si="196"/>
        <v/>
      </c>
    </row>
    <row r="6178" spans="1:14" ht="45" outlineLevel="2">
      <c r="A6178" s="551"/>
      <c r="B6178" s="296">
        <f t="shared" si="197"/>
        <v>188</v>
      </c>
      <c r="C6178" s="462" t="s">
        <v>10639</v>
      </c>
      <c r="D6178" s="463">
        <v>231993</v>
      </c>
      <c r="E6178" s="258" t="s">
        <v>1909</v>
      </c>
      <c r="F6178" s="33" t="s">
        <v>4633</v>
      </c>
      <c r="G6178" s="570" t="s">
        <v>12225</v>
      </c>
      <c r="H6178" s="816"/>
      <c r="I6178" s="816"/>
      <c r="J6178" s="571"/>
      <c r="K6178" s="259" t="s">
        <v>12828</v>
      </c>
      <c r="L6178" s="433">
        <v>44774</v>
      </c>
      <c r="M6178" s="57">
        <v>45323</v>
      </c>
      <c r="N6178" t="str">
        <f t="shared" si="196"/>
        <v/>
      </c>
    </row>
    <row r="6179" spans="1:14" ht="45" outlineLevel="2">
      <c r="A6179" s="551"/>
      <c r="B6179" s="296">
        <f t="shared" si="197"/>
        <v>188</v>
      </c>
      <c r="C6179" s="462" t="s">
        <v>10640</v>
      </c>
      <c r="D6179" s="463">
        <v>232269</v>
      </c>
      <c r="E6179" s="258" t="s">
        <v>1909</v>
      </c>
      <c r="F6179" s="33" t="s">
        <v>4633</v>
      </c>
      <c r="G6179" s="570" t="s">
        <v>12225</v>
      </c>
      <c r="H6179" s="816"/>
      <c r="I6179" s="816"/>
      <c r="J6179" s="571"/>
      <c r="K6179" s="259" t="s">
        <v>12828</v>
      </c>
      <c r="L6179" s="433">
        <v>44774</v>
      </c>
      <c r="M6179" s="57">
        <v>45323</v>
      </c>
      <c r="N6179" t="str">
        <f t="shared" si="196"/>
        <v/>
      </c>
    </row>
    <row r="6180" spans="1:14" ht="45" outlineLevel="2">
      <c r="A6180" s="551"/>
      <c r="B6180" s="296">
        <f t="shared" si="197"/>
        <v>188</v>
      </c>
      <c r="C6180" s="462" t="s">
        <v>10641</v>
      </c>
      <c r="D6180" s="463">
        <v>234050</v>
      </c>
      <c r="E6180" s="258" t="s">
        <v>1909</v>
      </c>
      <c r="F6180" s="33" t="s">
        <v>4633</v>
      </c>
      <c r="G6180" s="570" t="s">
        <v>12225</v>
      </c>
      <c r="H6180" s="816"/>
      <c r="I6180" s="816"/>
      <c r="J6180" s="571"/>
      <c r="K6180" s="259" t="s">
        <v>12828</v>
      </c>
      <c r="L6180" s="433">
        <v>44774</v>
      </c>
      <c r="M6180" s="57">
        <v>45323</v>
      </c>
      <c r="N6180" t="str">
        <f t="shared" si="196"/>
        <v/>
      </c>
    </row>
    <row r="6181" spans="1:14" ht="45" outlineLevel="2">
      <c r="A6181" s="551"/>
      <c r="B6181" s="296">
        <f t="shared" si="197"/>
        <v>188</v>
      </c>
      <c r="C6181" s="462" t="s">
        <v>10642</v>
      </c>
      <c r="D6181" s="463">
        <v>234152</v>
      </c>
      <c r="E6181" s="258" t="s">
        <v>1909</v>
      </c>
      <c r="F6181" s="33" t="s">
        <v>4633</v>
      </c>
      <c r="G6181" s="570" t="s">
        <v>12225</v>
      </c>
      <c r="H6181" s="816"/>
      <c r="I6181" s="816"/>
      <c r="J6181" s="571"/>
      <c r="K6181" s="259" t="s">
        <v>12828</v>
      </c>
      <c r="L6181" s="433">
        <v>44774</v>
      </c>
      <c r="M6181" s="57">
        <v>45323</v>
      </c>
      <c r="N6181" t="str">
        <f t="shared" si="196"/>
        <v/>
      </c>
    </row>
    <row r="6182" spans="1:14" ht="45" outlineLevel="2">
      <c r="A6182" s="551"/>
      <c r="B6182" s="296">
        <f t="shared" si="197"/>
        <v>188</v>
      </c>
      <c r="C6182" s="462" t="s">
        <v>10643</v>
      </c>
      <c r="D6182" s="463">
        <v>234389</v>
      </c>
      <c r="E6182" s="258" t="s">
        <v>1909</v>
      </c>
      <c r="F6182" s="33" t="s">
        <v>4633</v>
      </c>
      <c r="G6182" s="570" t="s">
        <v>12225</v>
      </c>
      <c r="H6182" s="816"/>
      <c r="I6182" s="816"/>
      <c r="J6182" s="571"/>
      <c r="K6182" s="259" t="s">
        <v>12828</v>
      </c>
      <c r="L6182" s="433">
        <v>44774</v>
      </c>
      <c r="M6182" s="57">
        <v>45323</v>
      </c>
      <c r="N6182" t="str">
        <f t="shared" si="196"/>
        <v/>
      </c>
    </row>
    <row r="6183" spans="1:14" ht="45" outlineLevel="2">
      <c r="A6183" s="551"/>
      <c r="B6183" s="296">
        <f t="shared" si="197"/>
        <v>188</v>
      </c>
      <c r="C6183" s="462" t="s">
        <v>10639</v>
      </c>
      <c r="D6183" s="463">
        <v>234458</v>
      </c>
      <c r="E6183" s="258" t="s">
        <v>1909</v>
      </c>
      <c r="F6183" s="33" t="s">
        <v>4633</v>
      </c>
      <c r="G6183" s="570" t="s">
        <v>12225</v>
      </c>
      <c r="H6183" s="816"/>
      <c r="I6183" s="816"/>
      <c r="J6183" s="571"/>
      <c r="K6183" s="259" t="s">
        <v>12828</v>
      </c>
      <c r="L6183" s="433">
        <v>44774</v>
      </c>
      <c r="M6183" s="57">
        <v>45323</v>
      </c>
      <c r="N6183" t="str">
        <f t="shared" si="196"/>
        <v/>
      </c>
    </row>
    <row r="6184" spans="1:14" ht="45" outlineLevel="2">
      <c r="A6184" s="551"/>
      <c r="B6184" s="296">
        <f t="shared" si="197"/>
        <v>188</v>
      </c>
      <c r="C6184" s="462" t="s">
        <v>10644</v>
      </c>
      <c r="D6184" s="463">
        <v>234981</v>
      </c>
      <c r="E6184" s="258" t="s">
        <v>1909</v>
      </c>
      <c r="F6184" s="33" t="s">
        <v>4633</v>
      </c>
      <c r="G6184" s="570" t="s">
        <v>12225</v>
      </c>
      <c r="H6184" s="816"/>
      <c r="I6184" s="816"/>
      <c r="J6184" s="571"/>
      <c r="K6184" s="259" t="s">
        <v>12828</v>
      </c>
      <c r="L6184" s="433">
        <v>44774</v>
      </c>
      <c r="M6184" s="57">
        <v>45323</v>
      </c>
      <c r="N6184" t="str">
        <f t="shared" si="196"/>
        <v/>
      </c>
    </row>
    <row r="6185" spans="1:14" ht="45" outlineLevel="2">
      <c r="A6185" s="551"/>
      <c r="B6185" s="296">
        <f t="shared" si="197"/>
        <v>188</v>
      </c>
      <c r="C6185" s="462" t="s">
        <v>10644</v>
      </c>
      <c r="D6185" s="463">
        <v>235586</v>
      </c>
      <c r="E6185" s="258" t="s">
        <v>1909</v>
      </c>
      <c r="F6185" s="33" t="s">
        <v>4633</v>
      </c>
      <c r="G6185" s="570" t="s">
        <v>12225</v>
      </c>
      <c r="H6185" s="816"/>
      <c r="I6185" s="816"/>
      <c r="J6185" s="571"/>
      <c r="K6185" s="259" t="s">
        <v>12828</v>
      </c>
      <c r="L6185" s="433">
        <v>44774</v>
      </c>
      <c r="M6185" s="57">
        <v>45323</v>
      </c>
      <c r="N6185" t="str">
        <f t="shared" si="196"/>
        <v/>
      </c>
    </row>
    <row r="6186" spans="1:14" ht="45" outlineLevel="2">
      <c r="A6186" s="551"/>
      <c r="B6186" s="296">
        <f t="shared" si="197"/>
        <v>188</v>
      </c>
      <c r="C6186" s="462" t="s">
        <v>10645</v>
      </c>
      <c r="D6186" s="463">
        <v>235724</v>
      </c>
      <c r="E6186" s="258" t="s">
        <v>1909</v>
      </c>
      <c r="F6186" s="33" t="s">
        <v>4633</v>
      </c>
      <c r="G6186" s="570" t="s">
        <v>12225</v>
      </c>
      <c r="H6186" s="816"/>
      <c r="I6186" s="816"/>
      <c r="J6186" s="571"/>
      <c r="K6186" s="259" t="s">
        <v>12828</v>
      </c>
      <c r="L6186" s="433">
        <v>44774</v>
      </c>
      <c r="M6186" s="57">
        <v>45323</v>
      </c>
      <c r="N6186" t="str">
        <f t="shared" si="196"/>
        <v/>
      </c>
    </row>
    <row r="6187" spans="1:14" ht="45" outlineLevel="2">
      <c r="A6187" s="551"/>
      <c r="B6187" s="296">
        <f t="shared" si="197"/>
        <v>188</v>
      </c>
      <c r="C6187" s="462" t="s">
        <v>10646</v>
      </c>
      <c r="D6187" s="463">
        <v>236181</v>
      </c>
      <c r="E6187" s="258" t="s">
        <v>1909</v>
      </c>
      <c r="F6187" s="33" t="s">
        <v>4633</v>
      </c>
      <c r="G6187" s="570" t="s">
        <v>12225</v>
      </c>
      <c r="H6187" s="816"/>
      <c r="I6187" s="816"/>
      <c r="J6187" s="571"/>
      <c r="K6187" s="259" t="s">
        <v>12828</v>
      </c>
      <c r="L6187" s="433">
        <v>44774</v>
      </c>
      <c r="M6187" s="57">
        <v>45323</v>
      </c>
      <c r="N6187" t="str">
        <f t="shared" si="196"/>
        <v/>
      </c>
    </row>
    <row r="6188" spans="1:14" ht="45" outlineLevel="2">
      <c r="A6188" s="551"/>
      <c r="B6188" s="296">
        <f t="shared" si="197"/>
        <v>188</v>
      </c>
      <c r="C6188" s="462" t="s">
        <v>10626</v>
      </c>
      <c r="D6188" s="463">
        <v>236238</v>
      </c>
      <c r="E6188" s="258" t="s">
        <v>1909</v>
      </c>
      <c r="F6188" s="33" t="s">
        <v>4633</v>
      </c>
      <c r="G6188" s="570" t="s">
        <v>12225</v>
      </c>
      <c r="H6188" s="816"/>
      <c r="I6188" s="816"/>
      <c r="J6188" s="571"/>
      <c r="K6188" s="259" t="s">
        <v>12828</v>
      </c>
      <c r="L6188" s="433">
        <v>44774</v>
      </c>
      <c r="M6188" s="57">
        <v>45323</v>
      </c>
      <c r="N6188" t="str">
        <f t="shared" si="196"/>
        <v/>
      </c>
    </row>
    <row r="6189" spans="1:14" ht="45" outlineLevel="2">
      <c r="A6189" s="551"/>
      <c r="B6189" s="296">
        <f t="shared" si="197"/>
        <v>188</v>
      </c>
      <c r="C6189" s="462" t="s">
        <v>10647</v>
      </c>
      <c r="D6189" s="463">
        <v>236750</v>
      </c>
      <c r="E6189" s="258" t="s">
        <v>1909</v>
      </c>
      <c r="F6189" s="33" t="s">
        <v>4633</v>
      </c>
      <c r="G6189" s="570" t="s">
        <v>12225</v>
      </c>
      <c r="H6189" s="816"/>
      <c r="I6189" s="816"/>
      <c r="J6189" s="571"/>
      <c r="K6189" s="259" t="s">
        <v>12828</v>
      </c>
      <c r="L6189" s="433">
        <v>44774</v>
      </c>
      <c r="M6189" s="57">
        <v>45323</v>
      </c>
      <c r="N6189" t="str">
        <f t="shared" si="196"/>
        <v/>
      </c>
    </row>
    <row r="6190" spans="1:14" ht="45" outlineLevel="2">
      <c r="A6190" s="551"/>
      <c r="B6190" s="296">
        <f t="shared" si="197"/>
        <v>188</v>
      </c>
      <c r="C6190" s="462" t="s">
        <v>10648</v>
      </c>
      <c r="D6190" s="463">
        <v>238052</v>
      </c>
      <c r="E6190" s="258" t="s">
        <v>1909</v>
      </c>
      <c r="F6190" s="33" t="s">
        <v>4633</v>
      </c>
      <c r="G6190" s="570" t="s">
        <v>12225</v>
      </c>
      <c r="H6190" s="816"/>
      <c r="I6190" s="816"/>
      <c r="J6190" s="571"/>
      <c r="K6190" s="259" t="s">
        <v>12828</v>
      </c>
      <c r="L6190" s="433">
        <v>44774</v>
      </c>
      <c r="M6190" s="57">
        <v>45323</v>
      </c>
      <c r="N6190" t="str">
        <f t="shared" si="196"/>
        <v/>
      </c>
    </row>
    <row r="6191" spans="1:14" ht="45" outlineLevel="2">
      <c r="A6191" s="551"/>
      <c r="B6191" s="296">
        <f t="shared" si="197"/>
        <v>188</v>
      </c>
      <c r="C6191" s="462" t="s">
        <v>10649</v>
      </c>
      <c r="D6191" s="463">
        <v>238096</v>
      </c>
      <c r="E6191" s="258" t="s">
        <v>1909</v>
      </c>
      <c r="F6191" s="33" t="s">
        <v>4633</v>
      </c>
      <c r="G6191" s="570" t="s">
        <v>12225</v>
      </c>
      <c r="H6191" s="816"/>
      <c r="I6191" s="816"/>
      <c r="J6191" s="571"/>
      <c r="K6191" s="259" t="s">
        <v>12828</v>
      </c>
      <c r="L6191" s="433">
        <v>44774</v>
      </c>
      <c r="M6191" s="57">
        <v>45323</v>
      </c>
      <c r="N6191" t="str">
        <f t="shared" si="196"/>
        <v/>
      </c>
    </row>
    <row r="6192" spans="1:14" ht="45" outlineLevel="2">
      <c r="A6192" s="551"/>
      <c r="B6192" s="296">
        <f t="shared" si="197"/>
        <v>188</v>
      </c>
      <c r="C6192" s="462" t="s">
        <v>10650</v>
      </c>
      <c r="D6192" s="463">
        <v>238427</v>
      </c>
      <c r="E6192" s="258" t="s">
        <v>1909</v>
      </c>
      <c r="F6192" s="33" t="s">
        <v>4633</v>
      </c>
      <c r="G6192" s="570" t="s">
        <v>12225</v>
      </c>
      <c r="H6192" s="816"/>
      <c r="I6192" s="816"/>
      <c r="J6192" s="571"/>
      <c r="K6192" s="259" t="s">
        <v>12828</v>
      </c>
      <c r="L6192" s="433">
        <v>44774</v>
      </c>
      <c r="M6192" s="57">
        <v>45323</v>
      </c>
      <c r="N6192" t="str">
        <f t="shared" si="196"/>
        <v/>
      </c>
    </row>
    <row r="6193" spans="1:14" ht="45" outlineLevel="2">
      <c r="A6193" s="551"/>
      <c r="B6193" s="296">
        <f t="shared" si="197"/>
        <v>188</v>
      </c>
      <c r="C6193" s="462" t="s">
        <v>10651</v>
      </c>
      <c r="D6193" s="463">
        <v>239191</v>
      </c>
      <c r="E6193" s="258" t="s">
        <v>1909</v>
      </c>
      <c r="F6193" s="33" t="s">
        <v>4633</v>
      </c>
      <c r="G6193" s="570" t="s">
        <v>12225</v>
      </c>
      <c r="H6193" s="816"/>
      <c r="I6193" s="816"/>
      <c r="J6193" s="571"/>
      <c r="K6193" s="259" t="s">
        <v>12828</v>
      </c>
      <c r="L6193" s="433">
        <v>44774</v>
      </c>
      <c r="M6193" s="57">
        <v>45323</v>
      </c>
      <c r="N6193" t="str">
        <f t="shared" si="196"/>
        <v/>
      </c>
    </row>
    <row r="6194" spans="1:14" ht="45" outlineLevel="2">
      <c r="A6194" s="551"/>
      <c r="B6194" s="296">
        <f t="shared" si="197"/>
        <v>188</v>
      </c>
      <c r="C6194" s="462" t="s">
        <v>10652</v>
      </c>
      <c r="D6194" s="463">
        <v>239260</v>
      </c>
      <c r="E6194" s="258" t="s">
        <v>1909</v>
      </c>
      <c r="F6194" s="33" t="s">
        <v>4633</v>
      </c>
      <c r="G6194" s="570" t="s">
        <v>12225</v>
      </c>
      <c r="H6194" s="816"/>
      <c r="I6194" s="816"/>
      <c r="J6194" s="571"/>
      <c r="K6194" s="259" t="s">
        <v>12828</v>
      </c>
      <c r="L6194" s="433">
        <v>44774</v>
      </c>
      <c r="M6194" s="57">
        <v>45323</v>
      </c>
      <c r="N6194" t="str">
        <f t="shared" si="196"/>
        <v/>
      </c>
    </row>
    <row r="6195" spans="1:14" ht="45" outlineLevel="2">
      <c r="A6195" s="551"/>
      <c r="B6195" s="296">
        <f t="shared" si="197"/>
        <v>188</v>
      </c>
      <c r="C6195" s="462" t="s">
        <v>10653</v>
      </c>
      <c r="D6195" s="463">
        <v>240052</v>
      </c>
      <c r="E6195" s="258" t="s">
        <v>1909</v>
      </c>
      <c r="F6195" s="33" t="s">
        <v>4633</v>
      </c>
      <c r="G6195" s="570" t="s">
        <v>12225</v>
      </c>
      <c r="H6195" s="816"/>
      <c r="I6195" s="816"/>
      <c r="J6195" s="571"/>
      <c r="K6195" s="259" t="s">
        <v>12828</v>
      </c>
      <c r="L6195" s="433">
        <v>44774</v>
      </c>
      <c r="M6195" s="57">
        <v>45323</v>
      </c>
      <c r="N6195" t="str">
        <f t="shared" si="196"/>
        <v/>
      </c>
    </row>
    <row r="6196" spans="1:14" ht="45" outlineLevel="2">
      <c r="A6196" s="551"/>
      <c r="B6196" s="296">
        <f t="shared" si="197"/>
        <v>188</v>
      </c>
      <c r="C6196" s="462" t="s">
        <v>10654</v>
      </c>
      <c r="D6196" s="463">
        <v>240392</v>
      </c>
      <c r="E6196" s="258" t="s">
        <v>1909</v>
      </c>
      <c r="F6196" s="33" t="s">
        <v>4633</v>
      </c>
      <c r="G6196" s="570" t="s">
        <v>12225</v>
      </c>
      <c r="H6196" s="816"/>
      <c r="I6196" s="816"/>
      <c r="J6196" s="571"/>
      <c r="K6196" s="259" t="s">
        <v>12828</v>
      </c>
      <c r="L6196" s="433">
        <v>44774</v>
      </c>
      <c r="M6196" s="57">
        <v>45323</v>
      </c>
      <c r="N6196" t="str">
        <f t="shared" si="196"/>
        <v/>
      </c>
    </row>
    <row r="6197" spans="1:14" ht="45" outlineLevel="2">
      <c r="A6197" s="551"/>
      <c r="B6197" s="296">
        <f t="shared" si="197"/>
        <v>188</v>
      </c>
      <c r="C6197" s="462" t="s">
        <v>10655</v>
      </c>
      <c r="D6197" s="463">
        <v>241099</v>
      </c>
      <c r="E6197" s="258" t="s">
        <v>1909</v>
      </c>
      <c r="F6197" s="33" t="s">
        <v>4633</v>
      </c>
      <c r="G6197" s="570" t="s">
        <v>12225</v>
      </c>
      <c r="H6197" s="816"/>
      <c r="I6197" s="816"/>
      <c r="J6197" s="571"/>
      <c r="K6197" s="259" t="s">
        <v>12828</v>
      </c>
      <c r="L6197" s="433">
        <v>44774</v>
      </c>
      <c r="M6197" s="57">
        <v>45323</v>
      </c>
      <c r="N6197" t="str">
        <f t="shared" si="196"/>
        <v/>
      </c>
    </row>
    <row r="6198" spans="1:14" ht="45" outlineLevel="2">
      <c r="A6198" s="551"/>
      <c r="B6198" s="296">
        <f t="shared" si="197"/>
        <v>188</v>
      </c>
      <c r="C6198" s="462" t="s">
        <v>10656</v>
      </c>
      <c r="D6198" s="463">
        <v>241271</v>
      </c>
      <c r="E6198" s="258" t="s">
        <v>1909</v>
      </c>
      <c r="F6198" s="33" t="s">
        <v>4633</v>
      </c>
      <c r="G6198" s="570" t="s">
        <v>12225</v>
      </c>
      <c r="H6198" s="816"/>
      <c r="I6198" s="816"/>
      <c r="J6198" s="571"/>
      <c r="K6198" s="259" t="s">
        <v>12828</v>
      </c>
      <c r="L6198" s="433">
        <v>44774</v>
      </c>
      <c r="M6198" s="57">
        <v>45323</v>
      </c>
      <c r="N6198" t="str">
        <f t="shared" si="196"/>
        <v/>
      </c>
    </row>
    <row r="6199" spans="1:14" ht="45" outlineLevel="2">
      <c r="A6199" s="551"/>
      <c r="B6199" s="296">
        <f t="shared" si="197"/>
        <v>188</v>
      </c>
      <c r="C6199" s="462" t="s">
        <v>10657</v>
      </c>
      <c r="D6199" s="463">
        <v>242207</v>
      </c>
      <c r="E6199" s="258" t="s">
        <v>1909</v>
      </c>
      <c r="F6199" s="33" t="s">
        <v>4633</v>
      </c>
      <c r="G6199" s="570" t="s">
        <v>12225</v>
      </c>
      <c r="H6199" s="816"/>
      <c r="I6199" s="816"/>
      <c r="J6199" s="571"/>
      <c r="K6199" s="259" t="s">
        <v>12828</v>
      </c>
      <c r="L6199" s="433">
        <v>44774</v>
      </c>
      <c r="M6199" s="57">
        <v>45323</v>
      </c>
      <c r="N6199" t="str">
        <f t="shared" si="196"/>
        <v/>
      </c>
    </row>
    <row r="6200" spans="1:14" ht="45" outlineLevel="2">
      <c r="A6200" s="551"/>
      <c r="B6200" s="296">
        <f t="shared" si="197"/>
        <v>188</v>
      </c>
      <c r="C6200" s="462" t="s">
        <v>10658</v>
      </c>
      <c r="D6200" s="463">
        <v>242467</v>
      </c>
      <c r="E6200" s="258" t="s">
        <v>1909</v>
      </c>
      <c r="F6200" s="33" t="s">
        <v>4633</v>
      </c>
      <c r="G6200" s="570" t="s">
        <v>12225</v>
      </c>
      <c r="H6200" s="816"/>
      <c r="I6200" s="816"/>
      <c r="J6200" s="571"/>
      <c r="K6200" s="259" t="s">
        <v>12828</v>
      </c>
      <c r="L6200" s="433">
        <v>44774</v>
      </c>
      <c r="M6200" s="57">
        <v>45323</v>
      </c>
      <c r="N6200" t="str">
        <f t="shared" si="196"/>
        <v/>
      </c>
    </row>
    <row r="6201" spans="1:14" ht="45" outlineLevel="2">
      <c r="A6201" s="551"/>
      <c r="B6201" s="296">
        <f t="shared" si="197"/>
        <v>188</v>
      </c>
      <c r="C6201" s="462" t="s">
        <v>10638</v>
      </c>
      <c r="D6201" s="463">
        <v>243266</v>
      </c>
      <c r="E6201" s="258" t="s">
        <v>1909</v>
      </c>
      <c r="F6201" s="33" t="s">
        <v>4633</v>
      </c>
      <c r="G6201" s="570" t="s">
        <v>12225</v>
      </c>
      <c r="H6201" s="816"/>
      <c r="I6201" s="816"/>
      <c r="J6201" s="571"/>
      <c r="K6201" s="259" t="s">
        <v>12828</v>
      </c>
      <c r="L6201" s="433">
        <v>44774</v>
      </c>
      <c r="M6201" s="57">
        <v>45323</v>
      </c>
      <c r="N6201" t="str">
        <f t="shared" si="196"/>
        <v/>
      </c>
    </row>
    <row r="6202" spans="1:14" ht="45" outlineLevel="2">
      <c r="A6202" s="551"/>
      <c r="B6202" s="296">
        <f t="shared" si="197"/>
        <v>188</v>
      </c>
      <c r="C6202" s="462" t="s">
        <v>10659</v>
      </c>
      <c r="D6202" s="463">
        <v>243562</v>
      </c>
      <c r="E6202" s="258" t="s">
        <v>1909</v>
      </c>
      <c r="F6202" s="33" t="s">
        <v>4633</v>
      </c>
      <c r="G6202" s="570" t="s">
        <v>12225</v>
      </c>
      <c r="H6202" s="816"/>
      <c r="I6202" s="816"/>
      <c r="J6202" s="571"/>
      <c r="K6202" s="259" t="s">
        <v>12828</v>
      </c>
      <c r="L6202" s="433">
        <v>44774</v>
      </c>
      <c r="M6202" s="57">
        <v>45323</v>
      </c>
      <c r="N6202" t="str">
        <f t="shared" si="196"/>
        <v/>
      </c>
    </row>
    <row r="6203" spans="1:14" ht="45" outlineLevel="2">
      <c r="A6203" s="551"/>
      <c r="B6203" s="296">
        <f t="shared" si="197"/>
        <v>188</v>
      </c>
      <c r="C6203" s="462" t="s">
        <v>10660</v>
      </c>
      <c r="D6203" s="463">
        <v>244076</v>
      </c>
      <c r="E6203" s="258" t="s">
        <v>1909</v>
      </c>
      <c r="F6203" s="33" t="s">
        <v>4633</v>
      </c>
      <c r="G6203" s="570" t="s">
        <v>12225</v>
      </c>
      <c r="H6203" s="816"/>
      <c r="I6203" s="816"/>
      <c r="J6203" s="571"/>
      <c r="K6203" s="259" t="s">
        <v>12828</v>
      </c>
      <c r="L6203" s="433">
        <v>44774</v>
      </c>
      <c r="M6203" s="57">
        <v>45323</v>
      </c>
      <c r="N6203" t="str">
        <f t="shared" si="196"/>
        <v/>
      </c>
    </row>
    <row r="6204" spans="1:14" ht="45" outlineLevel="2">
      <c r="A6204" s="551"/>
      <c r="B6204" s="296">
        <f t="shared" si="197"/>
        <v>188</v>
      </c>
      <c r="C6204" s="462" t="s">
        <v>10661</v>
      </c>
      <c r="D6204" s="463">
        <v>244441</v>
      </c>
      <c r="E6204" s="258" t="s">
        <v>1909</v>
      </c>
      <c r="F6204" s="33" t="s">
        <v>4633</v>
      </c>
      <c r="G6204" s="570" t="s">
        <v>12225</v>
      </c>
      <c r="H6204" s="816"/>
      <c r="I6204" s="816"/>
      <c r="J6204" s="571"/>
      <c r="K6204" s="259" t="s">
        <v>12828</v>
      </c>
      <c r="L6204" s="433">
        <v>44774</v>
      </c>
      <c r="M6204" s="57">
        <v>45323</v>
      </c>
      <c r="N6204" t="str">
        <f t="shared" si="196"/>
        <v/>
      </c>
    </row>
    <row r="6205" spans="1:14" ht="45" outlineLevel="2">
      <c r="A6205" s="551"/>
      <c r="B6205" s="296">
        <f t="shared" si="197"/>
        <v>188</v>
      </c>
      <c r="C6205" s="462" t="s">
        <v>10662</v>
      </c>
      <c r="D6205" s="463">
        <v>244781</v>
      </c>
      <c r="E6205" s="258" t="s">
        <v>1909</v>
      </c>
      <c r="F6205" s="33" t="s">
        <v>4633</v>
      </c>
      <c r="G6205" s="570" t="s">
        <v>12225</v>
      </c>
      <c r="H6205" s="816"/>
      <c r="I6205" s="816"/>
      <c r="J6205" s="571"/>
      <c r="K6205" s="259" t="s">
        <v>12828</v>
      </c>
      <c r="L6205" s="433">
        <v>44774</v>
      </c>
      <c r="M6205" s="57">
        <v>45323</v>
      </c>
      <c r="N6205" t="str">
        <f t="shared" si="196"/>
        <v/>
      </c>
    </row>
    <row r="6206" spans="1:14" ht="45" outlineLevel="2">
      <c r="A6206" s="551"/>
      <c r="B6206" s="296">
        <f t="shared" si="197"/>
        <v>188</v>
      </c>
      <c r="C6206" s="462" t="s">
        <v>10663</v>
      </c>
      <c r="D6206" s="463">
        <v>245397</v>
      </c>
      <c r="E6206" s="258" t="s">
        <v>1909</v>
      </c>
      <c r="F6206" s="33" t="s">
        <v>4633</v>
      </c>
      <c r="G6206" s="570" t="s">
        <v>12225</v>
      </c>
      <c r="H6206" s="816"/>
      <c r="I6206" s="816"/>
      <c r="J6206" s="571"/>
      <c r="K6206" s="259" t="s">
        <v>12828</v>
      </c>
      <c r="L6206" s="433">
        <v>44774</v>
      </c>
      <c r="M6206" s="57">
        <v>45323</v>
      </c>
      <c r="N6206" t="str">
        <f t="shared" si="196"/>
        <v/>
      </c>
    </row>
    <row r="6207" spans="1:14" ht="45" outlineLevel="2">
      <c r="A6207" s="551"/>
      <c r="B6207" s="296">
        <f t="shared" si="197"/>
        <v>188</v>
      </c>
      <c r="C6207" s="462" t="s">
        <v>10664</v>
      </c>
      <c r="D6207" s="463">
        <v>245535</v>
      </c>
      <c r="E6207" s="258" t="s">
        <v>1909</v>
      </c>
      <c r="F6207" s="33" t="s">
        <v>4633</v>
      </c>
      <c r="G6207" s="570" t="s">
        <v>12225</v>
      </c>
      <c r="H6207" s="816"/>
      <c r="I6207" s="816"/>
      <c r="J6207" s="571"/>
      <c r="K6207" s="259" t="s">
        <v>12828</v>
      </c>
      <c r="L6207" s="433">
        <v>44774</v>
      </c>
      <c r="M6207" s="57">
        <v>45323</v>
      </c>
      <c r="N6207" t="str">
        <f t="shared" si="196"/>
        <v/>
      </c>
    </row>
    <row r="6208" spans="1:14" ht="45" outlineLevel="2">
      <c r="A6208" s="551"/>
      <c r="B6208" s="296">
        <f t="shared" si="197"/>
        <v>188</v>
      </c>
      <c r="C6208" s="462" t="s">
        <v>10665</v>
      </c>
      <c r="D6208" s="463">
        <v>245820</v>
      </c>
      <c r="E6208" s="258" t="s">
        <v>1909</v>
      </c>
      <c r="F6208" s="33" t="s">
        <v>4633</v>
      </c>
      <c r="G6208" s="570" t="s">
        <v>12225</v>
      </c>
      <c r="H6208" s="816"/>
      <c r="I6208" s="816"/>
      <c r="J6208" s="571"/>
      <c r="K6208" s="259" t="s">
        <v>12828</v>
      </c>
      <c r="L6208" s="433">
        <v>44774</v>
      </c>
      <c r="M6208" s="57">
        <v>45323</v>
      </c>
      <c r="N6208" t="str">
        <f t="shared" si="196"/>
        <v/>
      </c>
    </row>
    <row r="6209" spans="1:14" ht="45" outlineLevel="2">
      <c r="A6209" s="551"/>
      <c r="B6209" s="296">
        <f t="shared" si="197"/>
        <v>188</v>
      </c>
      <c r="C6209" s="462" t="s">
        <v>10666</v>
      </c>
      <c r="D6209" s="463">
        <v>245831</v>
      </c>
      <c r="E6209" s="258" t="s">
        <v>1909</v>
      </c>
      <c r="F6209" s="33" t="s">
        <v>4633</v>
      </c>
      <c r="G6209" s="570" t="s">
        <v>12225</v>
      </c>
      <c r="H6209" s="816"/>
      <c r="I6209" s="816"/>
      <c r="J6209" s="571"/>
      <c r="K6209" s="259" t="s">
        <v>12828</v>
      </c>
      <c r="L6209" s="433">
        <v>44774</v>
      </c>
      <c r="M6209" s="57">
        <v>45323</v>
      </c>
      <c r="N6209" t="str">
        <f t="shared" si="196"/>
        <v/>
      </c>
    </row>
    <row r="6210" spans="1:14" ht="45" outlineLevel="2">
      <c r="A6210" s="551"/>
      <c r="B6210" s="296">
        <f t="shared" si="197"/>
        <v>188</v>
      </c>
      <c r="C6210" s="462" t="s">
        <v>10667</v>
      </c>
      <c r="D6210" s="463">
        <v>246118</v>
      </c>
      <c r="E6210" s="258" t="s">
        <v>1909</v>
      </c>
      <c r="F6210" s="33" t="s">
        <v>4633</v>
      </c>
      <c r="G6210" s="570" t="s">
        <v>12225</v>
      </c>
      <c r="H6210" s="816"/>
      <c r="I6210" s="816"/>
      <c r="J6210" s="571"/>
      <c r="K6210" s="259" t="s">
        <v>12828</v>
      </c>
      <c r="L6210" s="433">
        <v>44774</v>
      </c>
      <c r="M6210" s="57">
        <v>45323</v>
      </c>
      <c r="N6210" t="str">
        <f t="shared" si="196"/>
        <v/>
      </c>
    </row>
    <row r="6211" spans="1:14" ht="45" outlineLevel="2">
      <c r="A6211" s="551"/>
      <c r="B6211" s="296">
        <f t="shared" si="197"/>
        <v>188</v>
      </c>
      <c r="C6211" s="462" t="s">
        <v>10644</v>
      </c>
      <c r="D6211" s="463">
        <v>246287</v>
      </c>
      <c r="E6211" s="258" t="s">
        <v>1909</v>
      </c>
      <c r="F6211" s="33" t="s">
        <v>4633</v>
      </c>
      <c r="G6211" s="570" t="s">
        <v>12225</v>
      </c>
      <c r="H6211" s="816"/>
      <c r="I6211" s="816"/>
      <c r="J6211" s="571"/>
      <c r="K6211" s="259" t="s">
        <v>12828</v>
      </c>
      <c r="L6211" s="433">
        <v>44774</v>
      </c>
      <c r="M6211" s="57">
        <v>45323</v>
      </c>
      <c r="N6211" t="str">
        <f t="shared" ref="N6211:N6274" si="198">IF(D6211="NA","",IF(COUNTIF($D$3:$D$8511,D6211)&gt;1,"DUPLICATE",""))</f>
        <v/>
      </c>
    </row>
    <row r="6212" spans="1:14" ht="45" outlineLevel="2">
      <c r="A6212" s="551"/>
      <c r="B6212" s="296">
        <f t="shared" si="197"/>
        <v>188</v>
      </c>
      <c r="C6212" s="462" t="s">
        <v>10668</v>
      </c>
      <c r="D6212" s="463">
        <v>247111</v>
      </c>
      <c r="E6212" s="258" t="s">
        <v>1909</v>
      </c>
      <c r="F6212" s="33" t="s">
        <v>4633</v>
      </c>
      <c r="G6212" s="570" t="s">
        <v>12225</v>
      </c>
      <c r="H6212" s="816"/>
      <c r="I6212" s="816"/>
      <c r="J6212" s="571"/>
      <c r="K6212" s="259" t="s">
        <v>12828</v>
      </c>
      <c r="L6212" s="433">
        <v>44774</v>
      </c>
      <c r="M6212" s="57">
        <v>45323</v>
      </c>
      <c r="N6212" t="str">
        <f t="shared" si="198"/>
        <v/>
      </c>
    </row>
    <row r="6213" spans="1:14" ht="45" outlineLevel="2">
      <c r="A6213" s="551"/>
      <c r="B6213" s="296">
        <f t="shared" si="197"/>
        <v>188</v>
      </c>
      <c r="C6213" s="462" t="s">
        <v>10669</v>
      </c>
      <c r="D6213" s="463">
        <v>248023</v>
      </c>
      <c r="E6213" s="258" t="s">
        <v>1909</v>
      </c>
      <c r="F6213" s="33" t="s">
        <v>4633</v>
      </c>
      <c r="G6213" s="570" t="s">
        <v>12225</v>
      </c>
      <c r="H6213" s="816"/>
      <c r="I6213" s="816"/>
      <c r="J6213" s="571"/>
      <c r="K6213" s="259" t="s">
        <v>12828</v>
      </c>
      <c r="L6213" s="433">
        <v>44774</v>
      </c>
      <c r="M6213" s="57">
        <v>45323</v>
      </c>
      <c r="N6213" t="str">
        <f t="shared" si="198"/>
        <v/>
      </c>
    </row>
    <row r="6214" spans="1:14" ht="45" outlineLevel="2">
      <c r="A6214" s="551"/>
      <c r="B6214" s="296">
        <f t="shared" si="197"/>
        <v>188</v>
      </c>
      <c r="C6214" s="462" t="s">
        <v>10670</v>
      </c>
      <c r="D6214" s="463">
        <v>248192</v>
      </c>
      <c r="E6214" s="258" t="s">
        <v>1909</v>
      </c>
      <c r="F6214" s="33" t="s">
        <v>4633</v>
      </c>
      <c r="G6214" s="570" t="s">
        <v>12225</v>
      </c>
      <c r="H6214" s="816"/>
      <c r="I6214" s="816"/>
      <c r="J6214" s="571"/>
      <c r="K6214" s="259" t="s">
        <v>12828</v>
      </c>
      <c r="L6214" s="433">
        <v>44774</v>
      </c>
      <c r="M6214" s="57">
        <v>45323</v>
      </c>
      <c r="N6214" t="str">
        <f t="shared" si="198"/>
        <v/>
      </c>
    </row>
    <row r="6215" spans="1:14" ht="45" outlineLevel="2">
      <c r="A6215" s="551"/>
      <c r="B6215" s="296">
        <f t="shared" si="197"/>
        <v>188</v>
      </c>
      <c r="C6215" s="462" t="s">
        <v>10671</v>
      </c>
      <c r="D6215" s="463">
        <v>248567</v>
      </c>
      <c r="E6215" s="258" t="s">
        <v>1909</v>
      </c>
      <c r="F6215" s="33" t="s">
        <v>4633</v>
      </c>
      <c r="G6215" s="570" t="s">
        <v>12225</v>
      </c>
      <c r="H6215" s="816"/>
      <c r="I6215" s="816"/>
      <c r="J6215" s="571"/>
      <c r="K6215" s="259" t="s">
        <v>12828</v>
      </c>
      <c r="L6215" s="433">
        <v>44774</v>
      </c>
      <c r="M6215" s="57">
        <v>45323</v>
      </c>
      <c r="N6215" t="str">
        <f t="shared" si="198"/>
        <v/>
      </c>
    </row>
    <row r="6216" spans="1:14" ht="45" outlineLevel="2">
      <c r="A6216" s="551"/>
      <c r="B6216" s="296">
        <f t="shared" si="197"/>
        <v>188</v>
      </c>
      <c r="C6216" s="462" t="s">
        <v>10672</v>
      </c>
      <c r="D6216" s="463">
        <v>248589</v>
      </c>
      <c r="E6216" s="258" t="s">
        <v>1909</v>
      </c>
      <c r="F6216" s="33" t="s">
        <v>4633</v>
      </c>
      <c r="G6216" s="570" t="s">
        <v>12225</v>
      </c>
      <c r="H6216" s="816"/>
      <c r="I6216" s="816"/>
      <c r="J6216" s="571"/>
      <c r="K6216" s="259" t="s">
        <v>12828</v>
      </c>
      <c r="L6216" s="433">
        <v>44774</v>
      </c>
      <c r="M6216" s="57">
        <v>45323</v>
      </c>
      <c r="N6216" t="str">
        <f t="shared" si="198"/>
        <v/>
      </c>
    </row>
    <row r="6217" spans="1:14" ht="45" outlineLevel="2">
      <c r="A6217" s="551"/>
      <c r="B6217" s="296">
        <f t="shared" si="197"/>
        <v>188</v>
      </c>
      <c r="C6217" s="462" t="s">
        <v>10673</v>
      </c>
      <c r="D6217" s="463">
        <v>248647</v>
      </c>
      <c r="E6217" s="258" t="s">
        <v>1909</v>
      </c>
      <c r="F6217" s="33" t="s">
        <v>4633</v>
      </c>
      <c r="G6217" s="570" t="s">
        <v>12225</v>
      </c>
      <c r="H6217" s="816"/>
      <c r="I6217" s="816"/>
      <c r="J6217" s="571"/>
      <c r="K6217" s="259" t="s">
        <v>12828</v>
      </c>
      <c r="L6217" s="433">
        <v>44774</v>
      </c>
      <c r="M6217" s="57">
        <v>45323</v>
      </c>
      <c r="N6217" t="str">
        <f t="shared" si="198"/>
        <v/>
      </c>
    </row>
    <row r="6218" spans="1:14" ht="45" outlineLevel="2">
      <c r="A6218" s="551"/>
      <c r="B6218" s="296">
        <f t="shared" ref="B6218:B6281" si="199">IF(A6218&gt;0,A6218,B6217)</f>
        <v>188</v>
      </c>
      <c r="C6218" s="462" t="s">
        <v>10674</v>
      </c>
      <c r="D6218" s="463">
        <v>249220</v>
      </c>
      <c r="E6218" s="258" t="s">
        <v>1909</v>
      </c>
      <c r="F6218" s="33" t="s">
        <v>4633</v>
      </c>
      <c r="G6218" s="570" t="s">
        <v>12225</v>
      </c>
      <c r="H6218" s="816"/>
      <c r="I6218" s="816"/>
      <c r="J6218" s="571"/>
      <c r="K6218" s="259" t="s">
        <v>12828</v>
      </c>
      <c r="L6218" s="433">
        <v>44774</v>
      </c>
      <c r="M6218" s="57">
        <v>45323</v>
      </c>
      <c r="N6218" t="str">
        <f t="shared" si="198"/>
        <v/>
      </c>
    </row>
    <row r="6219" spans="1:14" ht="45" outlineLevel="2">
      <c r="A6219" s="551"/>
      <c r="B6219" s="296">
        <f t="shared" si="199"/>
        <v>188</v>
      </c>
      <c r="C6219" s="462" t="s">
        <v>10675</v>
      </c>
      <c r="D6219" s="463">
        <v>249311</v>
      </c>
      <c r="E6219" s="258" t="s">
        <v>1909</v>
      </c>
      <c r="F6219" s="33" t="s">
        <v>4633</v>
      </c>
      <c r="G6219" s="570" t="s">
        <v>12225</v>
      </c>
      <c r="H6219" s="816"/>
      <c r="I6219" s="816"/>
      <c r="J6219" s="571"/>
      <c r="K6219" s="259" t="s">
        <v>12828</v>
      </c>
      <c r="L6219" s="433">
        <v>44774</v>
      </c>
      <c r="M6219" s="57">
        <v>45323</v>
      </c>
      <c r="N6219" t="str">
        <f t="shared" si="198"/>
        <v/>
      </c>
    </row>
    <row r="6220" spans="1:14" ht="45" outlineLevel="2">
      <c r="A6220" s="551"/>
      <c r="B6220" s="296">
        <f t="shared" si="199"/>
        <v>188</v>
      </c>
      <c r="C6220" s="462" t="s">
        <v>10676</v>
      </c>
      <c r="D6220" s="463">
        <v>249399</v>
      </c>
      <c r="E6220" s="258" t="s">
        <v>1909</v>
      </c>
      <c r="F6220" s="33" t="s">
        <v>4633</v>
      </c>
      <c r="G6220" s="570" t="s">
        <v>12225</v>
      </c>
      <c r="H6220" s="816"/>
      <c r="I6220" s="816"/>
      <c r="J6220" s="571"/>
      <c r="K6220" s="259" t="s">
        <v>12828</v>
      </c>
      <c r="L6220" s="433">
        <v>44774</v>
      </c>
      <c r="M6220" s="57">
        <v>45323</v>
      </c>
      <c r="N6220" t="str">
        <f t="shared" si="198"/>
        <v/>
      </c>
    </row>
    <row r="6221" spans="1:14" ht="45" outlineLevel="2">
      <c r="A6221" s="551"/>
      <c r="B6221" s="296">
        <f t="shared" si="199"/>
        <v>188</v>
      </c>
      <c r="C6221" s="462" t="s">
        <v>10677</v>
      </c>
      <c r="D6221" s="463">
        <v>249559</v>
      </c>
      <c r="E6221" s="258" t="s">
        <v>1909</v>
      </c>
      <c r="F6221" s="33" t="s">
        <v>4633</v>
      </c>
      <c r="G6221" s="570" t="s">
        <v>12225</v>
      </c>
      <c r="H6221" s="816"/>
      <c r="I6221" s="816"/>
      <c r="J6221" s="571"/>
      <c r="K6221" s="259" t="s">
        <v>12828</v>
      </c>
      <c r="L6221" s="433">
        <v>44774</v>
      </c>
      <c r="M6221" s="57">
        <v>45323</v>
      </c>
      <c r="N6221" t="str">
        <f t="shared" si="198"/>
        <v/>
      </c>
    </row>
    <row r="6222" spans="1:14" ht="45" outlineLevel="2">
      <c r="A6222" s="551"/>
      <c r="B6222" s="296">
        <f t="shared" si="199"/>
        <v>188</v>
      </c>
      <c r="C6222" s="462" t="s">
        <v>10678</v>
      </c>
      <c r="D6222" s="463">
        <v>249640</v>
      </c>
      <c r="E6222" s="258" t="s">
        <v>1909</v>
      </c>
      <c r="F6222" s="33" t="s">
        <v>4633</v>
      </c>
      <c r="G6222" s="570" t="s">
        <v>12225</v>
      </c>
      <c r="H6222" s="816"/>
      <c r="I6222" s="816"/>
      <c r="J6222" s="571"/>
      <c r="K6222" s="259" t="s">
        <v>12828</v>
      </c>
      <c r="L6222" s="433">
        <v>44774</v>
      </c>
      <c r="M6222" s="57">
        <v>45323</v>
      </c>
      <c r="N6222" t="str">
        <f t="shared" si="198"/>
        <v/>
      </c>
    </row>
    <row r="6223" spans="1:14" ht="45" outlineLevel="2">
      <c r="A6223" s="551"/>
      <c r="B6223" s="296">
        <f t="shared" si="199"/>
        <v>188</v>
      </c>
      <c r="C6223" s="462" t="s">
        <v>10679</v>
      </c>
      <c r="D6223" s="463">
        <v>249720</v>
      </c>
      <c r="E6223" s="258" t="s">
        <v>1909</v>
      </c>
      <c r="F6223" s="33" t="s">
        <v>4633</v>
      </c>
      <c r="G6223" s="570" t="s">
        <v>12225</v>
      </c>
      <c r="H6223" s="816"/>
      <c r="I6223" s="816"/>
      <c r="J6223" s="571"/>
      <c r="K6223" s="259" t="s">
        <v>12828</v>
      </c>
      <c r="L6223" s="433">
        <v>44774</v>
      </c>
      <c r="M6223" s="57">
        <v>45323</v>
      </c>
      <c r="N6223" t="str">
        <f t="shared" si="198"/>
        <v/>
      </c>
    </row>
    <row r="6224" spans="1:14" ht="45" outlineLevel="2">
      <c r="A6224" s="551"/>
      <c r="B6224" s="296">
        <f t="shared" si="199"/>
        <v>188</v>
      </c>
      <c r="C6224" s="462" t="s">
        <v>10680</v>
      </c>
      <c r="D6224" s="463">
        <v>251300</v>
      </c>
      <c r="E6224" s="258" t="s">
        <v>1909</v>
      </c>
      <c r="F6224" s="33" t="s">
        <v>4633</v>
      </c>
      <c r="G6224" s="570" t="s">
        <v>12225</v>
      </c>
      <c r="H6224" s="816"/>
      <c r="I6224" s="816"/>
      <c r="J6224" s="571"/>
      <c r="K6224" s="259" t="s">
        <v>12828</v>
      </c>
      <c r="L6224" s="433">
        <v>44774</v>
      </c>
      <c r="M6224" s="57">
        <v>45323</v>
      </c>
      <c r="N6224" t="str">
        <f t="shared" si="198"/>
        <v/>
      </c>
    </row>
    <row r="6225" spans="1:14" ht="45" outlineLevel="2">
      <c r="A6225" s="551"/>
      <c r="B6225" s="296">
        <f t="shared" si="199"/>
        <v>188</v>
      </c>
      <c r="C6225" s="462" t="s">
        <v>10681</v>
      </c>
      <c r="D6225" s="463">
        <v>251662</v>
      </c>
      <c r="E6225" s="258" t="s">
        <v>1909</v>
      </c>
      <c r="F6225" s="33" t="s">
        <v>4633</v>
      </c>
      <c r="G6225" s="570" t="s">
        <v>12225</v>
      </c>
      <c r="H6225" s="816"/>
      <c r="I6225" s="816"/>
      <c r="J6225" s="571"/>
      <c r="K6225" s="259" t="s">
        <v>12828</v>
      </c>
      <c r="L6225" s="433">
        <v>44774</v>
      </c>
      <c r="M6225" s="57">
        <v>45323</v>
      </c>
      <c r="N6225" t="str">
        <f t="shared" si="198"/>
        <v/>
      </c>
    </row>
    <row r="6226" spans="1:14" ht="45" outlineLevel="2">
      <c r="A6226" s="551"/>
      <c r="B6226" s="296">
        <f t="shared" si="199"/>
        <v>188</v>
      </c>
      <c r="C6226" s="462" t="s">
        <v>10663</v>
      </c>
      <c r="D6226" s="463">
        <v>251797</v>
      </c>
      <c r="E6226" s="258" t="s">
        <v>1909</v>
      </c>
      <c r="F6226" s="33" t="s">
        <v>4633</v>
      </c>
      <c r="G6226" s="570" t="s">
        <v>12225</v>
      </c>
      <c r="H6226" s="816"/>
      <c r="I6226" s="816"/>
      <c r="J6226" s="571"/>
      <c r="K6226" s="259" t="s">
        <v>12828</v>
      </c>
      <c r="L6226" s="433">
        <v>44774</v>
      </c>
      <c r="M6226" s="57">
        <v>45323</v>
      </c>
      <c r="N6226" t="str">
        <f t="shared" si="198"/>
        <v/>
      </c>
    </row>
    <row r="6227" spans="1:14" ht="45" outlineLevel="2">
      <c r="A6227" s="551"/>
      <c r="B6227" s="296">
        <f t="shared" si="199"/>
        <v>188</v>
      </c>
      <c r="C6227" s="462" t="s">
        <v>10682</v>
      </c>
      <c r="D6227" s="463">
        <v>252290</v>
      </c>
      <c r="E6227" s="258" t="s">
        <v>1909</v>
      </c>
      <c r="F6227" s="33" t="s">
        <v>4633</v>
      </c>
      <c r="G6227" s="570" t="s">
        <v>12225</v>
      </c>
      <c r="H6227" s="816"/>
      <c r="I6227" s="816"/>
      <c r="J6227" s="571"/>
      <c r="K6227" s="259" t="s">
        <v>12828</v>
      </c>
      <c r="L6227" s="433">
        <v>44774</v>
      </c>
      <c r="M6227" s="57">
        <v>45323</v>
      </c>
      <c r="N6227" t="str">
        <f t="shared" si="198"/>
        <v/>
      </c>
    </row>
    <row r="6228" spans="1:14" ht="45" outlineLevel="2">
      <c r="A6228" s="551"/>
      <c r="B6228" s="296">
        <f t="shared" si="199"/>
        <v>188</v>
      </c>
      <c r="C6228" s="462" t="s">
        <v>10683</v>
      </c>
      <c r="D6228" s="463">
        <v>253884</v>
      </c>
      <c r="E6228" s="258" t="s">
        <v>1909</v>
      </c>
      <c r="F6228" s="33" t="s">
        <v>4633</v>
      </c>
      <c r="G6228" s="570" t="s">
        <v>12225</v>
      </c>
      <c r="H6228" s="816"/>
      <c r="I6228" s="816"/>
      <c r="J6228" s="571"/>
      <c r="K6228" s="259" t="s">
        <v>12828</v>
      </c>
      <c r="L6228" s="433">
        <v>44774</v>
      </c>
      <c r="M6228" s="57">
        <v>45323</v>
      </c>
      <c r="N6228" t="str">
        <f t="shared" si="198"/>
        <v/>
      </c>
    </row>
    <row r="6229" spans="1:14" ht="45" outlineLevel="2">
      <c r="A6229" s="551"/>
      <c r="B6229" s="296">
        <f t="shared" si="199"/>
        <v>188</v>
      </c>
      <c r="C6229" s="462" t="s">
        <v>10644</v>
      </c>
      <c r="D6229" s="463">
        <v>253975</v>
      </c>
      <c r="E6229" s="258" t="s">
        <v>1909</v>
      </c>
      <c r="F6229" s="33" t="s">
        <v>4633</v>
      </c>
      <c r="G6229" s="570" t="s">
        <v>12225</v>
      </c>
      <c r="H6229" s="816"/>
      <c r="I6229" s="816"/>
      <c r="J6229" s="571"/>
      <c r="K6229" s="259" t="s">
        <v>12828</v>
      </c>
      <c r="L6229" s="433">
        <v>44774</v>
      </c>
      <c r="M6229" s="57">
        <v>45323</v>
      </c>
      <c r="N6229" t="str">
        <f t="shared" si="198"/>
        <v/>
      </c>
    </row>
    <row r="6230" spans="1:14" ht="45" outlineLevel="2">
      <c r="A6230" s="551"/>
      <c r="B6230" s="296">
        <f t="shared" si="199"/>
        <v>188</v>
      </c>
      <c r="C6230" s="462" t="s">
        <v>10684</v>
      </c>
      <c r="D6230" s="463">
        <v>254116</v>
      </c>
      <c r="E6230" s="258" t="s">
        <v>1909</v>
      </c>
      <c r="F6230" s="33" t="s">
        <v>4633</v>
      </c>
      <c r="G6230" s="570" t="s">
        <v>12225</v>
      </c>
      <c r="H6230" s="816"/>
      <c r="I6230" s="816"/>
      <c r="J6230" s="571"/>
      <c r="K6230" s="259" t="s">
        <v>12828</v>
      </c>
      <c r="L6230" s="433">
        <v>44774</v>
      </c>
      <c r="M6230" s="57">
        <v>45323</v>
      </c>
      <c r="N6230" t="str">
        <f t="shared" si="198"/>
        <v/>
      </c>
    </row>
    <row r="6231" spans="1:14" ht="45" outlineLevel="2">
      <c r="A6231" s="551"/>
      <c r="B6231" s="296">
        <f t="shared" si="199"/>
        <v>188</v>
      </c>
      <c r="C6231" s="462" t="s">
        <v>10685</v>
      </c>
      <c r="D6231" s="463">
        <v>254456</v>
      </c>
      <c r="E6231" s="258" t="s">
        <v>1909</v>
      </c>
      <c r="F6231" s="33" t="s">
        <v>4633</v>
      </c>
      <c r="G6231" s="570" t="s">
        <v>12225</v>
      </c>
      <c r="H6231" s="816"/>
      <c r="I6231" s="816"/>
      <c r="J6231" s="571"/>
      <c r="K6231" s="259" t="s">
        <v>12828</v>
      </c>
      <c r="L6231" s="433">
        <v>44774</v>
      </c>
      <c r="M6231" s="57">
        <v>45323</v>
      </c>
      <c r="N6231" t="str">
        <f t="shared" si="198"/>
        <v/>
      </c>
    </row>
    <row r="6232" spans="1:14" ht="45" outlineLevel="2">
      <c r="A6232" s="551"/>
      <c r="B6232" s="296">
        <f t="shared" si="199"/>
        <v>188</v>
      </c>
      <c r="C6232" s="462" t="s">
        <v>10628</v>
      </c>
      <c r="D6232" s="463">
        <v>254649</v>
      </c>
      <c r="E6232" s="258" t="s">
        <v>1909</v>
      </c>
      <c r="F6232" s="33" t="s">
        <v>4633</v>
      </c>
      <c r="G6232" s="570" t="s">
        <v>12225</v>
      </c>
      <c r="H6232" s="816"/>
      <c r="I6232" s="816"/>
      <c r="J6232" s="571"/>
      <c r="K6232" s="259" t="s">
        <v>12828</v>
      </c>
      <c r="L6232" s="433">
        <v>44774</v>
      </c>
      <c r="M6232" s="57">
        <v>45323</v>
      </c>
      <c r="N6232" t="str">
        <f t="shared" si="198"/>
        <v/>
      </c>
    </row>
    <row r="6233" spans="1:14" ht="45" outlineLevel="2">
      <c r="A6233" s="551"/>
      <c r="B6233" s="296">
        <f t="shared" si="199"/>
        <v>188</v>
      </c>
      <c r="C6233" s="462" t="s">
        <v>10626</v>
      </c>
      <c r="D6233" s="463">
        <v>255653</v>
      </c>
      <c r="E6233" s="258" t="s">
        <v>1909</v>
      </c>
      <c r="F6233" s="33" t="s">
        <v>4633</v>
      </c>
      <c r="G6233" s="570" t="s">
        <v>12225</v>
      </c>
      <c r="H6233" s="816"/>
      <c r="I6233" s="816"/>
      <c r="J6233" s="571"/>
      <c r="K6233" s="259" t="s">
        <v>12828</v>
      </c>
      <c r="L6233" s="433">
        <v>44774</v>
      </c>
      <c r="M6233" s="57">
        <v>45323</v>
      </c>
      <c r="N6233" t="str">
        <f t="shared" si="198"/>
        <v/>
      </c>
    </row>
    <row r="6234" spans="1:14" ht="45" outlineLevel="2">
      <c r="A6234" s="551"/>
      <c r="B6234" s="296">
        <f t="shared" si="199"/>
        <v>188</v>
      </c>
      <c r="C6234" s="462" t="s">
        <v>10603</v>
      </c>
      <c r="D6234" s="463">
        <v>255700</v>
      </c>
      <c r="E6234" s="258" t="s">
        <v>1909</v>
      </c>
      <c r="F6234" s="33" t="s">
        <v>4633</v>
      </c>
      <c r="G6234" s="570" t="s">
        <v>12225</v>
      </c>
      <c r="H6234" s="816"/>
      <c r="I6234" s="816"/>
      <c r="J6234" s="571"/>
      <c r="K6234" s="259" t="s">
        <v>12828</v>
      </c>
      <c r="L6234" s="433">
        <v>44774</v>
      </c>
      <c r="M6234" s="57">
        <v>45323</v>
      </c>
      <c r="N6234" t="str">
        <f t="shared" si="198"/>
        <v/>
      </c>
    </row>
    <row r="6235" spans="1:14" ht="45" outlineLevel="2">
      <c r="A6235" s="551"/>
      <c r="B6235" s="296">
        <f t="shared" si="199"/>
        <v>188</v>
      </c>
      <c r="C6235" s="462" t="s">
        <v>10603</v>
      </c>
      <c r="D6235" s="463">
        <v>255846</v>
      </c>
      <c r="E6235" s="258" t="s">
        <v>1909</v>
      </c>
      <c r="F6235" s="33" t="s">
        <v>4633</v>
      </c>
      <c r="G6235" s="570" t="s">
        <v>12225</v>
      </c>
      <c r="H6235" s="816"/>
      <c r="I6235" s="816"/>
      <c r="J6235" s="571"/>
      <c r="K6235" s="259" t="s">
        <v>12828</v>
      </c>
      <c r="L6235" s="433">
        <v>44774</v>
      </c>
      <c r="M6235" s="57">
        <v>45323</v>
      </c>
      <c r="N6235" t="str">
        <f t="shared" si="198"/>
        <v/>
      </c>
    </row>
    <row r="6236" spans="1:14" ht="45" outlineLevel="2">
      <c r="A6236" s="551"/>
      <c r="B6236" s="296">
        <f t="shared" si="199"/>
        <v>188</v>
      </c>
      <c r="C6236" s="462" t="s">
        <v>10686</v>
      </c>
      <c r="D6236" s="463">
        <v>255993</v>
      </c>
      <c r="E6236" s="258" t="s">
        <v>1909</v>
      </c>
      <c r="F6236" s="33" t="s">
        <v>4633</v>
      </c>
      <c r="G6236" s="570" t="s">
        <v>12225</v>
      </c>
      <c r="H6236" s="816"/>
      <c r="I6236" s="816"/>
      <c r="J6236" s="571"/>
      <c r="K6236" s="259" t="s">
        <v>12828</v>
      </c>
      <c r="L6236" s="433">
        <v>44774</v>
      </c>
      <c r="M6236" s="57">
        <v>45323</v>
      </c>
      <c r="N6236" t="str">
        <f t="shared" si="198"/>
        <v/>
      </c>
    </row>
    <row r="6237" spans="1:14" ht="45" outlineLevel="2">
      <c r="A6237" s="551"/>
      <c r="B6237" s="296">
        <f t="shared" si="199"/>
        <v>188</v>
      </c>
      <c r="C6237" s="462" t="s">
        <v>10687</v>
      </c>
      <c r="D6237" s="463">
        <v>256372</v>
      </c>
      <c r="E6237" s="258" t="s">
        <v>1909</v>
      </c>
      <c r="F6237" s="33" t="s">
        <v>4633</v>
      </c>
      <c r="G6237" s="570" t="s">
        <v>12225</v>
      </c>
      <c r="H6237" s="816"/>
      <c r="I6237" s="816"/>
      <c r="J6237" s="571"/>
      <c r="K6237" s="259" t="s">
        <v>12828</v>
      </c>
      <c r="L6237" s="433">
        <v>44774</v>
      </c>
      <c r="M6237" s="57">
        <v>45323</v>
      </c>
      <c r="N6237" t="str">
        <f t="shared" si="198"/>
        <v/>
      </c>
    </row>
    <row r="6238" spans="1:14" ht="45" outlineLevel="2">
      <c r="A6238" s="551"/>
      <c r="B6238" s="296">
        <f t="shared" si="199"/>
        <v>188</v>
      </c>
      <c r="C6238" s="462" t="s">
        <v>10688</v>
      </c>
      <c r="D6238" s="463">
        <v>256394</v>
      </c>
      <c r="E6238" s="258" t="s">
        <v>1909</v>
      </c>
      <c r="F6238" s="33" t="s">
        <v>4633</v>
      </c>
      <c r="G6238" s="570" t="s">
        <v>12225</v>
      </c>
      <c r="H6238" s="816"/>
      <c r="I6238" s="816"/>
      <c r="J6238" s="571"/>
      <c r="K6238" s="259" t="s">
        <v>12828</v>
      </c>
      <c r="L6238" s="433">
        <v>44774</v>
      </c>
      <c r="M6238" s="57">
        <v>45323</v>
      </c>
      <c r="N6238" t="str">
        <f t="shared" si="198"/>
        <v/>
      </c>
    </row>
    <row r="6239" spans="1:14" ht="45" outlineLevel="2">
      <c r="A6239" s="551"/>
      <c r="B6239" s="296">
        <f t="shared" si="199"/>
        <v>188</v>
      </c>
      <c r="C6239" s="462" t="s">
        <v>10689</v>
      </c>
      <c r="D6239" s="463">
        <v>256452</v>
      </c>
      <c r="E6239" s="258" t="s">
        <v>1909</v>
      </c>
      <c r="F6239" s="33" t="s">
        <v>4633</v>
      </c>
      <c r="G6239" s="570" t="s">
        <v>12225</v>
      </c>
      <c r="H6239" s="816"/>
      <c r="I6239" s="816"/>
      <c r="J6239" s="571"/>
      <c r="K6239" s="259" t="s">
        <v>12828</v>
      </c>
      <c r="L6239" s="433">
        <v>44774</v>
      </c>
      <c r="M6239" s="57">
        <v>45323</v>
      </c>
      <c r="N6239" t="str">
        <f t="shared" si="198"/>
        <v/>
      </c>
    </row>
    <row r="6240" spans="1:14" ht="45" outlineLevel="2">
      <c r="A6240" s="551"/>
      <c r="B6240" s="296">
        <f t="shared" si="199"/>
        <v>188</v>
      </c>
      <c r="C6240" s="462" t="s">
        <v>10690</v>
      </c>
      <c r="D6240" s="463">
        <v>256678</v>
      </c>
      <c r="E6240" s="258" t="s">
        <v>1909</v>
      </c>
      <c r="F6240" s="33" t="s">
        <v>4633</v>
      </c>
      <c r="G6240" s="570" t="s">
        <v>12225</v>
      </c>
      <c r="H6240" s="816"/>
      <c r="I6240" s="816"/>
      <c r="J6240" s="571"/>
      <c r="K6240" s="259" t="s">
        <v>12828</v>
      </c>
      <c r="L6240" s="433">
        <v>44774</v>
      </c>
      <c r="M6240" s="57">
        <v>45323</v>
      </c>
      <c r="N6240" t="str">
        <f t="shared" si="198"/>
        <v/>
      </c>
    </row>
    <row r="6241" spans="1:14" ht="45" outlineLevel="2">
      <c r="A6241" s="551"/>
      <c r="B6241" s="296">
        <f t="shared" si="199"/>
        <v>188</v>
      </c>
      <c r="C6241" s="462" t="s">
        <v>10691</v>
      </c>
      <c r="D6241" s="463">
        <v>257171</v>
      </c>
      <c r="E6241" s="258" t="s">
        <v>1909</v>
      </c>
      <c r="F6241" s="33" t="s">
        <v>4633</v>
      </c>
      <c r="G6241" s="570" t="s">
        <v>12225</v>
      </c>
      <c r="H6241" s="816"/>
      <c r="I6241" s="816"/>
      <c r="J6241" s="571"/>
      <c r="K6241" s="259" t="s">
        <v>12828</v>
      </c>
      <c r="L6241" s="433">
        <v>44774</v>
      </c>
      <c r="M6241" s="57">
        <v>45323</v>
      </c>
      <c r="N6241" t="str">
        <f t="shared" si="198"/>
        <v/>
      </c>
    </row>
    <row r="6242" spans="1:14" ht="45" outlineLevel="2">
      <c r="A6242" s="551"/>
      <c r="B6242" s="296">
        <f t="shared" si="199"/>
        <v>188</v>
      </c>
      <c r="C6242" s="462" t="s">
        <v>10692</v>
      </c>
      <c r="D6242" s="463">
        <v>257444</v>
      </c>
      <c r="E6242" s="258" t="s">
        <v>1909</v>
      </c>
      <c r="F6242" s="33" t="s">
        <v>4633</v>
      </c>
      <c r="G6242" s="570" t="s">
        <v>12225</v>
      </c>
      <c r="H6242" s="816"/>
      <c r="I6242" s="816"/>
      <c r="J6242" s="571"/>
      <c r="K6242" s="259" t="s">
        <v>12828</v>
      </c>
      <c r="L6242" s="433">
        <v>44774</v>
      </c>
      <c r="M6242" s="57">
        <v>45323</v>
      </c>
      <c r="N6242" t="str">
        <f t="shared" si="198"/>
        <v/>
      </c>
    </row>
    <row r="6243" spans="1:14" ht="45" outlineLevel="2">
      <c r="A6243" s="551"/>
      <c r="B6243" s="296">
        <f t="shared" si="199"/>
        <v>188</v>
      </c>
      <c r="C6243" s="462" t="s">
        <v>10693</v>
      </c>
      <c r="D6243" s="463">
        <v>257580</v>
      </c>
      <c r="E6243" s="258" t="s">
        <v>1909</v>
      </c>
      <c r="F6243" s="33" t="s">
        <v>4633</v>
      </c>
      <c r="G6243" s="570" t="s">
        <v>12225</v>
      </c>
      <c r="H6243" s="816"/>
      <c r="I6243" s="816"/>
      <c r="J6243" s="571"/>
      <c r="K6243" s="259" t="s">
        <v>12828</v>
      </c>
      <c r="L6243" s="433">
        <v>44774</v>
      </c>
      <c r="M6243" s="57">
        <v>45323</v>
      </c>
      <c r="N6243" t="str">
        <f t="shared" si="198"/>
        <v/>
      </c>
    </row>
    <row r="6244" spans="1:14" ht="45" outlineLevel="2">
      <c r="A6244" s="551"/>
      <c r="B6244" s="296">
        <f t="shared" si="199"/>
        <v>188</v>
      </c>
      <c r="C6244" s="462" t="s">
        <v>10638</v>
      </c>
      <c r="D6244" s="463">
        <v>257911</v>
      </c>
      <c r="E6244" s="258" t="s">
        <v>1909</v>
      </c>
      <c r="F6244" s="33" t="s">
        <v>4633</v>
      </c>
      <c r="G6244" s="570" t="s">
        <v>12225</v>
      </c>
      <c r="H6244" s="816"/>
      <c r="I6244" s="816"/>
      <c r="J6244" s="571"/>
      <c r="K6244" s="259" t="s">
        <v>12828</v>
      </c>
      <c r="L6244" s="433">
        <v>44774</v>
      </c>
      <c r="M6244" s="57">
        <v>45323</v>
      </c>
      <c r="N6244" t="str">
        <f t="shared" si="198"/>
        <v/>
      </c>
    </row>
    <row r="6245" spans="1:14" ht="45" outlineLevel="2">
      <c r="A6245" s="551"/>
      <c r="B6245" s="296">
        <f t="shared" si="199"/>
        <v>188</v>
      </c>
      <c r="C6245" s="462" t="s">
        <v>10694</v>
      </c>
      <c r="D6245" s="463">
        <v>257922</v>
      </c>
      <c r="E6245" s="258" t="s">
        <v>1909</v>
      </c>
      <c r="F6245" s="33" t="s">
        <v>4633</v>
      </c>
      <c r="G6245" s="570" t="s">
        <v>12225</v>
      </c>
      <c r="H6245" s="816"/>
      <c r="I6245" s="816"/>
      <c r="J6245" s="571"/>
      <c r="K6245" s="259" t="s">
        <v>12828</v>
      </c>
      <c r="L6245" s="433">
        <v>44774</v>
      </c>
      <c r="M6245" s="57">
        <v>45323</v>
      </c>
      <c r="N6245" t="str">
        <f t="shared" si="198"/>
        <v/>
      </c>
    </row>
    <row r="6246" spans="1:14" ht="45" outlineLevel="2">
      <c r="A6246" s="551"/>
      <c r="B6246" s="296">
        <f t="shared" si="199"/>
        <v>188</v>
      </c>
      <c r="C6246" s="462" t="s">
        <v>10648</v>
      </c>
      <c r="D6246" s="463">
        <v>257966</v>
      </c>
      <c r="E6246" s="258" t="s">
        <v>1909</v>
      </c>
      <c r="F6246" s="33" t="s">
        <v>4633</v>
      </c>
      <c r="G6246" s="570" t="s">
        <v>12225</v>
      </c>
      <c r="H6246" s="816"/>
      <c r="I6246" s="816"/>
      <c r="J6246" s="571"/>
      <c r="K6246" s="259" t="s">
        <v>12828</v>
      </c>
      <c r="L6246" s="433">
        <v>44774</v>
      </c>
      <c r="M6246" s="57">
        <v>45323</v>
      </c>
      <c r="N6246" t="str">
        <f t="shared" si="198"/>
        <v/>
      </c>
    </row>
    <row r="6247" spans="1:14" ht="45" outlineLevel="2">
      <c r="A6247" s="551"/>
      <c r="B6247" s="296">
        <f t="shared" si="199"/>
        <v>188</v>
      </c>
      <c r="C6247" s="462" t="s">
        <v>10695</v>
      </c>
      <c r="D6247" s="463">
        <v>258072</v>
      </c>
      <c r="E6247" s="258" t="s">
        <v>1909</v>
      </c>
      <c r="F6247" s="33" t="s">
        <v>4633</v>
      </c>
      <c r="G6247" s="570" t="s">
        <v>12225</v>
      </c>
      <c r="H6247" s="816"/>
      <c r="I6247" s="816"/>
      <c r="J6247" s="571"/>
      <c r="K6247" s="259" t="s">
        <v>12828</v>
      </c>
      <c r="L6247" s="433">
        <v>44774</v>
      </c>
      <c r="M6247" s="57">
        <v>45323</v>
      </c>
      <c r="N6247" t="str">
        <f t="shared" si="198"/>
        <v/>
      </c>
    </row>
    <row r="6248" spans="1:14" ht="45" outlineLevel="2">
      <c r="A6248" s="551"/>
      <c r="B6248" s="296">
        <f t="shared" si="199"/>
        <v>188</v>
      </c>
      <c r="C6248" s="462" t="s">
        <v>10696</v>
      </c>
      <c r="D6248" s="463">
        <v>258174</v>
      </c>
      <c r="E6248" s="258" t="s">
        <v>1909</v>
      </c>
      <c r="F6248" s="33" t="s">
        <v>4633</v>
      </c>
      <c r="G6248" s="570" t="s">
        <v>12225</v>
      </c>
      <c r="H6248" s="816"/>
      <c r="I6248" s="816"/>
      <c r="J6248" s="571"/>
      <c r="K6248" s="259" t="s">
        <v>12828</v>
      </c>
      <c r="L6248" s="433">
        <v>44774</v>
      </c>
      <c r="M6248" s="57">
        <v>45323</v>
      </c>
      <c r="N6248" t="str">
        <f t="shared" si="198"/>
        <v/>
      </c>
    </row>
    <row r="6249" spans="1:14" ht="45" outlineLevel="2">
      <c r="A6249" s="551"/>
      <c r="B6249" s="296">
        <f t="shared" si="199"/>
        <v>188</v>
      </c>
      <c r="C6249" s="462" t="s">
        <v>10638</v>
      </c>
      <c r="D6249" s="463">
        <v>258196</v>
      </c>
      <c r="E6249" s="258" t="s">
        <v>1909</v>
      </c>
      <c r="F6249" s="33" t="s">
        <v>4633</v>
      </c>
      <c r="G6249" s="570" t="s">
        <v>12225</v>
      </c>
      <c r="H6249" s="816"/>
      <c r="I6249" s="816"/>
      <c r="J6249" s="571"/>
      <c r="K6249" s="259" t="s">
        <v>12828</v>
      </c>
      <c r="L6249" s="433">
        <v>44774</v>
      </c>
      <c r="M6249" s="57">
        <v>45323</v>
      </c>
      <c r="N6249" t="str">
        <f t="shared" si="198"/>
        <v/>
      </c>
    </row>
    <row r="6250" spans="1:14" ht="45" outlineLevel="2">
      <c r="A6250" s="551"/>
      <c r="B6250" s="296">
        <f t="shared" si="199"/>
        <v>188</v>
      </c>
      <c r="C6250" s="462" t="s">
        <v>10697</v>
      </c>
      <c r="D6250" s="463">
        <v>258981</v>
      </c>
      <c r="E6250" s="258" t="s">
        <v>1909</v>
      </c>
      <c r="F6250" s="33" t="s">
        <v>4633</v>
      </c>
      <c r="G6250" s="570" t="s">
        <v>12225</v>
      </c>
      <c r="H6250" s="816"/>
      <c r="I6250" s="816"/>
      <c r="J6250" s="571"/>
      <c r="K6250" s="259" t="s">
        <v>12828</v>
      </c>
      <c r="L6250" s="433">
        <v>44774</v>
      </c>
      <c r="M6250" s="57">
        <v>45323</v>
      </c>
      <c r="N6250" t="str">
        <f t="shared" si="198"/>
        <v/>
      </c>
    </row>
    <row r="6251" spans="1:14" ht="45" outlineLevel="2">
      <c r="A6251" s="551"/>
      <c r="B6251" s="296">
        <f t="shared" si="199"/>
        <v>188</v>
      </c>
      <c r="C6251" s="462" t="s">
        <v>10698</v>
      </c>
      <c r="D6251" s="463">
        <v>259360</v>
      </c>
      <c r="E6251" s="258" t="s">
        <v>1909</v>
      </c>
      <c r="F6251" s="33" t="s">
        <v>4633</v>
      </c>
      <c r="G6251" s="570" t="s">
        <v>12225</v>
      </c>
      <c r="H6251" s="816"/>
      <c r="I6251" s="816"/>
      <c r="J6251" s="571"/>
      <c r="K6251" s="259" t="s">
        <v>12828</v>
      </c>
      <c r="L6251" s="433">
        <v>44774</v>
      </c>
      <c r="M6251" s="57">
        <v>45323</v>
      </c>
      <c r="N6251" t="str">
        <f t="shared" si="198"/>
        <v/>
      </c>
    </row>
    <row r="6252" spans="1:14" ht="45" outlineLevel="2">
      <c r="A6252" s="551"/>
      <c r="B6252" s="296">
        <f t="shared" si="199"/>
        <v>188</v>
      </c>
      <c r="C6252" s="462" t="s">
        <v>10699</v>
      </c>
      <c r="D6252" s="463">
        <v>259633</v>
      </c>
      <c r="E6252" s="258" t="s">
        <v>1909</v>
      </c>
      <c r="F6252" s="33" t="s">
        <v>4633</v>
      </c>
      <c r="G6252" s="570" t="s">
        <v>12225</v>
      </c>
      <c r="H6252" s="816"/>
      <c r="I6252" s="816"/>
      <c r="J6252" s="571"/>
      <c r="K6252" s="259" t="s">
        <v>12828</v>
      </c>
      <c r="L6252" s="433">
        <v>44774</v>
      </c>
      <c r="M6252" s="57">
        <v>45323</v>
      </c>
      <c r="N6252" t="str">
        <f t="shared" si="198"/>
        <v/>
      </c>
    </row>
    <row r="6253" spans="1:14" ht="45" outlineLevel="2">
      <c r="A6253" s="551"/>
      <c r="B6253" s="296">
        <f t="shared" si="199"/>
        <v>188</v>
      </c>
      <c r="C6253" s="462" t="s">
        <v>10700</v>
      </c>
      <c r="D6253" s="463">
        <v>259655</v>
      </c>
      <c r="E6253" s="258" t="s">
        <v>1909</v>
      </c>
      <c r="F6253" s="33" t="s">
        <v>4633</v>
      </c>
      <c r="G6253" s="570" t="s">
        <v>12225</v>
      </c>
      <c r="H6253" s="816"/>
      <c r="I6253" s="816"/>
      <c r="J6253" s="571"/>
      <c r="K6253" s="259" t="s">
        <v>12828</v>
      </c>
      <c r="L6253" s="433">
        <v>44774</v>
      </c>
      <c r="M6253" s="57">
        <v>45323</v>
      </c>
      <c r="N6253" t="str">
        <f t="shared" si="198"/>
        <v/>
      </c>
    </row>
    <row r="6254" spans="1:14" ht="45" outlineLevel="2">
      <c r="A6254" s="551"/>
      <c r="B6254" s="296">
        <f t="shared" si="199"/>
        <v>188</v>
      </c>
      <c r="C6254" s="462" t="s">
        <v>10701</v>
      </c>
      <c r="D6254" s="463">
        <v>260196</v>
      </c>
      <c r="E6254" s="258" t="s">
        <v>1909</v>
      </c>
      <c r="F6254" s="33" t="s">
        <v>4633</v>
      </c>
      <c r="G6254" s="570" t="s">
        <v>12225</v>
      </c>
      <c r="H6254" s="816"/>
      <c r="I6254" s="816"/>
      <c r="J6254" s="571"/>
      <c r="K6254" s="259" t="s">
        <v>12828</v>
      </c>
      <c r="L6254" s="433">
        <v>44774</v>
      </c>
      <c r="M6254" s="57">
        <v>45323</v>
      </c>
      <c r="N6254" t="str">
        <f t="shared" si="198"/>
        <v/>
      </c>
    </row>
    <row r="6255" spans="1:14" ht="45" outlineLevel="2">
      <c r="A6255" s="551"/>
      <c r="B6255" s="296">
        <f t="shared" si="199"/>
        <v>188</v>
      </c>
      <c r="C6255" s="462" t="s">
        <v>10683</v>
      </c>
      <c r="D6255" s="463">
        <v>260958</v>
      </c>
      <c r="E6255" s="258" t="s">
        <v>1909</v>
      </c>
      <c r="F6255" s="33" t="s">
        <v>4633</v>
      </c>
      <c r="G6255" s="570" t="s">
        <v>12225</v>
      </c>
      <c r="H6255" s="816"/>
      <c r="I6255" s="816"/>
      <c r="J6255" s="571"/>
      <c r="K6255" s="259" t="s">
        <v>12828</v>
      </c>
      <c r="L6255" s="433">
        <v>44774</v>
      </c>
      <c r="M6255" s="57">
        <v>45323</v>
      </c>
      <c r="N6255" t="str">
        <f t="shared" si="198"/>
        <v/>
      </c>
    </row>
    <row r="6256" spans="1:14" ht="45" outlineLevel="2">
      <c r="A6256" s="551"/>
      <c r="B6256" s="296">
        <f t="shared" si="199"/>
        <v>188</v>
      </c>
      <c r="C6256" s="462" t="s">
        <v>10702</v>
      </c>
      <c r="D6256" s="463">
        <v>261428</v>
      </c>
      <c r="E6256" s="258" t="s">
        <v>1909</v>
      </c>
      <c r="F6256" s="33" t="s">
        <v>4633</v>
      </c>
      <c r="G6256" s="570" t="s">
        <v>12225</v>
      </c>
      <c r="H6256" s="816"/>
      <c r="I6256" s="816"/>
      <c r="J6256" s="571"/>
      <c r="K6256" s="259" t="s">
        <v>12828</v>
      </c>
      <c r="L6256" s="433">
        <v>44774</v>
      </c>
      <c r="M6256" s="57">
        <v>45323</v>
      </c>
      <c r="N6256" t="str">
        <f t="shared" si="198"/>
        <v/>
      </c>
    </row>
    <row r="6257" spans="1:14" ht="45" outlineLevel="2">
      <c r="A6257" s="551"/>
      <c r="B6257" s="296">
        <f t="shared" si="199"/>
        <v>188</v>
      </c>
      <c r="C6257" s="462" t="s">
        <v>10703</v>
      </c>
      <c r="D6257" s="463">
        <v>261462</v>
      </c>
      <c r="E6257" s="258" t="s">
        <v>1909</v>
      </c>
      <c r="F6257" s="33" t="s">
        <v>4633</v>
      </c>
      <c r="G6257" s="570" t="s">
        <v>12225</v>
      </c>
      <c r="H6257" s="816"/>
      <c r="I6257" s="816"/>
      <c r="J6257" s="571"/>
      <c r="K6257" s="259" t="s">
        <v>12828</v>
      </c>
      <c r="L6257" s="433">
        <v>44774</v>
      </c>
      <c r="M6257" s="57">
        <v>45323</v>
      </c>
      <c r="N6257" t="str">
        <f t="shared" si="198"/>
        <v/>
      </c>
    </row>
    <row r="6258" spans="1:14" ht="45" outlineLevel="2">
      <c r="A6258" s="551"/>
      <c r="B6258" s="296">
        <f t="shared" si="199"/>
        <v>188</v>
      </c>
      <c r="C6258" s="462" t="s">
        <v>10654</v>
      </c>
      <c r="D6258" s="463">
        <v>261826</v>
      </c>
      <c r="E6258" s="258" t="s">
        <v>1909</v>
      </c>
      <c r="F6258" s="33" t="s">
        <v>4633</v>
      </c>
      <c r="G6258" s="570" t="s">
        <v>12225</v>
      </c>
      <c r="H6258" s="816"/>
      <c r="I6258" s="816"/>
      <c r="J6258" s="571"/>
      <c r="K6258" s="259" t="s">
        <v>12828</v>
      </c>
      <c r="L6258" s="433">
        <v>44774</v>
      </c>
      <c r="M6258" s="57">
        <v>45323</v>
      </c>
      <c r="N6258" t="str">
        <f t="shared" si="198"/>
        <v/>
      </c>
    </row>
    <row r="6259" spans="1:14" ht="45" outlineLevel="2">
      <c r="A6259" s="551"/>
      <c r="B6259" s="296">
        <f t="shared" si="199"/>
        <v>188</v>
      </c>
      <c r="C6259" s="462" t="s">
        <v>10661</v>
      </c>
      <c r="D6259" s="463">
        <v>262169</v>
      </c>
      <c r="E6259" s="258" t="s">
        <v>1909</v>
      </c>
      <c r="F6259" s="33" t="s">
        <v>4633</v>
      </c>
      <c r="G6259" s="570" t="s">
        <v>12225</v>
      </c>
      <c r="H6259" s="816"/>
      <c r="I6259" s="816"/>
      <c r="J6259" s="571"/>
      <c r="K6259" s="259" t="s">
        <v>12828</v>
      </c>
      <c r="L6259" s="433">
        <v>44774</v>
      </c>
      <c r="M6259" s="57">
        <v>45323</v>
      </c>
      <c r="N6259" t="str">
        <f t="shared" si="198"/>
        <v/>
      </c>
    </row>
    <row r="6260" spans="1:14" ht="45" outlineLevel="2">
      <c r="A6260" s="551"/>
      <c r="B6260" s="296">
        <f t="shared" si="199"/>
        <v>188</v>
      </c>
      <c r="C6260" s="462" t="s">
        <v>10704</v>
      </c>
      <c r="D6260" s="463">
        <v>262341</v>
      </c>
      <c r="E6260" s="258" t="s">
        <v>1909</v>
      </c>
      <c r="F6260" s="33" t="s">
        <v>4633</v>
      </c>
      <c r="G6260" s="570" t="s">
        <v>12225</v>
      </c>
      <c r="H6260" s="816"/>
      <c r="I6260" s="816"/>
      <c r="J6260" s="571"/>
      <c r="K6260" s="259" t="s">
        <v>12828</v>
      </c>
      <c r="L6260" s="433">
        <v>44774</v>
      </c>
      <c r="M6260" s="57">
        <v>45323</v>
      </c>
      <c r="N6260" t="str">
        <f t="shared" si="198"/>
        <v/>
      </c>
    </row>
    <row r="6261" spans="1:14" ht="45" outlineLevel="2">
      <c r="A6261" s="551"/>
      <c r="B6261" s="296">
        <f t="shared" si="199"/>
        <v>188</v>
      </c>
      <c r="C6261" s="462" t="s">
        <v>10705</v>
      </c>
      <c r="D6261" s="463">
        <v>262545</v>
      </c>
      <c r="E6261" s="258" t="s">
        <v>1909</v>
      </c>
      <c r="F6261" s="33" t="s">
        <v>4633</v>
      </c>
      <c r="G6261" s="570" t="s">
        <v>12225</v>
      </c>
      <c r="H6261" s="816"/>
      <c r="I6261" s="816"/>
      <c r="J6261" s="571"/>
      <c r="K6261" s="259" t="s">
        <v>12828</v>
      </c>
      <c r="L6261" s="433">
        <v>44774</v>
      </c>
      <c r="M6261" s="57">
        <v>45323</v>
      </c>
      <c r="N6261" t="str">
        <f t="shared" si="198"/>
        <v/>
      </c>
    </row>
    <row r="6262" spans="1:14" ht="45" outlineLevel="2">
      <c r="A6262" s="551"/>
      <c r="B6262" s="296">
        <f t="shared" si="199"/>
        <v>188</v>
      </c>
      <c r="C6262" s="462" t="s">
        <v>10687</v>
      </c>
      <c r="D6262" s="463">
        <v>262885</v>
      </c>
      <c r="E6262" s="258" t="s">
        <v>1909</v>
      </c>
      <c r="F6262" s="33" t="s">
        <v>4633</v>
      </c>
      <c r="G6262" s="570" t="s">
        <v>12225</v>
      </c>
      <c r="H6262" s="816"/>
      <c r="I6262" s="816"/>
      <c r="J6262" s="571"/>
      <c r="K6262" s="259" t="s">
        <v>12828</v>
      </c>
      <c r="L6262" s="433">
        <v>44774</v>
      </c>
      <c r="M6262" s="57">
        <v>45323</v>
      </c>
      <c r="N6262" t="str">
        <f t="shared" si="198"/>
        <v/>
      </c>
    </row>
    <row r="6263" spans="1:14" ht="45" outlineLevel="2">
      <c r="A6263" s="551"/>
      <c r="B6263" s="296">
        <f t="shared" si="199"/>
        <v>188</v>
      </c>
      <c r="C6263" s="462" t="s">
        <v>10705</v>
      </c>
      <c r="D6263" s="463">
        <v>263093</v>
      </c>
      <c r="E6263" s="258" t="s">
        <v>1909</v>
      </c>
      <c r="F6263" s="33" t="s">
        <v>4633</v>
      </c>
      <c r="G6263" s="570" t="s">
        <v>12225</v>
      </c>
      <c r="H6263" s="816"/>
      <c r="I6263" s="816"/>
      <c r="J6263" s="571"/>
      <c r="K6263" s="259" t="s">
        <v>12828</v>
      </c>
      <c r="L6263" s="433">
        <v>44774</v>
      </c>
      <c r="M6263" s="57">
        <v>45323</v>
      </c>
      <c r="N6263" t="str">
        <f t="shared" si="198"/>
        <v/>
      </c>
    </row>
    <row r="6264" spans="1:14" ht="45" outlineLevel="2">
      <c r="A6264" s="551"/>
      <c r="B6264" s="296">
        <f t="shared" si="199"/>
        <v>188</v>
      </c>
      <c r="C6264" s="462" t="s">
        <v>10706</v>
      </c>
      <c r="D6264" s="463">
        <v>263208</v>
      </c>
      <c r="E6264" s="258" t="s">
        <v>1909</v>
      </c>
      <c r="F6264" s="33" t="s">
        <v>4633</v>
      </c>
      <c r="G6264" s="570" t="s">
        <v>12225</v>
      </c>
      <c r="H6264" s="816"/>
      <c r="I6264" s="816"/>
      <c r="J6264" s="571"/>
      <c r="K6264" s="259" t="s">
        <v>12828</v>
      </c>
      <c r="L6264" s="433">
        <v>44774</v>
      </c>
      <c r="M6264" s="57">
        <v>45323</v>
      </c>
      <c r="N6264" t="str">
        <f t="shared" si="198"/>
        <v/>
      </c>
    </row>
    <row r="6265" spans="1:14" ht="45" outlineLevel="2">
      <c r="A6265" s="551"/>
      <c r="B6265" s="296">
        <f t="shared" si="199"/>
        <v>188</v>
      </c>
      <c r="C6265" s="462" t="s">
        <v>10707</v>
      </c>
      <c r="D6265" s="463">
        <v>263435</v>
      </c>
      <c r="E6265" s="258" t="s">
        <v>1909</v>
      </c>
      <c r="F6265" s="33" t="s">
        <v>4633</v>
      </c>
      <c r="G6265" s="570" t="s">
        <v>12225</v>
      </c>
      <c r="H6265" s="816"/>
      <c r="I6265" s="816"/>
      <c r="J6265" s="571"/>
      <c r="K6265" s="259" t="s">
        <v>12828</v>
      </c>
      <c r="L6265" s="433">
        <v>44774</v>
      </c>
      <c r="M6265" s="57">
        <v>45323</v>
      </c>
      <c r="N6265" t="str">
        <f t="shared" si="198"/>
        <v/>
      </c>
    </row>
    <row r="6266" spans="1:14" ht="45" outlineLevel="2">
      <c r="A6266" s="551"/>
      <c r="B6266" s="296">
        <f t="shared" si="199"/>
        <v>188</v>
      </c>
      <c r="C6266" s="462" t="s">
        <v>10708</v>
      </c>
      <c r="D6266" s="463">
        <v>264165</v>
      </c>
      <c r="E6266" s="258" t="s">
        <v>1909</v>
      </c>
      <c r="F6266" s="33" t="s">
        <v>4633</v>
      </c>
      <c r="G6266" s="570" t="s">
        <v>12225</v>
      </c>
      <c r="H6266" s="816"/>
      <c r="I6266" s="816"/>
      <c r="J6266" s="571"/>
      <c r="K6266" s="259" t="s">
        <v>12828</v>
      </c>
      <c r="L6266" s="433">
        <v>44774</v>
      </c>
      <c r="M6266" s="57">
        <v>45323</v>
      </c>
      <c r="N6266" t="str">
        <f t="shared" si="198"/>
        <v/>
      </c>
    </row>
    <row r="6267" spans="1:14" ht="45" outlineLevel="2">
      <c r="A6267" s="551"/>
      <c r="B6267" s="296">
        <f t="shared" si="199"/>
        <v>188</v>
      </c>
      <c r="C6267" s="462" t="s">
        <v>10614</v>
      </c>
      <c r="D6267" s="463">
        <v>264621</v>
      </c>
      <c r="E6267" s="258" t="s">
        <v>1909</v>
      </c>
      <c r="F6267" s="33" t="s">
        <v>4633</v>
      </c>
      <c r="G6267" s="570" t="s">
        <v>12225</v>
      </c>
      <c r="H6267" s="816"/>
      <c r="I6267" s="816"/>
      <c r="J6267" s="571"/>
      <c r="K6267" s="259" t="s">
        <v>12828</v>
      </c>
      <c r="L6267" s="433">
        <v>44774</v>
      </c>
      <c r="M6267" s="57">
        <v>45323</v>
      </c>
      <c r="N6267" t="str">
        <f t="shared" si="198"/>
        <v/>
      </c>
    </row>
    <row r="6268" spans="1:14" ht="45" outlineLevel="2">
      <c r="A6268" s="551"/>
      <c r="B6268" s="296">
        <f t="shared" si="199"/>
        <v>188</v>
      </c>
      <c r="C6268" s="462" t="s">
        <v>10644</v>
      </c>
      <c r="D6268" s="463">
        <v>264687</v>
      </c>
      <c r="E6268" s="258" t="s">
        <v>1909</v>
      </c>
      <c r="F6268" s="33" t="s">
        <v>4633</v>
      </c>
      <c r="G6268" s="570" t="s">
        <v>12225</v>
      </c>
      <c r="H6268" s="816"/>
      <c r="I6268" s="816"/>
      <c r="J6268" s="571"/>
      <c r="K6268" s="259" t="s">
        <v>12828</v>
      </c>
      <c r="L6268" s="433">
        <v>44774</v>
      </c>
      <c r="M6268" s="57">
        <v>45323</v>
      </c>
      <c r="N6268" t="str">
        <f t="shared" si="198"/>
        <v/>
      </c>
    </row>
    <row r="6269" spans="1:14" ht="45" outlineLevel="2">
      <c r="A6269" s="551"/>
      <c r="B6269" s="296">
        <f t="shared" si="199"/>
        <v>188</v>
      </c>
      <c r="C6269" s="462" t="s">
        <v>10709</v>
      </c>
      <c r="D6269" s="463">
        <v>264916</v>
      </c>
      <c r="E6269" s="258" t="s">
        <v>1909</v>
      </c>
      <c r="F6269" s="33" t="s">
        <v>4633</v>
      </c>
      <c r="G6269" s="570" t="s">
        <v>12225</v>
      </c>
      <c r="H6269" s="816"/>
      <c r="I6269" s="816"/>
      <c r="J6269" s="571"/>
      <c r="K6269" s="259" t="s">
        <v>12828</v>
      </c>
      <c r="L6269" s="433">
        <v>44774</v>
      </c>
      <c r="M6269" s="57">
        <v>45323</v>
      </c>
      <c r="N6269" t="str">
        <f t="shared" si="198"/>
        <v/>
      </c>
    </row>
    <row r="6270" spans="1:14" ht="45" outlineLevel="2">
      <c r="A6270" s="551"/>
      <c r="B6270" s="296">
        <f t="shared" si="199"/>
        <v>188</v>
      </c>
      <c r="C6270" s="462" t="s">
        <v>10710</v>
      </c>
      <c r="D6270" s="463">
        <v>264949</v>
      </c>
      <c r="E6270" s="258" t="s">
        <v>1909</v>
      </c>
      <c r="F6270" s="33" t="s">
        <v>4633</v>
      </c>
      <c r="G6270" s="570" t="s">
        <v>12225</v>
      </c>
      <c r="H6270" s="816"/>
      <c r="I6270" s="816"/>
      <c r="J6270" s="571"/>
      <c r="K6270" s="259" t="s">
        <v>12828</v>
      </c>
      <c r="L6270" s="433">
        <v>44774</v>
      </c>
      <c r="M6270" s="57">
        <v>45323</v>
      </c>
      <c r="N6270" t="str">
        <f t="shared" si="198"/>
        <v/>
      </c>
    </row>
    <row r="6271" spans="1:14" ht="45" outlineLevel="2">
      <c r="A6271" s="551"/>
      <c r="B6271" s="296">
        <f t="shared" si="199"/>
        <v>188</v>
      </c>
      <c r="C6271" s="462" t="s">
        <v>10711</v>
      </c>
      <c r="D6271" s="463">
        <v>265453</v>
      </c>
      <c r="E6271" s="258" t="s">
        <v>1909</v>
      </c>
      <c r="F6271" s="33" t="s">
        <v>4633</v>
      </c>
      <c r="G6271" s="570" t="s">
        <v>12225</v>
      </c>
      <c r="H6271" s="816"/>
      <c r="I6271" s="816"/>
      <c r="J6271" s="571"/>
      <c r="K6271" s="259" t="s">
        <v>12828</v>
      </c>
      <c r="L6271" s="433">
        <v>44774</v>
      </c>
      <c r="M6271" s="57">
        <v>45323</v>
      </c>
      <c r="N6271" t="str">
        <f t="shared" si="198"/>
        <v/>
      </c>
    </row>
    <row r="6272" spans="1:14" ht="45" outlineLevel="2">
      <c r="A6272" s="551"/>
      <c r="B6272" s="296">
        <f t="shared" si="199"/>
        <v>188</v>
      </c>
      <c r="C6272" s="462" t="s">
        <v>10603</v>
      </c>
      <c r="D6272" s="463">
        <v>265599</v>
      </c>
      <c r="E6272" s="258" t="s">
        <v>1909</v>
      </c>
      <c r="F6272" s="33" t="s">
        <v>4633</v>
      </c>
      <c r="G6272" s="570" t="s">
        <v>12225</v>
      </c>
      <c r="H6272" s="816"/>
      <c r="I6272" s="816"/>
      <c r="J6272" s="571"/>
      <c r="K6272" s="259" t="s">
        <v>12828</v>
      </c>
      <c r="L6272" s="433">
        <v>44774</v>
      </c>
      <c r="M6272" s="57">
        <v>45323</v>
      </c>
      <c r="N6272" t="str">
        <f t="shared" si="198"/>
        <v/>
      </c>
    </row>
    <row r="6273" spans="1:14" ht="45" outlineLevel="2">
      <c r="A6273" s="551"/>
      <c r="B6273" s="296">
        <f t="shared" si="199"/>
        <v>188</v>
      </c>
      <c r="C6273" s="462" t="s">
        <v>10712</v>
      </c>
      <c r="D6273" s="463">
        <v>266423</v>
      </c>
      <c r="E6273" s="258" t="s">
        <v>1909</v>
      </c>
      <c r="F6273" s="33" t="s">
        <v>4633</v>
      </c>
      <c r="G6273" s="570" t="s">
        <v>12225</v>
      </c>
      <c r="H6273" s="816"/>
      <c r="I6273" s="816"/>
      <c r="J6273" s="571"/>
      <c r="K6273" s="259" t="s">
        <v>12828</v>
      </c>
      <c r="L6273" s="433">
        <v>44774</v>
      </c>
      <c r="M6273" s="57">
        <v>45323</v>
      </c>
      <c r="N6273" t="str">
        <f t="shared" si="198"/>
        <v/>
      </c>
    </row>
    <row r="6274" spans="1:14" ht="63.75" outlineLevel="2">
      <c r="A6274" s="551"/>
      <c r="B6274" s="296">
        <f t="shared" si="199"/>
        <v>188</v>
      </c>
      <c r="C6274" s="462" t="s">
        <v>10713</v>
      </c>
      <c r="D6274" s="463">
        <v>267095</v>
      </c>
      <c r="E6274" s="258" t="s">
        <v>1909</v>
      </c>
      <c r="F6274" s="33" t="s">
        <v>4633</v>
      </c>
      <c r="G6274" s="570" t="s">
        <v>12225</v>
      </c>
      <c r="H6274" s="816"/>
      <c r="I6274" s="816"/>
      <c r="J6274" s="571"/>
      <c r="K6274" s="259" t="s">
        <v>12828</v>
      </c>
      <c r="L6274" s="433">
        <v>44774</v>
      </c>
      <c r="M6274" s="57">
        <v>45323</v>
      </c>
      <c r="N6274" t="str">
        <f t="shared" si="198"/>
        <v/>
      </c>
    </row>
    <row r="6275" spans="1:14" ht="45" outlineLevel="2">
      <c r="A6275" s="551"/>
      <c r="B6275" s="296">
        <f t="shared" si="199"/>
        <v>188</v>
      </c>
      <c r="C6275" s="462" t="s">
        <v>10714</v>
      </c>
      <c r="D6275" s="463">
        <v>267948</v>
      </c>
      <c r="E6275" s="258" t="s">
        <v>1909</v>
      </c>
      <c r="F6275" s="33" t="s">
        <v>4633</v>
      </c>
      <c r="G6275" s="570" t="s">
        <v>12225</v>
      </c>
      <c r="H6275" s="816"/>
      <c r="I6275" s="816"/>
      <c r="J6275" s="571"/>
      <c r="K6275" s="259" t="s">
        <v>12828</v>
      </c>
      <c r="L6275" s="433">
        <v>44774</v>
      </c>
      <c r="M6275" s="57">
        <v>45323</v>
      </c>
      <c r="N6275" t="str">
        <f t="shared" ref="N6275:N6338" si="200">IF(D6275="NA","",IF(COUNTIF($D$3:$D$8511,D6275)&gt;1,"DUPLICATE",""))</f>
        <v/>
      </c>
    </row>
    <row r="6276" spans="1:14" ht="45" outlineLevel="2">
      <c r="A6276" s="551"/>
      <c r="B6276" s="296">
        <f t="shared" si="199"/>
        <v>188</v>
      </c>
      <c r="C6276" s="462" t="s">
        <v>10663</v>
      </c>
      <c r="D6276" s="463">
        <v>268781</v>
      </c>
      <c r="E6276" s="258" t="s">
        <v>1909</v>
      </c>
      <c r="F6276" s="33" t="s">
        <v>4633</v>
      </c>
      <c r="G6276" s="570" t="s">
        <v>12225</v>
      </c>
      <c r="H6276" s="816"/>
      <c r="I6276" s="816"/>
      <c r="J6276" s="571"/>
      <c r="K6276" s="259" t="s">
        <v>12828</v>
      </c>
      <c r="L6276" s="433">
        <v>44774</v>
      </c>
      <c r="M6276" s="57">
        <v>45323</v>
      </c>
      <c r="N6276" t="str">
        <f t="shared" si="200"/>
        <v/>
      </c>
    </row>
    <row r="6277" spans="1:14" ht="45" outlineLevel="2">
      <c r="A6277" s="551"/>
      <c r="B6277" s="296">
        <f t="shared" si="199"/>
        <v>188</v>
      </c>
      <c r="C6277" s="462" t="s">
        <v>10715</v>
      </c>
      <c r="D6277" s="463">
        <v>268883</v>
      </c>
      <c r="E6277" s="258" t="s">
        <v>1909</v>
      </c>
      <c r="F6277" s="33" t="s">
        <v>4633</v>
      </c>
      <c r="G6277" s="570" t="s">
        <v>12225</v>
      </c>
      <c r="H6277" s="816"/>
      <c r="I6277" s="816"/>
      <c r="J6277" s="571"/>
      <c r="K6277" s="259" t="s">
        <v>12828</v>
      </c>
      <c r="L6277" s="433">
        <v>44774</v>
      </c>
      <c r="M6277" s="57">
        <v>45323</v>
      </c>
      <c r="N6277" t="str">
        <f t="shared" si="200"/>
        <v/>
      </c>
    </row>
    <row r="6278" spans="1:14" ht="45" outlineLevel="2">
      <c r="A6278" s="551"/>
      <c r="B6278" s="296">
        <f t="shared" si="199"/>
        <v>188</v>
      </c>
      <c r="C6278" s="462" t="s">
        <v>10716</v>
      </c>
      <c r="D6278" s="463">
        <v>269079</v>
      </c>
      <c r="E6278" s="258" t="s">
        <v>1909</v>
      </c>
      <c r="F6278" s="33" t="s">
        <v>4633</v>
      </c>
      <c r="G6278" s="570" t="s">
        <v>12225</v>
      </c>
      <c r="H6278" s="816"/>
      <c r="I6278" s="816"/>
      <c r="J6278" s="571"/>
      <c r="K6278" s="259" t="s">
        <v>12828</v>
      </c>
      <c r="L6278" s="433">
        <v>44774</v>
      </c>
      <c r="M6278" s="57">
        <v>45323</v>
      </c>
      <c r="N6278" t="str">
        <f t="shared" si="200"/>
        <v/>
      </c>
    </row>
    <row r="6279" spans="1:14" ht="45" outlineLevel="2">
      <c r="A6279" s="551"/>
      <c r="B6279" s="296">
        <f t="shared" si="199"/>
        <v>188</v>
      </c>
      <c r="C6279" s="462" t="s">
        <v>10717</v>
      </c>
      <c r="D6279" s="463">
        <v>269400</v>
      </c>
      <c r="E6279" s="258" t="s">
        <v>1909</v>
      </c>
      <c r="F6279" s="33" t="s">
        <v>4633</v>
      </c>
      <c r="G6279" s="570" t="s">
        <v>12225</v>
      </c>
      <c r="H6279" s="816"/>
      <c r="I6279" s="816"/>
      <c r="J6279" s="571"/>
      <c r="K6279" s="259" t="s">
        <v>12828</v>
      </c>
      <c r="L6279" s="433">
        <v>44774</v>
      </c>
      <c r="M6279" s="57">
        <v>45323</v>
      </c>
      <c r="N6279" t="str">
        <f t="shared" si="200"/>
        <v/>
      </c>
    </row>
    <row r="6280" spans="1:14" ht="76.5" outlineLevel="2">
      <c r="A6280" s="551"/>
      <c r="B6280" s="296">
        <f t="shared" si="199"/>
        <v>188</v>
      </c>
      <c r="C6280" s="462" t="s">
        <v>10718</v>
      </c>
      <c r="D6280" s="463">
        <v>269604</v>
      </c>
      <c r="E6280" s="258" t="s">
        <v>1909</v>
      </c>
      <c r="F6280" s="33" t="s">
        <v>4633</v>
      </c>
      <c r="G6280" s="570" t="s">
        <v>12225</v>
      </c>
      <c r="H6280" s="816"/>
      <c r="I6280" s="816"/>
      <c r="J6280" s="571"/>
      <c r="K6280" s="259" t="s">
        <v>12828</v>
      </c>
      <c r="L6280" s="433">
        <v>44774</v>
      </c>
      <c r="M6280" s="57">
        <v>45323</v>
      </c>
      <c r="N6280" t="str">
        <f t="shared" si="200"/>
        <v/>
      </c>
    </row>
    <row r="6281" spans="1:14" ht="45" outlineLevel="2">
      <c r="A6281" s="551"/>
      <c r="B6281" s="296">
        <f t="shared" si="199"/>
        <v>188</v>
      </c>
      <c r="C6281" s="462" t="s">
        <v>10719</v>
      </c>
      <c r="D6281" s="463">
        <v>270598</v>
      </c>
      <c r="E6281" s="258" t="s">
        <v>1909</v>
      </c>
      <c r="F6281" s="33" t="s">
        <v>4633</v>
      </c>
      <c r="G6281" s="570" t="s">
        <v>12225</v>
      </c>
      <c r="H6281" s="816"/>
      <c r="I6281" s="816"/>
      <c r="J6281" s="571"/>
      <c r="K6281" s="259" t="s">
        <v>12828</v>
      </c>
      <c r="L6281" s="433">
        <v>44774</v>
      </c>
      <c r="M6281" s="57">
        <v>45323</v>
      </c>
      <c r="N6281" t="str">
        <f t="shared" si="200"/>
        <v/>
      </c>
    </row>
    <row r="6282" spans="1:14" ht="45" outlineLevel="2">
      <c r="A6282" s="551"/>
      <c r="B6282" s="296">
        <f t="shared" ref="B6282:B6345" si="201">IF(A6282&gt;0,A6282,B6281)</f>
        <v>188</v>
      </c>
      <c r="C6282" s="462" t="s">
        <v>10602</v>
      </c>
      <c r="D6282" s="463">
        <v>270601</v>
      </c>
      <c r="E6282" s="258" t="s">
        <v>1909</v>
      </c>
      <c r="F6282" s="33" t="s">
        <v>4633</v>
      </c>
      <c r="G6282" s="570" t="s">
        <v>12225</v>
      </c>
      <c r="H6282" s="816"/>
      <c r="I6282" s="816"/>
      <c r="J6282" s="571"/>
      <c r="K6282" s="259" t="s">
        <v>12828</v>
      </c>
      <c r="L6282" s="433">
        <v>44774</v>
      </c>
      <c r="M6282" s="57">
        <v>45323</v>
      </c>
      <c r="N6282" t="str">
        <f t="shared" si="200"/>
        <v/>
      </c>
    </row>
    <row r="6283" spans="1:14" ht="45" outlineLevel="2">
      <c r="A6283" s="551"/>
      <c r="B6283" s="296">
        <f t="shared" si="201"/>
        <v>188</v>
      </c>
      <c r="C6283" s="462" t="s">
        <v>10720</v>
      </c>
      <c r="D6283" s="463">
        <v>270770</v>
      </c>
      <c r="E6283" s="258" t="s">
        <v>1909</v>
      </c>
      <c r="F6283" s="33" t="s">
        <v>4633</v>
      </c>
      <c r="G6283" s="570" t="s">
        <v>12225</v>
      </c>
      <c r="H6283" s="816"/>
      <c r="I6283" s="816"/>
      <c r="J6283" s="571"/>
      <c r="K6283" s="259" t="s">
        <v>12828</v>
      </c>
      <c r="L6283" s="433">
        <v>44774</v>
      </c>
      <c r="M6283" s="57">
        <v>45323</v>
      </c>
      <c r="N6283" t="str">
        <f t="shared" si="200"/>
        <v/>
      </c>
    </row>
    <row r="6284" spans="1:14" ht="45" outlineLevel="2">
      <c r="A6284" s="551"/>
      <c r="B6284" s="296">
        <f t="shared" si="201"/>
        <v>188</v>
      </c>
      <c r="C6284" s="462" t="s">
        <v>10721</v>
      </c>
      <c r="D6284" s="463">
        <v>271364</v>
      </c>
      <c r="E6284" s="258" t="s">
        <v>1909</v>
      </c>
      <c r="F6284" s="33" t="s">
        <v>4633</v>
      </c>
      <c r="G6284" s="570" t="s">
        <v>12225</v>
      </c>
      <c r="H6284" s="816"/>
      <c r="I6284" s="816"/>
      <c r="J6284" s="571"/>
      <c r="K6284" s="259" t="s">
        <v>12828</v>
      </c>
      <c r="L6284" s="433">
        <v>44774</v>
      </c>
      <c r="M6284" s="57">
        <v>45323</v>
      </c>
      <c r="N6284" t="str">
        <f t="shared" si="200"/>
        <v/>
      </c>
    </row>
    <row r="6285" spans="1:14" ht="45" outlineLevel="2">
      <c r="A6285" s="551"/>
      <c r="B6285" s="296">
        <f t="shared" si="201"/>
        <v>188</v>
      </c>
      <c r="C6285" s="462" t="s">
        <v>10722</v>
      </c>
      <c r="D6285" s="463">
        <v>271739</v>
      </c>
      <c r="E6285" s="258" t="s">
        <v>1909</v>
      </c>
      <c r="F6285" s="33" t="s">
        <v>4633</v>
      </c>
      <c r="G6285" s="570" t="s">
        <v>12225</v>
      </c>
      <c r="H6285" s="816"/>
      <c r="I6285" s="816"/>
      <c r="J6285" s="571"/>
      <c r="K6285" s="259" t="s">
        <v>12828</v>
      </c>
      <c r="L6285" s="433">
        <v>44774</v>
      </c>
      <c r="M6285" s="57">
        <v>45323</v>
      </c>
      <c r="N6285" t="str">
        <f t="shared" si="200"/>
        <v/>
      </c>
    </row>
    <row r="6286" spans="1:14" ht="45" outlineLevel="2">
      <c r="A6286" s="551"/>
      <c r="B6286" s="296">
        <f t="shared" si="201"/>
        <v>188</v>
      </c>
      <c r="C6286" s="462" t="s">
        <v>10723</v>
      </c>
      <c r="D6286" s="463">
        <v>272038</v>
      </c>
      <c r="E6286" s="258" t="s">
        <v>1909</v>
      </c>
      <c r="F6286" s="33" t="s">
        <v>4633</v>
      </c>
      <c r="G6286" s="570" t="s">
        <v>12225</v>
      </c>
      <c r="H6286" s="816"/>
      <c r="I6286" s="816"/>
      <c r="J6286" s="571"/>
      <c r="K6286" s="259" t="s">
        <v>12828</v>
      </c>
      <c r="L6286" s="433">
        <v>44774</v>
      </c>
      <c r="M6286" s="57">
        <v>45323</v>
      </c>
      <c r="N6286" t="str">
        <f t="shared" si="200"/>
        <v/>
      </c>
    </row>
    <row r="6287" spans="1:14" ht="45" outlineLevel="2">
      <c r="A6287" s="551"/>
      <c r="B6287" s="296">
        <f t="shared" si="201"/>
        <v>188</v>
      </c>
      <c r="C6287" s="462" t="s">
        <v>10724</v>
      </c>
      <c r="D6287" s="463">
        <v>272458</v>
      </c>
      <c r="E6287" s="258" t="s">
        <v>1909</v>
      </c>
      <c r="F6287" s="33" t="s">
        <v>4633</v>
      </c>
      <c r="G6287" s="570" t="s">
        <v>12225</v>
      </c>
      <c r="H6287" s="816"/>
      <c r="I6287" s="816"/>
      <c r="J6287" s="571"/>
      <c r="K6287" s="259" t="s">
        <v>12828</v>
      </c>
      <c r="L6287" s="433">
        <v>44774</v>
      </c>
      <c r="M6287" s="57">
        <v>45323</v>
      </c>
      <c r="N6287" t="str">
        <f t="shared" si="200"/>
        <v/>
      </c>
    </row>
    <row r="6288" spans="1:14" ht="45" outlineLevel="2">
      <c r="A6288" s="551"/>
      <c r="B6288" s="296">
        <f t="shared" si="201"/>
        <v>188</v>
      </c>
      <c r="C6288" s="462" t="s">
        <v>10626</v>
      </c>
      <c r="D6288" s="463">
        <v>272583</v>
      </c>
      <c r="E6288" s="258" t="s">
        <v>1909</v>
      </c>
      <c r="F6288" s="33" t="s">
        <v>4633</v>
      </c>
      <c r="G6288" s="570" t="s">
        <v>12225</v>
      </c>
      <c r="H6288" s="816"/>
      <c r="I6288" s="816"/>
      <c r="J6288" s="571"/>
      <c r="K6288" s="259" t="s">
        <v>12828</v>
      </c>
      <c r="L6288" s="433">
        <v>44774</v>
      </c>
      <c r="M6288" s="57">
        <v>45323</v>
      </c>
      <c r="N6288" t="str">
        <f t="shared" si="200"/>
        <v/>
      </c>
    </row>
    <row r="6289" spans="1:14" ht="45" outlineLevel="2">
      <c r="A6289" s="551"/>
      <c r="B6289" s="296">
        <f t="shared" si="201"/>
        <v>188</v>
      </c>
      <c r="C6289" s="462" t="s">
        <v>10725</v>
      </c>
      <c r="D6289" s="463">
        <v>272618</v>
      </c>
      <c r="E6289" s="258" t="s">
        <v>1909</v>
      </c>
      <c r="F6289" s="33" t="s">
        <v>4633</v>
      </c>
      <c r="G6289" s="570" t="s">
        <v>12225</v>
      </c>
      <c r="H6289" s="816"/>
      <c r="I6289" s="816"/>
      <c r="J6289" s="571"/>
      <c r="K6289" s="259" t="s">
        <v>12828</v>
      </c>
      <c r="L6289" s="433">
        <v>44774</v>
      </c>
      <c r="M6289" s="57">
        <v>45323</v>
      </c>
      <c r="N6289" t="str">
        <f t="shared" si="200"/>
        <v/>
      </c>
    </row>
    <row r="6290" spans="1:14" ht="45" outlineLevel="2">
      <c r="A6290" s="551"/>
      <c r="B6290" s="296">
        <f t="shared" si="201"/>
        <v>188</v>
      </c>
      <c r="C6290" s="462" t="s">
        <v>10726</v>
      </c>
      <c r="D6290" s="463">
        <v>273611</v>
      </c>
      <c r="E6290" s="258" t="s">
        <v>1909</v>
      </c>
      <c r="F6290" s="33" t="s">
        <v>4633</v>
      </c>
      <c r="G6290" s="570" t="s">
        <v>12225</v>
      </c>
      <c r="H6290" s="816"/>
      <c r="I6290" s="816"/>
      <c r="J6290" s="571"/>
      <c r="K6290" s="259" t="s">
        <v>12828</v>
      </c>
      <c r="L6290" s="433">
        <v>44774</v>
      </c>
      <c r="M6290" s="57">
        <v>45323</v>
      </c>
      <c r="N6290" t="str">
        <f t="shared" si="200"/>
        <v/>
      </c>
    </row>
    <row r="6291" spans="1:14" ht="45" outlineLevel="2">
      <c r="A6291" s="551"/>
      <c r="B6291" s="296">
        <f t="shared" si="201"/>
        <v>188</v>
      </c>
      <c r="C6291" s="462" t="s">
        <v>10727</v>
      </c>
      <c r="D6291" s="463">
        <v>274136</v>
      </c>
      <c r="E6291" s="258" t="s">
        <v>1909</v>
      </c>
      <c r="F6291" s="33" t="s">
        <v>4633</v>
      </c>
      <c r="G6291" s="570" t="s">
        <v>12225</v>
      </c>
      <c r="H6291" s="816"/>
      <c r="I6291" s="816"/>
      <c r="J6291" s="571"/>
      <c r="K6291" s="259" t="s">
        <v>12828</v>
      </c>
      <c r="L6291" s="433">
        <v>44774</v>
      </c>
      <c r="M6291" s="57">
        <v>45323</v>
      </c>
      <c r="N6291" t="str">
        <f t="shared" si="200"/>
        <v/>
      </c>
    </row>
    <row r="6292" spans="1:14" ht="45" outlineLevel="2">
      <c r="A6292" s="551"/>
      <c r="B6292" s="296">
        <f t="shared" si="201"/>
        <v>188</v>
      </c>
      <c r="C6292" s="462" t="s">
        <v>10728</v>
      </c>
      <c r="D6292" s="463">
        <v>274147</v>
      </c>
      <c r="E6292" s="258" t="s">
        <v>1909</v>
      </c>
      <c r="F6292" s="33" t="s">
        <v>4633</v>
      </c>
      <c r="G6292" s="570" t="s">
        <v>12225</v>
      </c>
      <c r="H6292" s="816"/>
      <c r="I6292" s="816"/>
      <c r="J6292" s="571"/>
      <c r="K6292" s="259" t="s">
        <v>12828</v>
      </c>
      <c r="L6292" s="433">
        <v>44774</v>
      </c>
      <c r="M6292" s="57">
        <v>45323</v>
      </c>
      <c r="N6292" t="str">
        <f t="shared" si="200"/>
        <v/>
      </c>
    </row>
    <row r="6293" spans="1:14" ht="45" outlineLevel="2">
      <c r="A6293" s="551"/>
      <c r="B6293" s="296">
        <f t="shared" si="201"/>
        <v>188</v>
      </c>
      <c r="C6293" s="462" t="s">
        <v>10729</v>
      </c>
      <c r="D6293" s="463">
        <v>274352</v>
      </c>
      <c r="E6293" s="258" t="s">
        <v>1909</v>
      </c>
      <c r="F6293" s="33" t="s">
        <v>4633</v>
      </c>
      <c r="G6293" s="570" t="s">
        <v>12225</v>
      </c>
      <c r="H6293" s="816"/>
      <c r="I6293" s="816"/>
      <c r="J6293" s="571"/>
      <c r="K6293" s="259" t="s">
        <v>12828</v>
      </c>
      <c r="L6293" s="433">
        <v>44774</v>
      </c>
      <c r="M6293" s="57">
        <v>45323</v>
      </c>
      <c r="N6293" t="str">
        <f t="shared" si="200"/>
        <v/>
      </c>
    </row>
    <row r="6294" spans="1:14" ht="45" outlineLevel="2">
      <c r="A6294" s="551"/>
      <c r="B6294" s="296">
        <f t="shared" si="201"/>
        <v>188</v>
      </c>
      <c r="C6294" s="462" t="s">
        <v>10720</v>
      </c>
      <c r="D6294" s="463">
        <v>274363</v>
      </c>
      <c r="E6294" s="258" t="s">
        <v>1909</v>
      </c>
      <c r="F6294" s="33" t="s">
        <v>4633</v>
      </c>
      <c r="G6294" s="570" t="s">
        <v>12225</v>
      </c>
      <c r="H6294" s="816"/>
      <c r="I6294" s="816"/>
      <c r="J6294" s="571"/>
      <c r="K6294" s="259" t="s">
        <v>12828</v>
      </c>
      <c r="L6294" s="433">
        <v>44774</v>
      </c>
      <c r="M6294" s="57">
        <v>45323</v>
      </c>
      <c r="N6294" t="str">
        <f t="shared" si="200"/>
        <v/>
      </c>
    </row>
    <row r="6295" spans="1:14" ht="45" outlineLevel="2">
      <c r="A6295" s="551"/>
      <c r="B6295" s="296">
        <f t="shared" si="201"/>
        <v>188</v>
      </c>
      <c r="C6295" s="462" t="s">
        <v>10644</v>
      </c>
      <c r="D6295" s="463">
        <v>274421</v>
      </c>
      <c r="E6295" s="258" t="s">
        <v>1909</v>
      </c>
      <c r="F6295" s="33" t="s">
        <v>4633</v>
      </c>
      <c r="G6295" s="570" t="s">
        <v>12225</v>
      </c>
      <c r="H6295" s="816"/>
      <c r="I6295" s="816"/>
      <c r="J6295" s="571"/>
      <c r="K6295" s="259" t="s">
        <v>12828</v>
      </c>
      <c r="L6295" s="433">
        <v>44774</v>
      </c>
      <c r="M6295" s="57">
        <v>45323</v>
      </c>
      <c r="N6295" t="str">
        <f t="shared" si="200"/>
        <v/>
      </c>
    </row>
    <row r="6296" spans="1:14" ht="45" outlineLevel="2">
      <c r="A6296" s="551"/>
      <c r="B6296" s="296">
        <f t="shared" si="201"/>
        <v>188</v>
      </c>
      <c r="C6296" s="462" t="s">
        <v>10730</v>
      </c>
      <c r="D6296" s="463">
        <v>274512</v>
      </c>
      <c r="E6296" s="258" t="s">
        <v>1909</v>
      </c>
      <c r="F6296" s="33" t="s">
        <v>4633</v>
      </c>
      <c r="G6296" s="570" t="s">
        <v>12225</v>
      </c>
      <c r="H6296" s="816"/>
      <c r="I6296" s="816"/>
      <c r="J6296" s="571"/>
      <c r="K6296" s="259" t="s">
        <v>12828</v>
      </c>
      <c r="L6296" s="433">
        <v>44774</v>
      </c>
      <c r="M6296" s="57">
        <v>45323</v>
      </c>
      <c r="N6296" t="str">
        <f t="shared" si="200"/>
        <v/>
      </c>
    </row>
    <row r="6297" spans="1:14" ht="45" outlineLevel="2">
      <c r="A6297" s="551"/>
      <c r="B6297" s="296">
        <f t="shared" si="201"/>
        <v>188</v>
      </c>
      <c r="C6297" s="462" t="s">
        <v>10731</v>
      </c>
      <c r="D6297" s="463">
        <v>274534</v>
      </c>
      <c r="E6297" s="258" t="s">
        <v>1909</v>
      </c>
      <c r="F6297" s="33" t="s">
        <v>4633</v>
      </c>
      <c r="G6297" s="570" t="s">
        <v>12225</v>
      </c>
      <c r="H6297" s="816"/>
      <c r="I6297" s="816"/>
      <c r="J6297" s="571"/>
      <c r="K6297" s="259" t="s">
        <v>12828</v>
      </c>
      <c r="L6297" s="433">
        <v>44774</v>
      </c>
      <c r="M6297" s="57">
        <v>45323</v>
      </c>
      <c r="N6297" t="str">
        <f t="shared" si="200"/>
        <v/>
      </c>
    </row>
    <row r="6298" spans="1:14" ht="45" outlineLevel="2">
      <c r="A6298" s="551"/>
      <c r="B6298" s="296">
        <f t="shared" si="201"/>
        <v>188</v>
      </c>
      <c r="C6298" s="462" t="s">
        <v>10732</v>
      </c>
      <c r="D6298" s="463">
        <v>274658</v>
      </c>
      <c r="E6298" s="258" t="s">
        <v>1909</v>
      </c>
      <c r="F6298" s="33" t="s">
        <v>4633</v>
      </c>
      <c r="G6298" s="570" t="s">
        <v>12225</v>
      </c>
      <c r="H6298" s="816"/>
      <c r="I6298" s="816"/>
      <c r="J6298" s="571"/>
      <c r="K6298" s="259" t="s">
        <v>12828</v>
      </c>
      <c r="L6298" s="433">
        <v>44774</v>
      </c>
      <c r="M6298" s="57">
        <v>45323</v>
      </c>
      <c r="N6298" t="str">
        <f t="shared" si="200"/>
        <v/>
      </c>
    </row>
    <row r="6299" spans="1:14" ht="45" outlineLevel="2">
      <c r="A6299" s="551"/>
      <c r="B6299" s="296">
        <f t="shared" si="201"/>
        <v>188</v>
      </c>
      <c r="C6299" s="462" t="s">
        <v>10733</v>
      </c>
      <c r="D6299" s="463">
        <v>274670</v>
      </c>
      <c r="E6299" s="258" t="s">
        <v>1909</v>
      </c>
      <c r="F6299" s="33" t="s">
        <v>4633</v>
      </c>
      <c r="G6299" s="570" t="s">
        <v>12225</v>
      </c>
      <c r="H6299" s="816"/>
      <c r="I6299" s="816"/>
      <c r="J6299" s="571"/>
      <c r="K6299" s="259" t="s">
        <v>12828</v>
      </c>
      <c r="L6299" s="433">
        <v>44774</v>
      </c>
      <c r="M6299" s="57">
        <v>45323</v>
      </c>
      <c r="N6299" t="str">
        <f t="shared" si="200"/>
        <v/>
      </c>
    </row>
    <row r="6300" spans="1:14" ht="45" outlineLevel="2">
      <c r="A6300" s="551"/>
      <c r="B6300" s="296">
        <f t="shared" si="201"/>
        <v>188</v>
      </c>
      <c r="C6300" s="462" t="s">
        <v>10734</v>
      </c>
      <c r="D6300" s="463">
        <v>275719</v>
      </c>
      <c r="E6300" s="258" t="s">
        <v>1909</v>
      </c>
      <c r="F6300" s="33" t="s">
        <v>4633</v>
      </c>
      <c r="G6300" s="570" t="s">
        <v>12225</v>
      </c>
      <c r="H6300" s="816"/>
      <c r="I6300" s="816"/>
      <c r="J6300" s="571"/>
      <c r="K6300" s="259" t="s">
        <v>12828</v>
      </c>
      <c r="L6300" s="433">
        <v>44774</v>
      </c>
      <c r="M6300" s="57">
        <v>45323</v>
      </c>
      <c r="N6300" t="str">
        <f t="shared" si="200"/>
        <v/>
      </c>
    </row>
    <row r="6301" spans="1:14" ht="45" outlineLevel="2">
      <c r="A6301" s="551"/>
      <c r="B6301" s="296">
        <f t="shared" si="201"/>
        <v>188</v>
      </c>
      <c r="C6301" s="462" t="s">
        <v>10735</v>
      </c>
      <c r="D6301" s="463">
        <v>275899</v>
      </c>
      <c r="E6301" s="258" t="s">
        <v>1909</v>
      </c>
      <c r="F6301" s="33" t="s">
        <v>4633</v>
      </c>
      <c r="G6301" s="570" t="s">
        <v>12225</v>
      </c>
      <c r="H6301" s="816"/>
      <c r="I6301" s="816"/>
      <c r="J6301" s="571"/>
      <c r="K6301" s="259" t="s">
        <v>12828</v>
      </c>
      <c r="L6301" s="433">
        <v>44774</v>
      </c>
      <c r="M6301" s="57">
        <v>45323</v>
      </c>
      <c r="N6301" t="str">
        <f t="shared" si="200"/>
        <v/>
      </c>
    </row>
    <row r="6302" spans="1:14" ht="45" outlineLevel="2">
      <c r="A6302" s="551"/>
      <c r="B6302" s="296">
        <f t="shared" si="201"/>
        <v>188</v>
      </c>
      <c r="C6302" s="462" t="s">
        <v>10736</v>
      </c>
      <c r="D6302" s="463">
        <v>276052</v>
      </c>
      <c r="E6302" s="258" t="s">
        <v>1909</v>
      </c>
      <c r="F6302" s="33" t="s">
        <v>4633</v>
      </c>
      <c r="G6302" s="570" t="s">
        <v>12225</v>
      </c>
      <c r="H6302" s="816"/>
      <c r="I6302" s="816"/>
      <c r="J6302" s="571"/>
      <c r="K6302" s="259" t="s">
        <v>12828</v>
      </c>
      <c r="L6302" s="433">
        <v>44774</v>
      </c>
      <c r="M6302" s="57">
        <v>45323</v>
      </c>
      <c r="N6302" t="str">
        <f t="shared" si="200"/>
        <v/>
      </c>
    </row>
    <row r="6303" spans="1:14" ht="45" outlineLevel="2">
      <c r="A6303" s="551"/>
      <c r="B6303" s="296">
        <f t="shared" si="201"/>
        <v>188</v>
      </c>
      <c r="C6303" s="462" t="s">
        <v>10737</v>
      </c>
      <c r="D6303" s="463">
        <v>276109</v>
      </c>
      <c r="E6303" s="258" t="s">
        <v>1909</v>
      </c>
      <c r="F6303" s="33" t="s">
        <v>4633</v>
      </c>
      <c r="G6303" s="570" t="s">
        <v>12225</v>
      </c>
      <c r="H6303" s="816"/>
      <c r="I6303" s="816"/>
      <c r="J6303" s="571"/>
      <c r="K6303" s="259" t="s">
        <v>12828</v>
      </c>
      <c r="L6303" s="433">
        <v>44774</v>
      </c>
      <c r="M6303" s="57">
        <v>45323</v>
      </c>
      <c r="N6303" t="str">
        <f t="shared" si="200"/>
        <v/>
      </c>
    </row>
    <row r="6304" spans="1:14" ht="45" outlineLevel="2">
      <c r="A6304" s="551"/>
      <c r="B6304" s="296">
        <f t="shared" si="201"/>
        <v>188</v>
      </c>
      <c r="C6304" s="462" t="s">
        <v>10738</v>
      </c>
      <c r="D6304" s="463">
        <v>276303</v>
      </c>
      <c r="E6304" s="258" t="s">
        <v>1909</v>
      </c>
      <c r="F6304" s="33" t="s">
        <v>4633</v>
      </c>
      <c r="G6304" s="570" t="s">
        <v>12225</v>
      </c>
      <c r="H6304" s="816"/>
      <c r="I6304" s="816"/>
      <c r="J6304" s="571"/>
      <c r="K6304" s="259" t="s">
        <v>12828</v>
      </c>
      <c r="L6304" s="433">
        <v>44774</v>
      </c>
      <c r="M6304" s="57">
        <v>45323</v>
      </c>
      <c r="N6304" t="str">
        <f t="shared" si="200"/>
        <v/>
      </c>
    </row>
    <row r="6305" spans="1:14" ht="45" outlineLevel="2">
      <c r="A6305" s="551"/>
      <c r="B6305" s="296">
        <f t="shared" si="201"/>
        <v>188</v>
      </c>
      <c r="C6305" s="462" t="s">
        <v>10739</v>
      </c>
      <c r="D6305" s="463">
        <v>276858</v>
      </c>
      <c r="E6305" s="258" t="s">
        <v>1909</v>
      </c>
      <c r="F6305" s="33" t="s">
        <v>4633</v>
      </c>
      <c r="G6305" s="570" t="s">
        <v>12225</v>
      </c>
      <c r="H6305" s="816"/>
      <c r="I6305" s="816"/>
      <c r="J6305" s="571"/>
      <c r="K6305" s="259" t="s">
        <v>12828</v>
      </c>
      <c r="L6305" s="433">
        <v>44774</v>
      </c>
      <c r="M6305" s="57">
        <v>45323</v>
      </c>
      <c r="N6305" t="str">
        <f t="shared" si="200"/>
        <v/>
      </c>
    </row>
    <row r="6306" spans="1:14" ht="45" outlineLevel="2">
      <c r="A6306" s="551"/>
      <c r="B6306" s="296">
        <f t="shared" si="201"/>
        <v>188</v>
      </c>
      <c r="C6306" s="462" t="s">
        <v>10740</v>
      </c>
      <c r="D6306" s="463">
        <v>276950</v>
      </c>
      <c r="E6306" s="258" t="s">
        <v>1909</v>
      </c>
      <c r="F6306" s="33" t="s">
        <v>4633</v>
      </c>
      <c r="G6306" s="570" t="s">
        <v>12225</v>
      </c>
      <c r="H6306" s="816"/>
      <c r="I6306" s="816"/>
      <c r="J6306" s="571"/>
      <c r="K6306" s="259" t="s">
        <v>12828</v>
      </c>
      <c r="L6306" s="433">
        <v>44774</v>
      </c>
      <c r="M6306" s="57">
        <v>45323</v>
      </c>
      <c r="N6306" t="str">
        <f t="shared" si="200"/>
        <v/>
      </c>
    </row>
    <row r="6307" spans="1:14" ht="45" outlineLevel="2">
      <c r="A6307" s="551"/>
      <c r="B6307" s="296">
        <f t="shared" si="201"/>
        <v>188</v>
      </c>
      <c r="C6307" s="462" t="s">
        <v>10626</v>
      </c>
      <c r="D6307" s="463">
        <v>277055</v>
      </c>
      <c r="E6307" s="258" t="s">
        <v>1909</v>
      </c>
      <c r="F6307" s="33" t="s">
        <v>4633</v>
      </c>
      <c r="G6307" s="570" t="s">
        <v>12225</v>
      </c>
      <c r="H6307" s="816"/>
      <c r="I6307" s="816"/>
      <c r="J6307" s="571"/>
      <c r="K6307" s="259" t="s">
        <v>12828</v>
      </c>
      <c r="L6307" s="433">
        <v>44774</v>
      </c>
      <c r="M6307" s="57">
        <v>45323</v>
      </c>
      <c r="N6307" t="str">
        <f t="shared" si="200"/>
        <v/>
      </c>
    </row>
    <row r="6308" spans="1:14" ht="45" outlineLevel="2">
      <c r="A6308" s="551"/>
      <c r="B6308" s="296">
        <f t="shared" si="201"/>
        <v>188</v>
      </c>
      <c r="C6308" s="462" t="s">
        <v>10741</v>
      </c>
      <c r="D6308" s="463">
        <v>277420</v>
      </c>
      <c r="E6308" s="258" t="s">
        <v>1909</v>
      </c>
      <c r="F6308" s="33" t="s">
        <v>4633</v>
      </c>
      <c r="G6308" s="570" t="s">
        <v>12225</v>
      </c>
      <c r="H6308" s="816"/>
      <c r="I6308" s="816"/>
      <c r="J6308" s="571"/>
      <c r="K6308" s="259" t="s">
        <v>12828</v>
      </c>
      <c r="L6308" s="433">
        <v>44774</v>
      </c>
      <c r="M6308" s="57">
        <v>45323</v>
      </c>
      <c r="N6308" t="str">
        <f t="shared" si="200"/>
        <v/>
      </c>
    </row>
    <row r="6309" spans="1:14" ht="45" outlineLevel="2">
      <c r="A6309" s="551"/>
      <c r="B6309" s="296">
        <f t="shared" si="201"/>
        <v>188</v>
      </c>
      <c r="C6309" s="462" t="s">
        <v>10654</v>
      </c>
      <c r="D6309" s="463">
        <v>278105</v>
      </c>
      <c r="E6309" s="258" t="s">
        <v>1909</v>
      </c>
      <c r="F6309" s="33" t="s">
        <v>4633</v>
      </c>
      <c r="G6309" s="570" t="s">
        <v>12225</v>
      </c>
      <c r="H6309" s="816"/>
      <c r="I6309" s="816"/>
      <c r="J6309" s="571"/>
      <c r="K6309" s="259" t="s">
        <v>12828</v>
      </c>
      <c r="L6309" s="433">
        <v>44774</v>
      </c>
      <c r="M6309" s="57">
        <v>45323</v>
      </c>
      <c r="N6309" t="str">
        <f t="shared" si="200"/>
        <v/>
      </c>
    </row>
    <row r="6310" spans="1:14" ht="45" outlineLevel="2">
      <c r="A6310" s="551"/>
      <c r="B6310" s="296">
        <f t="shared" si="201"/>
        <v>188</v>
      </c>
      <c r="C6310" s="462" t="s">
        <v>10644</v>
      </c>
      <c r="D6310" s="463">
        <v>278138</v>
      </c>
      <c r="E6310" s="258" t="s">
        <v>1909</v>
      </c>
      <c r="F6310" s="33" t="s">
        <v>4633</v>
      </c>
      <c r="G6310" s="570" t="s">
        <v>12225</v>
      </c>
      <c r="H6310" s="816"/>
      <c r="I6310" s="816"/>
      <c r="J6310" s="571"/>
      <c r="K6310" s="259" t="s">
        <v>12828</v>
      </c>
      <c r="L6310" s="433">
        <v>44774</v>
      </c>
      <c r="M6310" s="57">
        <v>45323</v>
      </c>
      <c r="N6310" t="str">
        <f t="shared" si="200"/>
        <v/>
      </c>
    </row>
    <row r="6311" spans="1:14" ht="45" outlineLevel="2">
      <c r="A6311" s="551"/>
      <c r="B6311" s="296">
        <f t="shared" si="201"/>
        <v>188</v>
      </c>
      <c r="C6311" s="462" t="s">
        <v>10648</v>
      </c>
      <c r="D6311" s="463">
        <v>279051</v>
      </c>
      <c r="E6311" s="258" t="s">
        <v>1909</v>
      </c>
      <c r="F6311" s="33" t="s">
        <v>4633</v>
      </c>
      <c r="G6311" s="570" t="s">
        <v>12225</v>
      </c>
      <c r="H6311" s="816"/>
      <c r="I6311" s="816"/>
      <c r="J6311" s="571"/>
      <c r="K6311" s="259" t="s">
        <v>12828</v>
      </c>
      <c r="L6311" s="433">
        <v>44774</v>
      </c>
      <c r="M6311" s="57">
        <v>45323</v>
      </c>
      <c r="N6311" t="str">
        <f t="shared" si="200"/>
        <v/>
      </c>
    </row>
    <row r="6312" spans="1:14" ht="45" outlineLevel="2">
      <c r="A6312" s="551"/>
      <c r="B6312" s="296">
        <f t="shared" si="201"/>
        <v>188</v>
      </c>
      <c r="C6312" s="462" t="s">
        <v>10742</v>
      </c>
      <c r="D6312" s="463">
        <v>279108</v>
      </c>
      <c r="E6312" s="258" t="s">
        <v>1909</v>
      </c>
      <c r="F6312" s="33" t="s">
        <v>4633</v>
      </c>
      <c r="G6312" s="570" t="s">
        <v>12225</v>
      </c>
      <c r="H6312" s="816"/>
      <c r="I6312" s="816"/>
      <c r="J6312" s="571"/>
      <c r="K6312" s="259" t="s">
        <v>12828</v>
      </c>
      <c r="L6312" s="433">
        <v>44774</v>
      </c>
      <c r="M6312" s="57">
        <v>45323</v>
      </c>
      <c r="N6312" t="str">
        <f t="shared" si="200"/>
        <v/>
      </c>
    </row>
    <row r="6313" spans="1:14" ht="45" outlineLevel="2">
      <c r="A6313" s="551"/>
      <c r="B6313" s="296">
        <f t="shared" si="201"/>
        <v>188</v>
      </c>
      <c r="C6313" s="462" t="s">
        <v>10682</v>
      </c>
      <c r="D6313" s="463">
        <v>279755</v>
      </c>
      <c r="E6313" s="258" t="s">
        <v>1909</v>
      </c>
      <c r="F6313" s="33" t="s">
        <v>4633</v>
      </c>
      <c r="G6313" s="570" t="s">
        <v>12225</v>
      </c>
      <c r="H6313" s="816"/>
      <c r="I6313" s="816"/>
      <c r="J6313" s="571"/>
      <c r="K6313" s="259" t="s">
        <v>12828</v>
      </c>
      <c r="L6313" s="433">
        <v>44774</v>
      </c>
      <c r="M6313" s="57">
        <v>45323</v>
      </c>
      <c r="N6313" t="str">
        <f t="shared" si="200"/>
        <v/>
      </c>
    </row>
    <row r="6314" spans="1:14" ht="25.5" outlineLevel="2">
      <c r="A6314" s="551"/>
      <c r="B6314" s="296">
        <f t="shared" si="201"/>
        <v>188</v>
      </c>
      <c r="C6314" s="462" t="s">
        <v>10743</v>
      </c>
      <c r="D6314" s="463" t="s">
        <v>12148</v>
      </c>
      <c r="E6314" s="258" t="s">
        <v>1909</v>
      </c>
      <c r="F6314" s="33" t="s">
        <v>4633</v>
      </c>
      <c r="G6314" s="570"/>
      <c r="H6314" s="816"/>
      <c r="I6314" s="816"/>
      <c r="J6314" s="571"/>
      <c r="K6314" s="259" t="s">
        <v>12828</v>
      </c>
      <c r="L6314" s="433">
        <v>44774</v>
      </c>
      <c r="M6314" s="57">
        <v>45323</v>
      </c>
      <c r="N6314" t="str">
        <f t="shared" si="200"/>
        <v/>
      </c>
    </row>
    <row r="6315" spans="1:14" ht="25.5" outlineLevel="2">
      <c r="A6315" s="551"/>
      <c r="B6315" s="296">
        <f t="shared" si="201"/>
        <v>188</v>
      </c>
      <c r="C6315" s="462" t="s">
        <v>10744</v>
      </c>
      <c r="D6315" s="463" t="s">
        <v>12149</v>
      </c>
      <c r="E6315" s="258" t="s">
        <v>1909</v>
      </c>
      <c r="F6315" s="33" t="s">
        <v>4633</v>
      </c>
      <c r="G6315" s="570"/>
      <c r="H6315" s="816"/>
      <c r="I6315" s="816"/>
      <c r="J6315" s="571"/>
      <c r="K6315" s="259" t="s">
        <v>12828</v>
      </c>
      <c r="L6315" s="433">
        <v>44774</v>
      </c>
      <c r="M6315" s="57">
        <v>45323</v>
      </c>
      <c r="N6315" t="str">
        <f t="shared" si="200"/>
        <v/>
      </c>
    </row>
    <row r="6316" spans="1:14" ht="25.5" outlineLevel="2">
      <c r="A6316" s="551"/>
      <c r="B6316" s="296">
        <f t="shared" si="201"/>
        <v>188</v>
      </c>
      <c r="C6316" s="462" t="s">
        <v>10745</v>
      </c>
      <c r="D6316" s="463" t="s">
        <v>12150</v>
      </c>
      <c r="E6316" s="258" t="s">
        <v>1909</v>
      </c>
      <c r="F6316" s="33" t="s">
        <v>4633</v>
      </c>
      <c r="G6316" s="570"/>
      <c r="H6316" s="816"/>
      <c r="I6316" s="816"/>
      <c r="J6316" s="571"/>
      <c r="K6316" s="259" t="s">
        <v>12828</v>
      </c>
      <c r="L6316" s="433">
        <v>44774</v>
      </c>
      <c r="M6316" s="57">
        <v>45323</v>
      </c>
      <c r="N6316" t="str">
        <f t="shared" si="200"/>
        <v/>
      </c>
    </row>
    <row r="6317" spans="1:14" ht="25.5" outlineLevel="2">
      <c r="A6317" s="551"/>
      <c r="B6317" s="296">
        <f t="shared" si="201"/>
        <v>188</v>
      </c>
      <c r="C6317" s="462" t="s">
        <v>10746</v>
      </c>
      <c r="D6317" s="463" t="s">
        <v>12151</v>
      </c>
      <c r="E6317" s="258" t="s">
        <v>1909</v>
      </c>
      <c r="F6317" s="33" t="s">
        <v>4633</v>
      </c>
      <c r="G6317" s="570"/>
      <c r="H6317" s="816"/>
      <c r="I6317" s="816"/>
      <c r="J6317" s="571"/>
      <c r="K6317" s="259" t="s">
        <v>12828</v>
      </c>
      <c r="L6317" s="433">
        <v>44774</v>
      </c>
      <c r="M6317" s="57">
        <v>45323</v>
      </c>
      <c r="N6317" t="str">
        <f t="shared" si="200"/>
        <v/>
      </c>
    </row>
    <row r="6318" spans="1:14" ht="63.75" outlineLevel="2">
      <c r="A6318" s="551"/>
      <c r="B6318" s="296">
        <f t="shared" si="201"/>
        <v>188</v>
      </c>
      <c r="C6318" s="462" t="s">
        <v>10747</v>
      </c>
      <c r="D6318" s="463" t="s">
        <v>12152</v>
      </c>
      <c r="E6318" s="258" t="s">
        <v>1909</v>
      </c>
      <c r="F6318" s="33" t="s">
        <v>4633</v>
      </c>
      <c r="G6318" s="570"/>
      <c r="H6318" s="816"/>
      <c r="I6318" s="816"/>
      <c r="J6318" s="571"/>
      <c r="K6318" s="259" t="s">
        <v>12828</v>
      </c>
      <c r="L6318" s="433">
        <v>44774</v>
      </c>
      <c r="M6318" s="57">
        <v>45323</v>
      </c>
      <c r="N6318" t="str">
        <f t="shared" si="200"/>
        <v/>
      </c>
    </row>
    <row r="6319" spans="1:14" ht="38.25" outlineLevel="2">
      <c r="A6319" s="551"/>
      <c r="B6319" s="296">
        <f t="shared" si="201"/>
        <v>188</v>
      </c>
      <c r="C6319" s="462" t="s">
        <v>10748</v>
      </c>
      <c r="D6319" s="463" t="s">
        <v>12153</v>
      </c>
      <c r="E6319" s="258" t="s">
        <v>1909</v>
      </c>
      <c r="F6319" s="33" t="s">
        <v>4633</v>
      </c>
      <c r="G6319" s="570"/>
      <c r="H6319" s="816"/>
      <c r="I6319" s="816"/>
      <c r="J6319" s="571"/>
      <c r="K6319" s="259" t="s">
        <v>12828</v>
      </c>
      <c r="L6319" s="433">
        <v>44774</v>
      </c>
      <c r="M6319" s="57">
        <v>45323</v>
      </c>
      <c r="N6319" t="str">
        <f t="shared" si="200"/>
        <v/>
      </c>
    </row>
    <row r="6320" spans="1:14" ht="25.5" outlineLevel="2">
      <c r="A6320" s="551"/>
      <c r="B6320" s="296">
        <f t="shared" si="201"/>
        <v>188</v>
      </c>
      <c r="C6320" s="462" t="s">
        <v>10749</v>
      </c>
      <c r="D6320" s="463" t="s">
        <v>12154</v>
      </c>
      <c r="E6320" s="258" t="s">
        <v>1909</v>
      </c>
      <c r="F6320" s="33" t="s">
        <v>4633</v>
      </c>
      <c r="G6320" s="570"/>
      <c r="H6320" s="816"/>
      <c r="I6320" s="816"/>
      <c r="J6320" s="571"/>
      <c r="K6320" s="259" t="s">
        <v>12828</v>
      </c>
      <c r="L6320" s="433">
        <v>44774</v>
      </c>
      <c r="M6320" s="57">
        <v>45323</v>
      </c>
      <c r="N6320" t="str">
        <f t="shared" si="200"/>
        <v/>
      </c>
    </row>
    <row r="6321" spans="1:14" ht="63.75" outlineLevel="2">
      <c r="A6321" s="551"/>
      <c r="B6321" s="296">
        <f t="shared" si="201"/>
        <v>188</v>
      </c>
      <c r="C6321" s="462" t="s">
        <v>10750</v>
      </c>
      <c r="D6321" s="463" t="s">
        <v>12155</v>
      </c>
      <c r="E6321" s="258" t="s">
        <v>1909</v>
      </c>
      <c r="F6321" s="33" t="s">
        <v>4633</v>
      </c>
      <c r="G6321" s="570"/>
      <c r="H6321" s="816"/>
      <c r="I6321" s="816"/>
      <c r="J6321" s="571"/>
      <c r="K6321" s="259" t="s">
        <v>12828</v>
      </c>
      <c r="L6321" s="433">
        <v>44774</v>
      </c>
      <c r="M6321" s="57">
        <v>45323</v>
      </c>
      <c r="N6321" t="str">
        <f t="shared" si="200"/>
        <v/>
      </c>
    </row>
    <row r="6322" spans="1:14" ht="25.5" outlineLevel="2">
      <c r="A6322" s="551"/>
      <c r="B6322" s="296">
        <f t="shared" si="201"/>
        <v>188</v>
      </c>
      <c r="C6322" s="462" t="s">
        <v>10751</v>
      </c>
      <c r="D6322" s="463" t="s">
        <v>12156</v>
      </c>
      <c r="E6322" s="258" t="s">
        <v>1909</v>
      </c>
      <c r="F6322" s="33" t="s">
        <v>4633</v>
      </c>
      <c r="G6322" s="570"/>
      <c r="H6322" s="816"/>
      <c r="I6322" s="816"/>
      <c r="J6322" s="571"/>
      <c r="K6322" s="259" t="s">
        <v>12828</v>
      </c>
      <c r="L6322" s="433">
        <v>44774</v>
      </c>
      <c r="M6322" s="57">
        <v>45323</v>
      </c>
      <c r="N6322" t="str">
        <f t="shared" si="200"/>
        <v/>
      </c>
    </row>
    <row r="6323" spans="1:14" ht="38.25" outlineLevel="2">
      <c r="A6323" s="551"/>
      <c r="B6323" s="296">
        <f t="shared" si="201"/>
        <v>188</v>
      </c>
      <c r="C6323" s="462" t="s">
        <v>10752</v>
      </c>
      <c r="D6323" s="463" t="s">
        <v>12157</v>
      </c>
      <c r="E6323" s="258" t="s">
        <v>1909</v>
      </c>
      <c r="F6323" s="33" t="s">
        <v>4633</v>
      </c>
      <c r="G6323" s="570"/>
      <c r="H6323" s="816"/>
      <c r="I6323" s="816"/>
      <c r="J6323" s="571"/>
      <c r="K6323" s="259" t="s">
        <v>12828</v>
      </c>
      <c r="L6323" s="433">
        <v>44774</v>
      </c>
      <c r="M6323" s="57">
        <v>45323</v>
      </c>
      <c r="N6323" t="str">
        <f t="shared" si="200"/>
        <v/>
      </c>
    </row>
    <row r="6324" spans="1:14" ht="25.5" outlineLevel="2">
      <c r="A6324" s="551"/>
      <c r="B6324" s="296">
        <f t="shared" si="201"/>
        <v>188</v>
      </c>
      <c r="C6324" s="462" t="s">
        <v>10753</v>
      </c>
      <c r="D6324" s="463" t="s">
        <v>12158</v>
      </c>
      <c r="E6324" s="258" t="s">
        <v>1909</v>
      </c>
      <c r="F6324" s="33" t="s">
        <v>4633</v>
      </c>
      <c r="G6324" s="570"/>
      <c r="H6324" s="816"/>
      <c r="I6324" s="816"/>
      <c r="J6324" s="571"/>
      <c r="K6324" s="259" t="s">
        <v>12828</v>
      </c>
      <c r="L6324" s="433">
        <v>44774</v>
      </c>
      <c r="M6324" s="57">
        <v>45323</v>
      </c>
      <c r="N6324" t="str">
        <f t="shared" si="200"/>
        <v/>
      </c>
    </row>
    <row r="6325" spans="1:14" ht="51" outlineLevel="2">
      <c r="A6325" s="551"/>
      <c r="B6325" s="296">
        <f t="shared" si="201"/>
        <v>188</v>
      </c>
      <c r="C6325" s="462" t="s">
        <v>10754</v>
      </c>
      <c r="D6325" s="463" t="s">
        <v>12159</v>
      </c>
      <c r="E6325" s="258" t="s">
        <v>1909</v>
      </c>
      <c r="F6325" s="33" t="s">
        <v>4633</v>
      </c>
      <c r="G6325" s="570"/>
      <c r="H6325" s="816"/>
      <c r="I6325" s="816"/>
      <c r="J6325" s="571"/>
      <c r="K6325" s="259" t="s">
        <v>12828</v>
      </c>
      <c r="L6325" s="433">
        <v>44774</v>
      </c>
      <c r="M6325" s="57">
        <v>45323</v>
      </c>
      <c r="N6325" t="str">
        <f t="shared" si="200"/>
        <v/>
      </c>
    </row>
    <row r="6326" spans="1:14" ht="63.75" outlineLevel="2">
      <c r="A6326" s="551"/>
      <c r="B6326" s="296">
        <f t="shared" si="201"/>
        <v>188</v>
      </c>
      <c r="C6326" s="462" t="s">
        <v>10755</v>
      </c>
      <c r="D6326" s="463" t="s">
        <v>12160</v>
      </c>
      <c r="E6326" s="258" t="s">
        <v>1909</v>
      </c>
      <c r="F6326" s="33" t="s">
        <v>4633</v>
      </c>
      <c r="G6326" s="570"/>
      <c r="H6326" s="816"/>
      <c r="I6326" s="816"/>
      <c r="J6326" s="571"/>
      <c r="K6326" s="259" t="s">
        <v>12828</v>
      </c>
      <c r="L6326" s="433">
        <v>44774</v>
      </c>
      <c r="M6326" s="57">
        <v>45323</v>
      </c>
      <c r="N6326" t="str">
        <f t="shared" si="200"/>
        <v/>
      </c>
    </row>
    <row r="6327" spans="1:14" ht="25.5" outlineLevel="2">
      <c r="A6327" s="551"/>
      <c r="B6327" s="296">
        <f t="shared" si="201"/>
        <v>188</v>
      </c>
      <c r="C6327" s="462" t="s">
        <v>10756</v>
      </c>
      <c r="D6327" s="463" t="s">
        <v>12161</v>
      </c>
      <c r="E6327" s="258" t="s">
        <v>1909</v>
      </c>
      <c r="F6327" s="33" t="s">
        <v>4633</v>
      </c>
      <c r="G6327" s="570"/>
      <c r="H6327" s="816"/>
      <c r="I6327" s="816"/>
      <c r="J6327" s="571"/>
      <c r="K6327" s="259" t="s">
        <v>12828</v>
      </c>
      <c r="L6327" s="433">
        <v>44774</v>
      </c>
      <c r="M6327" s="57">
        <v>45323</v>
      </c>
      <c r="N6327" t="str">
        <f t="shared" si="200"/>
        <v/>
      </c>
    </row>
    <row r="6328" spans="1:14" ht="25.5" outlineLevel="2">
      <c r="A6328" s="551"/>
      <c r="B6328" s="296">
        <f t="shared" si="201"/>
        <v>188</v>
      </c>
      <c r="C6328" s="462" t="s">
        <v>10757</v>
      </c>
      <c r="D6328" s="463" t="s">
        <v>12162</v>
      </c>
      <c r="E6328" s="258" t="s">
        <v>1909</v>
      </c>
      <c r="F6328" s="33" t="s">
        <v>4633</v>
      </c>
      <c r="G6328" s="570"/>
      <c r="H6328" s="816"/>
      <c r="I6328" s="816"/>
      <c r="J6328" s="571"/>
      <c r="K6328" s="259" t="s">
        <v>12828</v>
      </c>
      <c r="L6328" s="433">
        <v>44774</v>
      </c>
      <c r="M6328" s="57">
        <v>45323</v>
      </c>
      <c r="N6328" t="str">
        <f t="shared" si="200"/>
        <v/>
      </c>
    </row>
    <row r="6329" spans="1:14" ht="38.25" outlineLevel="2">
      <c r="A6329" s="551"/>
      <c r="B6329" s="296">
        <f t="shared" si="201"/>
        <v>188</v>
      </c>
      <c r="C6329" s="462" t="s">
        <v>10758</v>
      </c>
      <c r="D6329" s="463" t="s">
        <v>12163</v>
      </c>
      <c r="E6329" s="258" t="s">
        <v>1909</v>
      </c>
      <c r="F6329" s="33" t="s">
        <v>4633</v>
      </c>
      <c r="G6329" s="570"/>
      <c r="H6329" s="816"/>
      <c r="I6329" s="816"/>
      <c r="J6329" s="571"/>
      <c r="K6329" s="259" t="s">
        <v>12828</v>
      </c>
      <c r="L6329" s="433">
        <v>44774</v>
      </c>
      <c r="M6329" s="57">
        <v>45323</v>
      </c>
      <c r="N6329" t="str">
        <f t="shared" si="200"/>
        <v/>
      </c>
    </row>
    <row r="6330" spans="1:14" ht="25.5" outlineLevel="2">
      <c r="A6330" s="551"/>
      <c r="B6330" s="296">
        <f t="shared" si="201"/>
        <v>188</v>
      </c>
      <c r="C6330" s="462" t="s">
        <v>10759</v>
      </c>
      <c r="D6330" s="463" t="s">
        <v>12164</v>
      </c>
      <c r="E6330" s="258" t="s">
        <v>1909</v>
      </c>
      <c r="F6330" s="33" t="s">
        <v>4633</v>
      </c>
      <c r="G6330" s="570"/>
      <c r="H6330" s="816"/>
      <c r="I6330" s="816"/>
      <c r="J6330" s="571"/>
      <c r="K6330" s="259" t="s">
        <v>12828</v>
      </c>
      <c r="L6330" s="433">
        <v>44774</v>
      </c>
      <c r="M6330" s="57">
        <v>45323</v>
      </c>
      <c r="N6330" t="str">
        <f t="shared" si="200"/>
        <v/>
      </c>
    </row>
    <row r="6331" spans="1:14" ht="51" outlineLevel="2">
      <c r="A6331" s="551"/>
      <c r="B6331" s="296">
        <f t="shared" si="201"/>
        <v>188</v>
      </c>
      <c r="C6331" s="462" t="s">
        <v>10760</v>
      </c>
      <c r="D6331" s="463" t="s">
        <v>12165</v>
      </c>
      <c r="E6331" s="258" t="s">
        <v>1909</v>
      </c>
      <c r="F6331" s="33" t="s">
        <v>4633</v>
      </c>
      <c r="G6331" s="570"/>
      <c r="H6331" s="816"/>
      <c r="I6331" s="816"/>
      <c r="J6331" s="571"/>
      <c r="K6331" s="259" t="s">
        <v>12828</v>
      </c>
      <c r="L6331" s="433">
        <v>44774</v>
      </c>
      <c r="M6331" s="57">
        <v>45323</v>
      </c>
      <c r="N6331" t="str">
        <f t="shared" si="200"/>
        <v/>
      </c>
    </row>
    <row r="6332" spans="1:14" ht="25.5" outlineLevel="2">
      <c r="A6332" s="551"/>
      <c r="B6332" s="296">
        <f t="shared" si="201"/>
        <v>188</v>
      </c>
      <c r="C6332" s="462" t="s">
        <v>10761</v>
      </c>
      <c r="D6332" s="463" t="s">
        <v>12166</v>
      </c>
      <c r="E6332" s="258" t="s">
        <v>1909</v>
      </c>
      <c r="F6332" s="33" t="s">
        <v>4633</v>
      </c>
      <c r="G6332" s="570"/>
      <c r="H6332" s="816"/>
      <c r="I6332" s="816"/>
      <c r="J6332" s="571"/>
      <c r="K6332" s="259" t="s">
        <v>12828</v>
      </c>
      <c r="L6332" s="433">
        <v>44774</v>
      </c>
      <c r="M6332" s="57">
        <v>45323</v>
      </c>
      <c r="N6332" t="str">
        <f t="shared" si="200"/>
        <v/>
      </c>
    </row>
    <row r="6333" spans="1:14" ht="25.5" outlineLevel="2">
      <c r="A6333" s="551"/>
      <c r="B6333" s="296">
        <f t="shared" si="201"/>
        <v>188</v>
      </c>
      <c r="C6333" s="462" t="s">
        <v>10762</v>
      </c>
      <c r="D6333" s="463" t="s">
        <v>12167</v>
      </c>
      <c r="E6333" s="258" t="s">
        <v>1909</v>
      </c>
      <c r="F6333" s="33" t="s">
        <v>4633</v>
      </c>
      <c r="G6333" s="570"/>
      <c r="H6333" s="816"/>
      <c r="I6333" s="816"/>
      <c r="J6333" s="571"/>
      <c r="K6333" s="259" t="s">
        <v>12828</v>
      </c>
      <c r="L6333" s="433">
        <v>44774</v>
      </c>
      <c r="M6333" s="57">
        <v>45323</v>
      </c>
      <c r="N6333" t="str">
        <f t="shared" si="200"/>
        <v/>
      </c>
    </row>
    <row r="6334" spans="1:14" ht="51" outlineLevel="2">
      <c r="A6334" s="551"/>
      <c r="B6334" s="296">
        <f t="shared" si="201"/>
        <v>188</v>
      </c>
      <c r="C6334" s="462" t="s">
        <v>10763</v>
      </c>
      <c r="D6334" s="463" t="s">
        <v>12168</v>
      </c>
      <c r="E6334" s="258" t="s">
        <v>1909</v>
      </c>
      <c r="F6334" s="33" t="s">
        <v>4633</v>
      </c>
      <c r="G6334" s="570"/>
      <c r="H6334" s="816"/>
      <c r="I6334" s="816"/>
      <c r="J6334" s="571"/>
      <c r="K6334" s="259" t="s">
        <v>12828</v>
      </c>
      <c r="L6334" s="433">
        <v>44774</v>
      </c>
      <c r="M6334" s="57">
        <v>45323</v>
      </c>
      <c r="N6334" t="str">
        <f t="shared" si="200"/>
        <v/>
      </c>
    </row>
    <row r="6335" spans="1:14" ht="63.75" outlineLevel="2">
      <c r="A6335" s="551"/>
      <c r="B6335" s="296">
        <f t="shared" si="201"/>
        <v>188</v>
      </c>
      <c r="C6335" s="462" t="s">
        <v>10764</v>
      </c>
      <c r="D6335" s="463" t="s">
        <v>12169</v>
      </c>
      <c r="E6335" s="258" t="s">
        <v>1909</v>
      </c>
      <c r="F6335" s="33" t="s">
        <v>4633</v>
      </c>
      <c r="G6335" s="570"/>
      <c r="H6335" s="816"/>
      <c r="I6335" s="816"/>
      <c r="J6335" s="571"/>
      <c r="K6335" s="259" t="s">
        <v>12828</v>
      </c>
      <c r="L6335" s="433">
        <v>44774</v>
      </c>
      <c r="M6335" s="57">
        <v>45323</v>
      </c>
      <c r="N6335" t="str">
        <f t="shared" si="200"/>
        <v/>
      </c>
    </row>
    <row r="6336" spans="1:14" ht="25.5" outlineLevel="2">
      <c r="A6336" s="551"/>
      <c r="B6336" s="296">
        <f t="shared" si="201"/>
        <v>188</v>
      </c>
      <c r="C6336" s="462" t="s">
        <v>10765</v>
      </c>
      <c r="D6336" s="463" t="s">
        <v>12170</v>
      </c>
      <c r="E6336" s="258" t="s">
        <v>1909</v>
      </c>
      <c r="F6336" s="33" t="s">
        <v>4633</v>
      </c>
      <c r="G6336" s="570"/>
      <c r="H6336" s="816"/>
      <c r="I6336" s="816"/>
      <c r="J6336" s="571"/>
      <c r="K6336" s="259" t="s">
        <v>12828</v>
      </c>
      <c r="L6336" s="433">
        <v>44774</v>
      </c>
      <c r="M6336" s="57">
        <v>45323</v>
      </c>
      <c r="N6336" t="str">
        <f t="shared" si="200"/>
        <v/>
      </c>
    </row>
    <row r="6337" spans="1:14" ht="51" outlineLevel="2">
      <c r="A6337" s="551"/>
      <c r="B6337" s="296">
        <f t="shared" si="201"/>
        <v>188</v>
      </c>
      <c r="C6337" s="462" t="s">
        <v>10766</v>
      </c>
      <c r="D6337" s="463" t="s">
        <v>12171</v>
      </c>
      <c r="E6337" s="258" t="s">
        <v>1909</v>
      </c>
      <c r="F6337" s="33" t="s">
        <v>4633</v>
      </c>
      <c r="G6337" s="570"/>
      <c r="H6337" s="816"/>
      <c r="I6337" s="816"/>
      <c r="J6337" s="571"/>
      <c r="K6337" s="259" t="s">
        <v>12828</v>
      </c>
      <c r="L6337" s="433">
        <v>44774</v>
      </c>
      <c r="M6337" s="57">
        <v>45323</v>
      </c>
      <c r="N6337" t="str">
        <f t="shared" si="200"/>
        <v/>
      </c>
    </row>
    <row r="6338" spans="1:14" ht="63.75" outlineLevel="2">
      <c r="A6338" s="551"/>
      <c r="B6338" s="296">
        <f t="shared" si="201"/>
        <v>188</v>
      </c>
      <c r="C6338" s="462" t="s">
        <v>10767</v>
      </c>
      <c r="D6338" s="463" t="s">
        <v>12172</v>
      </c>
      <c r="E6338" s="258" t="s">
        <v>1909</v>
      </c>
      <c r="F6338" s="33" t="s">
        <v>4633</v>
      </c>
      <c r="G6338" s="570"/>
      <c r="H6338" s="816"/>
      <c r="I6338" s="816"/>
      <c r="J6338" s="571"/>
      <c r="K6338" s="259" t="s">
        <v>12828</v>
      </c>
      <c r="L6338" s="433">
        <v>44774</v>
      </c>
      <c r="M6338" s="57">
        <v>45323</v>
      </c>
      <c r="N6338" t="str">
        <f t="shared" si="200"/>
        <v/>
      </c>
    </row>
    <row r="6339" spans="1:14" ht="38.25" outlineLevel="2">
      <c r="A6339" s="551"/>
      <c r="B6339" s="296">
        <f t="shared" si="201"/>
        <v>188</v>
      </c>
      <c r="C6339" s="462" t="s">
        <v>10768</v>
      </c>
      <c r="D6339" s="463" t="s">
        <v>12173</v>
      </c>
      <c r="E6339" s="258" t="s">
        <v>1909</v>
      </c>
      <c r="F6339" s="33" t="s">
        <v>4633</v>
      </c>
      <c r="G6339" s="570"/>
      <c r="H6339" s="816"/>
      <c r="I6339" s="816"/>
      <c r="J6339" s="571"/>
      <c r="K6339" s="259" t="s">
        <v>12828</v>
      </c>
      <c r="L6339" s="433">
        <v>44774</v>
      </c>
      <c r="M6339" s="57">
        <v>45323</v>
      </c>
      <c r="N6339" t="str">
        <f t="shared" ref="N6339:N6402" si="202">IF(D6339="NA","",IF(COUNTIF($D$3:$D$8511,D6339)&gt;1,"DUPLICATE",""))</f>
        <v/>
      </c>
    </row>
    <row r="6340" spans="1:14" ht="25.5" outlineLevel="2">
      <c r="A6340" s="551"/>
      <c r="B6340" s="296">
        <f t="shared" si="201"/>
        <v>188</v>
      </c>
      <c r="C6340" s="462" t="s">
        <v>10769</v>
      </c>
      <c r="D6340" s="463" t="s">
        <v>12174</v>
      </c>
      <c r="E6340" s="258" t="s">
        <v>1909</v>
      </c>
      <c r="F6340" s="33" t="s">
        <v>4633</v>
      </c>
      <c r="G6340" s="570"/>
      <c r="H6340" s="816"/>
      <c r="I6340" s="816"/>
      <c r="J6340" s="571"/>
      <c r="K6340" s="259" t="s">
        <v>12828</v>
      </c>
      <c r="L6340" s="433">
        <v>44774</v>
      </c>
      <c r="M6340" s="57">
        <v>45323</v>
      </c>
      <c r="N6340" t="str">
        <f t="shared" si="202"/>
        <v/>
      </c>
    </row>
    <row r="6341" spans="1:14" ht="25.5" outlineLevel="2">
      <c r="A6341" s="551"/>
      <c r="B6341" s="296">
        <f t="shared" si="201"/>
        <v>188</v>
      </c>
      <c r="C6341" s="462" t="s">
        <v>10770</v>
      </c>
      <c r="D6341" s="463" t="s">
        <v>12175</v>
      </c>
      <c r="E6341" s="258" t="s">
        <v>1909</v>
      </c>
      <c r="F6341" s="33" t="s">
        <v>4633</v>
      </c>
      <c r="G6341" s="570"/>
      <c r="H6341" s="816"/>
      <c r="I6341" s="816"/>
      <c r="J6341" s="571"/>
      <c r="K6341" s="259" t="s">
        <v>12828</v>
      </c>
      <c r="L6341" s="433">
        <v>44774</v>
      </c>
      <c r="M6341" s="57">
        <v>45323</v>
      </c>
      <c r="N6341" t="str">
        <f t="shared" si="202"/>
        <v/>
      </c>
    </row>
    <row r="6342" spans="1:14" ht="25.5" outlineLevel="2">
      <c r="A6342" s="551"/>
      <c r="B6342" s="296">
        <f t="shared" si="201"/>
        <v>188</v>
      </c>
      <c r="C6342" s="462" t="s">
        <v>10771</v>
      </c>
      <c r="D6342" s="463" t="s">
        <v>12176</v>
      </c>
      <c r="E6342" s="258" t="s">
        <v>1909</v>
      </c>
      <c r="F6342" s="33" t="s">
        <v>4633</v>
      </c>
      <c r="G6342" s="570"/>
      <c r="H6342" s="816"/>
      <c r="I6342" s="816"/>
      <c r="J6342" s="571"/>
      <c r="K6342" s="259" t="s">
        <v>12828</v>
      </c>
      <c r="L6342" s="433">
        <v>44774</v>
      </c>
      <c r="M6342" s="57">
        <v>45323</v>
      </c>
      <c r="N6342" t="str">
        <f t="shared" si="202"/>
        <v/>
      </c>
    </row>
    <row r="6343" spans="1:14" ht="38.25" outlineLevel="2">
      <c r="A6343" s="551"/>
      <c r="B6343" s="296">
        <f t="shared" si="201"/>
        <v>188</v>
      </c>
      <c r="C6343" s="462" t="s">
        <v>10772</v>
      </c>
      <c r="D6343" s="463" t="s">
        <v>12177</v>
      </c>
      <c r="E6343" s="258" t="s">
        <v>1909</v>
      </c>
      <c r="F6343" s="33" t="s">
        <v>4633</v>
      </c>
      <c r="G6343" s="570"/>
      <c r="H6343" s="816"/>
      <c r="I6343" s="816"/>
      <c r="J6343" s="571"/>
      <c r="K6343" s="259" t="s">
        <v>12828</v>
      </c>
      <c r="L6343" s="433">
        <v>44774</v>
      </c>
      <c r="M6343" s="57">
        <v>45323</v>
      </c>
      <c r="N6343" t="str">
        <f t="shared" si="202"/>
        <v/>
      </c>
    </row>
    <row r="6344" spans="1:14" ht="38.25" outlineLevel="2">
      <c r="A6344" s="551"/>
      <c r="B6344" s="296">
        <f t="shared" si="201"/>
        <v>188</v>
      </c>
      <c r="C6344" s="462" t="s">
        <v>10773</v>
      </c>
      <c r="D6344" s="463" t="s">
        <v>12178</v>
      </c>
      <c r="E6344" s="258" t="s">
        <v>1909</v>
      </c>
      <c r="F6344" s="33" t="s">
        <v>4633</v>
      </c>
      <c r="G6344" s="570"/>
      <c r="H6344" s="816"/>
      <c r="I6344" s="816"/>
      <c r="J6344" s="571"/>
      <c r="K6344" s="259" t="s">
        <v>12828</v>
      </c>
      <c r="L6344" s="433">
        <v>44774</v>
      </c>
      <c r="M6344" s="57">
        <v>45323</v>
      </c>
      <c r="N6344" t="str">
        <f t="shared" si="202"/>
        <v/>
      </c>
    </row>
    <row r="6345" spans="1:14" ht="38.25" outlineLevel="2">
      <c r="A6345" s="551"/>
      <c r="B6345" s="296">
        <f t="shared" si="201"/>
        <v>188</v>
      </c>
      <c r="C6345" s="462" t="s">
        <v>10774</v>
      </c>
      <c r="D6345" s="463" t="s">
        <v>12179</v>
      </c>
      <c r="E6345" s="258" t="s">
        <v>1909</v>
      </c>
      <c r="F6345" s="33" t="s">
        <v>4633</v>
      </c>
      <c r="G6345" s="570"/>
      <c r="H6345" s="816"/>
      <c r="I6345" s="816"/>
      <c r="J6345" s="571"/>
      <c r="K6345" s="259" t="s">
        <v>12828</v>
      </c>
      <c r="L6345" s="433">
        <v>44774</v>
      </c>
      <c r="M6345" s="57">
        <v>45323</v>
      </c>
      <c r="N6345" t="str">
        <f t="shared" si="202"/>
        <v/>
      </c>
    </row>
    <row r="6346" spans="1:14" ht="51" outlineLevel="2">
      <c r="A6346" s="551"/>
      <c r="B6346" s="296">
        <f t="shared" ref="B6346:B6409" si="203">IF(A6346&gt;0,A6346,B6345)</f>
        <v>188</v>
      </c>
      <c r="C6346" s="462" t="s">
        <v>10775</v>
      </c>
      <c r="D6346" s="463" t="s">
        <v>12180</v>
      </c>
      <c r="E6346" s="258" t="s">
        <v>1909</v>
      </c>
      <c r="F6346" s="33" t="s">
        <v>4633</v>
      </c>
      <c r="G6346" s="570"/>
      <c r="H6346" s="816"/>
      <c r="I6346" s="816"/>
      <c r="J6346" s="571"/>
      <c r="K6346" s="259" t="s">
        <v>12828</v>
      </c>
      <c r="L6346" s="433">
        <v>44774</v>
      </c>
      <c r="M6346" s="57">
        <v>45323</v>
      </c>
      <c r="N6346" t="str">
        <f t="shared" si="202"/>
        <v/>
      </c>
    </row>
    <row r="6347" spans="1:14" ht="38.25" outlineLevel="2">
      <c r="A6347" s="551"/>
      <c r="B6347" s="296">
        <f t="shared" si="203"/>
        <v>188</v>
      </c>
      <c r="C6347" s="462" t="s">
        <v>10776</v>
      </c>
      <c r="D6347" s="463" t="s">
        <v>12181</v>
      </c>
      <c r="E6347" s="258" t="s">
        <v>1909</v>
      </c>
      <c r="F6347" s="33" t="s">
        <v>4633</v>
      </c>
      <c r="G6347" s="570"/>
      <c r="H6347" s="816"/>
      <c r="I6347" s="816"/>
      <c r="J6347" s="571"/>
      <c r="K6347" s="259" t="s">
        <v>12828</v>
      </c>
      <c r="L6347" s="433">
        <v>44774</v>
      </c>
      <c r="M6347" s="57">
        <v>45323</v>
      </c>
      <c r="N6347" t="str">
        <f t="shared" si="202"/>
        <v/>
      </c>
    </row>
    <row r="6348" spans="1:14" ht="51" outlineLevel="2">
      <c r="A6348" s="551"/>
      <c r="B6348" s="296">
        <f t="shared" si="203"/>
        <v>188</v>
      </c>
      <c r="C6348" s="462" t="s">
        <v>10777</v>
      </c>
      <c r="D6348" s="463" t="s">
        <v>12182</v>
      </c>
      <c r="E6348" s="258" t="s">
        <v>1909</v>
      </c>
      <c r="F6348" s="33" t="s">
        <v>4633</v>
      </c>
      <c r="G6348" s="570"/>
      <c r="H6348" s="816"/>
      <c r="I6348" s="816"/>
      <c r="J6348" s="571"/>
      <c r="K6348" s="259" t="s">
        <v>12828</v>
      </c>
      <c r="L6348" s="433">
        <v>44774</v>
      </c>
      <c r="M6348" s="57">
        <v>45323</v>
      </c>
      <c r="N6348" t="str">
        <f t="shared" si="202"/>
        <v/>
      </c>
    </row>
    <row r="6349" spans="1:14" ht="25.5" outlineLevel="2">
      <c r="A6349" s="551"/>
      <c r="B6349" s="296">
        <f t="shared" si="203"/>
        <v>188</v>
      </c>
      <c r="C6349" s="462" t="s">
        <v>10778</v>
      </c>
      <c r="D6349" s="463" t="s">
        <v>12183</v>
      </c>
      <c r="E6349" s="258" t="s">
        <v>1909</v>
      </c>
      <c r="F6349" s="33" t="s">
        <v>4633</v>
      </c>
      <c r="G6349" s="570"/>
      <c r="H6349" s="816"/>
      <c r="I6349" s="816"/>
      <c r="J6349" s="571"/>
      <c r="K6349" s="259" t="s">
        <v>12828</v>
      </c>
      <c r="L6349" s="433">
        <v>44774</v>
      </c>
      <c r="M6349" s="57">
        <v>45323</v>
      </c>
      <c r="N6349" t="str">
        <f t="shared" si="202"/>
        <v/>
      </c>
    </row>
    <row r="6350" spans="1:14" ht="51" outlineLevel="2">
      <c r="A6350" s="551"/>
      <c r="B6350" s="296">
        <f t="shared" si="203"/>
        <v>188</v>
      </c>
      <c r="C6350" s="462" t="s">
        <v>10779</v>
      </c>
      <c r="D6350" s="463" t="s">
        <v>12184</v>
      </c>
      <c r="E6350" s="258" t="s">
        <v>1909</v>
      </c>
      <c r="F6350" s="33" t="s">
        <v>4633</v>
      </c>
      <c r="G6350" s="570"/>
      <c r="H6350" s="816"/>
      <c r="I6350" s="816"/>
      <c r="J6350" s="571"/>
      <c r="K6350" s="259" t="s">
        <v>12828</v>
      </c>
      <c r="L6350" s="433">
        <v>44774</v>
      </c>
      <c r="M6350" s="57">
        <v>45323</v>
      </c>
      <c r="N6350" t="str">
        <f t="shared" si="202"/>
        <v/>
      </c>
    </row>
    <row r="6351" spans="1:14" ht="25.5" outlineLevel="2">
      <c r="A6351" s="551"/>
      <c r="B6351" s="296">
        <f t="shared" si="203"/>
        <v>188</v>
      </c>
      <c r="C6351" s="572" t="s">
        <v>12276</v>
      </c>
      <c r="D6351" s="573" t="s">
        <v>12277</v>
      </c>
      <c r="E6351" s="258" t="s">
        <v>1909</v>
      </c>
      <c r="F6351" s="33" t="s">
        <v>4633</v>
      </c>
      <c r="G6351" s="570"/>
      <c r="H6351" s="816"/>
      <c r="I6351" s="816"/>
      <c r="J6351" s="571"/>
      <c r="K6351" s="259" t="s">
        <v>12828</v>
      </c>
      <c r="L6351" s="433">
        <v>44958</v>
      </c>
      <c r="M6351" s="57">
        <v>45323</v>
      </c>
      <c r="N6351" t="str">
        <f t="shared" si="202"/>
        <v/>
      </c>
    </row>
    <row r="6352" spans="1:14" ht="25.5" outlineLevel="2">
      <c r="A6352" s="551"/>
      <c r="B6352" s="296">
        <f t="shared" si="203"/>
        <v>188</v>
      </c>
      <c r="C6352" s="572" t="s">
        <v>12281</v>
      </c>
      <c r="D6352" s="463" t="s">
        <v>12278</v>
      </c>
      <c r="E6352" s="258" t="s">
        <v>1909</v>
      </c>
      <c r="F6352" s="33" t="s">
        <v>4633</v>
      </c>
      <c r="G6352" s="570"/>
      <c r="H6352" s="816"/>
      <c r="I6352" s="816"/>
      <c r="J6352" s="571"/>
      <c r="K6352" s="259" t="s">
        <v>12828</v>
      </c>
      <c r="L6352" s="433">
        <v>44958</v>
      </c>
      <c r="M6352" s="57">
        <v>45323</v>
      </c>
      <c r="N6352" t="str">
        <f t="shared" si="202"/>
        <v/>
      </c>
    </row>
    <row r="6353" spans="1:14" ht="25.5" outlineLevel="2">
      <c r="A6353" s="551"/>
      <c r="B6353" s="296">
        <f t="shared" si="203"/>
        <v>188</v>
      </c>
      <c r="C6353" s="572" t="s">
        <v>12280</v>
      </c>
      <c r="D6353" s="463" t="s">
        <v>12279</v>
      </c>
      <c r="E6353" s="258" t="s">
        <v>1909</v>
      </c>
      <c r="F6353" s="33" t="s">
        <v>4633</v>
      </c>
      <c r="G6353" s="570"/>
      <c r="H6353" s="816"/>
      <c r="I6353" s="816"/>
      <c r="J6353" s="571"/>
      <c r="K6353" s="259" t="s">
        <v>12828</v>
      </c>
      <c r="L6353" s="433">
        <v>44958</v>
      </c>
      <c r="M6353" s="57">
        <v>45323</v>
      </c>
      <c r="N6353" t="str">
        <f t="shared" si="202"/>
        <v/>
      </c>
    </row>
    <row r="6354" spans="1:14" ht="25.5" outlineLevel="2">
      <c r="A6354" s="551"/>
      <c r="B6354" s="296">
        <f t="shared" si="203"/>
        <v>188</v>
      </c>
      <c r="C6354" s="572" t="s">
        <v>12283</v>
      </c>
      <c r="D6354" s="463" t="s">
        <v>12282</v>
      </c>
      <c r="E6354" s="258" t="s">
        <v>1909</v>
      </c>
      <c r="F6354" s="33" t="s">
        <v>4633</v>
      </c>
      <c r="G6354" s="570"/>
      <c r="H6354" s="816"/>
      <c r="I6354" s="816"/>
      <c r="J6354" s="571"/>
      <c r="K6354" s="259" t="s">
        <v>12828</v>
      </c>
      <c r="L6354" s="433">
        <v>44958</v>
      </c>
      <c r="M6354" s="57">
        <v>45323</v>
      </c>
      <c r="N6354" t="str">
        <f t="shared" si="202"/>
        <v/>
      </c>
    </row>
    <row r="6355" spans="1:14" ht="76.5" outlineLevel="2">
      <c r="A6355" s="551"/>
      <c r="B6355" s="296">
        <f t="shared" si="203"/>
        <v>188</v>
      </c>
      <c r="C6355" s="462" t="s">
        <v>12389</v>
      </c>
      <c r="D6355" s="463" t="s">
        <v>12390</v>
      </c>
      <c r="E6355" s="258" t="s">
        <v>1909</v>
      </c>
      <c r="F6355" s="33" t="s">
        <v>4633</v>
      </c>
      <c r="G6355" s="570"/>
      <c r="H6355" s="816"/>
      <c r="I6355" s="816"/>
      <c r="J6355" s="571"/>
      <c r="K6355" s="259" t="s">
        <v>12828</v>
      </c>
      <c r="L6355" s="433">
        <v>45323</v>
      </c>
      <c r="M6355" s="57"/>
      <c r="N6355" t="str">
        <f t="shared" si="202"/>
        <v/>
      </c>
    </row>
    <row r="6356" spans="1:14" ht="25.5" outlineLevel="2">
      <c r="A6356" s="551"/>
      <c r="B6356" s="296">
        <f t="shared" si="203"/>
        <v>188</v>
      </c>
      <c r="C6356" s="462" t="s">
        <v>12391</v>
      </c>
      <c r="D6356" s="463" t="s">
        <v>12392</v>
      </c>
      <c r="E6356" s="258" t="s">
        <v>1909</v>
      </c>
      <c r="F6356" s="33" t="s">
        <v>4633</v>
      </c>
      <c r="G6356" s="570"/>
      <c r="H6356" s="816"/>
      <c r="I6356" s="816"/>
      <c r="J6356" s="571"/>
      <c r="K6356" s="259" t="s">
        <v>12828</v>
      </c>
      <c r="L6356" s="433">
        <v>45323</v>
      </c>
      <c r="M6356" s="57"/>
      <c r="N6356" t="str">
        <f t="shared" si="202"/>
        <v/>
      </c>
    </row>
    <row r="6357" spans="1:14" ht="25.5" outlineLevel="2">
      <c r="A6357" s="551"/>
      <c r="B6357" s="296">
        <f t="shared" si="203"/>
        <v>188</v>
      </c>
      <c r="C6357" s="462" t="s">
        <v>10455</v>
      </c>
      <c r="D6357" s="463" t="s">
        <v>12393</v>
      </c>
      <c r="E6357" s="258" t="s">
        <v>1909</v>
      </c>
      <c r="F6357" s="33" t="s">
        <v>4633</v>
      </c>
      <c r="G6357" s="570"/>
      <c r="H6357" s="816"/>
      <c r="I6357" s="816"/>
      <c r="J6357" s="571"/>
      <c r="K6357" s="259" t="s">
        <v>12828</v>
      </c>
      <c r="L6357" s="433">
        <v>45323</v>
      </c>
      <c r="M6357" s="57"/>
      <c r="N6357" t="str">
        <f t="shared" si="202"/>
        <v/>
      </c>
    </row>
    <row r="6358" spans="1:14" ht="30" outlineLevel="2">
      <c r="A6358" s="551"/>
      <c r="B6358" s="296">
        <f t="shared" si="203"/>
        <v>188</v>
      </c>
      <c r="C6358" s="462" t="s">
        <v>12394</v>
      </c>
      <c r="D6358" s="46" t="s">
        <v>5976</v>
      </c>
      <c r="E6358" s="258" t="s">
        <v>1909</v>
      </c>
      <c r="F6358" s="33" t="s">
        <v>4633</v>
      </c>
      <c r="G6358" s="570" t="s">
        <v>12224</v>
      </c>
      <c r="H6358" s="816"/>
      <c r="I6358" s="816"/>
      <c r="J6358" s="571"/>
      <c r="K6358" s="259" t="s">
        <v>12828</v>
      </c>
      <c r="L6358" s="433">
        <v>45323</v>
      </c>
      <c r="M6358" s="57"/>
      <c r="N6358" t="str">
        <f t="shared" si="202"/>
        <v/>
      </c>
    </row>
    <row r="6359" spans="1:14" ht="25.5" outlineLevel="2">
      <c r="A6359" s="551"/>
      <c r="B6359" s="296">
        <f t="shared" si="203"/>
        <v>188</v>
      </c>
      <c r="C6359" s="462" t="s">
        <v>12395</v>
      </c>
      <c r="D6359" s="463" t="s">
        <v>12396</v>
      </c>
      <c r="E6359" s="258" t="s">
        <v>1909</v>
      </c>
      <c r="F6359" s="33" t="s">
        <v>4633</v>
      </c>
      <c r="G6359" s="570"/>
      <c r="H6359" s="816"/>
      <c r="I6359" s="816"/>
      <c r="J6359" s="571"/>
      <c r="K6359" s="259" t="s">
        <v>12828</v>
      </c>
      <c r="L6359" s="433">
        <v>45323</v>
      </c>
      <c r="M6359" s="57"/>
      <c r="N6359" t="str">
        <f t="shared" si="202"/>
        <v/>
      </c>
    </row>
    <row r="6360" spans="1:14" ht="38.25" outlineLevel="2">
      <c r="A6360" s="551"/>
      <c r="B6360" s="296">
        <f t="shared" si="203"/>
        <v>188</v>
      </c>
      <c r="C6360" s="462" t="s">
        <v>12397</v>
      </c>
      <c r="D6360" s="463" t="s">
        <v>12398</v>
      </c>
      <c r="E6360" s="258" t="s">
        <v>1909</v>
      </c>
      <c r="F6360" s="33" t="s">
        <v>4633</v>
      </c>
      <c r="G6360" s="570"/>
      <c r="H6360" s="816"/>
      <c r="I6360" s="816"/>
      <c r="J6360" s="571"/>
      <c r="K6360" s="259" t="s">
        <v>12828</v>
      </c>
      <c r="L6360" s="433">
        <v>45323</v>
      </c>
      <c r="M6360" s="57"/>
      <c r="N6360" t="str">
        <f t="shared" si="202"/>
        <v/>
      </c>
    </row>
    <row r="6361" spans="1:14" ht="25.5" outlineLevel="2">
      <c r="A6361" s="551"/>
      <c r="B6361" s="296">
        <f t="shared" si="203"/>
        <v>188</v>
      </c>
      <c r="C6361" s="462" t="s">
        <v>12399</v>
      </c>
      <c r="D6361" s="463" t="s">
        <v>12400</v>
      </c>
      <c r="E6361" s="258" t="s">
        <v>1909</v>
      </c>
      <c r="F6361" s="33" t="s">
        <v>4633</v>
      </c>
      <c r="G6361" s="570"/>
      <c r="H6361" s="816"/>
      <c r="I6361" s="816"/>
      <c r="J6361" s="571"/>
      <c r="K6361" s="259" t="s">
        <v>12828</v>
      </c>
      <c r="L6361" s="433">
        <v>45323</v>
      </c>
      <c r="M6361" s="57"/>
      <c r="N6361" t="str">
        <f t="shared" si="202"/>
        <v/>
      </c>
    </row>
    <row r="6362" spans="1:14" ht="25.5" outlineLevel="2">
      <c r="A6362" s="551"/>
      <c r="B6362" s="296">
        <f t="shared" si="203"/>
        <v>188</v>
      </c>
      <c r="C6362" s="462" t="s">
        <v>12401</v>
      </c>
      <c r="D6362" s="463" t="s">
        <v>12402</v>
      </c>
      <c r="E6362" s="258" t="s">
        <v>1909</v>
      </c>
      <c r="F6362" s="33" t="s">
        <v>4633</v>
      </c>
      <c r="G6362" s="570"/>
      <c r="H6362" s="816"/>
      <c r="I6362" s="816"/>
      <c r="J6362" s="571"/>
      <c r="K6362" s="259" t="s">
        <v>12828</v>
      </c>
      <c r="L6362" s="433">
        <v>45323</v>
      </c>
      <c r="M6362" s="57"/>
      <c r="N6362" t="str">
        <f t="shared" si="202"/>
        <v/>
      </c>
    </row>
    <row r="6363" spans="1:14" ht="25.5" outlineLevel="2">
      <c r="A6363" s="551"/>
      <c r="B6363" s="296">
        <f t="shared" si="203"/>
        <v>188</v>
      </c>
      <c r="C6363" s="462" t="s">
        <v>12403</v>
      </c>
      <c r="D6363" s="463" t="s">
        <v>12404</v>
      </c>
      <c r="E6363" s="258" t="s">
        <v>1909</v>
      </c>
      <c r="F6363" s="33" t="s">
        <v>4633</v>
      </c>
      <c r="G6363" s="570"/>
      <c r="H6363" s="816"/>
      <c r="I6363" s="816"/>
      <c r="J6363" s="571"/>
      <c r="K6363" s="259" t="s">
        <v>12828</v>
      </c>
      <c r="L6363" s="433">
        <v>45323</v>
      </c>
      <c r="M6363" s="57"/>
      <c r="N6363" t="str">
        <f t="shared" si="202"/>
        <v/>
      </c>
    </row>
    <row r="6364" spans="1:14" ht="25.5" outlineLevel="2">
      <c r="A6364" s="551"/>
      <c r="B6364" s="296">
        <f t="shared" si="203"/>
        <v>188</v>
      </c>
      <c r="C6364" s="462" t="s">
        <v>12405</v>
      </c>
      <c r="D6364" s="463" t="s">
        <v>12406</v>
      </c>
      <c r="E6364" s="258" t="s">
        <v>1909</v>
      </c>
      <c r="F6364" s="33" t="s">
        <v>4633</v>
      </c>
      <c r="G6364" s="570"/>
      <c r="H6364" s="816"/>
      <c r="I6364" s="816"/>
      <c r="J6364" s="571"/>
      <c r="K6364" s="259" t="s">
        <v>12828</v>
      </c>
      <c r="L6364" s="433">
        <v>45323</v>
      </c>
      <c r="M6364" s="57"/>
      <c r="N6364" t="str">
        <f t="shared" si="202"/>
        <v/>
      </c>
    </row>
    <row r="6365" spans="1:14" ht="38.25" outlineLevel="2">
      <c r="A6365" s="551"/>
      <c r="B6365" s="296">
        <f t="shared" si="203"/>
        <v>188</v>
      </c>
      <c r="C6365" s="462" t="s">
        <v>12407</v>
      </c>
      <c r="D6365" s="463" t="s">
        <v>12408</v>
      </c>
      <c r="E6365" s="258" t="s">
        <v>1909</v>
      </c>
      <c r="F6365" s="33" t="s">
        <v>4633</v>
      </c>
      <c r="G6365" s="570"/>
      <c r="H6365" s="816"/>
      <c r="I6365" s="816"/>
      <c r="J6365" s="571"/>
      <c r="K6365" s="259" t="s">
        <v>12828</v>
      </c>
      <c r="L6365" s="433">
        <v>45323</v>
      </c>
      <c r="M6365" s="57"/>
      <c r="N6365" t="str">
        <f t="shared" si="202"/>
        <v/>
      </c>
    </row>
    <row r="6366" spans="1:14" ht="51" outlineLevel="2">
      <c r="A6366" s="551"/>
      <c r="B6366" s="296">
        <f t="shared" si="203"/>
        <v>188</v>
      </c>
      <c r="C6366" s="462" t="s">
        <v>12409</v>
      </c>
      <c r="D6366" s="463" t="s">
        <v>12410</v>
      </c>
      <c r="E6366" s="258" t="s">
        <v>1909</v>
      </c>
      <c r="F6366" s="33" t="s">
        <v>4633</v>
      </c>
      <c r="G6366" s="570"/>
      <c r="H6366" s="816"/>
      <c r="I6366" s="816"/>
      <c r="J6366" s="571"/>
      <c r="K6366" s="259" t="s">
        <v>12828</v>
      </c>
      <c r="L6366" s="433">
        <v>45323</v>
      </c>
      <c r="M6366" s="57"/>
      <c r="N6366" t="str">
        <f t="shared" si="202"/>
        <v/>
      </c>
    </row>
    <row r="6367" spans="1:14" ht="38.25" outlineLevel="2">
      <c r="A6367" s="551"/>
      <c r="B6367" s="296">
        <f t="shared" si="203"/>
        <v>188</v>
      </c>
      <c r="C6367" s="462" t="s">
        <v>12411</v>
      </c>
      <c r="D6367" s="463" t="s">
        <v>12412</v>
      </c>
      <c r="E6367" s="258" t="s">
        <v>1909</v>
      </c>
      <c r="F6367" s="33" t="s">
        <v>4633</v>
      </c>
      <c r="G6367" s="570"/>
      <c r="H6367" s="816"/>
      <c r="I6367" s="816"/>
      <c r="J6367" s="571"/>
      <c r="K6367" s="259" t="s">
        <v>12828</v>
      </c>
      <c r="L6367" s="433">
        <v>45323</v>
      </c>
      <c r="M6367" s="57"/>
      <c r="N6367" t="str">
        <f t="shared" si="202"/>
        <v/>
      </c>
    </row>
    <row r="6368" spans="1:14" ht="25.5" outlineLevel="2">
      <c r="A6368" s="551"/>
      <c r="B6368" s="296">
        <f t="shared" si="203"/>
        <v>188</v>
      </c>
      <c r="C6368" s="462" t="s">
        <v>12413</v>
      </c>
      <c r="D6368" s="463" t="s">
        <v>12414</v>
      </c>
      <c r="E6368" s="258" t="s">
        <v>1909</v>
      </c>
      <c r="F6368" s="33" t="s">
        <v>4633</v>
      </c>
      <c r="G6368" s="570"/>
      <c r="H6368" s="816"/>
      <c r="I6368" s="816"/>
      <c r="J6368" s="571"/>
      <c r="K6368" s="259" t="s">
        <v>12828</v>
      </c>
      <c r="L6368" s="433">
        <v>45323</v>
      </c>
      <c r="M6368" s="57"/>
      <c r="N6368" t="str">
        <f t="shared" si="202"/>
        <v/>
      </c>
    </row>
    <row r="6369" spans="1:14" ht="51.95" customHeight="1" outlineLevel="2">
      <c r="A6369" s="551"/>
      <c r="B6369" s="296">
        <f t="shared" si="203"/>
        <v>188</v>
      </c>
      <c r="C6369" s="462" t="s">
        <v>12415</v>
      </c>
      <c r="D6369" s="463" t="s">
        <v>12416</v>
      </c>
      <c r="E6369" s="258" t="s">
        <v>1909</v>
      </c>
      <c r="F6369" s="33" t="s">
        <v>4633</v>
      </c>
      <c r="G6369" s="570"/>
      <c r="H6369" s="816"/>
      <c r="I6369" s="816"/>
      <c r="J6369" s="571"/>
      <c r="K6369" s="259" t="s">
        <v>12828</v>
      </c>
      <c r="L6369" s="433">
        <v>45323</v>
      </c>
      <c r="M6369" s="57"/>
      <c r="N6369" t="str">
        <f t="shared" si="202"/>
        <v/>
      </c>
    </row>
    <row r="6370" spans="1:14" ht="51.95" customHeight="1" outlineLevel="2">
      <c r="A6370" s="551"/>
      <c r="B6370" s="296">
        <f t="shared" si="203"/>
        <v>188</v>
      </c>
      <c r="C6370" s="462" t="s">
        <v>12417</v>
      </c>
      <c r="D6370" s="463" t="s">
        <v>12418</v>
      </c>
      <c r="E6370" s="258" t="s">
        <v>1909</v>
      </c>
      <c r="F6370" s="33" t="s">
        <v>4633</v>
      </c>
      <c r="G6370" s="570"/>
      <c r="H6370" s="816"/>
      <c r="I6370" s="816"/>
      <c r="J6370" s="571"/>
      <c r="K6370" s="259" t="s">
        <v>12828</v>
      </c>
      <c r="L6370" s="433">
        <v>45323</v>
      </c>
      <c r="M6370" s="57"/>
      <c r="N6370" t="str">
        <f t="shared" si="202"/>
        <v/>
      </c>
    </row>
    <row r="6371" spans="1:14" ht="51.95" customHeight="1" outlineLevel="2">
      <c r="A6371" s="551"/>
      <c r="B6371" s="296">
        <f t="shared" si="203"/>
        <v>188</v>
      </c>
      <c r="C6371" s="462" t="s">
        <v>12419</v>
      </c>
      <c r="D6371" s="463" t="s">
        <v>12420</v>
      </c>
      <c r="E6371" s="258" t="s">
        <v>1909</v>
      </c>
      <c r="F6371" s="33" t="s">
        <v>4633</v>
      </c>
      <c r="G6371" s="570"/>
      <c r="H6371" s="816"/>
      <c r="I6371" s="816"/>
      <c r="J6371" s="571"/>
      <c r="K6371" s="259" t="s">
        <v>12828</v>
      </c>
      <c r="L6371" s="433">
        <v>45323</v>
      </c>
      <c r="M6371" s="57"/>
      <c r="N6371" t="str">
        <f t="shared" si="202"/>
        <v/>
      </c>
    </row>
    <row r="6372" spans="1:14" ht="51.95" customHeight="1" outlineLevel="2">
      <c r="A6372" s="551"/>
      <c r="B6372" s="296">
        <f t="shared" si="203"/>
        <v>188</v>
      </c>
      <c r="C6372" s="462" t="s">
        <v>12421</v>
      </c>
      <c r="D6372" s="463" t="s">
        <v>12422</v>
      </c>
      <c r="E6372" s="258" t="s">
        <v>1909</v>
      </c>
      <c r="F6372" s="33" t="s">
        <v>4633</v>
      </c>
      <c r="G6372" s="570"/>
      <c r="H6372" s="816"/>
      <c r="I6372" s="816"/>
      <c r="J6372" s="571"/>
      <c r="K6372" s="259" t="s">
        <v>12828</v>
      </c>
      <c r="L6372" s="433">
        <v>45323</v>
      </c>
      <c r="M6372" s="57"/>
      <c r="N6372" t="str">
        <f t="shared" si="202"/>
        <v/>
      </c>
    </row>
    <row r="6373" spans="1:14" ht="51.95" customHeight="1" outlineLevel="2">
      <c r="A6373" s="551"/>
      <c r="B6373" s="296">
        <f t="shared" si="203"/>
        <v>188</v>
      </c>
      <c r="C6373" s="462" t="s">
        <v>12423</v>
      </c>
      <c r="D6373" s="463" t="s">
        <v>12424</v>
      </c>
      <c r="E6373" s="258" t="s">
        <v>1909</v>
      </c>
      <c r="F6373" s="33" t="s">
        <v>4633</v>
      </c>
      <c r="G6373" s="570"/>
      <c r="H6373" s="816"/>
      <c r="I6373" s="816"/>
      <c r="J6373" s="571"/>
      <c r="K6373" s="259" t="s">
        <v>12828</v>
      </c>
      <c r="L6373" s="433">
        <v>45323</v>
      </c>
      <c r="M6373" s="57"/>
      <c r="N6373" t="str">
        <f t="shared" si="202"/>
        <v/>
      </c>
    </row>
    <row r="6374" spans="1:14" ht="51.95" customHeight="1" outlineLevel="2">
      <c r="A6374" s="551"/>
      <c r="B6374" s="296">
        <f t="shared" si="203"/>
        <v>188</v>
      </c>
      <c r="C6374" s="462" t="s">
        <v>12425</v>
      </c>
      <c r="D6374" s="463" t="s">
        <v>12426</v>
      </c>
      <c r="E6374" s="258" t="s">
        <v>1909</v>
      </c>
      <c r="F6374" s="33" t="s">
        <v>4633</v>
      </c>
      <c r="G6374" s="570"/>
      <c r="H6374" s="816"/>
      <c r="I6374" s="816"/>
      <c r="J6374" s="571"/>
      <c r="K6374" s="259" t="s">
        <v>12828</v>
      </c>
      <c r="L6374" s="433">
        <v>45323</v>
      </c>
      <c r="M6374" s="57"/>
      <c r="N6374" t="str">
        <f t="shared" si="202"/>
        <v/>
      </c>
    </row>
    <row r="6375" spans="1:14" ht="51.95" customHeight="1" outlineLevel="2">
      <c r="A6375" s="551"/>
      <c r="B6375" s="296">
        <f t="shared" si="203"/>
        <v>188</v>
      </c>
      <c r="C6375" s="462" t="s">
        <v>12427</v>
      </c>
      <c r="D6375" s="463" t="s">
        <v>12428</v>
      </c>
      <c r="E6375" s="258" t="s">
        <v>1909</v>
      </c>
      <c r="F6375" s="33" t="s">
        <v>4633</v>
      </c>
      <c r="G6375" s="570"/>
      <c r="H6375" s="816"/>
      <c r="I6375" s="816"/>
      <c r="J6375" s="571"/>
      <c r="K6375" s="259" t="s">
        <v>12828</v>
      </c>
      <c r="L6375" s="433">
        <v>45323</v>
      </c>
      <c r="M6375" s="57"/>
      <c r="N6375" t="str">
        <f t="shared" si="202"/>
        <v/>
      </c>
    </row>
    <row r="6376" spans="1:14" ht="51.95" customHeight="1" outlineLevel="2">
      <c r="A6376" s="551"/>
      <c r="B6376" s="296">
        <f t="shared" si="203"/>
        <v>188</v>
      </c>
      <c r="C6376" s="462" t="s">
        <v>12429</v>
      </c>
      <c r="D6376" s="463" t="s">
        <v>12430</v>
      </c>
      <c r="E6376" s="258" t="s">
        <v>1909</v>
      </c>
      <c r="F6376" s="33" t="s">
        <v>4633</v>
      </c>
      <c r="G6376" s="570"/>
      <c r="H6376" s="816"/>
      <c r="I6376" s="816"/>
      <c r="J6376" s="571"/>
      <c r="K6376" s="259" t="s">
        <v>12828</v>
      </c>
      <c r="L6376" s="433">
        <v>45323</v>
      </c>
      <c r="M6376" s="57"/>
      <c r="N6376" t="str">
        <f t="shared" si="202"/>
        <v/>
      </c>
    </row>
    <row r="6377" spans="1:14" ht="51.95" customHeight="1" outlineLevel="2">
      <c r="A6377" s="551"/>
      <c r="B6377" s="296">
        <f t="shared" si="203"/>
        <v>188</v>
      </c>
      <c r="C6377" s="462" t="s">
        <v>12431</v>
      </c>
      <c r="D6377" s="463" t="s">
        <v>12432</v>
      </c>
      <c r="E6377" s="258" t="s">
        <v>1909</v>
      </c>
      <c r="F6377" s="33" t="s">
        <v>4633</v>
      </c>
      <c r="G6377" s="570"/>
      <c r="H6377" s="816"/>
      <c r="I6377" s="816"/>
      <c r="J6377" s="571"/>
      <c r="K6377" s="259" t="s">
        <v>12828</v>
      </c>
      <c r="L6377" s="433">
        <v>45323</v>
      </c>
      <c r="M6377" s="57"/>
      <c r="N6377" t="str">
        <f t="shared" si="202"/>
        <v/>
      </c>
    </row>
    <row r="6378" spans="1:14" ht="51.95" customHeight="1" outlineLevel="2">
      <c r="A6378" s="551"/>
      <c r="B6378" s="296">
        <f t="shared" si="203"/>
        <v>188</v>
      </c>
      <c r="C6378" s="462" t="s">
        <v>12433</v>
      </c>
      <c r="D6378" s="463" t="s">
        <v>12434</v>
      </c>
      <c r="E6378" s="258" t="s">
        <v>1909</v>
      </c>
      <c r="F6378" s="33" t="s">
        <v>4633</v>
      </c>
      <c r="G6378" s="570"/>
      <c r="H6378" s="816"/>
      <c r="I6378" s="816"/>
      <c r="J6378" s="571"/>
      <c r="K6378" s="259" t="s">
        <v>12828</v>
      </c>
      <c r="L6378" s="433">
        <v>45323</v>
      </c>
      <c r="M6378" s="57"/>
      <c r="N6378" t="str">
        <f t="shared" si="202"/>
        <v/>
      </c>
    </row>
    <row r="6379" spans="1:14" ht="51.95" customHeight="1" outlineLevel="2">
      <c r="A6379" s="551"/>
      <c r="B6379" s="296">
        <f t="shared" si="203"/>
        <v>188</v>
      </c>
      <c r="C6379" s="462" t="s">
        <v>12435</v>
      </c>
      <c r="D6379" s="463" t="s">
        <v>12436</v>
      </c>
      <c r="E6379" s="258" t="s">
        <v>1909</v>
      </c>
      <c r="F6379" s="33" t="s">
        <v>4633</v>
      </c>
      <c r="G6379" s="570"/>
      <c r="H6379" s="816"/>
      <c r="I6379" s="816"/>
      <c r="J6379" s="571"/>
      <c r="K6379" s="259" t="s">
        <v>12828</v>
      </c>
      <c r="L6379" s="433">
        <v>45323</v>
      </c>
      <c r="M6379" s="57"/>
      <c r="N6379" t="str">
        <f t="shared" si="202"/>
        <v/>
      </c>
    </row>
    <row r="6380" spans="1:14" ht="51.95" customHeight="1" outlineLevel="2">
      <c r="A6380" s="551"/>
      <c r="B6380" s="296">
        <f t="shared" si="203"/>
        <v>188</v>
      </c>
      <c r="C6380" s="462" t="s">
        <v>12437</v>
      </c>
      <c r="D6380" s="463" t="s">
        <v>12438</v>
      </c>
      <c r="E6380" s="258" t="s">
        <v>1909</v>
      </c>
      <c r="F6380" s="33" t="s">
        <v>4633</v>
      </c>
      <c r="G6380" s="570"/>
      <c r="H6380" s="816"/>
      <c r="I6380" s="816"/>
      <c r="J6380" s="571"/>
      <c r="K6380" s="259" t="s">
        <v>12828</v>
      </c>
      <c r="L6380" s="433">
        <v>45323</v>
      </c>
      <c r="M6380" s="57"/>
      <c r="N6380" t="str">
        <f t="shared" si="202"/>
        <v/>
      </c>
    </row>
    <row r="6381" spans="1:14" ht="51.95" customHeight="1" outlineLevel="2">
      <c r="A6381" s="551"/>
      <c r="B6381" s="296">
        <f t="shared" si="203"/>
        <v>188</v>
      </c>
      <c r="C6381" s="462" t="s">
        <v>12439</v>
      </c>
      <c r="D6381" s="463" t="s">
        <v>12440</v>
      </c>
      <c r="E6381" s="258" t="s">
        <v>1909</v>
      </c>
      <c r="F6381" s="33" t="s">
        <v>4633</v>
      </c>
      <c r="G6381" s="570"/>
      <c r="H6381" s="816"/>
      <c r="I6381" s="816"/>
      <c r="J6381" s="571"/>
      <c r="K6381" s="259" t="s">
        <v>12828</v>
      </c>
      <c r="L6381" s="433">
        <v>45323</v>
      </c>
      <c r="M6381" s="57"/>
      <c r="N6381" t="str">
        <f t="shared" si="202"/>
        <v/>
      </c>
    </row>
    <row r="6382" spans="1:14" ht="51.95" customHeight="1" outlineLevel="2">
      <c r="A6382" s="551"/>
      <c r="B6382" s="296">
        <f t="shared" si="203"/>
        <v>188</v>
      </c>
      <c r="C6382" s="462" t="s">
        <v>12441</v>
      </c>
      <c r="D6382" s="463" t="s">
        <v>12442</v>
      </c>
      <c r="E6382" s="258" t="s">
        <v>1909</v>
      </c>
      <c r="F6382" s="33" t="s">
        <v>4633</v>
      </c>
      <c r="G6382" s="570"/>
      <c r="H6382" s="816"/>
      <c r="I6382" s="816"/>
      <c r="J6382" s="571"/>
      <c r="K6382" s="259" t="s">
        <v>12828</v>
      </c>
      <c r="L6382" s="433">
        <v>45323</v>
      </c>
      <c r="M6382" s="57"/>
      <c r="N6382" t="str">
        <f t="shared" si="202"/>
        <v/>
      </c>
    </row>
    <row r="6383" spans="1:14" ht="51.95" customHeight="1" outlineLevel="2">
      <c r="A6383" s="551"/>
      <c r="B6383" s="296">
        <f t="shared" si="203"/>
        <v>188</v>
      </c>
      <c r="C6383" s="462" t="s">
        <v>12443</v>
      </c>
      <c r="D6383" s="463" t="s">
        <v>12444</v>
      </c>
      <c r="E6383" s="258" t="s">
        <v>1909</v>
      </c>
      <c r="F6383" s="33" t="s">
        <v>4633</v>
      </c>
      <c r="G6383" s="570"/>
      <c r="H6383" s="816"/>
      <c r="I6383" s="816"/>
      <c r="J6383" s="571"/>
      <c r="K6383" s="259" t="s">
        <v>12828</v>
      </c>
      <c r="L6383" s="433">
        <v>45323</v>
      </c>
      <c r="M6383" s="57"/>
      <c r="N6383" t="str">
        <f t="shared" si="202"/>
        <v/>
      </c>
    </row>
    <row r="6384" spans="1:14" ht="51.95" customHeight="1" outlineLevel="2">
      <c r="A6384" s="551"/>
      <c r="B6384" s="296">
        <f t="shared" si="203"/>
        <v>188</v>
      </c>
      <c r="C6384" s="462" t="s">
        <v>12445</v>
      </c>
      <c r="D6384" s="463" t="s">
        <v>12446</v>
      </c>
      <c r="E6384" s="258" t="s">
        <v>1909</v>
      </c>
      <c r="F6384" s="33" t="s">
        <v>4633</v>
      </c>
      <c r="G6384" s="570"/>
      <c r="H6384" s="816"/>
      <c r="I6384" s="816"/>
      <c r="J6384" s="571"/>
      <c r="K6384" s="259" t="s">
        <v>12828</v>
      </c>
      <c r="L6384" s="433">
        <v>45323</v>
      </c>
      <c r="M6384" s="57"/>
      <c r="N6384" t="str">
        <f t="shared" si="202"/>
        <v/>
      </c>
    </row>
    <row r="6385" spans="1:14" ht="51.95" customHeight="1" outlineLevel="2">
      <c r="A6385" s="551"/>
      <c r="B6385" s="296">
        <f t="shared" si="203"/>
        <v>188</v>
      </c>
      <c r="C6385" s="462" t="s">
        <v>12447</v>
      </c>
      <c r="D6385" s="463" t="s">
        <v>12448</v>
      </c>
      <c r="E6385" s="258" t="s">
        <v>1909</v>
      </c>
      <c r="F6385" s="33" t="s">
        <v>4633</v>
      </c>
      <c r="G6385" s="570"/>
      <c r="H6385" s="816"/>
      <c r="I6385" s="816"/>
      <c r="J6385" s="571"/>
      <c r="K6385" s="259" t="s">
        <v>12828</v>
      </c>
      <c r="L6385" s="433">
        <v>45323</v>
      </c>
      <c r="M6385" s="57"/>
      <c r="N6385" t="str">
        <f t="shared" si="202"/>
        <v/>
      </c>
    </row>
    <row r="6386" spans="1:14" ht="51.95" customHeight="1" outlineLevel="2">
      <c r="A6386" s="551"/>
      <c r="B6386" s="296">
        <f t="shared" si="203"/>
        <v>188</v>
      </c>
      <c r="C6386" s="462" t="s">
        <v>12449</v>
      </c>
      <c r="D6386" s="463" t="s">
        <v>12450</v>
      </c>
      <c r="E6386" s="258" t="s">
        <v>1909</v>
      </c>
      <c r="F6386" s="33" t="s">
        <v>4633</v>
      </c>
      <c r="G6386" s="570"/>
      <c r="H6386" s="816"/>
      <c r="I6386" s="816"/>
      <c r="J6386" s="571"/>
      <c r="K6386" s="259" t="s">
        <v>12828</v>
      </c>
      <c r="L6386" s="433">
        <v>45323</v>
      </c>
      <c r="M6386" s="57"/>
      <c r="N6386" t="str">
        <f t="shared" si="202"/>
        <v/>
      </c>
    </row>
    <row r="6387" spans="1:14" ht="51.95" customHeight="1" outlineLevel="2">
      <c r="A6387" s="551"/>
      <c r="B6387" s="296">
        <f t="shared" si="203"/>
        <v>188</v>
      </c>
      <c r="C6387" s="462" t="s">
        <v>12451</v>
      </c>
      <c r="D6387" s="463" t="s">
        <v>12452</v>
      </c>
      <c r="E6387" s="258" t="s">
        <v>1909</v>
      </c>
      <c r="F6387" s="33" t="s">
        <v>4633</v>
      </c>
      <c r="G6387" s="570"/>
      <c r="H6387" s="816"/>
      <c r="I6387" s="816"/>
      <c r="J6387" s="571"/>
      <c r="K6387" s="259" t="s">
        <v>12828</v>
      </c>
      <c r="L6387" s="433">
        <v>45323</v>
      </c>
      <c r="M6387" s="57"/>
      <c r="N6387" t="str">
        <f t="shared" si="202"/>
        <v/>
      </c>
    </row>
    <row r="6388" spans="1:14" ht="51.95" customHeight="1" outlineLevel="2">
      <c r="A6388" s="551"/>
      <c r="B6388" s="296">
        <f t="shared" si="203"/>
        <v>188</v>
      </c>
      <c r="C6388" s="462" t="s">
        <v>12453</v>
      </c>
      <c r="D6388" s="463" t="s">
        <v>12454</v>
      </c>
      <c r="E6388" s="258" t="s">
        <v>1909</v>
      </c>
      <c r="F6388" s="33" t="s">
        <v>4633</v>
      </c>
      <c r="G6388" s="570"/>
      <c r="H6388" s="816"/>
      <c r="I6388" s="816"/>
      <c r="J6388" s="571"/>
      <c r="K6388" s="259" t="s">
        <v>12828</v>
      </c>
      <c r="L6388" s="433">
        <v>45323</v>
      </c>
      <c r="M6388" s="57"/>
      <c r="N6388" t="str">
        <f t="shared" si="202"/>
        <v/>
      </c>
    </row>
    <row r="6389" spans="1:14" ht="51.95" customHeight="1" outlineLevel="2">
      <c r="A6389" s="551"/>
      <c r="B6389" s="296">
        <f t="shared" si="203"/>
        <v>188</v>
      </c>
      <c r="C6389" s="462" t="s">
        <v>12455</v>
      </c>
      <c r="D6389" s="463" t="s">
        <v>12456</v>
      </c>
      <c r="E6389" s="258" t="s">
        <v>1909</v>
      </c>
      <c r="F6389" s="33" t="s">
        <v>4633</v>
      </c>
      <c r="G6389" s="570"/>
      <c r="H6389" s="816"/>
      <c r="I6389" s="816"/>
      <c r="J6389" s="571"/>
      <c r="K6389" s="259" t="s">
        <v>12828</v>
      </c>
      <c r="L6389" s="433">
        <v>45323</v>
      </c>
      <c r="M6389" s="57"/>
      <c r="N6389" t="str">
        <f t="shared" si="202"/>
        <v/>
      </c>
    </row>
    <row r="6390" spans="1:14" ht="51.95" customHeight="1" outlineLevel="2">
      <c r="A6390" s="551"/>
      <c r="B6390" s="296">
        <f t="shared" si="203"/>
        <v>188</v>
      </c>
      <c r="C6390" s="462" t="s">
        <v>12457</v>
      </c>
      <c r="D6390" s="463" t="s">
        <v>12458</v>
      </c>
      <c r="E6390" s="258" t="s">
        <v>1909</v>
      </c>
      <c r="F6390" s="33" t="s">
        <v>4633</v>
      </c>
      <c r="G6390" s="570"/>
      <c r="H6390" s="816"/>
      <c r="I6390" s="816"/>
      <c r="J6390" s="571"/>
      <c r="K6390" s="259" t="s">
        <v>12828</v>
      </c>
      <c r="L6390" s="433">
        <v>45323</v>
      </c>
      <c r="M6390" s="57"/>
      <c r="N6390" t="str">
        <f t="shared" si="202"/>
        <v/>
      </c>
    </row>
    <row r="6391" spans="1:14" ht="51.95" customHeight="1" outlineLevel="2">
      <c r="A6391" s="551"/>
      <c r="B6391" s="296">
        <f t="shared" si="203"/>
        <v>188</v>
      </c>
      <c r="C6391" s="462" t="s">
        <v>12459</v>
      </c>
      <c r="D6391" s="463" t="s">
        <v>12460</v>
      </c>
      <c r="E6391" s="258" t="s">
        <v>1909</v>
      </c>
      <c r="F6391" s="33" t="s">
        <v>4633</v>
      </c>
      <c r="G6391" s="570"/>
      <c r="H6391" s="816"/>
      <c r="I6391" s="816"/>
      <c r="J6391" s="571"/>
      <c r="K6391" s="259" t="s">
        <v>12828</v>
      </c>
      <c r="L6391" s="433">
        <v>45323</v>
      </c>
      <c r="M6391" s="57"/>
      <c r="N6391" t="str">
        <f t="shared" si="202"/>
        <v/>
      </c>
    </row>
    <row r="6392" spans="1:14" ht="51.95" customHeight="1" outlineLevel="2">
      <c r="A6392" s="551"/>
      <c r="B6392" s="296">
        <f t="shared" si="203"/>
        <v>188</v>
      </c>
      <c r="C6392" s="462" t="s">
        <v>12461</v>
      </c>
      <c r="D6392" s="463" t="s">
        <v>12462</v>
      </c>
      <c r="E6392" s="258" t="s">
        <v>1909</v>
      </c>
      <c r="F6392" s="33" t="s">
        <v>4633</v>
      </c>
      <c r="G6392" s="570"/>
      <c r="H6392" s="816"/>
      <c r="I6392" s="816"/>
      <c r="J6392" s="571"/>
      <c r="K6392" s="259" t="s">
        <v>12828</v>
      </c>
      <c r="L6392" s="433">
        <v>45323</v>
      </c>
      <c r="M6392" s="57"/>
      <c r="N6392" t="str">
        <f t="shared" si="202"/>
        <v/>
      </c>
    </row>
    <row r="6393" spans="1:14" ht="51.95" customHeight="1" outlineLevel="2">
      <c r="A6393" s="551"/>
      <c r="B6393" s="296">
        <f t="shared" si="203"/>
        <v>188</v>
      </c>
      <c r="C6393" s="462" t="s">
        <v>12463</v>
      </c>
      <c r="D6393" s="463" t="s">
        <v>12464</v>
      </c>
      <c r="E6393" s="258" t="s">
        <v>1909</v>
      </c>
      <c r="F6393" s="33" t="s">
        <v>4633</v>
      </c>
      <c r="G6393" s="570"/>
      <c r="H6393" s="816"/>
      <c r="I6393" s="816"/>
      <c r="J6393" s="571"/>
      <c r="K6393" s="259" t="s">
        <v>12828</v>
      </c>
      <c r="L6393" s="433">
        <v>45323</v>
      </c>
      <c r="M6393" s="57"/>
      <c r="N6393" t="str">
        <f t="shared" si="202"/>
        <v/>
      </c>
    </row>
    <row r="6394" spans="1:14" ht="51.95" customHeight="1" outlineLevel="2">
      <c r="A6394" s="551"/>
      <c r="B6394" s="296">
        <f t="shared" si="203"/>
        <v>188</v>
      </c>
      <c r="C6394" s="462" t="s">
        <v>12465</v>
      </c>
      <c r="D6394" s="463" t="s">
        <v>12466</v>
      </c>
      <c r="E6394" s="258" t="s">
        <v>1909</v>
      </c>
      <c r="F6394" s="33" t="s">
        <v>4633</v>
      </c>
      <c r="G6394" s="570"/>
      <c r="H6394" s="816"/>
      <c r="I6394" s="816"/>
      <c r="J6394" s="571"/>
      <c r="K6394" s="259" t="s">
        <v>12828</v>
      </c>
      <c r="L6394" s="433">
        <v>45323</v>
      </c>
      <c r="M6394" s="57"/>
      <c r="N6394" t="str">
        <f t="shared" si="202"/>
        <v/>
      </c>
    </row>
    <row r="6395" spans="1:14" ht="51.95" customHeight="1" outlineLevel="2">
      <c r="A6395" s="551"/>
      <c r="B6395" s="296">
        <f t="shared" si="203"/>
        <v>188</v>
      </c>
      <c r="C6395" s="462" t="s">
        <v>12467</v>
      </c>
      <c r="D6395" s="463" t="s">
        <v>12468</v>
      </c>
      <c r="E6395" s="258" t="s">
        <v>1909</v>
      </c>
      <c r="F6395" s="33" t="s">
        <v>4633</v>
      </c>
      <c r="G6395" s="570"/>
      <c r="H6395" s="816"/>
      <c r="I6395" s="816"/>
      <c r="J6395" s="571"/>
      <c r="K6395" s="259" t="s">
        <v>12828</v>
      </c>
      <c r="L6395" s="433">
        <v>45323</v>
      </c>
      <c r="M6395" s="57"/>
      <c r="N6395" t="str">
        <f t="shared" si="202"/>
        <v/>
      </c>
    </row>
    <row r="6396" spans="1:14" ht="51.95" customHeight="1" outlineLevel="2">
      <c r="A6396" s="551"/>
      <c r="B6396" s="296">
        <f t="shared" si="203"/>
        <v>188</v>
      </c>
      <c r="C6396" s="462" t="s">
        <v>12469</v>
      </c>
      <c r="D6396" s="463" t="s">
        <v>12470</v>
      </c>
      <c r="E6396" s="258" t="s">
        <v>1909</v>
      </c>
      <c r="F6396" s="33" t="s">
        <v>4633</v>
      </c>
      <c r="G6396" s="570"/>
      <c r="H6396" s="816"/>
      <c r="I6396" s="816"/>
      <c r="J6396" s="571"/>
      <c r="K6396" s="259" t="s">
        <v>12828</v>
      </c>
      <c r="L6396" s="433">
        <v>45323</v>
      </c>
      <c r="M6396" s="57"/>
      <c r="N6396" t="str">
        <f t="shared" si="202"/>
        <v/>
      </c>
    </row>
    <row r="6397" spans="1:14" ht="51.95" customHeight="1" outlineLevel="2">
      <c r="A6397" s="551"/>
      <c r="B6397" s="296">
        <f t="shared" si="203"/>
        <v>188</v>
      </c>
      <c r="C6397" s="462" t="s">
        <v>12471</v>
      </c>
      <c r="D6397" s="463" t="s">
        <v>12472</v>
      </c>
      <c r="E6397" s="258" t="s">
        <v>1909</v>
      </c>
      <c r="F6397" s="33" t="s">
        <v>4633</v>
      </c>
      <c r="G6397" s="570"/>
      <c r="H6397" s="816"/>
      <c r="I6397" s="816"/>
      <c r="J6397" s="571"/>
      <c r="K6397" s="259" t="s">
        <v>12828</v>
      </c>
      <c r="L6397" s="433">
        <v>45323</v>
      </c>
      <c r="M6397" s="57"/>
      <c r="N6397" t="str">
        <f t="shared" si="202"/>
        <v/>
      </c>
    </row>
    <row r="6398" spans="1:14" ht="51.95" customHeight="1" outlineLevel="2">
      <c r="A6398" s="551"/>
      <c r="B6398" s="296">
        <f t="shared" si="203"/>
        <v>188</v>
      </c>
      <c r="C6398" s="462" t="s">
        <v>12473</v>
      </c>
      <c r="D6398" s="463" t="s">
        <v>12474</v>
      </c>
      <c r="E6398" s="258" t="s">
        <v>1909</v>
      </c>
      <c r="F6398" s="33" t="s">
        <v>4633</v>
      </c>
      <c r="G6398" s="570"/>
      <c r="H6398" s="816"/>
      <c r="I6398" s="816"/>
      <c r="J6398" s="571"/>
      <c r="K6398" s="259" t="s">
        <v>12828</v>
      </c>
      <c r="L6398" s="433">
        <v>45323</v>
      </c>
      <c r="M6398" s="57"/>
      <c r="N6398" t="str">
        <f t="shared" si="202"/>
        <v/>
      </c>
    </row>
    <row r="6399" spans="1:14" ht="51.95" customHeight="1" outlineLevel="2">
      <c r="A6399" s="551"/>
      <c r="B6399" s="296">
        <f t="shared" si="203"/>
        <v>188</v>
      </c>
      <c r="C6399" s="462" t="s">
        <v>12475</v>
      </c>
      <c r="D6399" s="463" t="s">
        <v>12476</v>
      </c>
      <c r="E6399" s="258" t="s">
        <v>1909</v>
      </c>
      <c r="F6399" s="33" t="s">
        <v>4633</v>
      </c>
      <c r="G6399" s="570"/>
      <c r="H6399" s="816"/>
      <c r="I6399" s="816"/>
      <c r="J6399" s="571"/>
      <c r="K6399" s="259" t="s">
        <v>12828</v>
      </c>
      <c r="L6399" s="433">
        <v>45323</v>
      </c>
      <c r="M6399" s="57"/>
      <c r="N6399" t="str">
        <f t="shared" si="202"/>
        <v/>
      </c>
    </row>
    <row r="6400" spans="1:14" ht="51.95" customHeight="1" outlineLevel="2">
      <c r="A6400" s="551"/>
      <c r="B6400" s="296">
        <f t="shared" si="203"/>
        <v>188</v>
      </c>
      <c r="C6400" s="462" t="s">
        <v>12477</v>
      </c>
      <c r="D6400" s="463" t="s">
        <v>12478</v>
      </c>
      <c r="E6400" s="258" t="s">
        <v>1909</v>
      </c>
      <c r="F6400" s="33" t="s">
        <v>4633</v>
      </c>
      <c r="G6400" s="570"/>
      <c r="H6400" s="816"/>
      <c r="I6400" s="816"/>
      <c r="J6400" s="571"/>
      <c r="K6400" s="259" t="s">
        <v>12828</v>
      </c>
      <c r="L6400" s="433">
        <v>45323</v>
      </c>
      <c r="M6400" s="57"/>
      <c r="N6400" t="str">
        <f t="shared" si="202"/>
        <v/>
      </c>
    </row>
    <row r="6401" spans="1:14" ht="51.95" customHeight="1" outlineLevel="2">
      <c r="A6401" s="551"/>
      <c r="B6401" s="296">
        <f t="shared" si="203"/>
        <v>188</v>
      </c>
      <c r="C6401" s="462" t="s">
        <v>12479</v>
      </c>
      <c r="D6401" s="463" t="s">
        <v>12480</v>
      </c>
      <c r="E6401" s="258" t="s">
        <v>1909</v>
      </c>
      <c r="F6401" s="33" t="s">
        <v>4633</v>
      </c>
      <c r="G6401" s="570"/>
      <c r="H6401" s="816"/>
      <c r="I6401" s="816"/>
      <c r="J6401" s="571"/>
      <c r="K6401" s="259" t="s">
        <v>12828</v>
      </c>
      <c r="L6401" s="433">
        <v>45323</v>
      </c>
      <c r="M6401" s="57"/>
      <c r="N6401" t="str">
        <f t="shared" si="202"/>
        <v/>
      </c>
    </row>
    <row r="6402" spans="1:14" ht="51.95" customHeight="1" outlineLevel="2">
      <c r="A6402" s="551"/>
      <c r="B6402" s="296">
        <f t="shared" si="203"/>
        <v>188</v>
      </c>
      <c r="C6402" s="462" t="s">
        <v>12481</v>
      </c>
      <c r="D6402" s="463" t="s">
        <v>12482</v>
      </c>
      <c r="E6402" s="258" t="s">
        <v>1909</v>
      </c>
      <c r="F6402" s="33" t="s">
        <v>4633</v>
      </c>
      <c r="G6402" s="570"/>
      <c r="H6402" s="816"/>
      <c r="I6402" s="816"/>
      <c r="J6402" s="571"/>
      <c r="K6402" s="259" t="s">
        <v>12828</v>
      </c>
      <c r="L6402" s="433">
        <v>45323</v>
      </c>
      <c r="M6402" s="57"/>
      <c r="N6402" t="str">
        <f t="shared" si="202"/>
        <v/>
      </c>
    </row>
    <row r="6403" spans="1:14" ht="51.95" customHeight="1" outlineLevel="2">
      <c r="A6403" s="551"/>
      <c r="B6403" s="296">
        <f t="shared" si="203"/>
        <v>188</v>
      </c>
      <c r="C6403" s="462" t="s">
        <v>1858</v>
      </c>
      <c r="D6403" s="463" t="s">
        <v>1857</v>
      </c>
      <c r="E6403" s="258" t="s">
        <v>1909</v>
      </c>
      <c r="F6403" s="33" t="s">
        <v>4633</v>
      </c>
      <c r="G6403" s="570"/>
      <c r="H6403" s="816"/>
      <c r="I6403" s="816"/>
      <c r="J6403" s="571"/>
      <c r="K6403" s="259" t="s">
        <v>12828</v>
      </c>
      <c r="L6403" s="433">
        <v>45323</v>
      </c>
      <c r="M6403" s="57"/>
      <c r="N6403" t="str">
        <f t="shared" ref="N6403:N6466" si="204">IF(D6403="NA","",IF(COUNTIF($D$3:$D$8511,D6403)&gt;1,"DUPLICATE",""))</f>
        <v>DUPLICATE</v>
      </c>
    </row>
    <row r="6404" spans="1:14" ht="51.95" customHeight="1" outlineLevel="2">
      <c r="A6404" s="551"/>
      <c r="B6404" s="296">
        <f t="shared" si="203"/>
        <v>188</v>
      </c>
      <c r="C6404" s="462" t="s">
        <v>12483</v>
      </c>
      <c r="D6404" s="463" t="s">
        <v>12484</v>
      </c>
      <c r="E6404" s="258" t="s">
        <v>1909</v>
      </c>
      <c r="F6404" s="33" t="s">
        <v>4633</v>
      </c>
      <c r="G6404" s="570"/>
      <c r="H6404" s="816"/>
      <c r="I6404" s="816"/>
      <c r="J6404" s="571"/>
      <c r="K6404" s="259" t="s">
        <v>12828</v>
      </c>
      <c r="L6404" s="433">
        <v>45323</v>
      </c>
      <c r="M6404" s="57"/>
      <c r="N6404" t="str">
        <f t="shared" si="204"/>
        <v/>
      </c>
    </row>
    <row r="6405" spans="1:14" ht="51.95" customHeight="1" outlineLevel="2">
      <c r="A6405" s="551"/>
      <c r="B6405" s="296">
        <f t="shared" si="203"/>
        <v>188</v>
      </c>
      <c r="C6405" s="462" t="s">
        <v>12485</v>
      </c>
      <c r="D6405" s="463" t="s">
        <v>12486</v>
      </c>
      <c r="E6405" s="258" t="s">
        <v>1909</v>
      </c>
      <c r="F6405" s="33" t="s">
        <v>4633</v>
      </c>
      <c r="G6405" s="570"/>
      <c r="H6405" s="816"/>
      <c r="I6405" s="816"/>
      <c r="J6405" s="571"/>
      <c r="K6405" s="259" t="s">
        <v>12828</v>
      </c>
      <c r="L6405" s="433">
        <v>45323</v>
      </c>
      <c r="M6405" s="57"/>
      <c r="N6405" t="str">
        <f t="shared" si="204"/>
        <v/>
      </c>
    </row>
    <row r="6406" spans="1:14" ht="51.95" customHeight="1" outlineLevel="2">
      <c r="A6406" s="551"/>
      <c r="B6406" s="296">
        <f t="shared" si="203"/>
        <v>188</v>
      </c>
      <c r="C6406" s="462" t="s">
        <v>12487</v>
      </c>
      <c r="D6406" s="463" t="s">
        <v>12488</v>
      </c>
      <c r="E6406" s="258" t="s">
        <v>1909</v>
      </c>
      <c r="F6406" s="33" t="s">
        <v>4633</v>
      </c>
      <c r="G6406" s="570"/>
      <c r="H6406" s="816"/>
      <c r="I6406" s="816"/>
      <c r="J6406" s="571"/>
      <c r="K6406" s="259" t="s">
        <v>12828</v>
      </c>
      <c r="L6406" s="433">
        <v>45323</v>
      </c>
      <c r="M6406" s="57"/>
      <c r="N6406" t="str">
        <f t="shared" si="204"/>
        <v/>
      </c>
    </row>
    <row r="6407" spans="1:14" ht="51.95" customHeight="1" outlineLevel="2">
      <c r="A6407" s="551"/>
      <c r="B6407" s="296">
        <f t="shared" si="203"/>
        <v>188</v>
      </c>
      <c r="C6407" s="462" t="s">
        <v>12489</v>
      </c>
      <c r="D6407" s="463" t="s">
        <v>12490</v>
      </c>
      <c r="E6407" s="258" t="s">
        <v>1909</v>
      </c>
      <c r="F6407" s="33" t="s">
        <v>4633</v>
      </c>
      <c r="G6407" s="570"/>
      <c r="H6407" s="816"/>
      <c r="I6407" s="816"/>
      <c r="J6407" s="571"/>
      <c r="K6407" s="259" t="s">
        <v>12828</v>
      </c>
      <c r="L6407" s="433">
        <v>45323</v>
      </c>
      <c r="M6407" s="57"/>
      <c r="N6407" t="str">
        <f t="shared" si="204"/>
        <v/>
      </c>
    </row>
    <row r="6408" spans="1:14" ht="51.95" customHeight="1" outlineLevel="2">
      <c r="A6408" s="551"/>
      <c r="B6408" s="296">
        <f t="shared" si="203"/>
        <v>188</v>
      </c>
      <c r="C6408" s="462" t="s">
        <v>12491</v>
      </c>
      <c r="D6408" s="463" t="s">
        <v>12492</v>
      </c>
      <c r="E6408" s="258" t="s">
        <v>1909</v>
      </c>
      <c r="F6408" s="33" t="s">
        <v>4633</v>
      </c>
      <c r="G6408" s="570"/>
      <c r="H6408" s="816"/>
      <c r="I6408" s="816"/>
      <c r="J6408" s="571"/>
      <c r="K6408" s="259" t="s">
        <v>12828</v>
      </c>
      <c r="L6408" s="433">
        <v>45323</v>
      </c>
      <c r="M6408" s="57"/>
      <c r="N6408" t="str">
        <f t="shared" si="204"/>
        <v/>
      </c>
    </row>
    <row r="6409" spans="1:14" ht="51.95" customHeight="1" outlineLevel="2">
      <c r="A6409" s="551"/>
      <c r="B6409" s="296">
        <f t="shared" si="203"/>
        <v>188</v>
      </c>
      <c r="C6409" s="462" t="s">
        <v>12493</v>
      </c>
      <c r="D6409" s="463" t="s">
        <v>12494</v>
      </c>
      <c r="E6409" s="258" t="s">
        <v>1909</v>
      </c>
      <c r="F6409" s="33" t="s">
        <v>4633</v>
      </c>
      <c r="G6409" s="570"/>
      <c r="H6409" s="816"/>
      <c r="I6409" s="816"/>
      <c r="J6409" s="571"/>
      <c r="K6409" s="259" t="s">
        <v>12828</v>
      </c>
      <c r="L6409" s="433">
        <v>45323</v>
      </c>
      <c r="M6409" s="57"/>
      <c r="N6409" t="str">
        <f t="shared" si="204"/>
        <v/>
      </c>
    </row>
    <row r="6410" spans="1:14" ht="51.95" customHeight="1" outlineLevel="2">
      <c r="A6410" s="551"/>
      <c r="B6410" s="296">
        <f t="shared" ref="B6410:B6473" si="205">IF(A6410&gt;0,A6410,B6409)</f>
        <v>188</v>
      </c>
      <c r="C6410" s="462" t="s">
        <v>12495</v>
      </c>
      <c r="D6410" s="463" t="s">
        <v>12496</v>
      </c>
      <c r="E6410" s="258" t="s">
        <v>1909</v>
      </c>
      <c r="F6410" s="33" t="s">
        <v>4633</v>
      </c>
      <c r="G6410" s="570"/>
      <c r="H6410" s="816"/>
      <c r="I6410" s="816"/>
      <c r="J6410" s="571"/>
      <c r="K6410" s="259" t="s">
        <v>12828</v>
      </c>
      <c r="L6410" s="433">
        <v>45323</v>
      </c>
      <c r="M6410" s="57"/>
      <c r="N6410" t="str">
        <f t="shared" si="204"/>
        <v/>
      </c>
    </row>
    <row r="6411" spans="1:14" ht="51.95" customHeight="1" outlineLevel="2">
      <c r="A6411" s="551"/>
      <c r="B6411" s="296">
        <f t="shared" si="205"/>
        <v>188</v>
      </c>
      <c r="C6411" s="462" t="s">
        <v>12497</v>
      </c>
      <c r="D6411" s="463" t="s">
        <v>12498</v>
      </c>
      <c r="E6411" s="258" t="s">
        <v>1909</v>
      </c>
      <c r="F6411" s="33" t="s">
        <v>4633</v>
      </c>
      <c r="G6411" s="570"/>
      <c r="H6411" s="816"/>
      <c r="I6411" s="816"/>
      <c r="J6411" s="571"/>
      <c r="K6411" s="259" t="s">
        <v>12828</v>
      </c>
      <c r="L6411" s="433">
        <v>45323</v>
      </c>
      <c r="M6411" s="57"/>
      <c r="N6411" t="str">
        <f t="shared" si="204"/>
        <v/>
      </c>
    </row>
    <row r="6412" spans="1:14" ht="51.95" customHeight="1" outlineLevel="2">
      <c r="A6412" s="551"/>
      <c r="B6412" s="296">
        <f t="shared" si="205"/>
        <v>188</v>
      </c>
      <c r="C6412" s="462" t="s">
        <v>12499</v>
      </c>
      <c r="D6412" s="463" t="s">
        <v>12500</v>
      </c>
      <c r="E6412" s="258" t="s">
        <v>1909</v>
      </c>
      <c r="F6412" s="33" t="s">
        <v>4633</v>
      </c>
      <c r="G6412" s="570"/>
      <c r="H6412" s="816"/>
      <c r="I6412" s="816"/>
      <c r="J6412" s="571"/>
      <c r="K6412" s="259" t="s">
        <v>12828</v>
      </c>
      <c r="L6412" s="433">
        <v>45323</v>
      </c>
      <c r="M6412" s="57"/>
      <c r="N6412" t="str">
        <f t="shared" si="204"/>
        <v/>
      </c>
    </row>
    <row r="6413" spans="1:14" ht="51.95" customHeight="1" outlineLevel="2">
      <c r="A6413" s="551"/>
      <c r="B6413" s="296">
        <f t="shared" si="205"/>
        <v>188</v>
      </c>
      <c r="C6413" s="462" t="s">
        <v>12501</v>
      </c>
      <c r="D6413" s="463" t="s">
        <v>12502</v>
      </c>
      <c r="E6413" s="258" t="s">
        <v>1909</v>
      </c>
      <c r="F6413" s="33" t="s">
        <v>4633</v>
      </c>
      <c r="G6413" s="570"/>
      <c r="H6413" s="816"/>
      <c r="I6413" s="816"/>
      <c r="J6413" s="571"/>
      <c r="K6413" s="259" t="s">
        <v>12828</v>
      </c>
      <c r="L6413" s="433">
        <v>45323</v>
      </c>
      <c r="M6413" s="57"/>
      <c r="N6413" t="str">
        <f t="shared" si="204"/>
        <v/>
      </c>
    </row>
    <row r="6414" spans="1:14" ht="51.95" customHeight="1" outlineLevel="2">
      <c r="A6414" s="551"/>
      <c r="B6414" s="296">
        <f t="shared" si="205"/>
        <v>188</v>
      </c>
      <c r="C6414" s="462" t="s">
        <v>12503</v>
      </c>
      <c r="D6414" s="463" t="s">
        <v>12504</v>
      </c>
      <c r="E6414" s="258" t="s">
        <v>1909</v>
      </c>
      <c r="F6414" s="33" t="s">
        <v>4633</v>
      </c>
      <c r="G6414" s="570"/>
      <c r="H6414" s="816"/>
      <c r="I6414" s="816"/>
      <c r="J6414" s="571"/>
      <c r="K6414" s="259" t="s">
        <v>12828</v>
      </c>
      <c r="L6414" s="433">
        <v>45323</v>
      </c>
      <c r="M6414" s="57"/>
      <c r="N6414" t="str">
        <f t="shared" si="204"/>
        <v/>
      </c>
    </row>
    <row r="6415" spans="1:14" ht="51.95" customHeight="1" outlineLevel="2">
      <c r="A6415" s="551"/>
      <c r="B6415" s="296">
        <f t="shared" si="205"/>
        <v>188</v>
      </c>
      <c r="C6415" s="462" t="s">
        <v>12505</v>
      </c>
      <c r="D6415" s="463" t="s">
        <v>12506</v>
      </c>
      <c r="E6415" s="258" t="s">
        <v>1909</v>
      </c>
      <c r="F6415" s="33" t="s">
        <v>4633</v>
      </c>
      <c r="G6415" s="570"/>
      <c r="H6415" s="816"/>
      <c r="I6415" s="816"/>
      <c r="J6415" s="571"/>
      <c r="K6415" s="259" t="s">
        <v>12828</v>
      </c>
      <c r="L6415" s="433">
        <v>45323</v>
      </c>
      <c r="M6415" s="57"/>
      <c r="N6415" t="str">
        <f t="shared" si="204"/>
        <v/>
      </c>
    </row>
    <row r="6416" spans="1:14" ht="51.95" customHeight="1" outlineLevel="2">
      <c r="A6416" s="551"/>
      <c r="B6416" s="296">
        <f t="shared" si="205"/>
        <v>188</v>
      </c>
      <c r="C6416" s="462" t="s">
        <v>12507</v>
      </c>
      <c r="D6416" s="463" t="s">
        <v>12508</v>
      </c>
      <c r="E6416" s="258" t="s">
        <v>1909</v>
      </c>
      <c r="F6416" s="33" t="s">
        <v>4633</v>
      </c>
      <c r="G6416" s="570"/>
      <c r="H6416" s="816"/>
      <c r="I6416" s="816"/>
      <c r="J6416" s="571"/>
      <c r="K6416" s="259" t="s">
        <v>12828</v>
      </c>
      <c r="L6416" s="433">
        <v>45323</v>
      </c>
      <c r="M6416" s="57"/>
      <c r="N6416" t="str">
        <f t="shared" si="204"/>
        <v/>
      </c>
    </row>
    <row r="6417" spans="1:14" ht="51.95" customHeight="1" outlineLevel="2">
      <c r="A6417" s="551"/>
      <c r="B6417" s="296">
        <f t="shared" si="205"/>
        <v>188</v>
      </c>
      <c r="C6417" s="462" t="s">
        <v>12509</v>
      </c>
      <c r="D6417" s="463" t="s">
        <v>12510</v>
      </c>
      <c r="E6417" s="258" t="s">
        <v>1909</v>
      </c>
      <c r="F6417" s="33" t="s">
        <v>4633</v>
      </c>
      <c r="G6417" s="570"/>
      <c r="H6417" s="816"/>
      <c r="I6417" s="816"/>
      <c r="J6417" s="571"/>
      <c r="K6417" s="259" t="s">
        <v>12828</v>
      </c>
      <c r="L6417" s="433">
        <v>45323</v>
      </c>
      <c r="M6417" s="57"/>
      <c r="N6417" t="str">
        <f t="shared" si="204"/>
        <v/>
      </c>
    </row>
    <row r="6418" spans="1:14" ht="51.95" customHeight="1" outlineLevel="2">
      <c r="A6418" s="551"/>
      <c r="B6418" s="296">
        <f t="shared" si="205"/>
        <v>188</v>
      </c>
      <c r="C6418" s="462" t="s">
        <v>12511</v>
      </c>
      <c r="D6418" s="463" t="s">
        <v>12512</v>
      </c>
      <c r="E6418" s="258" t="s">
        <v>1909</v>
      </c>
      <c r="F6418" s="33" t="s">
        <v>4633</v>
      </c>
      <c r="G6418" s="570"/>
      <c r="H6418" s="816"/>
      <c r="I6418" s="816"/>
      <c r="J6418" s="571"/>
      <c r="K6418" s="259" t="s">
        <v>12828</v>
      </c>
      <c r="L6418" s="433">
        <v>45323</v>
      </c>
      <c r="M6418" s="57"/>
      <c r="N6418" t="str">
        <f t="shared" si="204"/>
        <v/>
      </c>
    </row>
    <row r="6419" spans="1:14" ht="51.95" customHeight="1" outlineLevel="2">
      <c r="A6419" s="551"/>
      <c r="B6419" s="296">
        <f t="shared" si="205"/>
        <v>188</v>
      </c>
      <c r="C6419" s="462" t="s">
        <v>12513</v>
      </c>
      <c r="D6419" s="463" t="s">
        <v>12514</v>
      </c>
      <c r="E6419" s="258" t="s">
        <v>1909</v>
      </c>
      <c r="F6419" s="33" t="s">
        <v>4633</v>
      </c>
      <c r="G6419" s="570"/>
      <c r="H6419" s="816"/>
      <c r="I6419" s="816"/>
      <c r="J6419" s="571"/>
      <c r="K6419" s="259" t="s">
        <v>12828</v>
      </c>
      <c r="L6419" s="433">
        <v>45323</v>
      </c>
      <c r="M6419" s="57"/>
      <c r="N6419" t="str">
        <f t="shared" si="204"/>
        <v/>
      </c>
    </row>
    <row r="6420" spans="1:14" ht="51.95" customHeight="1" outlineLevel="2">
      <c r="A6420" s="551"/>
      <c r="B6420" s="296">
        <f t="shared" si="205"/>
        <v>188</v>
      </c>
      <c r="C6420" s="462" t="s">
        <v>12515</v>
      </c>
      <c r="D6420" s="463" t="s">
        <v>12516</v>
      </c>
      <c r="E6420" s="258" t="s">
        <v>1909</v>
      </c>
      <c r="F6420" s="33" t="s">
        <v>4633</v>
      </c>
      <c r="G6420" s="570"/>
      <c r="H6420" s="816"/>
      <c r="I6420" s="816"/>
      <c r="J6420" s="571"/>
      <c r="K6420" s="259" t="s">
        <v>12828</v>
      </c>
      <c r="L6420" s="433">
        <v>45323</v>
      </c>
      <c r="M6420" s="57"/>
      <c r="N6420" t="str">
        <f t="shared" si="204"/>
        <v/>
      </c>
    </row>
    <row r="6421" spans="1:14" ht="51.95" customHeight="1" outlineLevel="2">
      <c r="A6421" s="551"/>
      <c r="B6421" s="296">
        <f t="shared" si="205"/>
        <v>188</v>
      </c>
      <c r="C6421" s="462" t="s">
        <v>12517</v>
      </c>
      <c r="D6421" s="463" t="s">
        <v>12518</v>
      </c>
      <c r="E6421" s="258" t="s">
        <v>1909</v>
      </c>
      <c r="F6421" s="33" t="s">
        <v>4633</v>
      </c>
      <c r="G6421" s="570"/>
      <c r="H6421" s="816"/>
      <c r="I6421" s="816"/>
      <c r="J6421" s="571"/>
      <c r="K6421" s="259" t="s">
        <v>12828</v>
      </c>
      <c r="L6421" s="433">
        <v>45323</v>
      </c>
      <c r="M6421" s="57"/>
      <c r="N6421" t="str">
        <f t="shared" si="204"/>
        <v/>
      </c>
    </row>
    <row r="6422" spans="1:14" ht="51.95" customHeight="1" outlineLevel="2">
      <c r="A6422" s="551"/>
      <c r="B6422" s="296">
        <f t="shared" si="205"/>
        <v>188</v>
      </c>
      <c r="C6422" s="462" t="s">
        <v>12519</v>
      </c>
      <c r="D6422" s="463" t="s">
        <v>12520</v>
      </c>
      <c r="E6422" s="258" t="s">
        <v>1909</v>
      </c>
      <c r="F6422" s="33" t="s">
        <v>4633</v>
      </c>
      <c r="G6422" s="570"/>
      <c r="H6422" s="816"/>
      <c r="I6422" s="816"/>
      <c r="J6422" s="571"/>
      <c r="K6422" s="259" t="s">
        <v>12828</v>
      </c>
      <c r="L6422" s="433">
        <v>45323</v>
      </c>
      <c r="M6422" s="57"/>
      <c r="N6422" t="str">
        <f t="shared" si="204"/>
        <v/>
      </c>
    </row>
    <row r="6423" spans="1:14" ht="51.95" customHeight="1" outlineLevel="2">
      <c r="A6423" s="551"/>
      <c r="B6423" s="296">
        <f t="shared" si="205"/>
        <v>188</v>
      </c>
      <c r="C6423" s="462" t="s">
        <v>12521</v>
      </c>
      <c r="D6423" s="463" t="s">
        <v>12522</v>
      </c>
      <c r="E6423" s="258" t="s">
        <v>1909</v>
      </c>
      <c r="F6423" s="33" t="s">
        <v>4633</v>
      </c>
      <c r="G6423" s="570"/>
      <c r="H6423" s="816"/>
      <c r="I6423" s="816"/>
      <c r="J6423" s="571"/>
      <c r="K6423" s="259" t="s">
        <v>12828</v>
      </c>
      <c r="L6423" s="433">
        <v>45323</v>
      </c>
      <c r="M6423" s="57"/>
      <c r="N6423" t="str">
        <f t="shared" si="204"/>
        <v/>
      </c>
    </row>
    <row r="6424" spans="1:14" ht="51.95" customHeight="1" outlineLevel="2">
      <c r="A6424" s="551"/>
      <c r="B6424" s="296">
        <f t="shared" si="205"/>
        <v>188</v>
      </c>
      <c r="C6424" s="462" t="s">
        <v>12523</v>
      </c>
      <c r="D6424" s="463" t="s">
        <v>12524</v>
      </c>
      <c r="E6424" s="258" t="s">
        <v>1909</v>
      </c>
      <c r="F6424" s="33" t="s">
        <v>4633</v>
      </c>
      <c r="G6424" s="570"/>
      <c r="H6424" s="816"/>
      <c r="I6424" s="816"/>
      <c r="J6424" s="571"/>
      <c r="K6424" s="259" t="s">
        <v>12828</v>
      </c>
      <c r="L6424" s="433">
        <v>45323</v>
      </c>
      <c r="M6424" s="57"/>
      <c r="N6424" t="str">
        <f t="shared" si="204"/>
        <v/>
      </c>
    </row>
    <row r="6425" spans="1:14" ht="51.95" customHeight="1" outlineLevel="2">
      <c r="A6425" s="551"/>
      <c r="B6425" s="296">
        <f t="shared" si="205"/>
        <v>188</v>
      </c>
      <c r="C6425" s="462" t="s">
        <v>12525</v>
      </c>
      <c r="D6425" s="463" t="s">
        <v>12526</v>
      </c>
      <c r="E6425" s="258" t="s">
        <v>1909</v>
      </c>
      <c r="F6425" s="33" t="s">
        <v>4633</v>
      </c>
      <c r="G6425" s="570"/>
      <c r="H6425" s="816"/>
      <c r="I6425" s="816"/>
      <c r="J6425" s="571"/>
      <c r="K6425" s="259" t="s">
        <v>12828</v>
      </c>
      <c r="L6425" s="433">
        <v>45323</v>
      </c>
      <c r="M6425" s="57"/>
      <c r="N6425" t="str">
        <f t="shared" si="204"/>
        <v/>
      </c>
    </row>
    <row r="6426" spans="1:14" ht="51.95" customHeight="1" outlineLevel="2">
      <c r="A6426" s="551"/>
      <c r="B6426" s="296">
        <f t="shared" si="205"/>
        <v>188</v>
      </c>
      <c r="C6426" s="462" t="s">
        <v>12527</v>
      </c>
      <c r="D6426" s="463" t="s">
        <v>12528</v>
      </c>
      <c r="E6426" s="258" t="s">
        <v>1909</v>
      </c>
      <c r="F6426" s="33" t="s">
        <v>4633</v>
      </c>
      <c r="G6426" s="570"/>
      <c r="H6426" s="816"/>
      <c r="I6426" s="816"/>
      <c r="J6426" s="571"/>
      <c r="K6426" s="259" t="s">
        <v>12828</v>
      </c>
      <c r="L6426" s="433">
        <v>45323</v>
      </c>
      <c r="M6426" s="57"/>
      <c r="N6426" t="str">
        <f t="shared" si="204"/>
        <v/>
      </c>
    </row>
    <row r="6427" spans="1:14" ht="51.95" customHeight="1" outlineLevel="2">
      <c r="A6427" s="551"/>
      <c r="B6427" s="296">
        <f t="shared" si="205"/>
        <v>188</v>
      </c>
      <c r="C6427" s="462" t="s">
        <v>12529</v>
      </c>
      <c r="D6427" s="463" t="s">
        <v>12530</v>
      </c>
      <c r="E6427" s="258" t="s">
        <v>1909</v>
      </c>
      <c r="F6427" s="33" t="s">
        <v>4633</v>
      </c>
      <c r="G6427" s="570"/>
      <c r="H6427" s="816"/>
      <c r="I6427" s="816"/>
      <c r="J6427" s="571"/>
      <c r="K6427" s="259" t="s">
        <v>12828</v>
      </c>
      <c r="L6427" s="433">
        <v>45323</v>
      </c>
      <c r="M6427" s="57"/>
      <c r="N6427" t="str">
        <f t="shared" si="204"/>
        <v/>
      </c>
    </row>
    <row r="6428" spans="1:14" ht="51.95" customHeight="1" outlineLevel="2">
      <c r="A6428" s="551"/>
      <c r="B6428" s="296">
        <f t="shared" si="205"/>
        <v>188</v>
      </c>
      <c r="C6428" s="462" t="s">
        <v>12531</v>
      </c>
      <c r="D6428" s="463" t="s">
        <v>12532</v>
      </c>
      <c r="E6428" s="258" t="s">
        <v>1909</v>
      </c>
      <c r="F6428" s="33" t="s">
        <v>4633</v>
      </c>
      <c r="G6428" s="570"/>
      <c r="H6428" s="816"/>
      <c r="I6428" s="816"/>
      <c r="J6428" s="571"/>
      <c r="K6428" s="259" t="s">
        <v>12828</v>
      </c>
      <c r="L6428" s="433">
        <v>45323</v>
      </c>
      <c r="M6428" s="57"/>
      <c r="N6428" t="str">
        <f t="shared" si="204"/>
        <v/>
      </c>
    </row>
    <row r="6429" spans="1:14" ht="51.95" customHeight="1" outlineLevel="2">
      <c r="A6429" s="551"/>
      <c r="B6429" s="296">
        <f t="shared" si="205"/>
        <v>188</v>
      </c>
      <c r="C6429" s="462" t="s">
        <v>12533</v>
      </c>
      <c r="D6429" s="463" t="s">
        <v>12534</v>
      </c>
      <c r="E6429" s="258" t="s">
        <v>1909</v>
      </c>
      <c r="F6429" s="33" t="s">
        <v>4633</v>
      </c>
      <c r="G6429" s="570"/>
      <c r="H6429" s="816"/>
      <c r="I6429" s="816"/>
      <c r="J6429" s="571"/>
      <c r="K6429" s="259" t="s">
        <v>12828</v>
      </c>
      <c r="L6429" s="433">
        <v>45323</v>
      </c>
      <c r="M6429" s="57"/>
      <c r="N6429" t="str">
        <f t="shared" si="204"/>
        <v/>
      </c>
    </row>
    <row r="6430" spans="1:14" ht="51.95" customHeight="1" outlineLevel="2">
      <c r="A6430" s="551"/>
      <c r="B6430" s="296">
        <f t="shared" si="205"/>
        <v>188</v>
      </c>
      <c r="C6430" s="462" t="s">
        <v>12535</v>
      </c>
      <c r="D6430" s="463" t="s">
        <v>12536</v>
      </c>
      <c r="E6430" s="258" t="s">
        <v>1909</v>
      </c>
      <c r="F6430" s="33" t="s">
        <v>4633</v>
      </c>
      <c r="G6430" s="570"/>
      <c r="H6430" s="816"/>
      <c r="I6430" s="816"/>
      <c r="J6430" s="571"/>
      <c r="K6430" s="259" t="s">
        <v>12828</v>
      </c>
      <c r="L6430" s="433">
        <v>45323</v>
      </c>
      <c r="M6430" s="57"/>
      <c r="N6430" t="str">
        <f t="shared" si="204"/>
        <v/>
      </c>
    </row>
    <row r="6431" spans="1:14" ht="51.95" customHeight="1" outlineLevel="2">
      <c r="A6431" s="551"/>
      <c r="B6431" s="296">
        <f t="shared" si="205"/>
        <v>188</v>
      </c>
      <c r="C6431" s="462" t="s">
        <v>12537</v>
      </c>
      <c r="D6431" s="463" t="s">
        <v>12538</v>
      </c>
      <c r="E6431" s="258" t="s">
        <v>1909</v>
      </c>
      <c r="F6431" s="33" t="s">
        <v>4633</v>
      </c>
      <c r="G6431" s="570"/>
      <c r="H6431" s="816"/>
      <c r="I6431" s="816"/>
      <c r="J6431" s="571"/>
      <c r="K6431" s="259" t="s">
        <v>12828</v>
      </c>
      <c r="L6431" s="433">
        <v>45323</v>
      </c>
      <c r="M6431" s="57"/>
      <c r="N6431" t="str">
        <f t="shared" si="204"/>
        <v/>
      </c>
    </row>
    <row r="6432" spans="1:14" ht="51.95" customHeight="1" outlineLevel="2">
      <c r="A6432" s="551"/>
      <c r="B6432" s="296">
        <f t="shared" si="205"/>
        <v>188</v>
      </c>
      <c r="C6432" s="462" t="s">
        <v>12539</v>
      </c>
      <c r="D6432" s="463" t="s">
        <v>12540</v>
      </c>
      <c r="E6432" s="258" t="s">
        <v>1909</v>
      </c>
      <c r="F6432" s="33" t="s">
        <v>4633</v>
      </c>
      <c r="G6432" s="570"/>
      <c r="H6432" s="816"/>
      <c r="I6432" s="816"/>
      <c r="J6432" s="571"/>
      <c r="K6432" s="259" t="s">
        <v>12828</v>
      </c>
      <c r="L6432" s="433">
        <v>45323</v>
      </c>
      <c r="M6432" s="57"/>
      <c r="N6432" t="str">
        <f t="shared" si="204"/>
        <v/>
      </c>
    </row>
    <row r="6433" spans="1:14" ht="51.95" customHeight="1" outlineLevel="2">
      <c r="A6433" s="551"/>
      <c r="B6433" s="296">
        <f t="shared" si="205"/>
        <v>188</v>
      </c>
      <c r="C6433" s="462" t="s">
        <v>12541</v>
      </c>
      <c r="D6433" s="463" t="s">
        <v>12542</v>
      </c>
      <c r="E6433" s="258" t="s">
        <v>1909</v>
      </c>
      <c r="F6433" s="33" t="s">
        <v>4633</v>
      </c>
      <c r="G6433" s="570"/>
      <c r="H6433" s="816"/>
      <c r="I6433" s="816"/>
      <c r="J6433" s="571"/>
      <c r="K6433" s="259" t="s">
        <v>12828</v>
      </c>
      <c r="L6433" s="433">
        <v>45323</v>
      </c>
      <c r="M6433" s="57"/>
      <c r="N6433" t="str">
        <f t="shared" si="204"/>
        <v/>
      </c>
    </row>
    <row r="6434" spans="1:14" ht="51.95" customHeight="1" outlineLevel="2">
      <c r="A6434" s="551"/>
      <c r="B6434" s="296">
        <f t="shared" si="205"/>
        <v>188</v>
      </c>
      <c r="C6434" s="462" t="s">
        <v>12543</v>
      </c>
      <c r="D6434" s="463" t="s">
        <v>12544</v>
      </c>
      <c r="E6434" s="258" t="s">
        <v>1909</v>
      </c>
      <c r="F6434" s="33" t="s">
        <v>4633</v>
      </c>
      <c r="G6434" s="570"/>
      <c r="H6434" s="816"/>
      <c r="I6434" s="816"/>
      <c r="J6434" s="571"/>
      <c r="K6434" s="259" t="s">
        <v>12828</v>
      </c>
      <c r="L6434" s="433">
        <v>45323</v>
      </c>
      <c r="M6434" s="57"/>
      <c r="N6434" t="str">
        <f t="shared" si="204"/>
        <v/>
      </c>
    </row>
    <row r="6435" spans="1:14" ht="51.95" customHeight="1" outlineLevel="2">
      <c r="A6435" s="551"/>
      <c r="B6435" s="296">
        <f t="shared" si="205"/>
        <v>188</v>
      </c>
      <c r="C6435" s="462" t="s">
        <v>12545</v>
      </c>
      <c r="D6435" s="463" t="s">
        <v>1575</v>
      </c>
      <c r="E6435" s="258" t="s">
        <v>1909</v>
      </c>
      <c r="F6435" s="33" t="s">
        <v>4633</v>
      </c>
      <c r="G6435" s="570"/>
      <c r="H6435" s="816"/>
      <c r="I6435" s="816"/>
      <c r="J6435" s="571"/>
      <c r="K6435" s="259" t="s">
        <v>12828</v>
      </c>
      <c r="L6435" s="433">
        <v>45323</v>
      </c>
      <c r="M6435" s="57"/>
      <c r="N6435" t="str">
        <f t="shared" si="204"/>
        <v>DUPLICATE</v>
      </c>
    </row>
    <row r="6436" spans="1:14" ht="51.95" customHeight="1" outlineLevel="2">
      <c r="A6436" s="551"/>
      <c r="B6436" s="296">
        <f t="shared" si="205"/>
        <v>188</v>
      </c>
      <c r="C6436" s="462" t="s">
        <v>12546</v>
      </c>
      <c r="D6436" s="463" t="s">
        <v>12547</v>
      </c>
      <c r="E6436" s="258" t="s">
        <v>1909</v>
      </c>
      <c r="F6436" s="33" t="s">
        <v>4633</v>
      </c>
      <c r="G6436" s="570"/>
      <c r="H6436" s="816"/>
      <c r="I6436" s="816"/>
      <c r="J6436" s="571"/>
      <c r="K6436" s="259" t="s">
        <v>12828</v>
      </c>
      <c r="L6436" s="433">
        <v>45323</v>
      </c>
      <c r="M6436" s="57"/>
      <c r="N6436" t="str">
        <f t="shared" si="204"/>
        <v/>
      </c>
    </row>
    <row r="6437" spans="1:14" ht="51.95" customHeight="1" outlineLevel="2">
      <c r="A6437" s="551"/>
      <c r="B6437" s="296">
        <f t="shared" si="205"/>
        <v>188</v>
      </c>
      <c r="C6437" s="462" t="s">
        <v>12548</v>
      </c>
      <c r="D6437" s="463" t="s">
        <v>12549</v>
      </c>
      <c r="E6437" s="258" t="s">
        <v>1909</v>
      </c>
      <c r="F6437" s="33" t="s">
        <v>4633</v>
      </c>
      <c r="G6437" s="570"/>
      <c r="H6437" s="816"/>
      <c r="I6437" s="816"/>
      <c r="J6437" s="571"/>
      <c r="K6437" s="259" t="s">
        <v>12828</v>
      </c>
      <c r="L6437" s="433">
        <v>45323</v>
      </c>
      <c r="M6437" s="57"/>
      <c r="N6437" t="str">
        <f t="shared" si="204"/>
        <v/>
      </c>
    </row>
    <row r="6438" spans="1:14" ht="51.95" customHeight="1" outlineLevel="2">
      <c r="A6438" s="551"/>
      <c r="B6438" s="296">
        <f t="shared" si="205"/>
        <v>188</v>
      </c>
      <c r="C6438" s="462" t="s">
        <v>12550</v>
      </c>
      <c r="D6438" s="463" t="s">
        <v>12551</v>
      </c>
      <c r="E6438" s="258" t="s">
        <v>1909</v>
      </c>
      <c r="F6438" s="33" t="s">
        <v>4633</v>
      </c>
      <c r="G6438" s="570"/>
      <c r="H6438" s="816"/>
      <c r="I6438" s="816"/>
      <c r="J6438" s="571"/>
      <c r="K6438" s="259" t="s">
        <v>12828</v>
      </c>
      <c r="L6438" s="433">
        <v>45323</v>
      </c>
      <c r="M6438" s="57"/>
      <c r="N6438" t="str">
        <f t="shared" si="204"/>
        <v/>
      </c>
    </row>
    <row r="6439" spans="1:14" ht="51.95" customHeight="1" outlineLevel="2">
      <c r="A6439" s="551"/>
      <c r="B6439" s="296">
        <f t="shared" si="205"/>
        <v>188</v>
      </c>
      <c r="C6439" s="462" t="s">
        <v>12552</v>
      </c>
      <c r="D6439" s="463" t="s">
        <v>12553</v>
      </c>
      <c r="E6439" s="258" t="s">
        <v>1909</v>
      </c>
      <c r="F6439" s="33" t="s">
        <v>4633</v>
      </c>
      <c r="G6439" s="570"/>
      <c r="H6439" s="816"/>
      <c r="I6439" s="816"/>
      <c r="J6439" s="571"/>
      <c r="K6439" s="259" t="s">
        <v>12828</v>
      </c>
      <c r="L6439" s="433">
        <v>45323</v>
      </c>
      <c r="M6439" s="57"/>
      <c r="N6439" t="str">
        <f t="shared" si="204"/>
        <v/>
      </c>
    </row>
    <row r="6440" spans="1:14" ht="51.95" customHeight="1" outlineLevel="2">
      <c r="A6440" s="551"/>
      <c r="B6440" s="296">
        <f t="shared" si="205"/>
        <v>188</v>
      </c>
      <c r="C6440" s="462" t="s">
        <v>12554</v>
      </c>
      <c r="D6440" s="463" t="s">
        <v>12555</v>
      </c>
      <c r="E6440" s="258" t="s">
        <v>1909</v>
      </c>
      <c r="F6440" s="33" t="s">
        <v>4633</v>
      </c>
      <c r="G6440" s="570"/>
      <c r="H6440" s="816"/>
      <c r="I6440" s="816"/>
      <c r="J6440" s="571"/>
      <c r="K6440" s="259" t="s">
        <v>12828</v>
      </c>
      <c r="L6440" s="433">
        <v>45323</v>
      </c>
      <c r="M6440" s="57"/>
      <c r="N6440" t="str">
        <f t="shared" si="204"/>
        <v/>
      </c>
    </row>
    <row r="6441" spans="1:14" ht="51.95" customHeight="1" outlineLevel="2">
      <c r="A6441" s="551"/>
      <c r="B6441" s="296">
        <f t="shared" si="205"/>
        <v>188</v>
      </c>
      <c r="C6441" s="462" t="s">
        <v>12556</v>
      </c>
      <c r="D6441" s="463" t="s">
        <v>12557</v>
      </c>
      <c r="E6441" s="258" t="s">
        <v>1909</v>
      </c>
      <c r="F6441" s="33" t="s">
        <v>4633</v>
      </c>
      <c r="G6441" s="570"/>
      <c r="H6441" s="816"/>
      <c r="I6441" s="816"/>
      <c r="J6441" s="571"/>
      <c r="K6441" s="259" t="s">
        <v>12828</v>
      </c>
      <c r="L6441" s="433">
        <v>45323</v>
      </c>
      <c r="M6441" s="57"/>
      <c r="N6441" t="str">
        <f t="shared" si="204"/>
        <v/>
      </c>
    </row>
    <row r="6442" spans="1:14" ht="51.95" customHeight="1" outlineLevel="2">
      <c r="A6442" s="551"/>
      <c r="B6442" s="296">
        <f t="shared" si="205"/>
        <v>188</v>
      </c>
      <c r="C6442" s="462" t="s">
        <v>12558</v>
      </c>
      <c r="D6442" s="463" t="s">
        <v>12559</v>
      </c>
      <c r="E6442" s="258" t="s">
        <v>1909</v>
      </c>
      <c r="F6442" s="33" t="s">
        <v>4633</v>
      </c>
      <c r="G6442" s="570"/>
      <c r="H6442" s="816"/>
      <c r="I6442" s="816"/>
      <c r="J6442" s="571"/>
      <c r="K6442" s="259" t="s">
        <v>12828</v>
      </c>
      <c r="L6442" s="433">
        <v>45323</v>
      </c>
      <c r="M6442" s="57"/>
      <c r="N6442" t="str">
        <f t="shared" si="204"/>
        <v/>
      </c>
    </row>
    <row r="6443" spans="1:14" ht="51.95" customHeight="1" outlineLevel="2">
      <c r="A6443" s="551"/>
      <c r="B6443" s="296">
        <f t="shared" si="205"/>
        <v>188</v>
      </c>
      <c r="C6443" s="462" t="s">
        <v>12560</v>
      </c>
      <c r="D6443" s="463" t="s">
        <v>12561</v>
      </c>
      <c r="E6443" s="258" t="s">
        <v>1909</v>
      </c>
      <c r="F6443" s="33" t="s">
        <v>4633</v>
      </c>
      <c r="G6443" s="570"/>
      <c r="H6443" s="816"/>
      <c r="I6443" s="816"/>
      <c r="J6443" s="571"/>
      <c r="K6443" s="259" t="s">
        <v>12828</v>
      </c>
      <c r="L6443" s="433">
        <v>45323</v>
      </c>
      <c r="M6443" s="57"/>
      <c r="N6443" t="str">
        <f t="shared" si="204"/>
        <v/>
      </c>
    </row>
    <row r="6444" spans="1:14" ht="51.95" customHeight="1" outlineLevel="2">
      <c r="A6444" s="551"/>
      <c r="B6444" s="296">
        <f t="shared" si="205"/>
        <v>188</v>
      </c>
      <c r="C6444" s="462" t="s">
        <v>12562</v>
      </c>
      <c r="D6444" s="463" t="s">
        <v>12563</v>
      </c>
      <c r="E6444" s="258" t="s">
        <v>1909</v>
      </c>
      <c r="F6444" s="33" t="s">
        <v>4633</v>
      </c>
      <c r="G6444" s="570"/>
      <c r="H6444" s="816"/>
      <c r="I6444" s="816"/>
      <c r="J6444" s="571"/>
      <c r="K6444" s="259" t="s">
        <v>12828</v>
      </c>
      <c r="L6444" s="433">
        <v>45323</v>
      </c>
      <c r="M6444" s="57"/>
      <c r="N6444" t="str">
        <f t="shared" si="204"/>
        <v/>
      </c>
    </row>
    <row r="6445" spans="1:14" ht="51.95" customHeight="1" outlineLevel="2">
      <c r="A6445" s="551"/>
      <c r="B6445" s="296">
        <f t="shared" si="205"/>
        <v>188</v>
      </c>
      <c r="C6445" s="462" t="s">
        <v>12564</v>
      </c>
      <c r="D6445" s="463" t="s">
        <v>12565</v>
      </c>
      <c r="E6445" s="258" t="s">
        <v>1909</v>
      </c>
      <c r="F6445" s="33" t="s">
        <v>4633</v>
      </c>
      <c r="G6445" s="570"/>
      <c r="H6445" s="816"/>
      <c r="I6445" s="816"/>
      <c r="J6445" s="571"/>
      <c r="K6445" s="259" t="s">
        <v>12828</v>
      </c>
      <c r="L6445" s="433">
        <v>45323</v>
      </c>
      <c r="M6445" s="57"/>
      <c r="N6445" t="str">
        <f t="shared" si="204"/>
        <v/>
      </c>
    </row>
    <row r="6446" spans="1:14" ht="51.95" customHeight="1" outlineLevel="2">
      <c r="A6446" s="551"/>
      <c r="B6446" s="296">
        <f t="shared" si="205"/>
        <v>188</v>
      </c>
      <c r="C6446" s="462" t="s">
        <v>12566</v>
      </c>
      <c r="D6446" s="463" t="s">
        <v>12567</v>
      </c>
      <c r="E6446" s="258" t="s">
        <v>1909</v>
      </c>
      <c r="F6446" s="33" t="s">
        <v>4633</v>
      </c>
      <c r="G6446" s="570"/>
      <c r="H6446" s="816"/>
      <c r="I6446" s="816"/>
      <c r="J6446" s="571"/>
      <c r="K6446" s="259" t="s">
        <v>12828</v>
      </c>
      <c r="L6446" s="433">
        <v>45323</v>
      </c>
      <c r="M6446" s="57"/>
      <c r="N6446" t="str">
        <f t="shared" si="204"/>
        <v/>
      </c>
    </row>
    <row r="6447" spans="1:14" ht="51.95" customHeight="1" outlineLevel="2">
      <c r="A6447" s="551"/>
      <c r="B6447" s="296">
        <f t="shared" si="205"/>
        <v>188</v>
      </c>
      <c r="C6447" s="462" t="s">
        <v>12568</v>
      </c>
      <c r="D6447" s="463" t="s">
        <v>12569</v>
      </c>
      <c r="E6447" s="258" t="s">
        <v>1909</v>
      </c>
      <c r="F6447" s="33" t="s">
        <v>4633</v>
      </c>
      <c r="G6447" s="570"/>
      <c r="H6447" s="816"/>
      <c r="I6447" s="816"/>
      <c r="J6447" s="571"/>
      <c r="K6447" s="259" t="s">
        <v>12828</v>
      </c>
      <c r="L6447" s="433">
        <v>45323</v>
      </c>
      <c r="M6447" s="57"/>
      <c r="N6447" t="str">
        <f t="shared" si="204"/>
        <v/>
      </c>
    </row>
    <row r="6448" spans="1:14" ht="51.95" customHeight="1" outlineLevel="2">
      <c r="A6448" s="551"/>
      <c r="B6448" s="296">
        <f t="shared" si="205"/>
        <v>188</v>
      </c>
      <c r="C6448" s="462" t="s">
        <v>12570</v>
      </c>
      <c r="D6448" s="463" t="s">
        <v>12571</v>
      </c>
      <c r="E6448" s="258" t="s">
        <v>1909</v>
      </c>
      <c r="F6448" s="33" t="s">
        <v>4633</v>
      </c>
      <c r="G6448" s="570"/>
      <c r="H6448" s="816"/>
      <c r="I6448" s="816"/>
      <c r="J6448" s="571"/>
      <c r="K6448" s="259" t="s">
        <v>12828</v>
      </c>
      <c r="L6448" s="433">
        <v>45323</v>
      </c>
      <c r="M6448" s="57"/>
      <c r="N6448" t="str">
        <f t="shared" si="204"/>
        <v/>
      </c>
    </row>
    <row r="6449" spans="1:14" ht="51.95" customHeight="1" outlineLevel="2">
      <c r="A6449" s="551"/>
      <c r="B6449" s="296">
        <f t="shared" si="205"/>
        <v>188</v>
      </c>
      <c r="C6449" s="462" t="s">
        <v>12572</v>
      </c>
      <c r="D6449" s="463" t="s">
        <v>12573</v>
      </c>
      <c r="E6449" s="258" t="s">
        <v>1909</v>
      </c>
      <c r="F6449" s="33" t="s">
        <v>4633</v>
      </c>
      <c r="G6449" s="570"/>
      <c r="H6449" s="816"/>
      <c r="I6449" s="816"/>
      <c r="J6449" s="571"/>
      <c r="K6449" s="259" t="s">
        <v>12828</v>
      </c>
      <c r="L6449" s="433">
        <v>45323</v>
      </c>
      <c r="M6449" s="57"/>
      <c r="N6449" t="str">
        <f t="shared" si="204"/>
        <v/>
      </c>
    </row>
    <row r="6450" spans="1:14" ht="51.95" customHeight="1" outlineLevel="2">
      <c r="A6450" s="551"/>
      <c r="B6450" s="296">
        <f t="shared" si="205"/>
        <v>188</v>
      </c>
      <c r="C6450" s="462" t="s">
        <v>12574</v>
      </c>
      <c r="D6450" s="463" t="s">
        <v>12575</v>
      </c>
      <c r="E6450" s="258" t="s">
        <v>1909</v>
      </c>
      <c r="F6450" s="33" t="s">
        <v>4633</v>
      </c>
      <c r="G6450" s="570"/>
      <c r="H6450" s="816"/>
      <c r="I6450" s="816"/>
      <c r="J6450" s="571"/>
      <c r="K6450" s="259" t="s">
        <v>12828</v>
      </c>
      <c r="L6450" s="433">
        <v>45323</v>
      </c>
      <c r="M6450" s="57"/>
      <c r="N6450" t="str">
        <f t="shared" si="204"/>
        <v/>
      </c>
    </row>
    <row r="6451" spans="1:14" ht="51.95" customHeight="1" outlineLevel="2">
      <c r="A6451" s="551"/>
      <c r="B6451" s="296">
        <f t="shared" si="205"/>
        <v>188</v>
      </c>
      <c r="C6451" s="462" t="s">
        <v>12576</v>
      </c>
      <c r="D6451" s="463" t="s">
        <v>12577</v>
      </c>
      <c r="E6451" s="258" t="s">
        <v>1909</v>
      </c>
      <c r="F6451" s="33" t="s">
        <v>4633</v>
      </c>
      <c r="G6451" s="570"/>
      <c r="H6451" s="816"/>
      <c r="I6451" s="816"/>
      <c r="J6451" s="571"/>
      <c r="K6451" s="259" t="s">
        <v>12828</v>
      </c>
      <c r="L6451" s="433">
        <v>45323</v>
      </c>
      <c r="M6451" s="57"/>
      <c r="N6451" t="str">
        <f t="shared" si="204"/>
        <v/>
      </c>
    </row>
    <row r="6452" spans="1:14" ht="51.95" customHeight="1" outlineLevel="2">
      <c r="A6452" s="551"/>
      <c r="B6452" s="296">
        <f t="shared" si="205"/>
        <v>188</v>
      </c>
      <c r="C6452" s="462" t="s">
        <v>12578</v>
      </c>
      <c r="D6452" s="463" t="s">
        <v>12579</v>
      </c>
      <c r="E6452" s="258" t="s">
        <v>1909</v>
      </c>
      <c r="F6452" s="33" t="s">
        <v>4633</v>
      </c>
      <c r="G6452" s="570"/>
      <c r="H6452" s="816"/>
      <c r="I6452" s="816"/>
      <c r="J6452" s="571"/>
      <c r="K6452" s="259" t="s">
        <v>12828</v>
      </c>
      <c r="L6452" s="433">
        <v>45323</v>
      </c>
      <c r="M6452" s="57"/>
      <c r="N6452" t="str">
        <f t="shared" si="204"/>
        <v/>
      </c>
    </row>
    <row r="6453" spans="1:14" ht="51.95" customHeight="1" outlineLevel="2">
      <c r="A6453" s="551"/>
      <c r="B6453" s="296">
        <f t="shared" si="205"/>
        <v>188</v>
      </c>
      <c r="C6453" s="462" t="s">
        <v>12580</v>
      </c>
      <c r="D6453" s="463" t="s">
        <v>12581</v>
      </c>
      <c r="E6453" s="258" t="s">
        <v>1909</v>
      </c>
      <c r="F6453" s="33" t="s">
        <v>4633</v>
      </c>
      <c r="G6453" s="570"/>
      <c r="H6453" s="816"/>
      <c r="I6453" s="816"/>
      <c r="J6453" s="571"/>
      <c r="K6453" s="259" t="s">
        <v>12828</v>
      </c>
      <c r="L6453" s="433">
        <v>45323</v>
      </c>
      <c r="M6453" s="57"/>
      <c r="N6453" t="str">
        <f t="shared" si="204"/>
        <v/>
      </c>
    </row>
    <row r="6454" spans="1:14" ht="51.95" customHeight="1" outlineLevel="2">
      <c r="A6454" s="551"/>
      <c r="B6454" s="296">
        <f t="shared" si="205"/>
        <v>188</v>
      </c>
      <c r="C6454" s="462" t="s">
        <v>12582</v>
      </c>
      <c r="D6454" s="463" t="s">
        <v>12583</v>
      </c>
      <c r="E6454" s="258" t="s">
        <v>1909</v>
      </c>
      <c r="F6454" s="33" t="s">
        <v>4633</v>
      </c>
      <c r="G6454" s="570"/>
      <c r="H6454" s="816"/>
      <c r="I6454" s="816"/>
      <c r="J6454" s="571"/>
      <c r="K6454" s="259" t="s">
        <v>12828</v>
      </c>
      <c r="L6454" s="433">
        <v>45323</v>
      </c>
      <c r="M6454" s="57"/>
      <c r="N6454" t="str">
        <f t="shared" si="204"/>
        <v/>
      </c>
    </row>
    <row r="6455" spans="1:14" ht="51.95" customHeight="1" outlineLevel="2">
      <c r="A6455" s="551"/>
      <c r="B6455" s="296">
        <f t="shared" si="205"/>
        <v>188</v>
      </c>
      <c r="C6455" s="462" t="s">
        <v>12584</v>
      </c>
      <c r="D6455" s="463" t="s">
        <v>12585</v>
      </c>
      <c r="E6455" s="258" t="s">
        <v>1909</v>
      </c>
      <c r="F6455" s="33" t="s">
        <v>4633</v>
      </c>
      <c r="G6455" s="570"/>
      <c r="H6455" s="816"/>
      <c r="I6455" s="816"/>
      <c r="J6455" s="571"/>
      <c r="K6455" s="259" t="s">
        <v>12828</v>
      </c>
      <c r="L6455" s="433">
        <v>45323</v>
      </c>
      <c r="M6455" s="57"/>
      <c r="N6455" t="str">
        <f t="shared" si="204"/>
        <v/>
      </c>
    </row>
    <row r="6456" spans="1:14" ht="51.95" customHeight="1" outlineLevel="2">
      <c r="A6456" s="551"/>
      <c r="B6456" s="296">
        <f t="shared" si="205"/>
        <v>188</v>
      </c>
      <c r="C6456" s="462" t="s">
        <v>12586</v>
      </c>
      <c r="D6456" s="463" t="s">
        <v>12587</v>
      </c>
      <c r="E6456" s="258" t="s">
        <v>1909</v>
      </c>
      <c r="F6456" s="33" t="s">
        <v>4633</v>
      </c>
      <c r="G6456" s="570"/>
      <c r="H6456" s="816"/>
      <c r="I6456" s="816"/>
      <c r="J6456" s="571"/>
      <c r="K6456" s="259" t="s">
        <v>12828</v>
      </c>
      <c r="L6456" s="433">
        <v>45323</v>
      </c>
      <c r="M6456" s="57"/>
      <c r="N6456" t="str">
        <f t="shared" si="204"/>
        <v/>
      </c>
    </row>
    <row r="6457" spans="1:14" ht="51.95" customHeight="1" outlineLevel="2">
      <c r="A6457" s="551"/>
      <c r="B6457" s="296">
        <f t="shared" si="205"/>
        <v>188</v>
      </c>
      <c r="C6457" s="462" t="s">
        <v>3991</v>
      </c>
      <c r="D6457" s="463" t="s">
        <v>3992</v>
      </c>
      <c r="E6457" s="258" t="s">
        <v>1909</v>
      </c>
      <c r="F6457" s="33" t="s">
        <v>4633</v>
      </c>
      <c r="G6457" s="570"/>
      <c r="H6457" s="816"/>
      <c r="I6457" s="816"/>
      <c r="J6457" s="571"/>
      <c r="K6457" s="259" t="s">
        <v>12828</v>
      </c>
      <c r="L6457" s="433">
        <v>45323</v>
      </c>
      <c r="M6457" s="57"/>
      <c r="N6457" t="str">
        <f t="shared" si="204"/>
        <v>DUPLICATE</v>
      </c>
    </row>
    <row r="6458" spans="1:14" ht="51.95" customHeight="1" outlineLevel="2">
      <c r="A6458" s="551"/>
      <c r="B6458" s="296">
        <f t="shared" si="205"/>
        <v>188</v>
      </c>
      <c r="C6458" s="462" t="s">
        <v>12588</v>
      </c>
      <c r="D6458" s="463" t="s">
        <v>12589</v>
      </c>
      <c r="E6458" s="258" t="s">
        <v>1909</v>
      </c>
      <c r="F6458" s="33" t="s">
        <v>4633</v>
      </c>
      <c r="G6458" s="570"/>
      <c r="H6458" s="816"/>
      <c r="I6458" s="816"/>
      <c r="J6458" s="571"/>
      <c r="K6458" s="259" t="s">
        <v>12828</v>
      </c>
      <c r="L6458" s="433">
        <v>45323</v>
      </c>
      <c r="M6458" s="57"/>
      <c r="N6458" t="str">
        <f t="shared" si="204"/>
        <v/>
      </c>
    </row>
    <row r="6459" spans="1:14" ht="51.95" customHeight="1" outlineLevel="2">
      <c r="A6459" s="551"/>
      <c r="B6459" s="296">
        <f t="shared" si="205"/>
        <v>188</v>
      </c>
      <c r="C6459" s="462" t="s">
        <v>12590</v>
      </c>
      <c r="D6459" s="463" t="s">
        <v>12591</v>
      </c>
      <c r="E6459" s="258" t="s">
        <v>1909</v>
      </c>
      <c r="F6459" s="33" t="s">
        <v>4633</v>
      </c>
      <c r="G6459" s="570"/>
      <c r="H6459" s="816"/>
      <c r="I6459" s="816"/>
      <c r="J6459" s="571"/>
      <c r="K6459" s="259" t="s">
        <v>12828</v>
      </c>
      <c r="L6459" s="433">
        <v>45323</v>
      </c>
      <c r="M6459" s="57"/>
      <c r="N6459" t="str">
        <f t="shared" si="204"/>
        <v/>
      </c>
    </row>
    <row r="6460" spans="1:14" ht="51.95" customHeight="1" outlineLevel="2">
      <c r="A6460" s="551"/>
      <c r="B6460" s="296">
        <f t="shared" si="205"/>
        <v>188</v>
      </c>
      <c r="C6460" s="462" t="s">
        <v>12592</v>
      </c>
      <c r="D6460" s="463" t="s">
        <v>12593</v>
      </c>
      <c r="E6460" s="258" t="s">
        <v>1909</v>
      </c>
      <c r="F6460" s="33" t="s">
        <v>4633</v>
      </c>
      <c r="G6460" s="570"/>
      <c r="H6460" s="816"/>
      <c r="I6460" s="816"/>
      <c r="J6460" s="571"/>
      <c r="K6460" s="259" t="s">
        <v>12828</v>
      </c>
      <c r="L6460" s="433">
        <v>45323</v>
      </c>
      <c r="M6460" s="57"/>
      <c r="N6460" t="str">
        <f t="shared" si="204"/>
        <v/>
      </c>
    </row>
    <row r="6461" spans="1:14" ht="51.95" customHeight="1" outlineLevel="2">
      <c r="A6461" s="551"/>
      <c r="B6461" s="296">
        <f t="shared" si="205"/>
        <v>188</v>
      </c>
      <c r="C6461" s="462" t="s">
        <v>12594</v>
      </c>
      <c r="D6461" s="463" t="s">
        <v>12595</v>
      </c>
      <c r="E6461" s="258" t="s">
        <v>1909</v>
      </c>
      <c r="F6461" s="33" t="s">
        <v>4633</v>
      </c>
      <c r="G6461" s="570"/>
      <c r="H6461" s="816"/>
      <c r="I6461" s="816"/>
      <c r="J6461" s="571"/>
      <c r="K6461" s="259" t="s">
        <v>12828</v>
      </c>
      <c r="L6461" s="433">
        <v>45323</v>
      </c>
      <c r="M6461" s="57"/>
      <c r="N6461" t="str">
        <f t="shared" si="204"/>
        <v/>
      </c>
    </row>
    <row r="6462" spans="1:14" ht="51.95" customHeight="1" outlineLevel="2">
      <c r="A6462" s="551"/>
      <c r="B6462" s="296">
        <f t="shared" si="205"/>
        <v>188</v>
      </c>
      <c r="C6462" s="462" t="s">
        <v>12596</v>
      </c>
      <c r="D6462" s="463" t="s">
        <v>12597</v>
      </c>
      <c r="E6462" s="258" t="s">
        <v>1909</v>
      </c>
      <c r="F6462" s="33" t="s">
        <v>4633</v>
      </c>
      <c r="G6462" s="570"/>
      <c r="H6462" s="816"/>
      <c r="I6462" s="816"/>
      <c r="J6462" s="571"/>
      <c r="K6462" s="259" t="s">
        <v>12828</v>
      </c>
      <c r="L6462" s="433">
        <v>45323</v>
      </c>
      <c r="M6462" s="57"/>
      <c r="N6462" t="str">
        <f t="shared" si="204"/>
        <v/>
      </c>
    </row>
    <row r="6463" spans="1:14" ht="51.95" customHeight="1" outlineLevel="2">
      <c r="A6463" s="551"/>
      <c r="B6463" s="296">
        <f t="shared" si="205"/>
        <v>188</v>
      </c>
      <c r="C6463" s="462" t="s">
        <v>12598</v>
      </c>
      <c r="D6463" s="463" t="s">
        <v>12599</v>
      </c>
      <c r="E6463" s="258" t="s">
        <v>1909</v>
      </c>
      <c r="F6463" s="33" t="s">
        <v>4633</v>
      </c>
      <c r="G6463" s="570"/>
      <c r="H6463" s="816"/>
      <c r="I6463" s="816"/>
      <c r="J6463" s="571"/>
      <c r="K6463" s="259" t="s">
        <v>12828</v>
      </c>
      <c r="L6463" s="433">
        <v>45323</v>
      </c>
      <c r="M6463" s="57"/>
      <c r="N6463" t="str">
        <f t="shared" si="204"/>
        <v/>
      </c>
    </row>
    <row r="6464" spans="1:14" ht="51.95" customHeight="1" outlineLevel="2">
      <c r="A6464" s="551"/>
      <c r="B6464" s="296">
        <f t="shared" si="205"/>
        <v>188</v>
      </c>
      <c r="C6464" s="462" t="s">
        <v>12600</v>
      </c>
      <c r="D6464" s="463" t="s">
        <v>12601</v>
      </c>
      <c r="E6464" s="258" t="s">
        <v>1909</v>
      </c>
      <c r="F6464" s="33" t="s">
        <v>4633</v>
      </c>
      <c r="G6464" s="570"/>
      <c r="H6464" s="816"/>
      <c r="I6464" s="816"/>
      <c r="J6464" s="571"/>
      <c r="K6464" s="259" t="s">
        <v>12828</v>
      </c>
      <c r="L6464" s="433">
        <v>45323</v>
      </c>
      <c r="M6464" s="57"/>
      <c r="N6464" t="str">
        <f t="shared" si="204"/>
        <v/>
      </c>
    </row>
    <row r="6465" spans="1:14" ht="51.95" customHeight="1" outlineLevel="2">
      <c r="A6465" s="551"/>
      <c r="B6465" s="296">
        <f t="shared" si="205"/>
        <v>188</v>
      </c>
      <c r="C6465" s="462" t="s">
        <v>12602</v>
      </c>
      <c r="D6465" s="463" t="s">
        <v>12603</v>
      </c>
      <c r="E6465" s="258" t="s">
        <v>1909</v>
      </c>
      <c r="F6465" s="33" t="s">
        <v>4633</v>
      </c>
      <c r="G6465" s="570"/>
      <c r="H6465" s="816"/>
      <c r="I6465" s="816"/>
      <c r="J6465" s="571"/>
      <c r="K6465" s="259" t="s">
        <v>12828</v>
      </c>
      <c r="L6465" s="433">
        <v>45323</v>
      </c>
      <c r="M6465" s="57"/>
      <c r="N6465" t="str">
        <f t="shared" si="204"/>
        <v/>
      </c>
    </row>
    <row r="6466" spans="1:14" ht="51.95" customHeight="1" outlineLevel="2">
      <c r="A6466" s="551"/>
      <c r="B6466" s="296">
        <f t="shared" si="205"/>
        <v>188</v>
      </c>
      <c r="C6466" s="462" t="s">
        <v>12604</v>
      </c>
      <c r="D6466" s="463" t="s">
        <v>12605</v>
      </c>
      <c r="E6466" s="258" t="s">
        <v>1909</v>
      </c>
      <c r="F6466" s="33" t="s">
        <v>4633</v>
      </c>
      <c r="G6466" s="570"/>
      <c r="H6466" s="816"/>
      <c r="I6466" s="816"/>
      <c r="J6466" s="571"/>
      <c r="K6466" s="259" t="s">
        <v>12828</v>
      </c>
      <c r="L6466" s="433">
        <v>45323</v>
      </c>
      <c r="M6466" s="57"/>
      <c r="N6466" t="str">
        <f t="shared" si="204"/>
        <v/>
      </c>
    </row>
    <row r="6467" spans="1:14" ht="51.95" customHeight="1" outlineLevel="2">
      <c r="A6467" s="551"/>
      <c r="B6467" s="296">
        <f t="shared" si="205"/>
        <v>188</v>
      </c>
      <c r="C6467" s="462" t="s">
        <v>12606</v>
      </c>
      <c r="D6467" s="463" t="s">
        <v>12607</v>
      </c>
      <c r="E6467" s="258" t="s">
        <v>1909</v>
      </c>
      <c r="F6467" s="33" t="s">
        <v>4633</v>
      </c>
      <c r="G6467" s="570"/>
      <c r="H6467" s="816"/>
      <c r="I6467" s="816"/>
      <c r="J6467" s="571"/>
      <c r="K6467" s="259" t="s">
        <v>12828</v>
      </c>
      <c r="L6467" s="433">
        <v>45323</v>
      </c>
      <c r="M6467" s="57"/>
      <c r="N6467" t="str">
        <f t="shared" ref="N6467:N6530" si="206">IF(D6467="NA","",IF(COUNTIF($D$3:$D$8511,D6467)&gt;1,"DUPLICATE",""))</f>
        <v/>
      </c>
    </row>
    <row r="6468" spans="1:14" ht="51.95" customHeight="1" outlineLevel="2">
      <c r="A6468" s="551"/>
      <c r="B6468" s="296">
        <f t="shared" si="205"/>
        <v>188</v>
      </c>
      <c r="C6468" s="462" t="s">
        <v>12608</v>
      </c>
      <c r="D6468" s="463" t="s">
        <v>12609</v>
      </c>
      <c r="E6468" s="258" t="s">
        <v>1909</v>
      </c>
      <c r="F6468" s="33" t="s">
        <v>4633</v>
      </c>
      <c r="G6468" s="570"/>
      <c r="H6468" s="816"/>
      <c r="I6468" s="816"/>
      <c r="J6468" s="571"/>
      <c r="K6468" s="259" t="s">
        <v>12828</v>
      </c>
      <c r="L6468" s="433">
        <v>45323</v>
      </c>
      <c r="M6468" s="57"/>
      <c r="N6468" t="str">
        <f t="shared" si="206"/>
        <v/>
      </c>
    </row>
    <row r="6469" spans="1:14" ht="51.95" customHeight="1" outlineLevel="2">
      <c r="A6469" s="551"/>
      <c r="B6469" s="296">
        <f t="shared" si="205"/>
        <v>188</v>
      </c>
      <c r="C6469" s="462" t="s">
        <v>12610</v>
      </c>
      <c r="D6469" s="463" t="s">
        <v>12611</v>
      </c>
      <c r="E6469" s="258" t="s">
        <v>1909</v>
      </c>
      <c r="F6469" s="33" t="s">
        <v>4633</v>
      </c>
      <c r="G6469" s="570"/>
      <c r="H6469" s="816"/>
      <c r="I6469" s="816"/>
      <c r="J6469" s="571"/>
      <c r="K6469" s="259" t="s">
        <v>12828</v>
      </c>
      <c r="L6469" s="433">
        <v>45323</v>
      </c>
      <c r="M6469" s="57"/>
      <c r="N6469" t="str">
        <f t="shared" si="206"/>
        <v/>
      </c>
    </row>
    <row r="6470" spans="1:14" ht="51.95" customHeight="1" outlineLevel="2">
      <c r="A6470" s="551"/>
      <c r="B6470" s="296">
        <f t="shared" si="205"/>
        <v>188</v>
      </c>
      <c r="C6470" s="462" t="s">
        <v>12612</v>
      </c>
      <c r="D6470" s="463" t="s">
        <v>12613</v>
      </c>
      <c r="E6470" s="258" t="s">
        <v>1909</v>
      </c>
      <c r="F6470" s="33" t="s">
        <v>4633</v>
      </c>
      <c r="G6470" s="570"/>
      <c r="H6470" s="816"/>
      <c r="I6470" s="816"/>
      <c r="J6470" s="571"/>
      <c r="K6470" s="259" t="s">
        <v>12828</v>
      </c>
      <c r="L6470" s="433">
        <v>45323</v>
      </c>
      <c r="M6470" s="57"/>
      <c r="N6470" t="str">
        <f t="shared" si="206"/>
        <v/>
      </c>
    </row>
    <row r="6471" spans="1:14" ht="51.95" customHeight="1" outlineLevel="2">
      <c r="A6471" s="551"/>
      <c r="B6471" s="296">
        <f t="shared" si="205"/>
        <v>188</v>
      </c>
      <c r="C6471" s="462" t="s">
        <v>12614</v>
      </c>
      <c r="D6471" s="463" t="s">
        <v>12615</v>
      </c>
      <c r="E6471" s="258" t="s">
        <v>1909</v>
      </c>
      <c r="F6471" s="33" t="s">
        <v>4633</v>
      </c>
      <c r="G6471" s="570"/>
      <c r="H6471" s="816"/>
      <c r="I6471" s="816"/>
      <c r="J6471" s="571"/>
      <c r="K6471" s="259" t="s">
        <v>12828</v>
      </c>
      <c r="L6471" s="433">
        <v>45323</v>
      </c>
      <c r="M6471" s="57"/>
      <c r="N6471" t="str">
        <f t="shared" si="206"/>
        <v/>
      </c>
    </row>
    <row r="6472" spans="1:14" ht="51.95" customHeight="1" outlineLevel="2">
      <c r="A6472" s="551"/>
      <c r="B6472" s="296">
        <f t="shared" si="205"/>
        <v>188</v>
      </c>
      <c r="C6472" s="462" t="s">
        <v>12616</v>
      </c>
      <c r="D6472" s="463" t="s">
        <v>12617</v>
      </c>
      <c r="E6472" s="258" t="s">
        <v>1909</v>
      </c>
      <c r="F6472" s="33" t="s">
        <v>4633</v>
      </c>
      <c r="G6472" s="570"/>
      <c r="H6472" s="816"/>
      <c r="I6472" s="816"/>
      <c r="J6472" s="571"/>
      <c r="K6472" s="259" t="s">
        <v>12828</v>
      </c>
      <c r="L6472" s="433">
        <v>45323</v>
      </c>
      <c r="M6472" s="57"/>
      <c r="N6472" t="str">
        <f t="shared" si="206"/>
        <v/>
      </c>
    </row>
    <row r="6473" spans="1:14" ht="51.95" customHeight="1" outlineLevel="2">
      <c r="A6473" s="551"/>
      <c r="B6473" s="296">
        <f t="shared" si="205"/>
        <v>188</v>
      </c>
      <c r="C6473" s="462" t="s">
        <v>12618</v>
      </c>
      <c r="D6473" s="463" t="s">
        <v>12619</v>
      </c>
      <c r="E6473" s="258" t="s">
        <v>1909</v>
      </c>
      <c r="F6473" s="33" t="s">
        <v>4633</v>
      </c>
      <c r="G6473" s="570"/>
      <c r="H6473" s="816"/>
      <c r="I6473" s="816"/>
      <c r="J6473" s="571"/>
      <c r="K6473" s="259" t="s">
        <v>12828</v>
      </c>
      <c r="L6473" s="433">
        <v>45323</v>
      </c>
      <c r="M6473" s="57"/>
      <c r="N6473" t="str">
        <f t="shared" si="206"/>
        <v/>
      </c>
    </row>
    <row r="6474" spans="1:14" ht="51.95" customHeight="1" outlineLevel="2">
      <c r="A6474" s="551"/>
      <c r="B6474" s="296">
        <f t="shared" ref="B6474:B6534" si="207">IF(A6474&gt;0,A6474,B6473)</f>
        <v>188</v>
      </c>
      <c r="C6474" s="462" t="s">
        <v>12620</v>
      </c>
      <c r="D6474" s="463" t="s">
        <v>12621</v>
      </c>
      <c r="E6474" s="258" t="s">
        <v>1909</v>
      </c>
      <c r="F6474" s="33" t="s">
        <v>4633</v>
      </c>
      <c r="G6474" s="570"/>
      <c r="H6474" s="816"/>
      <c r="I6474" s="816"/>
      <c r="J6474" s="571"/>
      <c r="K6474" s="259" t="s">
        <v>12828</v>
      </c>
      <c r="L6474" s="433">
        <v>45323</v>
      </c>
      <c r="M6474" s="57"/>
      <c r="N6474" t="str">
        <f t="shared" si="206"/>
        <v/>
      </c>
    </row>
    <row r="6475" spans="1:14" ht="51.95" customHeight="1" outlineLevel="2">
      <c r="A6475" s="551"/>
      <c r="B6475" s="296">
        <f t="shared" si="207"/>
        <v>188</v>
      </c>
      <c r="C6475" s="462" t="s">
        <v>12622</v>
      </c>
      <c r="D6475" s="463" t="s">
        <v>12623</v>
      </c>
      <c r="E6475" s="258" t="s">
        <v>1909</v>
      </c>
      <c r="F6475" s="33" t="s">
        <v>4633</v>
      </c>
      <c r="G6475" s="570"/>
      <c r="H6475" s="816"/>
      <c r="I6475" s="816"/>
      <c r="J6475" s="571"/>
      <c r="K6475" s="259" t="s">
        <v>12828</v>
      </c>
      <c r="L6475" s="433">
        <v>45323</v>
      </c>
      <c r="M6475" s="57"/>
      <c r="N6475" t="str">
        <f t="shared" si="206"/>
        <v/>
      </c>
    </row>
    <row r="6476" spans="1:14" ht="51.95" customHeight="1" outlineLevel="2">
      <c r="A6476" s="551"/>
      <c r="B6476" s="296">
        <f t="shared" si="207"/>
        <v>188</v>
      </c>
      <c r="C6476" s="462" t="s">
        <v>12624</v>
      </c>
      <c r="D6476" s="463" t="s">
        <v>12625</v>
      </c>
      <c r="E6476" s="258" t="s">
        <v>1909</v>
      </c>
      <c r="F6476" s="33" t="s">
        <v>4633</v>
      </c>
      <c r="G6476" s="570"/>
      <c r="H6476" s="816"/>
      <c r="I6476" s="816"/>
      <c r="J6476" s="571"/>
      <c r="K6476" s="259" t="s">
        <v>12828</v>
      </c>
      <c r="L6476" s="433">
        <v>45323</v>
      </c>
      <c r="M6476" s="57"/>
      <c r="N6476" t="str">
        <f t="shared" si="206"/>
        <v/>
      </c>
    </row>
    <row r="6477" spans="1:14" ht="51.95" customHeight="1" outlineLevel="2">
      <c r="A6477" s="551"/>
      <c r="B6477" s="296">
        <f t="shared" si="207"/>
        <v>188</v>
      </c>
      <c r="C6477" s="462" t="s">
        <v>12626</v>
      </c>
      <c r="D6477" s="463" t="s">
        <v>12627</v>
      </c>
      <c r="E6477" s="258" t="s">
        <v>1909</v>
      </c>
      <c r="F6477" s="33" t="s">
        <v>4633</v>
      </c>
      <c r="G6477" s="570"/>
      <c r="H6477" s="816"/>
      <c r="I6477" s="816"/>
      <c r="J6477" s="571"/>
      <c r="K6477" s="259" t="s">
        <v>12828</v>
      </c>
      <c r="L6477" s="433">
        <v>45323</v>
      </c>
      <c r="M6477" s="57"/>
      <c r="N6477" t="str">
        <f t="shared" si="206"/>
        <v/>
      </c>
    </row>
    <row r="6478" spans="1:14" ht="51.95" customHeight="1" outlineLevel="2">
      <c r="A6478" s="551"/>
      <c r="B6478" s="296">
        <f t="shared" si="207"/>
        <v>188</v>
      </c>
      <c r="C6478" s="462" t="s">
        <v>12628</v>
      </c>
      <c r="D6478" s="463" t="s">
        <v>12629</v>
      </c>
      <c r="E6478" s="258" t="s">
        <v>1909</v>
      </c>
      <c r="F6478" s="33" t="s">
        <v>4633</v>
      </c>
      <c r="G6478" s="570"/>
      <c r="H6478" s="816"/>
      <c r="I6478" s="816"/>
      <c r="J6478" s="571"/>
      <c r="K6478" s="259" t="s">
        <v>12828</v>
      </c>
      <c r="L6478" s="433">
        <v>45323</v>
      </c>
      <c r="M6478" s="57"/>
      <c r="N6478" t="str">
        <f t="shared" si="206"/>
        <v/>
      </c>
    </row>
    <row r="6479" spans="1:14" ht="51.95" customHeight="1" outlineLevel="2">
      <c r="A6479" s="551"/>
      <c r="B6479" s="296">
        <f t="shared" si="207"/>
        <v>188</v>
      </c>
      <c r="C6479" s="462" t="s">
        <v>12630</v>
      </c>
      <c r="D6479" s="463" t="s">
        <v>12631</v>
      </c>
      <c r="E6479" s="258" t="s">
        <v>1909</v>
      </c>
      <c r="F6479" s="33" t="s">
        <v>4633</v>
      </c>
      <c r="G6479" s="570"/>
      <c r="H6479" s="816"/>
      <c r="I6479" s="816"/>
      <c r="J6479" s="571"/>
      <c r="K6479" s="259" t="s">
        <v>12828</v>
      </c>
      <c r="L6479" s="433">
        <v>45323</v>
      </c>
      <c r="M6479" s="57"/>
      <c r="N6479" t="str">
        <f t="shared" si="206"/>
        <v/>
      </c>
    </row>
    <row r="6480" spans="1:14" ht="51.95" customHeight="1" outlineLevel="2">
      <c r="A6480" s="551"/>
      <c r="B6480" s="296">
        <f t="shared" si="207"/>
        <v>188</v>
      </c>
      <c r="C6480" s="462" t="s">
        <v>12632</v>
      </c>
      <c r="D6480" s="463" t="s">
        <v>12633</v>
      </c>
      <c r="E6480" s="258" t="s">
        <v>1909</v>
      </c>
      <c r="F6480" s="33" t="s">
        <v>4633</v>
      </c>
      <c r="G6480" s="570"/>
      <c r="H6480" s="816"/>
      <c r="I6480" s="816"/>
      <c r="J6480" s="571"/>
      <c r="K6480" s="259" t="s">
        <v>12828</v>
      </c>
      <c r="L6480" s="433">
        <v>45323</v>
      </c>
      <c r="M6480" s="57"/>
      <c r="N6480" t="str">
        <f t="shared" si="206"/>
        <v/>
      </c>
    </row>
    <row r="6481" spans="1:14" ht="51.95" customHeight="1" outlineLevel="2">
      <c r="A6481" s="551"/>
      <c r="B6481" s="296">
        <f t="shared" si="207"/>
        <v>188</v>
      </c>
      <c r="C6481" s="462" t="s">
        <v>12634</v>
      </c>
      <c r="D6481" s="463" t="s">
        <v>12635</v>
      </c>
      <c r="E6481" s="258" t="s">
        <v>1909</v>
      </c>
      <c r="F6481" s="33" t="s">
        <v>4633</v>
      </c>
      <c r="G6481" s="570"/>
      <c r="H6481" s="816"/>
      <c r="I6481" s="816"/>
      <c r="J6481" s="571"/>
      <c r="K6481" s="259" t="s">
        <v>12828</v>
      </c>
      <c r="L6481" s="433">
        <v>45323</v>
      </c>
      <c r="M6481" s="57"/>
      <c r="N6481" t="str">
        <f t="shared" si="206"/>
        <v/>
      </c>
    </row>
    <row r="6482" spans="1:14" ht="51.95" customHeight="1" outlineLevel="2">
      <c r="A6482" s="551"/>
      <c r="B6482" s="296">
        <f t="shared" si="207"/>
        <v>188</v>
      </c>
      <c r="C6482" s="462" t="s">
        <v>12636</v>
      </c>
      <c r="D6482" s="463" t="s">
        <v>1383</v>
      </c>
      <c r="E6482" s="258" t="s">
        <v>1909</v>
      </c>
      <c r="F6482" s="33" t="s">
        <v>4633</v>
      </c>
      <c r="G6482" s="570"/>
      <c r="H6482" s="816"/>
      <c r="I6482" s="816"/>
      <c r="J6482" s="571"/>
      <c r="K6482" s="259" t="s">
        <v>12828</v>
      </c>
      <c r="L6482" s="433">
        <v>45323</v>
      </c>
      <c r="M6482" s="57"/>
      <c r="N6482" t="str">
        <f t="shared" si="206"/>
        <v>DUPLICATE</v>
      </c>
    </row>
    <row r="6483" spans="1:14" ht="51.95" customHeight="1" outlineLevel="2">
      <c r="A6483" s="551"/>
      <c r="B6483" s="296">
        <f t="shared" si="207"/>
        <v>188</v>
      </c>
      <c r="C6483" s="462" t="s">
        <v>12637</v>
      </c>
      <c r="D6483" s="463" t="s">
        <v>12638</v>
      </c>
      <c r="E6483" s="258" t="s">
        <v>1909</v>
      </c>
      <c r="F6483" s="33" t="s">
        <v>4633</v>
      </c>
      <c r="G6483" s="570"/>
      <c r="H6483" s="816"/>
      <c r="I6483" s="816"/>
      <c r="J6483" s="571"/>
      <c r="K6483" s="259" t="s">
        <v>12828</v>
      </c>
      <c r="L6483" s="433">
        <v>45323</v>
      </c>
      <c r="M6483" s="57"/>
      <c r="N6483" t="str">
        <f t="shared" si="206"/>
        <v/>
      </c>
    </row>
    <row r="6484" spans="1:14" ht="51.95" customHeight="1" outlineLevel="2">
      <c r="A6484" s="551"/>
      <c r="B6484" s="296">
        <f t="shared" si="207"/>
        <v>188</v>
      </c>
      <c r="C6484" s="462" t="s">
        <v>12639</v>
      </c>
      <c r="D6484" s="463" t="s">
        <v>1385</v>
      </c>
      <c r="E6484" s="258" t="s">
        <v>1909</v>
      </c>
      <c r="F6484" s="33" t="s">
        <v>4633</v>
      </c>
      <c r="G6484" s="570"/>
      <c r="H6484" s="816"/>
      <c r="I6484" s="816"/>
      <c r="J6484" s="571"/>
      <c r="K6484" s="259" t="s">
        <v>12828</v>
      </c>
      <c r="L6484" s="433">
        <v>45323</v>
      </c>
      <c r="M6484" s="57"/>
      <c r="N6484" t="str">
        <f t="shared" si="206"/>
        <v>DUPLICATE</v>
      </c>
    </row>
    <row r="6485" spans="1:14" ht="51.95" customHeight="1" outlineLevel="2">
      <c r="A6485" s="551"/>
      <c r="B6485" s="296">
        <f t="shared" si="207"/>
        <v>188</v>
      </c>
      <c r="C6485" s="462" t="s">
        <v>12640</v>
      </c>
      <c r="D6485" s="463" t="s">
        <v>12641</v>
      </c>
      <c r="E6485" s="258" t="s">
        <v>1909</v>
      </c>
      <c r="F6485" s="33" t="s">
        <v>4633</v>
      </c>
      <c r="G6485" s="570"/>
      <c r="H6485" s="816"/>
      <c r="I6485" s="816"/>
      <c r="J6485" s="571"/>
      <c r="K6485" s="259" t="s">
        <v>12828</v>
      </c>
      <c r="L6485" s="433">
        <v>45323</v>
      </c>
      <c r="M6485" s="57"/>
      <c r="N6485" t="str">
        <f t="shared" si="206"/>
        <v/>
      </c>
    </row>
    <row r="6486" spans="1:14" ht="51.95" customHeight="1" outlineLevel="2">
      <c r="A6486" s="551"/>
      <c r="B6486" s="296">
        <f t="shared" si="207"/>
        <v>188</v>
      </c>
      <c r="C6486" s="462" t="s">
        <v>12642</v>
      </c>
      <c r="D6486" s="463" t="s">
        <v>12643</v>
      </c>
      <c r="E6486" s="258" t="s">
        <v>1909</v>
      </c>
      <c r="F6486" s="33" t="s">
        <v>4633</v>
      </c>
      <c r="G6486" s="570"/>
      <c r="H6486" s="816"/>
      <c r="I6486" s="816"/>
      <c r="J6486" s="571"/>
      <c r="K6486" s="259" t="s">
        <v>12828</v>
      </c>
      <c r="L6486" s="433">
        <v>45323</v>
      </c>
      <c r="M6486" s="57"/>
      <c r="N6486" t="str">
        <f t="shared" si="206"/>
        <v/>
      </c>
    </row>
    <row r="6487" spans="1:14" ht="51.95" customHeight="1" outlineLevel="2">
      <c r="A6487" s="551"/>
      <c r="B6487" s="296">
        <f t="shared" si="207"/>
        <v>188</v>
      </c>
      <c r="C6487" s="462" t="s">
        <v>3989</v>
      </c>
      <c r="D6487" s="463" t="s">
        <v>3990</v>
      </c>
      <c r="E6487" s="258" t="s">
        <v>1909</v>
      </c>
      <c r="F6487" s="33" t="s">
        <v>4633</v>
      </c>
      <c r="G6487" s="570"/>
      <c r="H6487" s="816"/>
      <c r="I6487" s="816"/>
      <c r="J6487" s="571"/>
      <c r="K6487" s="259" t="s">
        <v>12828</v>
      </c>
      <c r="L6487" s="433">
        <v>45323</v>
      </c>
      <c r="M6487" s="57"/>
      <c r="N6487" t="str">
        <f t="shared" si="206"/>
        <v>DUPLICATE</v>
      </c>
    </row>
    <row r="6488" spans="1:14" ht="51.95" customHeight="1" outlineLevel="2">
      <c r="A6488" s="551"/>
      <c r="B6488" s="296">
        <f t="shared" si="207"/>
        <v>188</v>
      </c>
      <c r="C6488" s="462" t="s">
        <v>12644</v>
      </c>
      <c r="D6488" s="463" t="s">
        <v>12645</v>
      </c>
      <c r="E6488" s="258" t="s">
        <v>1909</v>
      </c>
      <c r="F6488" s="33" t="s">
        <v>4633</v>
      </c>
      <c r="G6488" s="570"/>
      <c r="H6488" s="816"/>
      <c r="I6488" s="816"/>
      <c r="J6488" s="571"/>
      <c r="K6488" s="259" t="s">
        <v>12828</v>
      </c>
      <c r="L6488" s="433">
        <v>45323</v>
      </c>
      <c r="M6488" s="57"/>
      <c r="N6488" t="str">
        <f t="shared" si="206"/>
        <v/>
      </c>
    </row>
    <row r="6489" spans="1:14" ht="51.95" customHeight="1" outlineLevel="2">
      <c r="A6489" s="551"/>
      <c r="B6489" s="296">
        <f t="shared" si="207"/>
        <v>188</v>
      </c>
      <c r="C6489" s="462" t="s">
        <v>12646</v>
      </c>
      <c r="D6489" s="463" t="s">
        <v>12647</v>
      </c>
      <c r="E6489" s="258" t="s">
        <v>1909</v>
      </c>
      <c r="F6489" s="33" t="s">
        <v>4633</v>
      </c>
      <c r="G6489" s="570"/>
      <c r="H6489" s="816"/>
      <c r="I6489" s="816"/>
      <c r="J6489" s="571"/>
      <c r="K6489" s="259" t="s">
        <v>12828</v>
      </c>
      <c r="L6489" s="433">
        <v>45323</v>
      </c>
      <c r="M6489" s="57"/>
      <c r="N6489" t="str">
        <f t="shared" si="206"/>
        <v/>
      </c>
    </row>
    <row r="6490" spans="1:14" ht="51.95" customHeight="1" outlineLevel="2">
      <c r="A6490" s="551"/>
      <c r="B6490" s="296">
        <f t="shared" si="207"/>
        <v>188</v>
      </c>
      <c r="C6490" s="462" t="s">
        <v>12648</v>
      </c>
      <c r="D6490" s="463" t="s">
        <v>12649</v>
      </c>
      <c r="E6490" s="258" t="s">
        <v>1909</v>
      </c>
      <c r="F6490" s="33" t="s">
        <v>4633</v>
      </c>
      <c r="G6490" s="570"/>
      <c r="H6490" s="816"/>
      <c r="I6490" s="816"/>
      <c r="J6490" s="571"/>
      <c r="K6490" s="259" t="s">
        <v>12828</v>
      </c>
      <c r="L6490" s="433">
        <v>45323</v>
      </c>
      <c r="M6490" s="57"/>
      <c r="N6490" t="str">
        <f t="shared" si="206"/>
        <v/>
      </c>
    </row>
    <row r="6491" spans="1:14" ht="51.95" customHeight="1" outlineLevel="2">
      <c r="A6491" s="551"/>
      <c r="B6491" s="296">
        <f t="shared" si="207"/>
        <v>188</v>
      </c>
      <c r="C6491" s="462" t="s">
        <v>1791</v>
      </c>
      <c r="D6491" s="463" t="s">
        <v>1790</v>
      </c>
      <c r="E6491" s="258" t="s">
        <v>1909</v>
      </c>
      <c r="F6491" s="33" t="s">
        <v>4633</v>
      </c>
      <c r="G6491" s="570"/>
      <c r="H6491" s="816"/>
      <c r="I6491" s="816"/>
      <c r="J6491" s="571"/>
      <c r="K6491" s="259" t="s">
        <v>12828</v>
      </c>
      <c r="L6491" s="433">
        <v>45323</v>
      </c>
      <c r="M6491" s="57"/>
      <c r="N6491" t="str">
        <f t="shared" si="206"/>
        <v/>
      </c>
    </row>
    <row r="6492" spans="1:14" ht="51.95" customHeight="1" outlineLevel="2">
      <c r="A6492" s="551"/>
      <c r="B6492" s="296">
        <f t="shared" si="207"/>
        <v>188</v>
      </c>
      <c r="C6492" s="462" t="s">
        <v>12650</v>
      </c>
      <c r="D6492" s="463" t="s">
        <v>12651</v>
      </c>
      <c r="E6492" s="258" t="s">
        <v>1909</v>
      </c>
      <c r="F6492" s="33" t="s">
        <v>4633</v>
      </c>
      <c r="G6492" s="570"/>
      <c r="H6492" s="816"/>
      <c r="I6492" s="816"/>
      <c r="J6492" s="571"/>
      <c r="K6492" s="259" t="s">
        <v>12828</v>
      </c>
      <c r="L6492" s="433">
        <v>45323</v>
      </c>
      <c r="M6492" s="57"/>
      <c r="N6492" t="str">
        <f t="shared" si="206"/>
        <v/>
      </c>
    </row>
    <row r="6493" spans="1:14" ht="51.95" customHeight="1" outlineLevel="2">
      <c r="A6493" s="551"/>
      <c r="B6493" s="296">
        <f t="shared" si="207"/>
        <v>188</v>
      </c>
      <c r="C6493" s="462" t="s">
        <v>12652</v>
      </c>
      <c r="D6493" s="463" t="s">
        <v>12653</v>
      </c>
      <c r="E6493" s="258" t="s">
        <v>1909</v>
      </c>
      <c r="F6493" s="33" t="s">
        <v>4633</v>
      </c>
      <c r="G6493" s="570"/>
      <c r="H6493" s="816"/>
      <c r="I6493" s="816"/>
      <c r="J6493" s="571"/>
      <c r="K6493" s="259" t="s">
        <v>12828</v>
      </c>
      <c r="L6493" s="433">
        <v>45323</v>
      </c>
      <c r="M6493" s="57"/>
      <c r="N6493" t="str">
        <f t="shared" si="206"/>
        <v/>
      </c>
    </row>
    <row r="6494" spans="1:14" ht="51.95" customHeight="1" outlineLevel="2">
      <c r="A6494" s="551"/>
      <c r="B6494" s="296">
        <f t="shared" si="207"/>
        <v>188</v>
      </c>
      <c r="C6494" s="462" t="s">
        <v>12654</v>
      </c>
      <c r="D6494" s="463" t="s">
        <v>12655</v>
      </c>
      <c r="E6494" s="258" t="s">
        <v>1909</v>
      </c>
      <c r="F6494" s="33" t="s">
        <v>4633</v>
      </c>
      <c r="G6494" s="570"/>
      <c r="H6494" s="816"/>
      <c r="I6494" s="816"/>
      <c r="J6494" s="571"/>
      <c r="K6494" s="259" t="s">
        <v>12828</v>
      </c>
      <c r="L6494" s="433">
        <v>45323</v>
      </c>
      <c r="M6494" s="57"/>
      <c r="N6494" t="str">
        <f t="shared" si="206"/>
        <v/>
      </c>
    </row>
    <row r="6495" spans="1:14" ht="51.95" customHeight="1" outlineLevel="2">
      <c r="A6495" s="551"/>
      <c r="B6495" s="296">
        <f t="shared" si="207"/>
        <v>188</v>
      </c>
      <c r="C6495" s="462" t="s">
        <v>12656</v>
      </c>
      <c r="D6495" s="463" t="s">
        <v>12657</v>
      </c>
      <c r="E6495" s="258" t="s">
        <v>1909</v>
      </c>
      <c r="F6495" s="33" t="s">
        <v>4633</v>
      </c>
      <c r="G6495" s="570"/>
      <c r="H6495" s="816"/>
      <c r="I6495" s="816"/>
      <c r="J6495" s="571"/>
      <c r="K6495" s="259" t="s">
        <v>12828</v>
      </c>
      <c r="L6495" s="433">
        <v>45323</v>
      </c>
      <c r="M6495" s="57"/>
      <c r="N6495" t="str">
        <f t="shared" si="206"/>
        <v/>
      </c>
    </row>
    <row r="6496" spans="1:14" ht="51.95" customHeight="1" outlineLevel="2">
      <c r="A6496" s="551"/>
      <c r="B6496" s="296">
        <f t="shared" si="207"/>
        <v>188</v>
      </c>
      <c r="C6496" s="462" t="s">
        <v>12658</v>
      </c>
      <c r="D6496" s="463" t="s">
        <v>12659</v>
      </c>
      <c r="E6496" s="258" t="s">
        <v>1909</v>
      </c>
      <c r="F6496" s="33" t="s">
        <v>4633</v>
      </c>
      <c r="G6496" s="570"/>
      <c r="H6496" s="816"/>
      <c r="I6496" s="816"/>
      <c r="J6496" s="571"/>
      <c r="K6496" s="259" t="s">
        <v>12828</v>
      </c>
      <c r="L6496" s="433">
        <v>45323</v>
      </c>
      <c r="M6496" s="57"/>
      <c r="N6496" t="str">
        <f t="shared" si="206"/>
        <v/>
      </c>
    </row>
    <row r="6497" spans="1:14" ht="51.95" customHeight="1" outlineLevel="2">
      <c r="A6497" s="551"/>
      <c r="B6497" s="296">
        <f t="shared" si="207"/>
        <v>188</v>
      </c>
      <c r="C6497" s="462" t="s">
        <v>12660</v>
      </c>
      <c r="D6497" s="463" t="s">
        <v>2722</v>
      </c>
      <c r="E6497" s="258" t="s">
        <v>1909</v>
      </c>
      <c r="F6497" s="33" t="s">
        <v>4633</v>
      </c>
      <c r="G6497" s="570"/>
      <c r="H6497" s="816"/>
      <c r="I6497" s="816"/>
      <c r="J6497" s="571"/>
      <c r="K6497" s="259" t="s">
        <v>12828</v>
      </c>
      <c r="L6497" s="433">
        <v>45323</v>
      </c>
      <c r="M6497" s="57"/>
      <c r="N6497" t="str">
        <f t="shared" si="206"/>
        <v/>
      </c>
    </row>
    <row r="6498" spans="1:14" ht="51.95" customHeight="1" outlineLevel="2">
      <c r="A6498" s="551"/>
      <c r="B6498" s="296">
        <f t="shared" si="207"/>
        <v>188</v>
      </c>
      <c r="C6498" s="704" t="s">
        <v>12891</v>
      </c>
      <c r="D6498" s="463" t="s">
        <v>12661</v>
      </c>
      <c r="E6498" s="258" t="s">
        <v>1909</v>
      </c>
      <c r="F6498" s="33" t="s">
        <v>4633</v>
      </c>
      <c r="G6498" s="570"/>
      <c r="H6498" s="816"/>
      <c r="I6498" s="816"/>
      <c r="J6498" s="571"/>
      <c r="K6498" s="259" t="s">
        <v>12828</v>
      </c>
      <c r="L6498" s="433">
        <v>45323</v>
      </c>
      <c r="M6498" s="693">
        <v>45689</v>
      </c>
      <c r="N6498" t="str">
        <f t="shared" si="206"/>
        <v/>
      </c>
    </row>
    <row r="6499" spans="1:14" ht="51.95" customHeight="1" outlineLevel="2">
      <c r="A6499" s="551"/>
      <c r="B6499" s="296">
        <f t="shared" si="207"/>
        <v>188</v>
      </c>
      <c r="C6499" s="462" t="s">
        <v>12662</v>
      </c>
      <c r="D6499" s="463" t="s">
        <v>12663</v>
      </c>
      <c r="E6499" s="258" t="s">
        <v>1909</v>
      </c>
      <c r="F6499" s="33" t="s">
        <v>4633</v>
      </c>
      <c r="G6499" s="570"/>
      <c r="H6499" s="816"/>
      <c r="I6499" s="816"/>
      <c r="J6499" s="571"/>
      <c r="K6499" s="259" t="s">
        <v>12828</v>
      </c>
      <c r="L6499" s="433">
        <v>45323</v>
      </c>
      <c r="M6499" s="57"/>
      <c r="N6499" t="str">
        <f t="shared" si="206"/>
        <v/>
      </c>
    </row>
    <row r="6500" spans="1:14" ht="51.95" customHeight="1" outlineLevel="2">
      <c r="A6500" s="551"/>
      <c r="B6500" s="296">
        <f t="shared" si="207"/>
        <v>188</v>
      </c>
      <c r="C6500" s="462" t="s">
        <v>12664</v>
      </c>
      <c r="D6500" s="463" t="s">
        <v>12665</v>
      </c>
      <c r="E6500" s="258" t="s">
        <v>1909</v>
      </c>
      <c r="F6500" s="33" t="s">
        <v>4633</v>
      </c>
      <c r="G6500" s="570"/>
      <c r="H6500" s="816"/>
      <c r="I6500" s="816"/>
      <c r="J6500" s="571"/>
      <c r="K6500" s="259" t="s">
        <v>12828</v>
      </c>
      <c r="L6500" s="433">
        <v>45323</v>
      </c>
      <c r="M6500" s="57"/>
      <c r="N6500" t="str">
        <f t="shared" si="206"/>
        <v/>
      </c>
    </row>
    <row r="6501" spans="1:14" ht="51.95" customHeight="1" outlineLevel="2">
      <c r="A6501" s="551"/>
      <c r="B6501" s="296">
        <f t="shared" si="207"/>
        <v>188</v>
      </c>
      <c r="C6501" s="462" t="s">
        <v>12666</v>
      </c>
      <c r="D6501" s="463" t="s">
        <v>12667</v>
      </c>
      <c r="E6501" s="258" t="s">
        <v>1909</v>
      </c>
      <c r="F6501" s="33" t="s">
        <v>4633</v>
      </c>
      <c r="G6501" s="570"/>
      <c r="H6501" s="816"/>
      <c r="I6501" s="816"/>
      <c r="J6501" s="571"/>
      <c r="K6501" s="259" t="s">
        <v>12828</v>
      </c>
      <c r="L6501" s="433">
        <v>45323</v>
      </c>
      <c r="M6501" s="57"/>
      <c r="N6501" t="str">
        <f t="shared" si="206"/>
        <v/>
      </c>
    </row>
    <row r="6502" spans="1:14" ht="51.95" customHeight="1" outlineLevel="2">
      <c r="A6502" s="551"/>
      <c r="B6502" s="296">
        <f t="shared" si="207"/>
        <v>188</v>
      </c>
      <c r="C6502" s="462" t="s">
        <v>12668</v>
      </c>
      <c r="D6502" s="463" t="s">
        <v>12669</v>
      </c>
      <c r="E6502" s="258" t="s">
        <v>1909</v>
      </c>
      <c r="F6502" s="33" t="s">
        <v>4633</v>
      </c>
      <c r="G6502" s="570"/>
      <c r="H6502" s="816"/>
      <c r="I6502" s="816"/>
      <c r="J6502" s="571"/>
      <c r="K6502" s="259" t="s">
        <v>12828</v>
      </c>
      <c r="L6502" s="433">
        <v>45323</v>
      </c>
      <c r="M6502" s="57"/>
      <c r="N6502" t="str">
        <f t="shared" si="206"/>
        <v/>
      </c>
    </row>
    <row r="6503" spans="1:14" ht="51.95" customHeight="1" outlineLevel="2">
      <c r="A6503" s="551"/>
      <c r="B6503" s="296">
        <f t="shared" si="207"/>
        <v>188</v>
      </c>
      <c r="C6503" s="462" t="s">
        <v>12670</v>
      </c>
      <c r="D6503" s="463" t="s">
        <v>12671</v>
      </c>
      <c r="E6503" s="258" t="s">
        <v>1909</v>
      </c>
      <c r="F6503" s="33" t="s">
        <v>4633</v>
      </c>
      <c r="G6503" s="570"/>
      <c r="H6503" s="816"/>
      <c r="I6503" s="816"/>
      <c r="J6503" s="571"/>
      <c r="K6503" s="259" t="s">
        <v>12828</v>
      </c>
      <c r="L6503" s="433">
        <v>45323</v>
      </c>
      <c r="M6503" s="57"/>
      <c r="N6503" t="str">
        <f t="shared" si="206"/>
        <v/>
      </c>
    </row>
    <row r="6504" spans="1:14" ht="51.95" customHeight="1" outlineLevel="2">
      <c r="A6504" s="551"/>
      <c r="B6504" s="296">
        <f t="shared" si="207"/>
        <v>188</v>
      </c>
      <c r="C6504" s="462" t="s">
        <v>12672</v>
      </c>
      <c r="D6504" s="463" t="s">
        <v>12673</v>
      </c>
      <c r="E6504" s="258" t="s">
        <v>1909</v>
      </c>
      <c r="F6504" s="33" t="s">
        <v>4633</v>
      </c>
      <c r="G6504" s="570"/>
      <c r="H6504" s="816"/>
      <c r="I6504" s="816"/>
      <c r="J6504" s="571"/>
      <c r="K6504" s="259" t="s">
        <v>12828</v>
      </c>
      <c r="L6504" s="433">
        <v>45323</v>
      </c>
      <c r="M6504" s="57"/>
      <c r="N6504" t="str">
        <f t="shared" si="206"/>
        <v/>
      </c>
    </row>
    <row r="6505" spans="1:14" ht="51.95" customHeight="1" outlineLevel="2">
      <c r="A6505" s="551"/>
      <c r="B6505" s="296">
        <f t="shared" si="207"/>
        <v>188</v>
      </c>
      <c r="C6505" s="462" t="s">
        <v>12674</v>
      </c>
      <c r="D6505" s="463" t="s">
        <v>12675</v>
      </c>
      <c r="E6505" s="258" t="s">
        <v>1909</v>
      </c>
      <c r="F6505" s="33" t="s">
        <v>4633</v>
      </c>
      <c r="G6505" s="570"/>
      <c r="H6505" s="816"/>
      <c r="I6505" s="816"/>
      <c r="J6505" s="571"/>
      <c r="K6505" s="259" t="s">
        <v>12828</v>
      </c>
      <c r="L6505" s="433">
        <v>45323</v>
      </c>
      <c r="M6505" s="57"/>
      <c r="N6505" t="str">
        <f t="shared" si="206"/>
        <v/>
      </c>
    </row>
    <row r="6506" spans="1:14" ht="51.95" customHeight="1" outlineLevel="2">
      <c r="A6506" s="551"/>
      <c r="B6506" s="296">
        <f t="shared" si="207"/>
        <v>188</v>
      </c>
      <c r="C6506" s="462" t="s">
        <v>12676</v>
      </c>
      <c r="D6506" s="463" t="s">
        <v>12677</v>
      </c>
      <c r="E6506" s="258" t="s">
        <v>1909</v>
      </c>
      <c r="F6506" s="33" t="s">
        <v>4633</v>
      </c>
      <c r="G6506" s="570"/>
      <c r="H6506" s="816"/>
      <c r="I6506" s="816"/>
      <c r="J6506" s="571"/>
      <c r="K6506" s="259" t="s">
        <v>12828</v>
      </c>
      <c r="L6506" s="433">
        <v>45323</v>
      </c>
      <c r="M6506" s="57"/>
      <c r="N6506" t="str">
        <f t="shared" si="206"/>
        <v/>
      </c>
    </row>
    <row r="6507" spans="1:14" ht="51.95" customHeight="1" outlineLevel="2">
      <c r="A6507" s="551"/>
      <c r="B6507" s="296">
        <f t="shared" si="207"/>
        <v>188</v>
      </c>
      <c r="C6507" s="462" t="s">
        <v>12678</v>
      </c>
      <c r="D6507" s="463" t="s">
        <v>12679</v>
      </c>
      <c r="E6507" s="258" t="s">
        <v>1909</v>
      </c>
      <c r="F6507" s="33" t="s">
        <v>4633</v>
      </c>
      <c r="G6507" s="570"/>
      <c r="H6507" s="816"/>
      <c r="I6507" s="816"/>
      <c r="J6507" s="571"/>
      <c r="K6507" s="259" t="s">
        <v>12828</v>
      </c>
      <c r="L6507" s="433">
        <v>45323</v>
      </c>
      <c r="M6507" s="57"/>
      <c r="N6507" t="str">
        <f t="shared" si="206"/>
        <v/>
      </c>
    </row>
    <row r="6508" spans="1:14" ht="51.95" customHeight="1" outlineLevel="2">
      <c r="A6508" s="551"/>
      <c r="B6508" s="296">
        <f t="shared" si="207"/>
        <v>188</v>
      </c>
      <c r="C6508" s="462" t="s">
        <v>12680</v>
      </c>
      <c r="D6508" s="463" t="s">
        <v>12681</v>
      </c>
      <c r="E6508" s="258" t="s">
        <v>1909</v>
      </c>
      <c r="F6508" s="33" t="s">
        <v>4633</v>
      </c>
      <c r="G6508" s="570"/>
      <c r="H6508" s="816"/>
      <c r="I6508" s="816"/>
      <c r="J6508" s="571"/>
      <c r="K6508" s="259" t="s">
        <v>12828</v>
      </c>
      <c r="L6508" s="433">
        <v>45323</v>
      </c>
      <c r="M6508" s="57"/>
      <c r="N6508" t="str">
        <f t="shared" si="206"/>
        <v/>
      </c>
    </row>
    <row r="6509" spans="1:14" ht="51.95" customHeight="1" outlineLevel="2">
      <c r="A6509" s="551"/>
      <c r="B6509" s="296">
        <f t="shared" si="207"/>
        <v>188</v>
      </c>
      <c r="C6509" s="462" t="s">
        <v>12682</v>
      </c>
      <c r="D6509" s="463" t="s">
        <v>12683</v>
      </c>
      <c r="E6509" s="258" t="s">
        <v>1909</v>
      </c>
      <c r="F6509" s="33" t="s">
        <v>4633</v>
      </c>
      <c r="G6509" s="570"/>
      <c r="H6509" s="816"/>
      <c r="I6509" s="816"/>
      <c r="J6509" s="571"/>
      <c r="K6509" s="259" t="s">
        <v>12828</v>
      </c>
      <c r="L6509" s="433">
        <v>45323</v>
      </c>
      <c r="M6509" s="57"/>
      <c r="N6509" t="str">
        <f t="shared" si="206"/>
        <v/>
      </c>
    </row>
    <row r="6510" spans="1:14" ht="51.95" customHeight="1" outlineLevel="2">
      <c r="A6510" s="551"/>
      <c r="B6510" s="296">
        <f t="shared" si="207"/>
        <v>188</v>
      </c>
      <c r="C6510" s="462" t="s">
        <v>12684</v>
      </c>
      <c r="D6510" s="463" t="s">
        <v>12685</v>
      </c>
      <c r="E6510" s="258" t="s">
        <v>1909</v>
      </c>
      <c r="F6510" s="33" t="s">
        <v>4633</v>
      </c>
      <c r="G6510" s="570"/>
      <c r="H6510" s="816"/>
      <c r="I6510" s="816"/>
      <c r="J6510" s="571"/>
      <c r="K6510" s="259" t="s">
        <v>12828</v>
      </c>
      <c r="L6510" s="433">
        <v>45323</v>
      </c>
      <c r="M6510" s="57"/>
      <c r="N6510" t="str">
        <f t="shared" si="206"/>
        <v/>
      </c>
    </row>
    <row r="6511" spans="1:14" ht="51.95" customHeight="1" outlineLevel="2">
      <c r="A6511" s="551"/>
      <c r="B6511" s="296">
        <f t="shared" si="207"/>
        <v>188</v>
      </c>
      <c r="C6511" s="462" t="s">
        <v>12686</v>
      </c>
      <c r="D6511" s="463" t="s">
        <v>12687</v>
      </c>
      <c r="E6511" s="258" t="s">
        <v>1909</v>
      </c>
      <c r="F6511" s="33" t="s">
        <v>4633</v>
      </c>
      <c r="G6511" s="570"/>
      <c r="H6511" s="816"/>
      <c r="I6511" s="816"/>
      <c r="J6511" s="571"/>
      <c r="K6511" s="259" t="s">
        <v>12828</v>
      </c>
      <c r="L6511" s="433">
        <v>45323</v>
      </c>
      <c r="M6511" s="57"/>
      <c r="N6511" t="str">
        <f t="shared" si="206"/>
        <v/>
      </c>
    </row>
    <row r="6512" spans="1:14" ht="51.95" customHeight="1" outlineLevel="2">
      <c r="A6512" s="551"/>
      <c r="B6512" s="296">
        <f t="shared" si="207"/>
        <v>188</v>
      </c>
      <c r="C6512" s="462" t="s">
        <v>12688</v>
      </c>
      <c r="D6512" s="463" t="s">
        <v>12689</v>
      </c>
      <c r="E6512" s="258" t="s">
        <v>1909</v>
      </c>
      <c r="F6512" s="33" t="s">
        <v>4633</v>
      </c>
      <c r="G6512" s="570"/>
      <c r="H6512" s="816"/>
      <c r="I6512" s="816"/>
      <c r="J6512" s="571"/>
      <c r="K6512" s="259" t="s">
        <v>12828</v>
      </c>
      <c r="L6512" s="433">
        <v>45323</v>
      </c>
      <c r="M6512" s="57"/>
      <c r="N6512" t="str">
        <f t="shared" si="206"/>
        <v/>
      </c>
    </row>
    <row r="6513" spans="1:14" ht="51.95" customHeight="1" outlineLevel="2">
      <c r="A6513" s="551"/>
      <c r="B6513" s="296">
        <f t="shared" si="207"/>
        <v>188</v>
      </c>
      <c r="C6513" s="462" t="s">
        <v>12690</v>
      </c>
      <c r="D6513" s="463" t="s">
        <v>12691</v>
      </c>
      <c r="E6513" s="258" t="s">
        <v>1909</v>
      </c>
      <c r="F6513" s="33" t="s">
        <v>4633</v>
      </c>
      <c r="G6513" s="570"/>
      <c r="H6513" s="816"/>
      <c r="I6513" s="816"/>
      <c r="J6513" s="571"/>
      <c r="K6513" s="259" t="s">
        <v>12828</v>
      </c>
      <c r="L6513" s="433">
        <v>45323</v>
      </c>
      <c r="M6513" s="57"/>
      <c r="N6513" t="str">
        <f t="shared" si="206"/>
        <v/>
      </c>
    </row>
    <row r="6514" spans="1:14" ht="51.95" customHeight="1" outlineLevel="2">
      <c r="A6514" s="551"/>
      <c r="B6514" s="296">
        <f t="shared" si="207"/>
        <v>188</v>
      </c>
      <c r="C6514" s="462" t="s">
        <v>12692</v>
      </c>
      <c r="D6514" s="463" t="s">
        <v>12693</v>
      </c>
      <c r="E6514" s="258" t="s">
        <v>1909</v>
      </c>
      <c r="F6514" s="33" t="s">
        <v>4633</v>
      </c>
      <c r="G6514" s="570"/>
      <c r="H6514" s="816"/>
      <c r="I6514" s="816"/>
      <c r="J6514" s="571"/>
      <c r="K6514" s="259" t="s">
        <v>12828</v>
      </c>
      <c r="L6514" s="433">
        <v>45323</v>
      </c>
      <c r="M6514" s="57"/>
      <c r="N6514" t="str">
        <f t="shared" si="206"/>
        <v/>
      </c>
    </row>
    <row r="6515" spans="1:14" ht="51.95" customHeight="1" outlineLevel="2">
      <c r="A6515" s="551"/>
      <c r="B6515" s="296">
        <f t="shared" si="207"/>
        <v>188</v>
      </c>
      <c r="C6515" s="462" t="s">
        <v>12694</v>
      </c>
      <c r="D6515" s="463" t="s">
        <v>12695</v>
      </c>
      <c r="E6515" s="258" t="s">
        <v>1909</v>
      </c>
      <c r="F6515" s="33" t="s">
        <v>4633</v>
      </c>
      <c r="G6515" s="570"/>
      <c r="H6515" s="816"/>
      <c r="I6515" s="816"/>
      <c r="J6515" s="571"/>
      <c r="K6515" s="259" t="s">
        <v>12828</v>
      </c>
      <c r="L6515" s="433">
        <v>45323</v>
      </c>
      <c r="M6515" s="57"/>
      <c r="N6515" t="str">
        <f t="shared" si="206"/>
        <v/>
      </c>
    </row>
    <row r="6516" spans="1:14" ht="51.95" customHeight="1" outlineLevel="2">
      <c r="A6516" s="551"/>
      <c r="B6516" s="296">
        <f t="shared" si="207"/>
        <v>188</v>
      </c>
      <c r="C6516" s="462" t="s">
        <v>12696</v>
      </c>
      <c r="D6516" s="463" t="s">
        <v>12697</v>
      </c>
      <c r="E6516" s="258" t="s">
        <v>1909</v>
      </c>
      <c r="F6516" s="33" t="s">
        <v>4633</v>
      </c>
      <c r="G6516" s="570"/>
      <c r="H6516" s="816"/>
      <c r="I6516" s="816"/>
      <c r="J6516" s="571"/>
      <c r="K6516" s="259" t="s">
        <v>12828</v>
      </c>
      <c r="L6516" s="433">
        <v>45323</v>
      </c>
      <c r="M6516" s="57"/>
      <c r="N6516" t="str">
        <f t="shared" si="206"/>
        <v/>
      </c>
    </row>
    <row r="6517" spans="1:14" ht="51.95" customHeight="1" outlineLevel="2">
      <c r="A6517" s="551"/>
      <c r="B6517" s="296">
        <f t="shared" si="207"/>
        <v>188</v>
      </c>
      <c r="C6517" s="462" t="s">
        <v>12698</v>
      </c>
      <c r="D6517" s="463" t="s">
        <v>12699</v>
      </c>
      <c r="E6517" s="258" t="s">
        <v>1909</v>
      </c>
      <c r="F6517" s="33" t="s">
        <v>4633</v>
      </c>
      <c r="G6517" s="570"/>
      <c r="H6517" s="816"/>
      <c r="I6517" s="816"/>
      <c r="J6517" s="571"/>
      <c r="K6517" s="259" t="s">
        <v>12828</v>
      </c>
      <c r="L6517" s="433">
        <v>45323</v>
      </c>
      <c r="M6517" s="57"/>
      <c r="N6517" t="str">
        <f t="shared" si="206"/>
        <v/>
      </c>
    </row>
    <row r="6518" spans="1:14" ht="51.95" customHeight="1" outlineLevel="2">
      <c r="A6518" s="551"/>
      <c r="B6518" s="296">
        <f t="shared" si="207"/>
        <v>188</v>
      </c>
      <c r="C6518" s="462" t="s">
        <v>12700</v>
      </c>
      <c r="D6518" s="463" t="s">
        <v>12701</v>
      </c>
      <c r="E6518" s="258" t="s">
        <v>1909</v>
      </c>
      <c r="F6518" s="33" t="s">
        <v>4633</v>
      </c>
      <c r="G6518" s="570"/>
      <c r="H6518" s="816"/>
      <c r="I6518" s="816"/>
      <c r="J6518" s="571"/>
      <c r="K6518" s="259" t="s">
        <v>12828</v>
      </c>
      <c r="L6518" s="433">
        <v>45323</v>
      </c>
      <c r="M6518" s="57"/>
      <c r="N6518" t="str">
        <f t="shared" si="206"/>
        <v/>
      </c>
    </row>
    <row r="6519" spans="1:14" ht="51.95" customHeight="1" outlineLevel="2">
      <c r="A6519" s="551"/>
      <c r="B6519" s="296">
        <f t="shared" si="207"/>
        <v>188</v>
      </c>
      <c r="C6519" s="462" t="s">
        <v>12702</v>
      </c>
      <c r="D6519" s="463" t="s">
        <v>12703</v>
      </c>
      <c r="E6519" s="258" t="s">
        <v>1909</v>
      </c>
      <c r="F6519" s="33" t="s">
        <v>4633</v>
      </c>
      <c r="G6519" s="570"/>
      <c r="H6519" s="816"/>
      <c r="I6519" s="816"/>
      <c r="J6519" s="571"/>
      <c r="K6519" s="259" t="s">
        <v>12828</v>
      </c>
      <c r="L6519" s="433">
        <v>45323</v>
      </c>
      <c r="M6519" s="57"/>
      <c r="N6519" t="str">
        <f t="shared" si="206"/>
        <v/>
      </c>
    </row>
    <row r="6520" spans="1:14" ht="51.95" customHeight="1" outlineLevel="2">
      <c r="A6520" s="551"/>
      <c r="B6520" s="296">
        <f t="shared" si="207"/>
        <v>188</v>
      </c>
      <c r="C6520" s="462" t="s">
        <v>1393</v>
      </c>
      <c r="D6520" s="463" t="s">
        <v>1394</v>
      </c>
      <c r="E6520" s="258" t="s">
        <v>1909</v>
      </c>
      <c r="F6520" s="33" t="s">
        <v>4633</v>
      </c>
      <c r="G6520" s="570"/>
      <c r="H6520" s="816"/>
      <c r="I6520" s="816"/>
      <c r="J6520" s="571"/>
      <c r="K6520" s="259" t="s">
        <v>12828</v>
      </c>
      <c r="L6520" s="433">
        <v>45323</v>
      </c>
      <c r="M6520" s="57"/>
      <c r="N6520" t="str">
        <f t="shared" si="206"/>
        <v>DUPLICATE</v>
      </c>
    </row>
    <row r="6521" spans="1:14" ht="51.95" customHeight="1" outlineLevel="2">
      <c r="A6521" s="551"/>
      <c r="B6521" s="296">
        <f t="shared" si="207"/>
        <v>188</v>
      </c>
      <c r="C6521" s="462" t="s">
        <v>12704</v>
      </c>
      <c r="D6521" s="463" t="s">
        <v>12705</v>
      </c>
      <c r="E6521" s="258" t="s">
        <v>1909</v>
      </c>
      <c r="F6521" s="33" t="s">
        <v>4633</v>
      </c>
      <c r="G6521" s="570"/>
      <c r="H6521" s="816"/>
      <c r="I6521" s="816"/>
      <c r="J6521" s="571"/>
      <c r="K6521" s="259" t="s">
        <v>12828</v>
      </c>
      <c r="L6521" s="433">
        <v>45323</v>
      </c>
      <c r="M6521" s="57"/>
      <c r="N6521" t="str">
        <f t="shared" si="206"/>
        <v/>
      </c>
    </row>
    <row r="6522" spans="1:14" ht="51.95" customHeight="1" outlineLevel="2">
      <c r="A6522" s="551"/>
      <c r="B6522" s="296">
        <f t="shared" si="207"/>
        <v>188</v>
      </c>
      <c r="C6522" s="462" t="s">
        <v>12706</v>
      </c>
      <c r="D6522" s="463" t="s">
        <v>12707</v>
      </c>
      <c r="E6522" s="258" t="s">
        <v>1909</v>
      </c>
      <c r="F6522" s="33" t="s">
        <v>4633</v>
      </c>
      <c r="G6522" s="570"/>
      <c r="H6522" s="816"/>
      <c r="I6522" s="816"/>
      <c r="J6522" s="571"/>
      <c r="K6522" s="259" t="s">
        <v>12828</v>
      </c>
      <c r="L6522" s="433">
        <v>45323</v>
      </c>
      <c r="M6522" s="57"/>
      <c r="N6522" t="str">
        <f t="shared" si="206"/>
        <v/>
      </c>
    </row>
    <row r="6523" spans="1:14" ht="51.95" customHeight="1" outlineLevel="2">
      <c r="A6523" s="551"/>
      <c r="B6523" s="296">
        <f t="shared" si="207"/>
        <v>188</v>
      </c>
      <c r="C6523" s="462" t="s">
        <v>12708</v>
      </c>
      <c r="D6523" s="463" t="s">
        <v>12709</v>
      </c>
      <c r="E6523" s="258" t="s">
        <v>1909</v>
      </c>
      <c r="F6523" s="33" t="s">
        <v>4633</v>
      </c>
      <c r="G6523" s="570"/>
      <c r="H6523" s="816"/>
      <c r="I6523" s="816"/>
      <c r="J6523" s="571"/>
      <c r="K6523" s="259" t="s">
        <v>12828</v>
      </c>
      <c r="L6523" s="433">
        <v>45323</v>
      </c>
      <c r="M6523" s="57"/>
      <c r="N6523" t="str">
        <f t="shared" si="206"/>
        <v/>
      </c>
    </row>
    <row r="6524" spans="1:14" ht="51.95" customHeight="1" outlineLevel="2">
      <c r="A6524" s="551"/>
      <c r="B6524" s="296">
        <f t="shared" si="207"/>
        <v>188</v>
      </c>
      <c r="C6524" s="462" t="s">
        <v>12710</v>
      </c>
      <c r="D6524" s="463" t="s">
        <v>12711</v>
      </c>
      <c r="E6524" s="258" t="s">
        <v>1909</v>
      </c>
      <c r="F6524" s="33" t="s">
        <v>4633</v>
      </c>
      <c r="G6524" s="570"/>
      <c r="H6524" s="816"/>
      <c r="I6524" s="816"/>
      <c r="J6524" s="571"/>
      <c r="K6524" s="259" t="s">
        <v>12828</v>
      </c>
      <c r="L6524" s="433">
        <v>45323</v>
      </c>
      <c r="M6524" s="57"/>
      <c r="N6524" t="str">
        <f t="shared" si="206"/>
        <v/>
      </c>
    </row>
    <row r="6525" spans="1:14" ht="51.95" customHeight="1" outlineLevel="2">
      <c r="A6525" s="551"/>
      <c r="B6525" s="296">
        <f t="shared" si="207"/>
        <v>188</v>
      </c>
      <c r="C6525" s="462" t="s">
        <v>12712</v>
      </c>
      <c r="D6525" s="463" t="s">
        <v>12713</v>
      </c>
      <c r="E6525" s="258" t="s">
        <v>1909</v>
      </c>
      <c r="F6525" s="33" t="s">
        <v>4633</v>
      </c>
      <c r="G6525" s="570"/>
      <c r="H6525" s="816"/>
      <c r="I6525" s="816"/>
      <c r="J6525" s="571"/>
      <c r="K6525" s="259" t="s">
        <v>12828</v>
      </c>
      <c r="L6525" s="433">
        <v>45323</v>
      </c>
      <c r="M6525" s="57"/>
      <c r="N6525" t="str">
        <f t="shared" si="206"/>
        <v/>
      </c>
    </row>
    <row r="6526" spans="1:14" ht="51.95" customHeight="1" outlineLevel="2">
      <c r="A6526" s="551"/>
      <c r="B6526" s="296">
        <f t="shared" si="207"/>
        <v>188</v>
      </c>
      <c r="C6526" s="462" t="s">
        <v>12714</v>
      </c>
      <c r="D6526" s="463" t="s">
        <v>12715</v>
      </c>
      <c r="E6526" s="258" t="s">
        <v>1909</v>
      </c>
      <c r="F6526" s="33" t="s">
        <v>4633</v>
      </c>
      <c r="G6526" s="570"/>
      <c r="H6526" s="816"/>
      <c r="I6526" s="816"/>
      <c r="J6526" s="571"/>
      <c r="K6526" s="259" t="s">
        <v>12828</v>
      </c>
      <c r="L6526" s="433">
        <v>45323</v>
      </c>
      <c r="M6526" s="57"/>
      <c r="N6526" t="str">
        <f t="shared" si="206"/>
        <v/>
      </c>
    </row>
    <row r="6527" spans="1:14" ht="51.95" customHeight="1" outlineLevel="2">
      <c r="A6527" s="551"/>
      <c r="B6527" s="296">
        <f t="shared" si="207"/>
        <v>188</v>
      </c>
      <c r="C6527" s="462" t="s">
        <v>12716</v>
      </c>
      <c r="D6527" s="463" t="s">
        <v>12717</v>
      </c>
      <c r="E6527" s="258" t="s">
        <v>1909</v>
      </c>
      <c r="F6527" s="33" t="s">
        <v>4633</v>
      </c>
      <c r="G6527" s="570"/>
      <c r="H6527" s="816"/>
      <c r="I6527" s="816"/>
      <c r="J6527" s="571"/>
      <c r="K6527" s="259" t="s">
        <v>12828</v>
      </c>
      <c r="L6527" s="433">
        <v>45323</v>
      </c>
      <c r="M6527" s="57"/>
      <c r="N6527" t="str">
        <f t="shared" si="206"/>
        <v/>
      </c>
    </row>
    <row r="6528" spans="1:14" ht="51.95" customHeight="1" outlineLevel="2">
      <c r="A6528" s="551"/>
      <c r="B6528" s="296">
        <f t="shared" si="207"/>
        <v>188</v>
      </c>
      <c r="C6528" s="462" t="s">
        <v>12718</v>
      </c>
      <c r="D6528" s="463" t="s">
        <v>12719</v>
      </c>
      <c r="E6528" s="258" t="s">
        <v>1909</v>
      </c>
      <c r="F6528" s="33" t="s">
        <v>4633</v>
      </c>
      <c r="G6528" s="570"/>
      <c r="H6528" s="816"/>
      <c r="I6528" s="816"/>
      <c r="J6528" s="571"/>
      <c r="K6528" s="259" t="s">
        <v>12828</v>
      </c>
      <c r="L6528" s="433">
        <v>45323</v>
      </c>
      <c r="M6528" s="57"/>
      <c r="N6528" t="str">
        <f t="shared" si="206"/>
        <v/>
      </c>
    </row>
    <row r="6529" spans="1:14" ht="51.95" customHeight="1" outlineLevel="2">
      <c r="A6529" s="551"/>
      <c r="B6529" s="296">
        <f t="shared" si="207"/>
        <v>188</v>
      </c>
      <c r="C6529" s="462" t="s">
        <v>12720</v>
      </c>
      <c r="D6529" s="463" t="s">
        <v>12721</v>
      </c>
      <c r="E6529" s="258" t="s">
        <v>1909</v>
      </c>
      <c r="F6529" s="33" t="s">
        <v>4633</v>
      </c>
      <c r="G6529" s="570"/>
      <c r="H6529" s="816"/>
      <c r="I6529" s="816"/>
      <c r="J6529" s="571"/>
      <c r="K6529" s="259" t="s">
        <v>12828</v>
      </c>
      <c r="L6529" s="433">
        <v>45323</v>
      </c>
      <c r="M6529" s="57"/>
      <c r="N6529" t="str">
        <f t="shared" si="206"/>
        <v/>
      </c>
    </row>
    <row r="6530" spans="1:14" ht="51.95" customHeight="1" outlineLevel="2">
      <c r="A6530" s="551"/>
      <c r="B6530" s="296">
        <f t="shared" si="207"/>
        <v>188</v>
      </c>
      <c r="C6530" s="462" t="s">
        <v>12722</v>
      </c>
      <c r="D6530" s="463" t="s">
        <v>12723</v>
      </c>
      <c r="E6530" s="258" t="s">
        <v>1909</v>
      </c>
      <c r="F6530" s="33" t="s">
        <v>4633</v>
      </c>
      <c r="G6530" s="570"/>
      <c r="H6530" s="816"/>
      <c r="I6530" s="816"/>
      <c r="J6530" s="571"/>
      <c r="K6530" s="259" t="s">
        <v>12828</v>
      </c>
      <c r="L6530" s="433">
        <v>45323</v>
      </c>
      <c r="M6530" s="57"/>
      <c r="N6530" t="str">
        <f t="shared" si="206"/>
        <v/>
      </c>
    </row>
    <row r="6531" spans="1:14" ht="51.95" customHeight="1" outlineLevel="2">
      <c r="A6531" s="551"/>
      <c r="B6531" s="296">
        <f t="shared" si="207"/>
        <v>188</v>
      </c>
      <c r="C6531" s="462" t="s">
        <v>12724</v>
      </c>
      <c r="D6531" s="463" t="s">
        <v>12725</v>
      </c>
      <c r="E6531" s="258" t="s">
        <v>1909</v>
      </c>
      <c r="F6531" s="33" t="s">
        <v>4633</v>
      </c>
      <c r="G6531" s="570"/>
      <c r="H6531" s="816"/>
      <c r="I6531" s="816"/>
      <c r="J6531" s="571"/>
      <c r="K6531" s="259" t="s">
        <v>12828</v>
      </c>
      <c r="L6531" s="433">
        <v>45323</v>
      </c>
      <c r="M6531" s="57"/>
      <c r="N6531" t="str">
        <f t="shared" ref="N6531:N6594" si="208">IF(D6531="NA","",IF(COUNTIF($D$3:$D$8511,D6531)&gt;1,"DUPLICATE",""))</f>
        <v/>
      </c>
    </row>
    <row r="6532" spans="1:14" ht="51.95" customHeight="1" outlineLevel="2">
      <c r="A6532" s="551"/>
      <c r="B6532" s="296">
        <f t="shared" si="207"/>
        <v>188</v>
      </c>
      <c r="C6532" s="462" t="s">
        <v>12726</v>
      </c>
      <c r="D6532" s="463" t="s">
        <v>12727</v>
      </c>
      <c r="E6532" s="258" t="s">
        <v>1909</v>
      </c>
      <c r="F6532" s="33" t="s">
        <v>4633</v>
      </c>
      <c r="G6532" s="570"/>
      <c r="H6532" s="816"/>
      <c r="I6532" s="816"/>
      <c r="J6532" s="571"/>
      <c r="K6532" s="259" t="s">
        <v>12828</v>
      </c>
      <c r="L6532" s="433">
        <v>45323</v>
      </c>
      <c r="M6532" s="57"/>
      <c r="N6532" t="str">
        <f t="shared" si="208"/>
        <v/>
      </c>
    </row>
    <row r="6533" spans="1:14" ht="51.95" customHeight="1" outlineLevel="2">
      <c r="A6533" s="551"/>
      <c r="B6533" s="296">
        <f t="shared" si="207"/>
        <v>188</v>
      </c>
      <c r="C6533" s="462" t="s">
        <v>12728</v>
      </c>
      <c r="D6533" s="463" t="s">
        <v>12729</v>
      </c>
      <c r="E6533" s="258" t="s">
        <v>1909</v>
      </c>
      <c r="F6533" s="33" t="s">
        <v>4633</v>
      </c>
      <c r="G6533" s="570"/>
      <c r="H6533" s="816"/>
      <c r="I6533" s="816"/>
      <c r="J6533" s="571"/>
      <c r="K6533" s="259" t="s">
        <v>12828</v>
      </c>
      <c r="L6533" s="433">
        <v>45323</v>
      </c>
      <c r="M6533" s="57"/>
      <c r="N6533" t="str">
        <f t="shared" si="208"/>
        <v/>
      </c>
    </row>
    <row r="6534" spans="1:14" ht="51.95" customHeight="1" outlineLevel="2">
      <c r="A6534" s="551"/>
      <c r="B6534" s="296">
        <f t="shared" si="207"/>
        <v>188</v>
      </c>
      <c r="C6534" s="462" t="s">
        <v>12730</v>
      </c>
      <c r="D6534" s="463" t="s">
        <v>12731</v>
      </c>
      <c r="E6534" s="258" t="s">
        <v>1909</v>
      </c>
      <c r="F6534" s="33" t="s">
        <v>4633</v>
      </c>
      <c r="G6534" s="570"/>
      <c r="H6534" s="816"/>
      <c r="I6534" s="816"/>
      <c r="J6534" s="571"/>
      <c r="K6534" s="259" t="s">
        <v>12828</v>
      </c>
      <c r="L6534" s="433">
        <v>45323</v>
      </c>
      <c r="M6534" s="57"/>
      <c r="N6534" t="str">
        <f t="shared" si="208"/>
        <v/>
      </c>
    </row>
    <row r="6535" spans="1:14" ht="51.95" customHeight="1" outlineLevel="2">
      <c r="A6535" s="384"/>
      <c r="B6535" s="296">
        <f>IF(A6535&gt;0,A6535,B6534)</f>
        <v>188</v>
      </c>
      <c r="C6535" s="462" t="s">
        <v>12732</v>
      </c>
      <c r="D6535" s="463" t="s">
        <v>12733</v>
      </c>
      <c r="E6535" s="258" t="s">
        <v>1909</v>
      </c>
      <c r="F6535" s="33" t="s">
        <v>4633</v>
      </c>
      <c r="G6535" s="570"/>
      <c r="H6535" s="816"/>
      <c r="I6535" s="816"/>
      <c r="J6535" s="571"/>
      <c r="K6535" s="259" t="s">
        <v>12828</v>
      </c>
      <c r="L6535" s="433">
        <v>45323</v>
      </c>
      <c r="M6535" s="57"/>
      <c r="N6535" t="str">
        <f t="shared" si="208"/>
        <v/>
      </c>
    </row>
    <row r="6536" spans="1:14" ht="30" outlineLevel="1">
      <c r="A6536" s="656">
        <v>189</v>
      </c>
      <c r="B6536" s="657">
        <f>IF(A6536&gt;0,A6536,B6535)</f>
        <v>189</v>
      </c>
      <c r="C6536" s="705" t="s">
        <v>6281</v>
      </c>
      <c r="D6536" s="706" t="s">
        <v>6282</v>
      </c>
      <c r="E6536" s="430" t="s">
        <v>1909</v>
      </c>
      <c r="F6536" s="430" t="s">
        <v>1910</v>
      </c>
      <c r="G6536" s="707" t="s">
        <v>12862</v>
      </c>
      <c r="H6536" s="816"/>
      <c r="I6536" s="816"/>
      <c r="J6536" s="571"/>
      <c r="K6536" s="259"/>
      <c r="L6536" s="693">
        <v>45689</v>
      </c>
      <c r="M6536" s="57"/>
      <c r="N6536" t="str">
        <f t="shared" si="208"/>
        <v/>
      </c>
    </row>
    <row r="6537" spans="1:14" ht="50.1" customHeight="1" outlineLevel="1">
      <c r="A6537" s="384">
        <v>190</v>
      </c>
      <c r="B6537" s="296">
        <f>IF(A6537&gt;0,A6537,B6536)</f>
        <v>190</v>
      </c>
      <c r="C6537" s="31" t="s">
        <v>4576</v>
      </c>
      <c r="D6537" s="33" t="s">
        <v>4577</v>
      </c>
      <c r="E6537" s="33" t="s">
        <v>2759</v>
      </c>
      <c r="F6537" s="33" t="s">
        <v>4578</v>
      </c>
      <c r="G6537" s="33" t="s">
        <v>1071</v>
      </c>
      <c r="H6537" s="752"/>
      <c r="I6537" s="752"/>
      <c r="J6537" s="38" t="s">
        <v>4579</v>
      </c>
      <c r="K6537" s="33"/>
      <c r="L6537" s="57">
        <v>38362</v>
      </c>
      <c r="M6537" s="57"/>
      <c r="N6537" t="str">
        <f t="shared" si="208"/>
        <v/>
      </c>
    </row>
    <row r="6538" spans="1:14" ht="38.25" outlineLevel="1">
      <c r="A6538" s="384">
        <v>191</v>
      </c>
      <c r="B6538" s="296">
        <f t="shared" ref="B6538:B6592" si="209">IF(A6538&gt;0,A6538,B6537)</f>
        <v>191</v>
      </c>
      <c r="C6538" s="194" t="s">
        <v>6301</v>
      </c>
      <c r="D6538" s="46" t="s">
        <v>6302</v>
      </c>
      <c r="E6538" s="33" t="s">
        <v>1909</v>
      </c>
      <c r="F6538" s="33" t="s">
        <v>1910</v>
      </c>
      <c r="G6538" s="33" t="s">
        <v>6252</v>
      </c>
      <c r="H6538" s="752"/>
      <c r="I6538" s="752"/>
      <c r="J6538" s="276"/>
      <c r="K6538" s="33"/>
      <c r="L6538" s="57">
        <v>42767</v>
      </c>
      <c r="M6538" s="57"/>
      <c r="N6538" t="str">
        <f t="shared" si="208"/>
        <v/>
      </c>
    </row>
    <row r="6539" spans="1:14" ht="38.25" outlineLevel="1">
      <c r="A6539" s="384">
        <v>192</v>
      </c>
      <c r="B6539" s="296">
        <f t="shared" si="209"/>
        <v>192</v>
      </c>
      <c r="C6539" s="194" t="s">
        <v>6311</v>
      </c>
      <c r="D6539" s="46" t="s">
        <v>6312</v>
      </c>
      <c r="E6539" s="33" t="s">
        <v>1909</v>
      </c>
      <c r="F6539" s="33" t="s">
        <v>1910</v>
      </c>
      <c r="G6539" s="33" t="s">
        <v>6252</v>
      </c>
      <c r="H6539" s="752"/>
      <c r="I6539" s="752"/>
      <c r="J6539" s="276"/>
      <c r="K6539" s="33"/>
      <c r="L6539" s="57">
        <v>42767</v>
      </c>
      <c r="M6539" s="57"/>
      <c r="N6539" t="str">
        <f t="shared" si="208"/>
        <v/>
      </c>
    </row>
    <row r="6540" spans="1:14" ht="25.5" outlineLevel="1">
      <c r="A6540" s="384">
        <v>193</v>
      </c>
      <c r="B6540" s="296">
        <f>IF(A6540&gt;0,A6540,B6539)</f>
        <v>193</v>
      </c>
      <c r="C6540" s="170" t="s">
        <v>6230</v>
      </c>
      <c r="D6540" s="80" t="s">
        <v>6231</v>
      </c>
      <c r="E6540" s="33" t="s">
        <v>1909</v>
      </c>
      <c r="F6540" s="33" t="s">
        <v>1910</v>
      </c>
      <c r="G6540" s="33" t="s">
        <v>6250</v>
      </c>
      <c r="H6540" s="752"/>
      <c r="I6540" s="752"/>
      <c r="J6540" s="276" t="s">
        <v>6232</v>
      </c>
      <c r="K6540" s="33"/>
      <c r="L6540" s="57">
        <v>42767</v>
      </c>
      <c r="M6540" s="57"/>
      <c r="N6540" t="str">
        <f t="shared" si="208"/>
        <v/>
      </c>
    </row>
    <row r="6541" spans="1:14" ht="38.25" outlineLevel="1">
      <c r="A6541" s="384">
        <v>194</v>
      </c>
      <c r="B6541" s="296">
        <f t="shared" si="209"/>
        <v>194</v>
      </c>
      <c r="C6541" s="194" t="s">
        <v>6307</v>
      </c>
      <c r="D6541" s="46" t="s">
        <v>6308</v>
      </c>
      <c r="E6541" s="33" t="s">
        <v>1909</v>
      </c>
      <c r="F6541" s="33" t="s">
        <v>1910</v>
      </c>
      <c r="G6541" s="33" t="s">
        <v>6252</v>
      </c>
      <c r="H6541" s="752"/>
      <c r="I6541" s="752"/>
      <c r="J6541" s="276"/>
      <c r="K6541" s="33"/>
      <c r="L6541" s="57">
        <v>42767</v>
      </c>
      <c r="M6541" s="57"/>
      <c r="N6541" t="str">
        <f t="shared" si="208"/>
        <v/>
      </c>
    </row>
    <row r="6542" spans="1:14" ht="38.25" outlineLevel="1">
      <c r="A6542" s="384">
        <v>195</v>
      </c>
      <c r="B6542" s="296">
        <f t="shared" si="209"/>
        <v>195</v>
      </c>
      <c r="C6542" s="206" t="s">
        <v>6314</v>
      </c>
      <c r="D6542" s="46" t="s">
        <v>6315</v>
      </c>
      <c r="E6542" s="33" t="s">
        <v>1909</v>
      </c>
      <c r="F6542" s="33" t="s">
        <v>1910</v>
      </c>
      <c r="G6542" s="33" t="s">
        <v>6252</v>
      </c>
      <c r="H6542" s="752"/>
      <c r="I6542" s="752"/>
      <c r="J6542" s="276"/>
      <c r="K6542" s="33"/>
      <c r="L6542" s="57">
        <v>42767</v>
      </c>
      <c r="M6542" s="57"/>
      <c r="N6542" t="str">
        <f t="shared" si="208"/>
        <v/>
      </c>
    </row>
    <row r="6543" spans="1:14" ht="25.5" outlineLevel="1">
      <c r="A6543" s="384">
        <v>196</v>
      </c>
      <c r="B6543" s="296">
        <f t="shared" si="209"/>
        <v>196</v>
      </c>
      <c r="C6543" s="170" t="s">
        <v>6219</v>
      </c>
      <c r="D6543" s="75" t="s">
        <v>6220</v>
      </c>
      <c r="E6543" s="33" t="s">
        <v>1909</v>
      </c>
      <c r="F6543" s="33" t="s">
        <v>1910</v>
      </c>
      <c r="G6543" s="33" t="s">
        <v>6250</v>
      </c>
      <c r="H6543" s="752"/>
      <c r="I6543" s="752"/>
      <c r="J6543" s="276" t="s">
        <v>6221</v>
      </c>
      <c r="K6543" s="33"/>
      <c r="L6543" s="57">
        <v>42767</v>
      </c>
      <c r="M6543" s="57"/>
      <c r="N6543" t="str">
        <f t="shared" si="208"/>
        <v/>
      </c>
    </row>
    <row r="6544" spans="1:14" ht="26.25" customHeight="1" outlineLevel="1">
      <c r="A6544" s="384">
        <v>197</v>
      </c>
      <c r="B6544" s="296">
        <f t="shared" si="209"/>
        <v>197</v>
      </c>
      <c r="C6544" s="206" t="s">
        <v>6309</v>
      </c>
      <c r="D6544" s="46" t="s">
        <v>6310</v>
      </c>
      <c r="E6544" s="33" t="s">
        <v>1909</v>
      </c>
      <c r="F6544" s="33" t="s">
        <v>4634</v>
      </c>
      <c r="G6544" s="33" t="s">
        <v>6901</v>
      </c>
      <c r="H6544" s="752"/>
      <c r="I6544" s="752"/>
      <c r="J6544" s="276"/>
      <c r="K6544" s="33"/>
      <c r="L6544" s="57">
        <v>42767</v>
      </c>
      <c r="M6544" s="57">
        <v>43132</v>
      </c>
      <c r="N6544" t="str">
        <f t="shared" si="208"/>
        <v/>
      </c>
    </row>
    <row r="6545" spans="1:14" ht="26.25" customHeight="1" outlineLevel="1">
      <c r="A6545" s="384">
        <v>198</v>
      </c>
      <c r="B6545" s="296">
        <f t="shared" si="209"/>
        <v>198</v>
      </c>
      <c r="C6545" s="206" t="s">
        <v>12787</v>
      </c>
      <c r="D6545" s="46"/>
      <c r="E6545" s="33" t="s">
        <v>2766</v>
      </c>
      <c r="F6545" s="33" t="s">
        <v>4634</v>
      </c>
      <c r="G6545" s="33" t="s">
        <v>5300</v>
      </c>
      <c r="H6545" s="752"/>
      <c r="I6545" s="752"/>
      <c r="J6545" s="386"/>
      <c r="K6545" s="33"/>
      <c r="L6545" s="57">
        <v>43132</v>
      </c>
      <c r="M6545" s="57">
        <v>45323</v>
      </c>
      <c r="N6545" t="str">
        <f t="shared" si="208"/>
        <v/>
      </c>
    </row>
    <row r="6546" spans="1:14" ht="24.95" customHeight="1" outlineLevel="2">
      <c r="A6546" s="384"/>
      <c r="B6546" s="296">
        <f t="shared" si="209"/>
        <v>198</v>
      </c>
      <c r="C6546" s="491" t="s">
        <v>6442</v>
      </c>
      <c r="D6546" s="46" t="s">
        <v>6443</v>
      </c>
      <c r="E6546" s="33" t="s">
        <v>12303</v>
      </c>
      <c r="F6546" s="33" t="s">
        <v>4634</v>
      </c>
      <c r="G6546" s="33" t="s">
        <v>6444</v>
      </c>
      <c r="H6546" s="752">
        <v>44200</v>
      </c>
      <c r="I6546" s="752" t="s">
        <v>5235</v>
      </c>
      <c r="J6546" s="386"/>
      <c r="K6546" s="33"/>
      <c r="L6546" s="57">
        <v>43132</v>
      </c>
      <c r="M6546" s="57">
        <v>44958</v>
      </c>
      <c r="N6546" t="str">
        <f t="shared" si="208"/>
        <v/>
      </c>
    </row>
    <row r="6547" spans="1:14" ht="25.5" outlineLevel="2">
      <c r="A6547" s="384"/>
      <c r="B6547" s="296">
        <f t="shared" si="209"/>
        <v>198</v>
      </c>
      <c r="C6547" s="491" t="s">
        <v>6445</v>
      </c>
      <c r="D6547" s="46" t="s">
        <v>6446</v>
      </c>
      <c r="E6547" s="33" t="s">
        <v>12303</v>
      </c>
      <c r="F6547" s="33" t="s">
        <v>4634</v>
      </c>
      <c r="G6547" s="33" t="s">
        <v>6444</v>
      </c>
      <c r="H6547" s="752">
        <v>44200</v>
      </c>
      <c r="I6547" s="752" t="s">
        <v>5235</v>
      </c>
      <c r="J6547" s="386"/>
      <c r="K6547" s="33"/>
      <c r="L6547" s="57">
        <v>43132</v>
      </c>
      <c r="M6547" s="57">
        <v>44958</v>
      </c>
      <c r="N6547" t="str">
        <f t="shared" si="208"/>
        <v/>
      </c>
    </row>
    <row r="6548" spans="1:14" ht="51" outlineLevel="1">
      <c r="A6548" s="384">
        <v>199</v>
      </c>
      <c r="B6548" s="296">
        <f t="shared" si="209"/>
        <v>199</v>
      </c>
      <c r="C6548" s="194" t="s">
        <v>6300</v>
      </c>
      <c r="D6548" s="46" t="s">
        <v>6316</v>
      </c>
      <c r="E6548" s="33" t="s">
        <v>1909</v>
      </c>
      <c r="F6548" s="107" t="s">
        <v>12874</v>
      </c>
      <c r="G6548" s="33" t="s">
        <v>12875</v>
      </c>
      <c r="H6548" s="752"/>
      <c r="I6548" s="752"/>
      <c r="J6548" s="276"/>
      <c r="K6548" s="33"/>
      <c r="L6548" s="57">
        <v>42767</v>
      </c>
      <c r="M6548" s="693">
        <v>45689</v>
      </c>
      <c r="N6548" t="str">
        <f t="shared" si="208"/>
        <v/>
      </c>
    </row>
    <row r="6549" spans="1:14" ht="38.25" outlineLevel="1">
      <c r="A6549" s="384">
        <v>200</v>
      </c>
      <c r="B6549" s="296">
        <f t="shared" si="209"/>
        <v>200</v>
      </c>
      <c r="C6549" s="31" t="s">
        <v>2031</v>
      </c>
      <c r="D6549" s="308" t="s">
        <v>3367</v>
      </c>
      <c r="E6549" s="46" t="s">
        <v>2766</v>
      </c>
      <c r="F6549" s="46" t="s">
        <v>4634</v>
      </c>
      <c r="G6549" s="33" t="s">
        <v>12876</v>
      </c>
      <c r="H6549" s="752">
        <v>46028</v>
      </c>
      <c r="I6549" s="752" t="s">
        <v>9141</v>
      </c>
      <c r="J6549" s="39" t="s">
        <v>46</v>
      </c>
      <c r="K6549" s="47"/>
      <c r="L6549" s="311">
        <v>38362</v>
      </c>
      <c r="M6549" s="693">
        <v>45689</v>
      </c>
      <c r="N6549" t="str">
        <f t="shared" si="208"/>
        <v/>
      </c>
    </row>
    <row r="6550" spans="1:14" ht="21.95" customHeight="1" outlineLevel="1">
      <c r="A6550" s="384">
        <v>201</v>
      </c>
      <c r="B6550" s="296">
        <f t="shared" si="209"/>
        <v>201</v>
      </c>
      <c r="C6550" s="30" t="s">
        <v>5056</v>
      </c>
      <c r="D6550" s="46"/>
      <c r="E6550" s="367" t="s">
        <v>1909</v>
      </c>
      <c r="F6550" s="46" t="s">
        <v>1910</v>
      </c>
      <c r="G6550" s="33" t="s">
        <v>1073</v>
      </c>
      <c r="H6550" s="752"/>
      <c r="I6550" s="752"/>
      <c r="J6550" s="39" t="s">
        <v>5025</v>
      </c>
      <c r="K6550" s="33"/>
      <c r="L6550" s="57">
        <v>38362</v>
      </c>
      <c r="M6550" s="57">
        <v>40575</v>
      </c>
      <c r="N6550" t="str">
        <f t="shared" si="208"/>
        <v/>
      </c>
    </row>
    <row r="6551" spans="1:14" ht="12.95" customHeight="1" outlineLevel="2">
      <c r="A6551" s="384"/>
      <c r="B6551" s="296">
        <f t="shared" si="209"/>
        <v>201</v>
      </c>
      <c r="C6551" s="86" t="s">
        <v>5026</v>
      </c>
      <c r="D6551" s="119" t="s">
        <v>5027</v>
      </c>
      <c r="E6551" s="37" t="s">
        <v>2759</v>
      </c>
      <c r="F6551" s="335" t="s">
        <v>4578</v>
      </c>
      <c r="G6551" s="118"/>
      <c r="H6551" s="752"/>
      <c r="I6551" s="754"/>
      <c r="J6551" s="120"/>
      <c r="K6551" s="118"/>
      <c r="L6551" s="79">
        <v>38362</v>
      </c>
      <c r="M6551" s="115">
        <v>40575</v>
      </c>
      <c r="N6551" t="str">
        <f t="shared" si="208"/>
        <v/>
      </c>
    </row>
    <row r="6552" spans="1:14" ht="12.95" customHeight="1" outlineLevel="2">
      <c r="A6552" s="384"/>
      <c r="B6552" s="296">
        <f t="shared" si="209"/>
        <v>201</v>
      </c>
      <c r="C6552" s="86" t="s">
        <v>5028</v>
      </c>
      <c r="D6552" s="119" t="s">
        <v>5029</v>
      </c>
      <c r="E6552" s="37" t="s">
        <v>2759</v>
      </c>
      <c r="F6552" s="335" t="s">
        <v>4578</v>
      </c>
      <c r="G6552" s="119"/>
      <c r="H6552" s="752"/>
      <c r="I6552" s="755"/>
      <c r="J6552" s="32"/>
      <c r="K6552" s="119"/>
      <c r="L6552" s="79">
        <v>38362</v>
      </c>
      <c r="M6552" s="115">
        <v>40575</v>
      </c>
      <c r="N6552" t="str">
        <f t="shared" si="208"/>
        <v/>
      </c>
    </row>
    <row r="6553" spans="1:14" ht="12.95" customHeight="1" outlineLevel="2">
      <c r="A6553" s="384"/>
      <c r="B6553" s="296">
        <f t="shared" si="209"/>
        <v>201</v>
      </c>
      <c r="C6553" s="86" t="s">
        <v>5030</v>
      </c>
      <c r="D6553" s="119" t="s">
        <v>5031</v>
      </c>
      <c r="E6553" s="37" t="s">
        <v>2759</v>
      </c>
      <c r="F6553" s="335" t="s">
        <v>4578</v>
      </c>
      <c r="G6553" s="119"/>
      <c r="H6553" s="752"/>
      <c r="I6553" s="755"/>
      <c r="J6553" s="32"/>
      <c r="K6553" s="119"/>
      <c r="L6553" s="79">
        <v>38362</v>
      </c>
      <c r="M6553" s="115">
        <v>40575</v>
      </c>
      <c r="N6553" t="str">
        <f t="shared" si="208"/>
        <v/>
      </c>
    </row>
    <row r="6554" spans="1:14" ht="12.95" customHeight="1" outlineLevel="2">
      <c r="A6554" s="384"/>
      <c r="B6554" s="296">
        <f t="shared" si="209"/>
        <v>201</v>
      </c>
      <c r="C6554" s="86" t="s">
        <v>5032</v>
      </c>
      <c r="D6554" s="119" t="s">
        <v>5033</v>
      </c>
      <c r="E6554" s="37" t="s">
        <v>2759</v>
      </c>
      <c r="F6554" s="335" t="s">
        <v>4578</v>
      </c>
      <c r="G6554" s="119"/>
      <c r="H6554" s="752"/>
      <c r="I6554" s="755"/>
      <c r="J6554" s="32"/>
      <c r="K6554" s="119"/>
      <c r="L6554" s="79">
        <v>38362</v>
      </c>
      <c r="M6554" s="115">
        <v>40575</v>
      </c>
      <c r="N6554" t="str">
        <f t="shared" si="208"/>
        <v/>
      </c>
    </row>
    <row r="6555" spans="1:14" ht="12.95" customHeight="1" outlineLevel="2">
      <c r="A6555" s="384"/>
      <c r="B6555" s="296">
        <f t="shared" si="209"/>
        <v>201</v>
      </c>
      <c r="C6555" s="86" t="s">
        <v>5034</v>
      </c>
      <c r="D6555" s="119" t="s">
        <v>5035</v>
      </c>
      <c r="E6555" s="37" t="s">
        <v>2759</v>
      </c>
      <c r="F6555" s="335" t="s">
        <v>4578</v>
      </c>
      <c r="G6555" s="119"/>
      <c r="H6555" s="752"/>
      <c r="I6555" s="755"/>
      <c r="J6555" s="32"/>
      <c r="K6555" s="119"/>
      <c r="L6555" s="79">
        <v>38362</v>
      </c>
      <c r="M6555" s="115">
        <v>40575</v>
      </c>
      <c r="N6555" t="str">
        <f t="shared" si="208"/>
        <v/>
      </c>
    </row>
    <row r="6556" spans="1:14" ht="12.95" customHeight="1" outlineLevel="2">
      <c r="A6556" s="384"/>
      <c r="B6556" s="296">
        <f t="shared" si="209"/>
        <v>201</v>
      </c>
      <c r="C6556" s="86" t="s">
        <v>5036</v>
      </c>
      <c r="D6556" s="119" t="s">
        <v>5037</v>
      </c>
      <c r="E6556" s="37" t="s">
        <v>2759</v>
      </c>
      <c r="F6556" s="335" t="s">
        <v>4578</v>
      </c>
      <c r="G6556" s="119"/>
      <c r="H6556" s="752"/>
      <c r="I6556" s="755"/>
      <c r="J6556" s="32"/>
      <c r="K6556" s="119"/>
      <c r="L6556" s="79">
        <v>38362</v>
      </c>
      <c r="M6556" s="115">
        <v>40575</v>
      </c>
      <c r="N6556" t="str">
        <f t="shared" si="208"/>
        <v/>
      </c>
    </row>
    <row r="6557" spans="1:14" ht="12.95" customHeight="1" outlineLevel="2">
      <c r="A6557" s="384"/>
      <c r="B6557" s="296">
        <f t="shared" si="209"/>
        <v>201</v>
      </c>
      <c r="C6557" s="86" t="s">
        <v>5038</v>
      </c>
      <c r="D6557" s="119" t="s">
        <v>5039</v>
      </c>
      <c r="E6557" s="37" t="s">
        <v>2759</v>
      </c>
      <c r="F6557" s="335" t="s">
        <v>4578</v>
      </c>
      <c r="G6557" s="119"/>
      <c r="H6557" s="752"/>
      <c r="I6557" s="755"/>
      <c r="J6557" s="32"/>
      <c r="K6557" s="119"/>
      <c r="L6557" s="79">
        <v>38362</v>
      </c>
      <c r="M6557" s="115">
        <v>40575</v>
      </c>
      <c r="N6557" t="str">
        <f t="shared" si="208"/>
        <v/>
      </c>
    </row>
    <row r="6558" spans="1:14" ht="12.95" customHeight="1" outlineLevel="2">
      <c r="A6558" s="384"/>
      <c r="B6558" s="296">
        <f t="shared" si="209"/>
        <v>201</v>
      </c>
      <c r="C6558" s="86" t="s">
        <v>5040</v>
      </c>
      <c r="D6558" s="119" t="s">
        <v>5041</v>
      </c>
      <c r="E6558" s="37" t="s">
        <v>2759</v>
      </c>
      <c r="F6558" s="335" t="s">
        <v>4578</v>
      </c>
      <c r="G6558" s="119"/>
      <c r="H6558" s="752"/>
      <c r="I6558" s="755"/>
      <c r="J6558" s="32"/>
      <c r="K6558" s="119"/>
      <c r="L6558" s="79">
        <v>38362</v>
      </c>
      <c r="M6558" s="115">
        <v>40575</v>
      </c>
      <c r="N6558" t="str">
        <f t="shared" si="208"/>
        <v/>
      </c>
    </row>
    <row r="6559" spans="1:14" ht="12.95" customHeight="1" outlineLevel="2">
      <c r="A6559" s="384"/>
      <c r="B6559" s="296">
        <f t="shared" si="209"/>
        <v>201</v>
      </c>
      <c r="C6559" s="86" t="s">
        <v>5042</v>
      </c>
      <c r="D6559" s="119" t="s">
        <v>5043</v>
      </c>
      <c r="E6559" s="37" t="s">
        <v>2759</v>
      </c>
      <c r="F6559" s="335" t="s">
        <v>4578</v>
      </c>
      <c r="G6559" s="119"/>
      <c r="H6559" s="752"/>
      <c r="I6559" s="755"/>
      <c r="J6559" s="32"/>
      <c r="K6559" s="119"/>
      <c r="L6559" s="79">
        <v>38362</v>
      </c>
      <c r="M6559" s="115">
        <v>40575</v>
      </c>
      <c r="N6559" t="str">
        <f t="shared" si="208"/>
        <v/>
      </c>
    </row>
    <row r="6560" spans="1:14" ht="12.95" customHeight="1" outlineLevel="2">
      <c r="A6560" s="384"/>
      <c r="B6560" s="296">
        <f t="shared" si="209"/>
        <v>201</v>
      </c>
      <c r="C6560" s="86" t="s">
        <v>5044</v>
      </c>
      <c r="D6560" s="119" t="s">
        <v>5045</v>
      </c>
      <c r="E6560" s="37" t="s">
        <v>2759</v>
      </c>
      <c r="F6560" s="335" t="s">
        <v>4578</v>
      </c>
      <c r="G6560" s="119"/>
      <c r="H6560" s="752"/>
      <c r="I6560" s="755"/>
      <c r="J6560" s="32"/>
      <c r="K6560" s="119"/>
      <c r="L6560" s="79">
        <v>38362</v>
      </c>
      <c r="M6560" s="115">
        <v>40575</v>
      </c>
      <c r="N6560" t="str">
        <f t="shared" si="208"/>
        <v/>
      </c>
    </row>
    <row r="6561" spans="1:14" ht="12.95" customHeight="1" outlineLevel="2">
      <c r="A6561" s="384"/>
      <c r="B6561" s="296">
        <f t="shared" si="209"/>
        <v>201</v>
      </c>
      <c r="C6561" s="86" t="s">
        <v>5046</v>
      </c>
      <c r="D6561" s="119" t="s">
        <v>5047</v>
      </c>
      <c r="E6561" s="37" t="s">
        <v>2759</v>
      </c>
      <c r="F6561" s="335" t="s">
        <v>4578</v>
      </c>
      <c r="G6561" s="119"/>
      <c r="H6561" s="752"/>
      <c r="I6561" s="755"/>
      <c r="J6561" s="32"/>
      <c r="K6561" s="119"/>
      <c r="L6561" s="79">
        <v>38362</v>
      </c>
      <c r="M6561" s="115">
        <v>40575</v>
      </c>
      <c r="N6561" t="str">
        <f t="shared" si="208"/>
        <v/>
      </c>
    </row>
    <row r="6562" spans="1:14" ht="12.95" customHeight="1" outlineLevel="2">
      <c r="A6562" s="384"/>
      <c r="B6562" s="296">
        <f t="shared" si="209"/>
        <v>201</v>
      </c>
      <c r="C6562" s="86" t="s">
        <v>5048</v>
      </c>
      <c r="D6562" s="119" t="s">
        <v>5049</v>
      </c>
      <c r="E6562" s="37" t="s">
        <v>2759</v>
      </c>
      <c r="F6562" s="335" t="s">
        <v>4578</v>
      </c>
      <c r="G6562" s="119"/>
      <c r="H6562" s="752"/>
      <c r="I6562" s="755"/>
      <c r="J6562" s="32"/>
      <c r="K6562" s="119"/>
      <c r="L6562" s="79">
        <v>38362</v>
      </c>
      <c r="M6562" s="115">
        <v>40575</v>
      </c>
      <c r="N6562" t="str">
        <f t="shared" si="208"/>
        <v/>
      </c>
    </row>
    <row r="6563" spans="1:14" ht="12.95" customHeight="1" outlineLevel="2">
      <c r="A6563" s="384"/>
      <c r="B6563" s="296">
        <f t="shared" si="209"/>
        <v>201</v>
      </c>
      <c r="C6563" s="86" t="s">
        <v>5050</v>
      </c>
      <c r="D6563" s="119" t="s">
        <v>5051</v>
      </c>
      <c r="E6563" s="37" t="s">
        <v>2759</v>
      </c>
      <c r="F6563" s="335" t="s">
        <v>4578</v>
      </c>
      <c r="G6563" s="119"/>
      <c r="H6563" s="752"/>
      <c r="I6563" s="755"/>
      <c r="J6563" s="32"/>
      <c r="K6563" s="119"/>
      <c r="L6563" s="79">
        <v>38362</v>
      </c>
      <c r="M6563" s="115">
        <v>40575</v>
      </c>
      <c r="N6563" t="str">
        <f t="shared" si="208"/>
        <v/>
      </c>
    </row>
    <row r="6564" spans="1:14" ht="12.95" customHeight="1" outlineLevel="2">
      <c r="A6564" s="384"/>
      <c r="B6564" s="296">
        <f t="shared" si="209"/>
        <v>201</v>
      </c>
      <c r="C6564" s="86" t="s">
        <v>5052</v>
      </c>
      <c r="D6564" s="119" t="s">
        <v>5053</v>
      </c>
      <c r="E6564" s="37" t="s">
        <v>2759</v>
      </c>
      <c r="F6564" s="335" t="s">
        <v>4578</v>
      </c>
      <c r="G6564" s="119"/>
      <c r="H6564" s="752"/>
      <c r="I6564" s="755"/>
      <c r="J6564" s="32"/>
      <c r="K6564" s="119"/>
      <c r="L6564" s="79">
        <v>38362</v>
      </c>
      <c r="M6564" s="115">
        <v>40575</v>
      </c>
      <c r="N6564" t="str">
        <f t="shared" si="208"/>
        <v/>
      </c>
    </row>
    <row r="6565" spans="1:14" s="161" customFormat="1" outlineLevel="2">
      <c r="A6565" s="384"/>
      <c r="B6565" s="296">
        <f>IF(A6565&gt;0,A6565,B6564)</f>
        <v>201</v>
      </c>
      <c r="C6565" s="86" t="s">
        <v>5054</v>
      </c>
      <c r="D6565" s="119" t="s">
        <v>5055</v>
      </c>
      <c r="E6565" s="37" t="s">
        <v>2759</v>
      </c>
      <c r="F6565" s="335" t="s">
        <v>4578</v>
      </c>
      <c r="G6565" s="119"/>
      <c r="H6565" s="754"/>
      <c r="I6565" s="755"/>
      <c r="J6565" s="32"/>
      <c r="K6565" s="119"/>
      <c r="L6565" s="79">
        <v>38362</v>
      </c>
      <c r="M6565" s="115">
        <v>40575</v>
      </c>
      <c r="N6565" t="str">
        <f t="shared" si="208"/>
        <v/>
      </c>
    </row>
    <row r="6566" spans="1:14" ht="38.25" outlineLevel="1">
      <c r="A6566" s="384">
        <v>202</v>
      </c>
      <c r="B6566" s="296">
        <f t="shared" si="209"/>
        <v>202</v>
      </c>
      <c r="C6566" s="31" t="s">
        <v>6775</v>
      </c>
      <c r="D6566" s="33" t="s">
        <v>6776</v>
      </c>
      <c r="E6566" s="46" t="s">
        <v>1909</v>
      </c>
      <c r="F6566" s="46" t="s">
        <v>1910</v>
      </c>
      <c r="G6566" s="33" t="s">
        <v>6774</v>
      </c>
      <c r="H6566" s="752"/>
      <c r="I6566" s="752"/>
      <c r="J6566" s="260" t="s">
        <v>6777</v>
      </c>
      <c r="K6566" s="260"/>
      <c r="L6566" s="57">
        <v>43497</v>
      </c>
      <c r="M6566" s="57"/>
      <c r="N6566" t="str">
        <f t="shared" si="208"/>
        <v/>
      </c>
    </row>
    <row r="6567" spans="1:14" ht="38.25" outlineLevel="1">
      <c r="A6567" s="384">
        <v>203</v>
      </c>
      <c r="B6567" s="296">
        <f t="shared" si="209"/>
        <v>203</v>
      </c>
      <c r="C6567" s="194" t="s">
        <v>6299</v>
      </c>
      <c r="D6567" s="46" t="s">
        <v>6296</v>
      </c>
      <c r="E6567" s="33" t="s">
        <v>1909</v>
      </c>
      <c r="F6567" s="33" t="s">
        <v>1910</v>
      </c>
      <c r="G6567" s="33" t="s">
        <v>6252</v>
      </c>
      <c r="H6567" s="752"/>
      <c r="I6567" s="752"/>
      <c r="J6567" s="276" t="s">
        <v>6295</v>
      </c>
      <c r="K6567" s="33"/>
      <c r="L6567" s="57">
        <v>42767</v>
      </c>
      <c r="M6567" s="57"/>
      <c r="N6567" t="str">
        <f t="shared" si="208"/>
        <v/>
      </c>
    </row>
    <row r="6568" spans="1:14" ht="38.25" outlineLevel="1">
      <c r="A6568" s="384">
        <v>204</v>
      </c>
      <c r="B6568" s="296">
        <f t="shared" si="209"/>
        <v>204</v>
      </c>
      <c r="C6568" s="194" t="s">
        <v>6297</v>
      </c>
      <c r="D6568" s="46" t="s">
        <v>6298</v>
      </c>
      <c r="E6568" s="33" t="s">
        <v>1909</v>
      </c>
      <c r="F6568" s="33" t="s">
        <v>1910</v>
      </c>
      <c r="G6568" s="33" t="s">
        <v>6252</v>
      </c>
      <c r="H6568" s="752"/>
      <c r="I6568" s="752"/>
      <c r="J6568" s="276" t="s">
        <v>6295</v>
      </c>
      <c r="K6568" s="33"/>
      <c r="L6568" s="57">
        <v>42767</v>
      </c>
      <c r="M6568" s="57"/>
      <c r="N6568" t="str">
        <f t="shared" si="208"/>
        <v/>
      </c>
    </row>
    <row r="6569" spans="1:14" ht="25.5" outlineLevel="1">
      <c r="A6569" s="384">
        <v>205</v>
      </c>
      <c r="B6569" s="296">
        <f>IF(A6569&gt;0,A6569,B6568)</f>
        <v>205</v>
      </c>
      <c r="C6569" s="31" t="s">
        <v>5024</v>
      </c>
      <c r="D6569" s="46" t="s">
        <v>4775</v>
      </c>
      <c r="E6569" s="46" t="s">
        <v>1909</v>
      </c>
      <c r="F6569" s="46" t="s">
        <v>1910</v>
      </c>
      <c r="G6569" s="47" t="s">
        <v>1074</v>
      </c>
      <c r="H6569" s="752"/>
      <c r="I6569" s="752"/>
      <c r="J6569" s="39" t="s">
        <v>4776</v>
      </c>
      <c r="K6569" s="47"/>
      <c r="L6569" s="57">
        <v>39845</v>
      </c>
      <c r="M6569" s="57"/>
      <c r="N6569" t="str">
        <f t="shared" si="208"/>
        <v/>
      </c>
    </row>
    <row r="6570" spans="1:14" ht="38.25" outlineLevel="1">
      <c r="A6570" s="384">
        <v>206</v>
      </c>
      <c r="B6570" s="296">
        <f t="shared" si="209"/>
        <v>206</v>
      </c>
      <c r="C6570" s="197" t="s">
        <v>6400</v>
      </c>
      <c r="D6570" s="46" t="s">
        <v>6288</v>
      </c>
      <c r="E6570" s="33" t="s">
        <v>1909</v>
      </c>
      <c r="F6570" s="33" t="s">
        <v>1910</v>
      </c>
      <c r="G6570" s="33" t="s">
        <v>6252</v>
      </c>
      <c r="H6570" s="752"/>
      <c r="I6570" s="752"/>
      <c r="J6570" s="276"/>
      <c r="K6570" s="33"/>
      <c r="L6570" s="57">
        <v>42767</v>
      </c>
      <c r="M6570" s="57"/>
      <c r="N6570" t="str">
        <f t="shared" si="208"/>
        <v/>
      </c>
    </row>
    <row r="6571" spans="1:14" ht="38.25" outlineLevel="1">
      <c r="A6571" s="384">
        <v>207</v>
      </c>
      <c r="B6571" s="296">
        <f t="shared" si="209"/>
        <v>207</v>
      </c>
      <c r="C6571" s="197" t="s">
        <v>6401</v>
      </c>
      <c r="D6571" s="46" t="s">
        <v>6287</v>
      </c>
      <c r="E6571" s="33" t="s">
        <v>1909</v>
      </c>
      <c r="F6571" s="33" t="s">
        <v>1910</v>
      </c>
      <c r="G6571" s="33" t="s">
        <v>6252</v>
      </c>
      <c r="H6571" s="752"/>
      <c r="I6571" s="752"/>
      <c r="J6571" s="276"/>
      <c r="K6571" s="33"/>
      <c r="L6571" s="57">
        <v>42767</v>
      </c>
      <c r="M6571" s="57"/>
      <c r="N6571" t="str">
        <f t="shared" si="208"/>
        <v/>
      </c>
    </row>
    <row r="6572" spans="1:14" ht="38.25" outlineLevel="1">
      <c r="A6572" s="384">
        <v>208</v>
      </c>
      <c r="B6572" s="296">
        <f t="shared" si="209"/>
        <v>208</v>
      </c>
      <c r="C6572" s="197" t="s">
        <v>6402</v>
      </c>
      <c r="D6572" s="46" t="s">
        <v>6290</v>
      </c>
      <c r="E6572" s="33" t="s">
        <v>1909</v>
      </c>
      <c r="F6572" s="33" t="s">
        <v>1910</v>
      </c>
      <c r="G6572" s="33" t="s">
        <v>6252</v>
      </c>
      <c r="H6572" s="752"/>
      <c r="I6572" s="752"/>
      <c r="J6572" s="276"/>
      <c r="K6572" s="33"/>
      <c r="L6572" s="57">
        <v>42767</v>
      </c>
      <c r="M6572" s="57"/>
      <c r="N6572" t="str">
        <f t="shared" si="208"/>
        <v/>
      </c>
    </row>
    <row r="6573" spans="1:14" ht="38.25" outlineLevel="1">
      <c r="A6573" s="384">
        <v>209</v>
      </c>
      <c r="B6573" s="296">
        <f t="shared" si="209"/>
        <v>209</v>
      </c>
      <c r="C6573" s="197" t="s">
        <v>6403</v>
      </c>
      <c r="D6573" s="46" t="s">
        <v>6291</v>
      </c>
      <c r="E6573" s="33" t="s">
        <v>1909</v>
      </c>
      <c r="F6573" s="33" t="s">
        <v>1910</v>
      </c>
      <c r="G6573" s="33" t="s">
        <v>6252</v>
      </c>
      <c r="H6573" s="752"/>
      <c r="I6573" s="752"/>
      <c r="J6573" s="276"/>
      <c r="K6573" s="33"/>
      <c r="L6573" s="57">
        <v>42767</v>
      </c>
      <c r="M6573" s="57"/>
      <c r="N6573" t="str">
        <f t="shared" si="208"/>
        <v/>
      </c>
    </row>
    <row r="6574" spans="1:14" ht="38.25" outlineLevel="1">
      <c r="A6574" s="384">
        <v>210</v>
      </c>
      <c r="B6574" s="296">
        <f t="shared" si="209"/>
        <v>210</v>
      </c>
      <c r="C6574" s="197" t="s">
        <v>6292</v>
      </c>
      <c r="D6574" s="46" t="s">
        <v>6289</v>
      </c>
      <c r="E6574" s="33" t="s">
        <v>1909</v>
      </c>
      <c r="F6574" s="33" t="s">
        <v>1910</v>
      </c>
      <c r="G6574" s="33" t="s">
        <v>6252</v>
      </c>
      <c r="H6574" s="752"/>
      <c r="I6574" s="752"/>
      <c r="J6574" s="276"/>
      <c r="K6574" s="33"/>
      <c r="L6574" s="57">
        <v>42767</v>
      </c>
      <c r="M6574" s="57"/>
      <c r="N6574" t="str">
        <f t="shared" si="208"/>
        <v/>
      </c>
    </row>
    <row r="6575" spans="1:14" ht="12.95" customHeight="1" outlineLevel="1">
      <c r="A6575" s="549">
        <v>211</v>
      </c>
      <c r="B6575" s="296">
        <f t="shared" si="209"/>
        <v>211</v>
      </c>
      <c r="C6575" s="424" t="s">
        <v>3727</v>
      </c>
      <c r="D6575" s="268"/>
      <c r="E6575" s="368" t="s">
        <v>2766</v>
      </c>
      <c r="F6575" s="46" t="s">
        <v>5295</v>
      </c>
      <c r="G6575" s="33" t="s">
        <v>7941</v>
      </c>
      <c r="H6575" s="752" t="s">
        <v>5301</v>
      </c>
      <c r="I6575" s="758" t="s">
        <v>5234</v>
      </c>
      <c r="J6575" s="74" t="s">
        <v>1209</v>
      </c>
      <c r="K6575" s="47"/>
      <c r="L6575" s="369">
        <v>38362</v>
      </c>
      <c r="M6575" s="57">
        <v>44228</v>
      </c>
      <c r="N6575" t="str">
        <f t="shared" si="208"/>
        <v/>
      </c>
    </row>
    <row r="6576" spans="1:14" ht="12.95" customHeight="1" outlineLevel="2">
      <c r="A6576" s="384"/>
      <c r="B6576" s="296">
        <f t="shared" si="209"/>
        <v>211</v>
      </c>
      <c r="C6576" s="207" t="s">
        <v>438</v>
      </c>
      <c r="D6576" s="271" t="s">
        <v>429</v>
      </c>
      <c r="E6576" s="335" t="s">
        <v>1909</v>
      </c>
      <c r="F6576" s="335" t="s">
        <v>4633</v>
      </c>
      <c r="G6576" s="118"/>
      <c r="H6576" s="754"/>
      <c r="I6576" s="780"/>
      <c r="J6576" s="120"/>
      <c r="K6576" s="313"/>
      <c r="L6576" s="115">
        <v>39673</v>
      </c>
      <c r="M6576" s="115"/>
      <c r="N6576" t="str">
        <f t="shared" si="208"/>
        <v/>
      </c>
    </row>
    <row r="6577" spans="1:14" ht="24.95" customHeight="1" outlineLevel="2">
      <c r="A6577" s="384"/>
      <c r="B6577" s="296">
        <f t="shared" si="209"/>
        <v>211</v>
      </c>
      <c r="C6577" s="207" t="s">
        <v>435</v>
      </c>
      <c r="D6577" s="272" t="s">
        <v>430</v>
      </c>
      <c r="E6577" s="331" t="s">
        <v>1909</v>
      </c>
      <c r="F6577" s="331" t="s">
        <v>4633</v>
      </c>
      <c r="G6577" s="119"/>
      <c r="H6577" s="755"/>
      <c r="I6577" s="755"/>
      <c r="J6577" s="32"/>
      <c r="K6577" s="316"/>
      <c r="L6577" s="58">
        <v>39673</v>
      </c>
      <c r="M6577" s="58"/>
      <c r="N6577" t="str">
        <f t="shared" si="208"/>
        <v/>
      </c>
    </row>
    <row r="6578" spans="1:14" ht="24.95" customHeight="1" outlineLevel="2">
      <c r="A6578" s="384"/>
      <c r="B6578" s="296">
        <f t="shared" si="209"/>
        <v>211</v>
      </c>
      <c r="C6578" s="207" t="s">
        <v>6438</v>
      </c>
      <c r="D6578" s="492" t="s">
        <v>6439</v>
      </c>
      <c r="E6578" s="331" t="s">
        <v>12303</v>
      </c>
      <c r="F6578" s="331" t="s">
        <v>4634</v>
      </c>
      <c r="G6578" s="119" t="s">
        <v>5300</v>
      </c>
      <c r="H6578" s="755">
        <v>44016</v>
      </c>
      <c r="I6578" s="755" t="s">
        <v>5235</v>
      </c>
      <c r="J6578" s="32"/>
      <c r="K6578" s="316"/>
      <c r="L6578" s="58">
        <v>43132</v>
      </c>
      <c r="M6578" s="58">
        <v>44958</v>
      </c>
      <c r="N6578" t="str">
        <f t="shared" si="208"/>
        <v/>
      </c>
    </row>
    <row r="6579" spans="1:14" ht="26.25" customHeight="1" outlineLevel="2">
      <c r="A6579" s="384"/>
      <c r="B6579" s="296">
        <f t="shared" si="209"/>
        <v>211</v>
      </c>
      <c r="C6579" s="207" t="s">
        <v>434</v>
      </c>
      <c r="D6579" s="272" t="s">
        <v>428</v>
      </c>
      <c r="E6579" s="331" t="s">
        <v>1909</v>
      </c>
      <c r="F6579" s="331" t="s">
        <v>4633</v>
      </c>
      <c r="G6579" s="119" t="s">
        <v>40</v>
      </c>
      <c r="H6579" s="755"/>
      <c r="I6579" s="757"/>
      <c r="J6579" s="32"/>
      <c r="K6579" s="316"/>
      <c r="L6579" s="58">
        <v>39673</v>
      </c>
      <c r="M6579" s="58"/>
      <c r="N6579" t="str">
        <f t="shared" si="208"/>
        <v/>
      </c>
    </row>
    <row r="6580" spans="1:14" ht="26.25" customHeight="1" outlineLevel="2">
      <c r="A6580" s="384"/>
      <c r="B6580" s="296">
        <f t="shared" si="209"/>
        <v>211</v>
      </c>
      <c r="C6580" s="399" t="s">
        <v>436</v>
      </c>
      <c r="D6580" s="400" t="s">
        <v>431</v>
      </c>
      <c r="E6580" s="405" t="s">
        <v>1909</v>
      </c>
      <c r="F6580" s="401" t="s">
        <v>4633</v>
      </c>
      <c r="G6580" s="402"/>
      <c r="H6580" s="768"/>
      <c r="I6580" s="817"/>
      <c r="J6580" s="403"/>
      <c r="K6580" s="605"/>
      <c r="L6580" s="404">
        <v>39673</v>
      </c>
      <c r="M6580" s="606"/>
      <c r="N6580" t="str">
        <f t="shared" si="208"/>
        <v/>
      </c>
    </row>
    <row r="6581" spans="1:14" ht="26.25" customHeight="1" outlineLevel="2">
      <c r="A6581" s="384"/>
      <c r="B6581" s="296">
        <f t="shared" si="209"/>
        <v>211</v>
      </c>
      <c r="C6581" s="207" t="s">
        <v>437</v>
      </c>
      <c r="D6581" s="272" t="s">
        <v>432</v>
      </c>
      <c r="E6581" s="331" t="s">
        <v>1909</v>
      </c>
      <c r="F6581" s="312" t="s">
        <v>4633</v>
      </c>
      <c r="G6581" s="119"/>
      <c r="H6581" s="755"/>
      <c r="I6581" s="757"/>
      <c r="J6581" s="32"/>
      <c r="K6581" s="316"/>
      <c r="L6581" s="58">
        <v>39673</v>
      </c>
      <c r="M6581" s="58"/>
      <c r="N6581" t="str">
        <f t="shared" si="208"/>
        <v/>
      </c>
    </row>
    <row r="6582" spans="1:14" ht="75" customHeight="1" outlineLevel="2">
      <c r="A6582" s="384"/>
      <c r="B6582" s="296">
        <f t="shared" si="209"/>
        <v>211</v>
      </c>
      <c r="C6582" s="207" t="s">
        <v>3438</v>
      </c>
      <c r="D6582" s="272" t="s">
        <v>433</v>
      </c>
      <c r="E6582" s="331" t="s">
        <v>1909</v>
      </c>
      <c r="F6582" s="312" t="s">
        <v>4633</v>
      </c>
      <c r="G6582" s="119"/>
      <c r="H6582" s="755"/>
      <c r="I6582" s="757"/>
      <c r="J6582" s="32"/>
      <c r="K6582" s="316"/>
      <c r="L6582" s="58">
        <v>39673</v>
      </c>
      <c r="M6582" s="58"/>
      <c r="N6582" t="str">
        <f t="shared" si="208"/>
        <v/>
      </c>
    </row>
    <row r="6583" spans="1:14" ht="80.099999999999994" customHeight="1" outlineLevel="2">
      <c r="A6583" s="384"/>
      <c r="B6583" s="296">
        <f t="shared" si="209"/>
        <v>211</v>
      </c>
      <c r="C6583" s="207" t="s">
        <v>372</v>
      </c>
      <c r="D6583" s="272" t="s">
        <v>373</v>
      </c>
      <c r="E6583" s="119" t="s">
        <v>2766</v>
      </c>
      <c r="F6583" s="681" t="s">
        <v>4634</v>
      </c>
      <c r="G6583" s="119" t="s">
        <v>7942</v>
      </c>
      <c r="H6583" s="790">
        <v>44016</v>
      </c>
      <c r="I6583" s="818" t="s">
        <v>5235</v>
      </c>
      <c r="J6583" s="32"/>
      <c r="K6583" s="119" t="s">
        <v>6975</v>
      </c>
      <c r="L6583" s="58">
        <v>39673</v>
      </c>
      <c r="M6583" s="648">
        <v>45689</v>
      </c>
      <c r="N6583" t="str">
        <f t="shared" si="208"/>
        <v/>
      </c>
    </row>
    <row r="6584" spans="1:14" ht="24.95" customHeight="1" outlineLevel="2">
      <c r="A6584" s="384"/>
      <c r="B6584" s="296">
        <f t="shared" si="209"/>
        <v>211</v>
      </c>
      <c r="C6584" s="207" t="s">
        <v>6116</v>
      </c>
      <c r="D6584" s="492" t="s">
        <v>6117</v>
      </c>
      <c r="E6584" s="331" t="s">
        <v>12740</v>
      </c>
      <c r="F6584" s="331" t="s">
        <v>4634</v>
      </c>
      <c r="G6584" s="119" t="s">
        <v>5300</v>
      </c>
      <c r="H6584" s="819">
        <v>44984</v>
      </c>
      <c r="I6584" s="755" t="s">
        <v>5235</v>
      </c>
      <c r="J6584" s="32"/>
      <c r="K6584" s="316"/>
      <c r="L6584" s="58">
        <v>42401</v>
      </c>
      <c r="M6584" s="58">
        <v>45323</v>
      </c>
      <c r="N6584" t="str">
        <f t="shared" si="208"/>
        <v/>
      </c>
    </row>
    <row r="6585" spans="1:14" ht="26.25" customHeight="1" outlineLevel="2">
      <c r="A6585" s="384"/>
      <c r="B6585" s="296">
        <f t="shared" si="209"/>
        <v>211</v>
      </c>
      <c r="C6585" s="205" t="s">
        <v>6504</v>
      </c>
      <c r="D6585" s="269" t="s">
        <v>6958</v>
      </c>
      <c r="E6585" s="284" t="s">
        <v>1909</v>
      </c>
      <c r="F6585" s="284" t="s">
        <v>1910</v>
      </c>
      <c r="G6585" s="284" t="s">
        <v>6250</v>
      </c>
      <c r="H6585" s="798"/>
      <c r="I6585" s="798"/>
      <c r="J6585" s="269" t="s">
        <v>6505</v>
      </c>
      <c r="K6585" s="285"/>
      <c r="L6585" s="286">
        <v>43132</v>
      </c>
      <c r="M6585" s="285"/>
      <c r="N6585" t="str">
        <f t="shared" si="208"/>
        <v/>
      </c>
    </row>
    <row r="6586" spans="1:14" ht="26.25" customHeight="1" outlineLevel="2">
      <c r="A6586" s="384"/>
      <c r="B6586" s="296">
        <f t="shared" si="209"/>
        <v>211</v>
      </c>
      <c r="C6586" s="207" t="s">
        <v>6118</v>
      </c>
      <c r="D6586" s="492" t="s">
        <v>6119</v>
      </c>
      <c r="E6586" s="331" t="s">
        <v>12740</v>
      </c>
      <c r="F6586" s="331" t="s">
        <v>4634</v>
      </c>
      <c r="G6586" s="119" t="s">
        <v>5300</v>
      </c>
      <c r="H6586" s="819">
        <v>44984</v>
      </c>
      <c r="I6586" s="755" t="s">
        <v>5235</v>
      </c>
      <c r="J6586" s="32"/>
      <c r="K6586" s="316"/>
      <c r="L6586" s="58">
        <v>42401</v>
      </c>
      <c r="M6586" s="58">
        <v>45323</v>
      </c>
      <c r="N6586" t="str">
        <f t="shared" si="208"/>
        <v/>
      </c>
    </row>
    <row r="6587" spans="1:14" ht="75" customHeight="1" outlineLevel="2">
      <c r="A6587" s="384"/>
      <c r="B6587" s="296">
        <f t="shared" si="209"/>
        <v>211</v>
      </c>
      <c r="C6587" s="207" t="s">
        <v>606</v>
      </c>
      <c r="D6587" s="272" t="s">
        <v>607</v>
      </c>
      <c r="E6587" s="331" t="s">
        <v>2766</v>
      </c>
      <c r="F6587" s="331" t="s">
        <v>4634</v>
      </c>
      <c r="G6587" s="119" t="s">
        <v>5300</v>
      </c>
      <c r="H6587" s="755">
        <v>42056</v>
      </c>
      <c r="I6587" s="755" t="s">
        <v>5235</v>
      </c>
      <c r="J6587" s="32"/>
      <c r="K6587" s="316"/>
      <c r="L6587" s="58">
        <v>38362</v>
      </c>
      <c r="M6587" s="58">
        <v>42231</v>
      </c>
      <c r="N6587" t="str">
        <f t="shared" si="208"/>
        <v/>
      </c>
    </row>
    <row r="6588" spans="1:14" ht="26.25" customHeight="1" outlineLevel="2">
      <c r="A6588" s="384"/>
      <c r="B6588" s="296">
        <f t="shared" si="209"/>
        <v>211</v>
      </c>
      <c r="C6588" s="207" t="s">
        <v>608</v>
      </c>
      <c r="D6588" s="272" t="s">
        <v>609</v>
      </c>
      <c r="E6588" s="119" t="s">
        <v>2766</v>
      </c>
      <c r="F6588" s="331" t="s">
        <v>4634</v>
      </c>
      <c r="G6588" s="119" t="s">
        <v>7942</v>
      </c>
      <c r="H6588" s="755">
        <v>44016</v>
      </c>
      <c r="I6588" s="755" t="s">
        <v>5235</v>
      </c>
      <c r="J6588" s="32"/>
      <c r="K6588" s="119" t="s">
        <v>6975</v>
      </c>
      <c r="L6588" s="58">
        <v>38362</v>
      </c>
      <c r="M6588" s="57">
        <v>44228</v>
      </c>
      <c r="N6588" t="str">
        <f t="shared" si="208"/>
        <v/>
      </c>
    </row>
    <row r="6589" spans="1:14" ht="26.25" customHeight="1" outlineLevel="2">
      <c r="A6589" s="384"/>
      <c r="B6589" s="296">
        <f t="shared" si="209"/>
        <v>211</v>
      </c>
      <c r="C6589" s="207" t="s">
        <v>610</v>
      </c>
      <c r="D6589" s="272" t="s">
        <v>611</v>
      </c>
      <c r="E6589" s="331" t="s">
        <v>2766</v>
      </c>
      <c r="F6589" s="331" t="s">
        <v>4634</v>
      </c>
      <c r="G6589" s="119" t="s">
        <v>5300</v>
      </c>
      <c r="H6589" s="755">
        <v>42056</v>
      </c>
      <c r="I6589" s="755" t="s">
        <v>5235</v>
      </c>
      <c r="J6589" s="32"/>
      <c r="K6589" s="316"/>
      <c r="L6589" s="58">
        <v>38362</v>
      </c>
      <c r="M6589" s="58">
        <v>42231</v>
      </c>
      <c r="N6589" t="str">
        <f t="shared" si="208"/>
        <v/>
      </c>
    </row>
    <row r="6590" spans="1:14" ht="75" customHeight="1" outlineLevel="2">
      <c r="A6590" s="384"/>
      <c r="B6590" s="296">
        <f t="shared" si="209"/>
        <v>211</v>
      </c>
      <c r="C6590" s="207" t="s">
        <v>612</v>
      </c>
      <c r="D6590" s="272" t="s">
        <v>613</v>
      </c>
      <c r="E6590" s="331" t="s">
        <v>2766</v>
      </c>
      <c r="F6590" s="331" t="s">
        <v>4634</v>
      </c>
      <c r="G6590" s="119" t="s">
        <v>5300</v>
      </c>
      <c r="H6590" s="755">
        <v>42056</v>
      </c>
      <c r="I6590" s="755" t="s">
        <v>5235</v>
      </c>
      <c r="J6590" s="32"/>
      <c r="K6590" s="316"/>
      <c r="L6590" s="58">
        <v>38362</v>
      </c>
      <c r="M6590" s="58">
        <v>42231</v>
      </c>
      <c r="N6590" t="str">
        <f t="shared" si="208"/>
        <v/>
      </c>
    </row>
    <row r="6591" spans="1:14" ht="24.95" customHeight="1" outlineLevel="2">
      <c r="A6591" s="384"/>
      <c r="B6591" s="296">
        <f t="shared" si="209"/>
        <v>211</v>
      </c>
      <c r="C6591" s="207" t="s">
        <v>6547</v>
      </c>
      <c r="D6591" s="272" t="s">
        <v>6548</v>
      </c>
      <c r="E6591" s="331" t="s">
        <v>1909</v>
      </c>
      <c r="F6591" s="331" t="s">
        <v>4633</v>
      </c>
      <c r="G6591" s="119" t="s">
        <v>6549</v>
      </c>
      <c r="H6591" s="755"/>
      <c r="I6591" s="755"/>
      <c r="J6591" s="32" t="s">
        <v>6551</v>
      </c>
      <c r="K6591" s="316"/>
      <c r="L6591" s="58">
        <v>43497</v>
      </c>
      <c r="M6591" s="58"/>
      <c r="N6591" t="str">
        <f t="shared" si="208"/>
        <v/>
      </c>
    </row>
    <row r="6592" spans="1:14" ht="75" customHeight="1" outlineLevel="2">
      <c r="A6592" s="384"/>
      <c r="B6592" s="296">
        <f t="shared" si="209"/>
        <v>211</v>
      </c>
      <c r="C6592" s="205" t="s">
        <v>6474</v>
      </c>
      <c r="D6592" s="269" t="s">
        <v>6473</v>
      </c>
      <c r="E6592" s="284" t="s">
        <v>1909</v>
      </c>
      <c r="F6592" s="284" t="s">
        <v>4634</v>
      </c>
      <c r="G6592" s="284" t="s">
        <v>5297</v>
      </c>
      <c r="H6592" s="798"/>
      <c r="I6592" s="798"/>
      <c r="J6592" s="269" t="s">
        <v>6532</v>
      </c>
      <c r="K6592" s="287"/>
      <c r="L6592" s="286">
        <v>43132</v>
      </c>
      <c r="M6592" s="58">
        <v>43497</v>
      </c>
      <c r="N6592" t="str">
        <f t="shared" si="208"/>
        <v/>
      </c>
    </row>
    <row r="6593" spans="1:14" ht="26.25" customHeight="1" outlineLevel="2">
      <c r="A6593" s="384"/>
      <c r="B6593" s="296">
        <f t="shared" ref="B6593:B6688" si="210">IF(A6593&gt;0,A6593,B6592)</f>
        <v>211</v>
      </c>
      <c r="C6593" s="207" t="s">
        <v>5310</v>
      </c>
      <c r="D6593" s="272" t="s">
        <v>5321</v>
      </c>
      <c r="E6593" s="119" t="s">
        <v>2766</v>
      </c>
      <c r="F6593" s="331" t="s">
        <v>4634</v>
      </c>
      <c r="G6593" s="119" t="s">
        <v>7942</v>
      </c>
      <c r="H6593" s="819">
        <v>44984</v>
      </c>
      <c r="I6593" s="755" t="s">
        <v>5235</v>
      </c>
      <c r="J6593" s="32"/>
      <c r="K6593" s="119" t="s">
        <v>6975</v>
      </c>
      <c r="L6593" s="58">
        <v>41852</v>
      </c>
      <c r="M6593" s="57">
        <v>44228</v>
      </c>
      <c r="N6593" t="str">
        <f t="shared" si="208"/>
        <v/>
      </c>
    </row>
    <row r="6594" spans="1:14" ht="75" customHeight="1" outlineLevel="2">
      <c r="A6594" s="384"/>
      <c r="B6594" s="296">
        <f t="shared" si="210"/>
        <v>211</v>
      </c>
      <c r="C6594" s="207" t="s">
        <v>614</v>
      </c>
      <c r="D6594" s="272" t="s">
        <v>2855</v>
      </c>
      <c r="E6594" s="331" t="s">
        <v>2766</v>
      </c>
      <c r="F6594" s="331" t="s">
        <v>4634</v>
      </c>
      <c r="G6594" s="119" t="s">
        <v>6155</v>
      </c>
      <c r="H6594" s="755">
        <v>42056</v>
      </c>
      <c r="I6594" s="755" t="s">
        <v>5235</v>
      </c>
      <c r="J6594" s="32"/>
      <c r="K6594" s="316"/>
      <c r="L6594" s="58">
        <v>40210</v>
      </c>
      <c r="M6594" s="58">
        <v>42231</v>
      </c>
      <c r="N6594" t="str">
        <f t="shared" si="208"/>
        <v/>
      </c>
    </row>
    <row r="6595" spans="1:14" ht="75" customHeight="1" outlineLevel="2">
      <c r="A6595" s="384"/>
      <c r="B6595" s="296">
        <f t="shared" si="210"/>
        <v>211</v>
      </c>
      <c r="C6595" s="207" t="s">
        <v>615</v>
      </c>
      <c r="D6595" s="272" t="s">
        <v>616</v>
      </c>
      <c r="E6595" s="119" t="s">
        <v>2766</v>
      </c>
      <c r="F6595" s="331" t="s">
        <v>4634</v>
      </c>
      <c r="G6595" s="119" t="s">
        <v>7942</v>
      </c>
      <c r="H6595" s="755">
        <v>44016</v>
      </c>
      <c r="I6595" s="755" t="s">
        <v>5235</v>
      </c>
      <c r="J6595" s="32"/>
      <c r="K6595" s="107" t="s">
        <v>6975</v>
      </c>
      <c r="L6595" s="58">
        <v>38362</v>
      </c>
      <c r="M6595" s="57">
        <v>44228</v>
      </c>
      <c r="N6595" t="str">
        <f t="shared" ref="N6595:N6658" si="211">IF(D6595="NA","",IF(COUNTIF($D$3:$D$8511,D6595)&gt;1,"DUPLICATE",""))</f>
        <v/>
      </c>
    </row>
    <row r="6596" spans="1:14" ht="39" customHeight="1" outlineLevel="2">
      <c r="A6596" s="384"/>
      <c r="B6596" s="296">
        <f t="shared" si="210"/>
        <v>211</v>
      </c>
      <c r="C6596" s="207" t="s">
        <v>619</v>
      </c>
      <c r="D6596" s="272" t="s">
        <v>1081</v>
      </c>
      <c r="E6596" s="119" t="s">
        <v>2766</v>
      </c>
      <c r="F6596" s="331" t="s">
        <v>4634</v>
      </c>
      <c r="G6596" s="119" t="s">
        <v>7942</v>
      </c>
      <c r="H6596" s="755">
        <v>44016</v>
      </c>
      <c r="I6596" s="755" t="s">
        <v>5235</v>
      </c>
      <c r="J6596" s="32"/>
      <c r="K6596" s="119" t="s">
        <v>6975</v>
      </c>
      <c r="L6596" s="58">
        <v>38362</v>
      </c>
      <c r="M6596" s="57">
        <v>44228</v>
      </c>
      <c r="N6596" t="str">
        <f t="shared" si="211"/>
        <v/>
      </c>
    </row>
    <row r="6597" spans="1:14" ht="12.95" customHeight="1" outlineLevel="2">
      <c r="A6597" s="384"/>
      <c r="B6597" s="296">
        <f t="shared" si="210"/>
        <v>211</v>
      </c>
      <c r="C6597" s="207" t="s">
        <v>617</v>
      </c>
      <c r="D6597" s="492" t="s">
        <v>618</v>
      </c>
      <c r="E6597" s="331" t="s">
        <v>12303</v>
      </c>
      <c r="F6597" s="331" t="s">
        <v>4634</v>
      </c>
      <c r="G6597" s="119" t="s">
        <v>6444</v>
      </c>
      <c r="H6597" s="755">
        <v>44016</v>
      </c>
      <c r="I6597" s="755" t="s">
        <v>5235</v>
      </c>
      <c r="J6597" s="32"/>
      <c r="K6597" s="316"/>
      <c r="L6597" s="68">
        <v>38749</v>
      </c>
      <c r="M6597" s="58">
        <v>44958</v>
      </c>
      <c r="N6597" t="str">
        <f t="shared" si="211"/>
        <v/>
      </c>
    </row>
    <row r="6598" spans="1:14" ht="12.95" customHeight="1" outlineLevel="2">
      <c r="A6598" s="384"/>
      <c r="B6598" s="296">
        <f t="shared" si="210"/>
        <v>211</v>
      </c>
      <c r="C6598" s="208" t="s">
        <v>5186</v>
      </c>
      <c r="D6598" s="271" t="s">
        <v>5264</v>
      </c>
      <c r="E6598" s="335" t="s">
        <v>1909</v>
      </c>
      <c r="F6598" s="335" t="s">
        <v>1910</v>
      </c>
      <c r="G6598" s="852" t="s">
        <v>5190</v>
      </c>
      <c r="H6598" s="752"/>
      <c r="I6598" s="758"/>
      <c r="J6598" s="852" t="s">
        <v>5193</v>
      </c>
      <c r="K6598" s="313"/>
      <c r="L6598" s="311">
        <v>41306</v>
      </c>
      <c r="M6598" s="57">
        <v>41671</v>
      </c>
      <c r="N6598" t="str">
        <f t="shared" si="211"/>
        <v/>
      </c>
    </row>
    <row r="6599" spans="1:14" ht="12.95" customHeight="1" outlineLevel="2">
      <c r="A6599" s="384"/>
      <c r="B6599" s="296">
        <f t="shared" si="210"/>
        <v>211</v>
      </c>
      <c r="C6599" s="207" t="s">
        <v>5187</v>
      </c>
      <c r="D6599" s="272" t="s">
        <v>5191</v>
      </c>
      <c r="E6599" s="331" t="s">
        <v>1909</v>
      </c>
      <c r="F6599" s="331" t="s">
        <v>1910</v>
      </c>
      <c r="G6599" s="853"/>
      <c r="H6599" s="752"/>
      <c r="I6599" s="758"/>
      <c r="J6599" s="853"/>
      <c r="K6599" s="316"/>
      <c r="L6599" s="311">
        <v>41306</v>
      </c>
      <c r="M6599" s="57">
        <v>41671</v>
      </c>
      <c r="N6599" t="str">
        <f t="shared" si="211"/>
        <v/>
      </c>
    </row>
    <row r="6600" spans="1:14" ht="12.95" customHeight="1" outlineLevel="2">
      <c r="A6600" s="384"/>
      <c r="B6600" s="296">
        <f t="shared" si="210"/>
        <v>211</v>
      </c>
      <c r="C6600" s="207" t="s">
        <v>5188</v>
      </c>
      <c r="D6600" s="272" t="s">
        <v>5192</v>
      </c>
      <c r="E6600" s="331" t="s">
        <v>1909</v>
      </c>
      <c r="F6600" s="331" t="s">
        <v>1910</v>
      </c>
      <c r="G6600" s="853"/>
      <c r="H6600" s="752"/>
      <c r="I6600" s="758"/>
      <c r="J6600" s="853"/>
      <c r="K6600" s="316"/>
      <c r="L6600" s="311">
        <v>41306</v>
      </c>
      <c r="M6600" s="57">
        <v>41671</v>
      </c>
      <c r="N6600" t="str">
        <f t="shared" si="211"/>
        <v/>
      </c>
    </row>
    <row r="6601" spans="1:14" outlineLevel="2">
      <c r="A6601" s="384"/>
      <c r="B6601" s="296">
        <f t="shared" si="210"/>
        <v>211</v>
      </c>
      <c r="C6601" s="209" t="s">
        <v>5993</v>
      </c>
      <c r="D6601" s="273" t="s">
        <v>5189</v>
      </c>
      <c r="E6601" s="104" t="s">
        <v>1909</v>
      </c>
      <c r="F6601" s="331" t="s">
        <v>1910</v>
      </c>
      <c r="G6601" s="854"/>
      <c r="H6601" s="752"/>
      <c r="I6601" s="758"/>
      <c r="J6601" s="854"/>
      <c r="K6601" s="69"/>
      <c r="L6601" s="311">
        <v>41306</v>
      </c>
      <c r="M6601" s="57">
        <v>42231</v>
      </c>
      <c r="N6601" t="str">
        <f t="shared" si="211"/>
        <v/>
      </c>
    </row>
    <row r="6602" spans="1:14" ht="25.5" outlineLevel="1">
      <c r="A6602" s="384">
        <v>212</v>
      </c>
      <c r="B6602" s="296">
        <f t="shared" si="210"/>
        <v>212</v>
      </c>
      <c r="C6602" s="210" t="s">
        <v>6440</v>
      </c>
      <c r="D6602" s="46" t="s">
        <v>6441</v>
      </c>
      <c r="E6602" s="33" t="s">
        <v>2766</v>
      </c>
      <c r="F6602" s="33" t="s">
        <v>4634</v>
      </c>
      <c r="G6602" s="33" t="s">
        <v>12241</v>
      </c>
      <c r="H6602" s="752">
        <v>44108</v>
      </c>
      <c r="I6602" s="752" t="s">
        <v>5235</v>
      </c>
      <c r="J6602" s="290"/>
      <c r="K6602" s="33"/>
      <c r="L6602" s="57">
        <v>43132</v>
      </c>
      <c r="M6602" s="57">
        <v>44774</v>
      </c>
      <c r="N6602" t="str">
        <f t="shared" si="211"/>
        <v/>
      </c>
    </row>
    <row r="6603" spans="1:14" ht="38.25" outlineLevel="1">
      <c r="A6603" s="689">
        <v>213</v>
      </c>
      <c r="B6603" s="657">
        <f t="shared" si="210"/>
        <v>213</v>
      </c>
      <c r="C6603" s="708" t="s">
        <v>13247</v>
      </c>
      <c r="D6603" s="673"/>
      <c r="E6603" s="673" t="s">
        <v>1909</v>
      </c>
      <c r="F6603" s="673" t="s">
        <v>1910</v>
      </c>
      <c r="G6603" s="673" t="s">
        <v>14043</v>
      </c>
      <c r="H6603" s="807"/>
      <c r="I6603" s="807"/>
      <c r="J6603" s="709"/>
      <c r="K6603" s="710"/>
      <c r="L6603" s="693">
        <v>45689</v>
      </c>
      <c r="M6603" s="643"/>
      <c r="N6603" t="str">
        <f t="shared" si="211"/>
        <v/>
      </c>
    </row>
    <row r="6604" spans="1:14" outlineLevel="2">
      <c r="A6604" s="552"/>
      <c r="B6604" s="657">
        <f t="shared" si="210"/>
        <v>213</v>
      </c>
      <c r="C6604" s="711" t="s">
        <v>13054</v>
      </c>
      <c r="D6604" s="712" t="s">
        <v>13055</v>
      </c>
      <c r="E6604" s="713" t="s">
        <v>1909</v>
      </c>
      <c r="F6604" s="713" t="s">
        <v>1910</v>
      </c>
      <c r="G6604" s="714"/>
      <c r="H6604" s="807"/>
      <c r="I6604" s="820"/>
      <c r="J6604" s="715"/>
      <c r="K6604" s="710"/>
      <c r="L6604" s="716">
        <v>45689</v>
      </c>
      <c r="M6604" s="643"/>
      <c r="N6604" t="str">
        <f t="shared" si="211"/>
        <v/>
      </c>
    </row>
    <row r="6605" spans="1:14" outlineLevel="2">
      <c r="A6605" s="552"/>
      <c r="B6605" s="657">
        <f t="shared" si="210"/>
        <v>213</v>
      </c>
      <c r="C6605" s="717" t="s">
        <v>13056</v>
      </c>
      <c r="D6605" s="712" t="s">
        <v>13057</v>
      </c>
      <c r="E6605" s="713" t="s">
        <v>1909</v>
      </c>
      <c r="F6605" s="713" t="s">
        <v>1910</v>
      </c>
      <c r="G6605" s="669"/>
      <c r="H6605" s="790"/>
      <c r="I6605" s="818"/>
      <c r="J6605" s="718"/>
      <c r="K6605" s="680"/>
      <c r="L6605" s="716">
        <v>45689</v>
      </c>
      <c r="M6605" s="643"/>
      <c r="N6605" t="str">
        <f t="shared" si="211"/>
        <v/>
      </c>
    </row>
    <row r="6606" spans="1:14" outlineLevel="2">
      <c r="A6606" s="552"/>
      <c r="B6606" s="657">
        <f t="shared" si="210"/>
        <v>213</v>
      </c>
      <c r="C6606" s="717" t="s">
        <v>13058</v>
      </c>
      <c r="D6606" s="712" t="s">
        <v>13059</v>
      </c>
      <c r="E6606" s="713" t="s">
        <v>1909</v>
      </c>
      <c r="F6606" s="713" t="s">
        <v>1910</v>
      </c>
      <c r="G6606" s="669"/>
      <c r="H6606" s="790"/>
      <c r="I6606" s="818"/>
      <c r="J6606" s="718"/>
      <c r="K6606" s="680"/>
      <c r="L6606" s="716">
        <v>45689</v>
      </c>
      <c r="M6606" s="643"/>
      <c r="N6606" t="str">
        <f t="shared" si="211"/>
        <v/>
      </c>
    </row>
    <row r="6607" spans="1:14" outlineLevel="2">
      <c r="A6607" s="552"/>
      <c r="B6607" s="657">
        <f t="shared" si="210"/>
        <v>213</v>
      </c>
      <c r="C6607" s="717" t="s">
        <v>13060</v>
      </c>
      <c r="D6607" s="712" t="s">
        <v>13061</v>
      </c>
      <c r="E6607" s="713" t="s">
        <v>1909</v>
      </c>
      <c r="F6607" s="713" t="s">
        <v>1910</v>
      </c>
      <c r="G6607" s="669"/>
      <c r="H6607" s="790"/>
      <c r="I6607" s="818"/>
      <c r="J6607" s="718"/>
      <c r="K6607" s="680"/>
      <c r="L6607" s="716">
        <v>45689</v>
      </c>
      <c r="M6607" s="643"/>
      <c r="N6607" t="str">
        <f t="shared" si="211"/>
        <v/>
      </c>
    </row>
    <row r="6608" spans="1:14" outlineLevel="2">
      <c r="A6608" s="552"/>
      <c r="B6608" s="657">
        <f t="shared" si="210"/>
        <v>213</v>
      </c>
      <c r="C6608" s="717" t="s">
        <v>13062</v>
      </c>
      <c r="D6608" s="712" t="s">
        <v>13063</v>
      </c>
      <c r="E6608" s="713" t="s">
        <v>1909</v>
      </c>
      <c r="F6608" s="713" t="s">
        <v>1910</v>
      </c>
      <c r="G6608" s="669"/>
      <c r="H6608" s="790"/>
      <c r="I6608" s="818"/>
      <c r="J6608" s="718"/>
      <c r="K6608" s="680"/>
      <c r="L6608" s="716">
        <v>45689</v>
      </c>
      <c r="M6608" s="643"/>
      <c r="N6608" t="str">
        <f t="shared" si="211"/>
        <v/>
      </c>
    </row>
    <row r="6609" spans="1:14" outlineLevel="2">
      <c r="A6609" s="552"/>
      <c r="B6609" s="657">
        <f t="shared" si="210"/>
        <v>213</v>
      </c>
      <c r="C6609" s="717" t="s">
        <v>13064</v>
      </c>
      <c r="D6609" s="712" t="s">
        <v>13065</v>
      </c>
      <c r="E6609" s="713" t="s">
        <v>1909</v>
      </c>
      <c r="F6609" s="713" t="s">
        <v>1910</v>
      </c>
      <c r="G6609" s="669"/>
      <c r="H6609" s="790"/>
      <c r="I6609" s="818"/>
      <c r="J6609" s="718"/>
      <c r="K6609" s="680"/>
      <c r="L6609" s="716">
        <v>45689</v>
      </c>
      <c r="M6609" s="643"/>
      <c r="N6609" t="str">
        <f t="shared" si="211"/>
        <v/>
      </c>
    </row>
    <row r="6610" spans="1:14" outlineLevel="2">
      <c r="A6610" s="552"/>
      <c r="B6610" s="657">
        <f t="shared" si="210"/>
        <v>213</v>
      </c>
      <c r="C6610" s="717" t="s">
        <v>13066</v>
      </c>
      <c r="D6610" s="712" t="s">
        <v>13067</v>
      </c>
      <c r="E6610" s="713" t="s">
        <v>1909</v>
      </c>
      <c r="F6610" s="713" t="s">
        <v>1910</v>
      </c>
      <c r="G6610" s="669"/>
      <c r="H6610" s="790"/>
      <c r="I6610" s="818"/>
      <c r="J6610" s="718"/>
      <c r="K6610" s="680"/>
      <c r="L6610" s="716">
        <v>45689</v>
      </c>
      <c r="M6610" s="643"/>
      <c r="N6610" t="str">
        <f t="shared" si="211"/>
        <v/>
      </c>
    </row>
    <row r="6611" spans="1:14" outlineLevel="2">
      <c r="A6611" s="552"/>
      <c r="B6611" s="657">
        <f t="shared" si="210"/>
        <v>213</v>
      </c>
      <c r="C6611" s="717" t="s">
        <v>13068</v>
      </c>
      <c r="D6611" s="712" t="s">
        <v>13069</v>
      </c>
      <c r="E6611" s="713" t="s">
        <v>1909</v>
      </c>
      <c r="F6611" s="713" t="s">
        <v>1910</v>
      </c>
      <c r="G6611" s="669"/>
      <c r="H6611" s="790"/>
      <c r="I6611" s="818"/>
      <c r="J6611" s="718"/>
      <c r="K6611" s="680"/>
      <c r="L6611" s="716">
        <v>45689</v>
      </c>
      <c r="M6611" s="643"/>
      <c r="N6611" t="str">
        <f t="shared" si="211"/>
        <v/>
      </c>
    </row>
    <row r="6612" spans="1:14" outlineLevel="2">
      <c r="A6612" s="552"/>
      <c r="B6612" s="657">
        <f t="shared" si="210"/>
        <v>213</v>
      </c>
      <c r="C6612" s="717" t="s">
        <v>13070</v>
      </c>
      <c r="D6612" s="712" t="s">
        <v>13071</v>
      </c>
      <c r="E6612" s="713" t="s">
        <v>1909</v>
      </c>
      <c r="F6612" s="713" t="s">
        <v>1910</v>
      </c>
      <c r="G6612" s="669"/>
      <c r="H6612" s="790"/>
      <c r="I6612" s="818"/>
      <c r="J6612" s="718"/>
      <c r="K6612" s="680"/>
      <c r="L6612" s="716">
        <v>45689</v>
      </c>
      <c r="M6612" s="643"/>
      <c r="N6612" t="str">
        <f t="shared" si="211"/>
        <v/>
      </c>
    </row>
    <row r="6613" spans="1:14" outlineLevel="2">
      <c r="A6613" s="552"/>
      <c r="B6613" s="657">
        <f t="shared" si="210"/>
        <v>213</v>
      </c>
      <c r="C6613" s="717" t="s">
        <v>13072</v>
      </c>
      <c r="D6613" s="712" t="s">
        <v>13073</v>
      </c>
      <c r="E6613" s="713" t="s">
        <v>1909</v>
      </c>
      <c r="F6613" s="713" t="s">
        <v>1910</v>
      </c>
      <c r="G6613" s="669"/>
      <c r="H6613" s="790"/>
      <c r="I6613" s="818"/>
      <c r="J6613" s="718"/>
      <c r="K6613" s="680"/>
      <c r="L6613" s="716">
        <v>45689</v>
      </c>
      <c r="M6613" s="643"/>
      <c r="N6613" t="str">
        <f t="shared" si="211"/>
        <v/>
      </c>
    </row>
    <row r="6614" spans="1:14" outlineLevel="2">
      <c r="A6614" s="552"/>
      <c r="B6614" s="657">
        <f t="shared" si="210"/>
        <v>213</v>
      </c>
      <c r="C6614" s="717" t="s">
        <v>13074</v>
      </c>
      <c r="D6614" s="712" t="s">
        <v>13075</v>
      </c>
      <c r="E6614" s="713" t="s">
        <v>1909</v>
      </c>
      <c r="F6614" s="713" t="s">
        <v>1910</v>
      </c>
      <c r="G6614" s="669"/>
      <c r="H6614" s="790"/>
      <c r="I6614" s="818"/>
      <c r="J6614" s="718"/>
      <c r="K6614" s="680"/>
      <c r="L6614" s="716">
        <v>45689</v>
      </c>
      <c r="M6614" s="643"/>
      <c r="N6614" t="str">
        <f t="shared" si="211"/>
        <v/>
      </c>
    </row>
    <row r="6615" spans="1:14" outlineLevel="2">
      <c r="A6615" s="552"/>
      <c r="B6615" s="657">
        <f t="shared" si="210"/>
        <v>213</v>
      </c>
      <c r="C6615" s="717" t="s">
        <v>13076</v>
      </c>
      <c r="D6615" s="712" t="s">
        <v>13077</v>
      </c>
      <c r="E6615" s="713" t="s">
        <v>1909</v>
      </c>
      <c r="F6615" s="713" t="s">
        <v>1910</v>
      </c>
      <c r="G6615" s="669"/>
      <c r="H6615" s="790"/>
      <c r="I6615" s="818"/>
      <c r="J6615" s="718"/>
      <c r="K6615" s="680"/>
      <c r="L6615" s="716">
        <v>45689</v>
      </c>
      <c r="M6615" s="643"/>
      <c r="N6615" t="str">
        <f t="shared" si="211"/>
        <v/>
      </c>
    </row>
    <row r="6616" spans="1:14" outlineLevel="2">
      <c r="A6616" s="552"/>
      <c r="B6616" s="657">
        <f t="shared" si="210"/>
        <v>213</v>
      </c>
      <c r="C6616" s="717" t="s">
        <v>13078</v>
      </c>
      <c r="D6616" s="712" t="s">
        <v>13079</v>
      </c>
      <c r="E6616" s="713" t="s">
        <v>1909</v>
      </c>
      <c r="F6616" s="713" t="s">
        <v>1910</v>
      </c>
      <c r="G6616" s="669"/>
      <c r="H6616" s="790"/>
      <c r="I6616" s="818"/>
      <c r="J6616" s="718"/>
      <c r="K6616" s="680"/>
      <c r="L6616" s="716">
        <v>45689</v>
      </c>
      <c r="M6616" s="643"/>
      <c r="N6616" t="str">
        <f t="shared" si="211"/>
        <v>DUPLICATE</v>
      </c>
    </row>
    <row r="6617" spans="1:14" outlineLevel="2">
      <c r="A6617" s="552"/>
      <c r="B6617" s="657">
        <f t="shared" si="210"/>
        <v>213</v>
      </c>
      <c r="C6617" s="717" t="s">
        <v>13080</v>
      </c>
      <c r="D6617" s="712" t="s">
        <v>13081</v>
      </c>
      <c r="E6617" s="713" t="s">
        <v>1909</v>
      </c>
      <c r="F6617" s="713" t="s">
        <v>1910</v>
      </c>
      <c r="G6617" s="669"/>
      <c r="H6617" s="790"/>
      <c r="I6617" s="818"/>
      <c r="J6617" s="718"/>
      <c r="K6617" s="680"/>
      <c r="L6617" s="716">
        <v>45689</v>
      </c>
      <c r="M6617" s="643"/>
      <c r="N6617" t="str">
        <f t="shared" si="211"/>
        <v/>
      </c>
    </row>
    <row r="6618" spans="1:14" outlineLevel="2">
      <c r="A6618" s="552"/>
      <c r="B6618" s="657">
        <f t="shared" si="210"/>
        <v>213</v>
      </c>
      <c r="C6618" s="717" t="s">
        <v>13082</v>
      </c>
      <c r="D6618" s="712" t="s">
        <v>13083</v>
      </c>
      <c r="E6618" s="713" t="s">
        <v>1909</v>
      </c>
      <c r="F6618" s="713" t="s">
        <v>1910</v>
      </c>
      <c r="G6618" s="669"/>
      <c r="H6618" s="790"/>
      <c r="I6618" s="818"/>
      <c r="J6618" s="718"/>
      <c r="K6618" s="680"/>
      <c r="L6618" s="716">
        <v>45689</v>
      </c>
      <c r="M6618" s="643"/>
      <c r="N6618" t="str">
        <f t="shared" si="211"/>
        <v/>
      </c>
    </row>
    <row r="6619" spans="1:14" outlineLevel="2">
      <c r="A6619" s="552"/>
      <c r="B6619" s="657">
        <f t="shared" si="210"/>
        <v>213</v>
      </c>
      <c r="C6619" s="717" t="s">
        <v>13084</v>
      </c>
      <c r="D6619" s="712" t="s">
        <v>13085</v>
      </c>
      <c r="E6619" s="713" t="s">
        <v>1909</v>
      </c>
      <c r="F6619" s="713" t="s">
        <v>1910</v>
      </c>
      <c r="G6619" s="669"/>
      <c r="H6619" s="790"/>
      <c r="I6619" s="818"/>
      <c r="J6619" s="718"/>
      <c r="K6619" s="680"/>
      <c r="L6619" s="716">
        <v>45689</v>
      </c>
      <c r="M6619" s="643"/>
      <c r="N6619" t="str">
        <f t="shared" si="211"/>
        <v/>
      </c>
    </row>
    <row r="6620" spans="1:14" outlineLevel="2">
      <c r="A6620" s="552"/>
      <c r="B6620" s="657">
        <f t="shared" si="210"/>
        <v>213</v>
      </c>
      <c r="C6620" s="717" t="s">
        <v>13086</v>
      </c>
      <c r="D6620" s="712" t="s">
        <v>13087</v>
      </c>
      <c r="E6620" s="713" t="s">
        <v>1909</v>
      </c>
      <c r="F6620" s="713" t="s">
        <v>1910</v>
      </c>
      <c r="G6620" s="669"/>
      <c r="H6620" s="790"/>
      <c r="I6620" s="818"/>
      <c r="J6620" s="718"/>
      <c r="K6620" s="680"/>
      <c r="L6620" s="716">
        <v>45689</v>
      </c>
      <c r="M6620" s="643"/>
      <c r="N6620" t="str">
        <f t="shared" si="211"/>
        <v/>
      </c>
    </row>
    <row r="6621" spans="1:14" outlineLevel="2">
      <c r="A6621" s="552"/>
      <c r="B6621" s="657">
        <f t="shared" si="210"/>
        <v>213</v>
      </c>
      <c r="C6621" s="717" t="s">
        <v>13088</v>
      </c>
      <c r="D6621" s="712" t="s">
        <v>13089</v>
      </c>
      <c r="E6621" s="713" t="s">
        <v>1909</v>
      </c>
      <c r="F6621" s="713" t="s">
        <v>1910</v>
      </c>
      <c r="G6621" s="669"/>
      <c r="H6621" s="790"/>
      <c r="I6621" s="818"/>
      <c r="J6621" s="718"/>
      <c r="K6621" s="680"/>
      <c r="L6621" s="716">
        <v>45689</v>
      </c>
      <c r="M6621" s="643"/>
      <c r="N6621" t="str">
        <f t="shared" si="211"/>
        <v/>
      </c>
    </row>
    <row r="6622" spans="1:14" outlineLevel="2">
      <c r="A6622" s="552"/>
      <c r="B6622" s="657">
        <f t="shared" si="210"/>
        <v>213</v>
      </c>
      <c r="C6622" s="717" t="s">
        <v>13090</v>
      </c>
      <c r="D6622" s="712" t="s">
        <v>13091</v>
      </c>
      <c r="E6622" s="713" t="s">
        <v>1909</v>
      </c>
      <c r="F6622" s="713" t="s">
        <v>1910</v>
      </c>
      <c r="G6622" s="669"/>
      <c r="H6622" s="790"/>
      <c r="I6622" s="818"/>
      <c r="J6622" s="718"/>
      <c r="K6622" s="680"/>
      <c r="L6622" s="716">
        <v>45689</v>
      </c>
      <c r="M6622" s="643"/>
      <c r="N6622" t="str">
        <f t="shared" si="211"/>
        <v/>
      </c>
    </row>
    <row r="6623" spans="1:14" outlineLevel="2">
      <c r="A6623" s="552"/>
      <c r="B6623" s="657">
        <f t="shared" si="210"/>
        <v>213</v>
      </c>
      <c r="C6623" s="717" t="s">
        <v>13092</v>
      </c>
      <c r="D6623" s="712" t="s">
        <v>13093</v>
      </c>
      <c r="E6623" s="713" t="s">
        <v>1909</v>
      </c>
      <c r="F6623" s="713" t="s">
        <v>1910</v>
      </c>
      <c r="G6623" s="669"/>
      <c r="H6623" s="790"/>
      <c r="I6623" s="818"/>
      <c r="J6623" s="718"/>
      <c r="K6623" s="680"/>
      <c r="L6623" s="716">
        <v>45689</v>
      </c>
      <c r="M6623" s="643"/>
      <c r="N6623" t="str">
        <f t="shared" si="211"/>
        <v/>
      </c>
    </row>
    <row r="6624" spans="1:14" outlineLevel="2">
      <c r="A6624" s="552"/>
      <c r="B6624" s="657">
        <f t="shared" si="210"/>
        <v>213</v>
      </c>
      <c r="C6624" s="717" t="s">
        <v>13094</v>
      </c>
      <c r="D6624" s="712" t="s">
        <v>13095</v>
      </c>
      <c r="E6624" s="713" t="s">
        <v>1909</v>
      </c>
      <c r="F6624" s="713" t="s">
        <v>1910</v>
      </c>
      <c r="G6624" s="669"/>
      <c r="H6624" s="790"/>
      <c r="I6624" s="818"/>
      <c r="J6624" s="718"/>
      <c r="K6624" s="680"/>
      <c r="L6624" s="716">
        <v>45689</v>
      </c>
      <c r="M6624" s="643"/>
      <c r="N6624" t="str">
        <f t="shared" si="211"/>
        <v/>
      </c>
    </row>
    <row r="6625" spans="1:14" outlineLevel="2">
      <c r="A6625" s="552"/>
      <c r="B6625" s="657">
        <f t="shared" si="210"/>
        <v>213</v>
      </c>
      <c r="C6625" s="717" t="s">
        <v>13096</v>
      </c>
      <c r="D6625" s="712" t="s">
        <v>13097</v>
      </c>
      <c r="E6625" s="713" t="s">
        <v>1909</v>
      </c>
      <c r="F6625" s="713" t="s">
        <v>1910</v>
      </c>
      <c r="G6625" s="669"/>
      <c r="H6625" s="790"/>
      <c r="I6625" s="818"/>
      <c r="J6625" s="718"/>
      <c r="K6625" s="680"/>
      <c r="L6625" s="716">
        <v>45689</v>
      </c>
      <c r="M6625" s="643"/>
      <c r="N6625" t="str">
        <f t="shared" si="211"/>
        <v/>
      </c>
    </row>
    <row r="6626" spans="1:14" outlineLevel="2">
      <c r="A6626" s="552"/>
      <c r="B6626" s="657">
        <f t="shared" si="210"/>
        <v>213</v>
      </c>
      <c r="C6626" s="717" t="s">
        <v>13098</v>
      </c>
      <c r="D6626" s="712" t="s">
        <v>13099</v>
      </c>
      <c r="E6626" s="713" t="s">
        <v>1909</v>
      </c>
      <c r="F6626" s="713" t="s">
        <v>1910</v>
      </c>
      <c r="G6626" s="669"/>
      <c r="H6626" s="790"/>
      <c r="I6626" s="818"/>
      <c r="J6626" s="718"/>
      <c r="K6626" s="680"/>
      <c r="L6626" s="716">
        <v>45689</v>
      </c>
      <c r="M6626" s="643"/>
      <c r="N6626" t="str">
        <f t="shared" si="211"/>
        <v/>
      </c>
    </row>
    <row r="6627" spans="1:14" outlineLevel="2">
      <c r="A6627" s="552"/>
      <c r="B6627" s="657">
        <f t="shared" si="210"/>
        <v>213</v>
      </c>
      <c r="C6627" s="717" t="s">
        <v>13100</v>
      </c>
      <c r="D6627" s="712" t="s">
        <v>13101</v>
      </c>
      <c r="E6627" s="713" t="s">
        <v>1909</v>
      </c>
      <c r="F6627" s="713" t="s">
        <v>1910</v>
      </c>
      <c r="G6627" s="669"/>
      <c r="H6627" s="790"/>
      <c r="I6627" s="818"/>
      <c r="J6627" s="718"/>
      <c r="K6627" s="680"/>
      <c r="L6627" s="716">
        <v>45689</v>
      </c>
      <c r="M6627" s="643"/>
      <c r="N6627" t="str">
        <f t="shared" si="211"/>
        <v/>
      </c>
    </row>
    <row r="6628" spans="1:14" outlineLevel="2">
      <c r="A6628" s="552"/>
      <c r="B6628" s="657">
        <f t="shared" si="210"/>
        <v>213</v>
      </c>
      <c r="C6628" s="717" t="s">
        <v>13102</v>
      </c>
      <c r="D6628" s="712" t="s">
        <v>13103</v>
      </c>
      <c r="E6628" s="713" t="s">
        <v>1909</v>
      </c>
      <c r="F6628" s="713" t="s">
        <v>1910</v>
      </c>
      <c r="G6628" s="669"/>
      <c r="H6628" s="790"/>
      <c r="I6628" s="818"/>
      <c r="J6628" s="718"/>
      <c r="K6628" s="680"/>
      <c r="L6628" s="716">
        <v>45689</v>
      </c>
      <c r="M6628" s="643"/>
      <c r="N6628" t="str">
        <f t="shared" si="211"/>
        <v/>
      </c>
    </row>
    <row r="6629" spans="1:14" outlineLevel="2">
      <c r="A6629" s="552"/>
      <c r="B6629" s="657">
        <f t="shared" si="210"/>
        <v>213</v>
      </c>
      <c r="C6629" s="717" t="s">
        <v>13104</v>
      </c>
      <c r="D6629" s="712" t="s">
        <v>13105</v>
      </c>
      <c r="E6629" s="713" t="s">
        <v>1909</v>
      </c>
      <c r="F6629" s="713" t="s">
        <v>1910</v>
      </c>
      <c r="G6629" s="669"/>
      <c r="H6629" s="790"/>
      <c r="I6629" s="818"/>
      <c r="J6629" s="718"/>
      <c r="K6629" s="680"/>
      <c r="L6629" s="716">
        <v>45689</v>
      </c>
      <c r="M6629" s="643"/>
      <c r="N6629" t="str">
        <f t="shared" si="211"/>
        <v/>
      </c>
    </row>
    <row r="6630" spans="1:14" outlineLevel="2">
      <c r="A6630" s="552"/>
      <c r="B6630" s="657">
        <f t="shared" si="210"/>
        <v>213</v>
      </c>
      <c r="C6630" s="717" t="s">
        <v>13106</v>
      </c>
      <c r="D6630" s="712" t="s">
        <v>13107</v>
      </c>
      <c r="E6630" s="713" t="s">
        <v>1909</v>
      </c>
      <c r="F6630" s="713" t="s">
        <v>1910</v>
      </c>
      <c r="G6630" s="669"/>
      <c r="H6630" s="790"/>
      <c r="I6630" s="818"/>
      <c r="J6630" s="718"/>
      <c r="K6630" s="680"/>
      <c r="L6630" s="716">
        <v>45689</v>
      </c>
      <c r="M6630" s="643"/>
      <c r="N6630" t="str">
        <f t="shared" si="211"/>
        <v/>
      </c>
    </row>
    <row r="6631" spans="1:14" outlineLevel="2">
      <c r="A6631" s="552"/>
      <c r="B6631" s="657">
        <f t="shared" si="210"/>
        <v>213</v>
      </c>
      <c r="C6631" s="717" t="s">
        <v>13108</v>
      </c>
      <c r="D6631" s="712" t="s">
        <v>13109</v>
      </c>
      <c r="E6631" s="713" t="s">
        <v>1909</v>
      </c>
      <c r="F6631" s="713" t="s">
        <v>1910</v>
      </c>
      <c r="G6631" s="669"/>
      <c r="H6631" s="790"/>
      <c r="I6631" s="818"/>
      <c r="J6631" s="718"/>
      <c r="K6631" s="680"/>
      <c r="L6631" s="716">
        <v>45689</v>
      </c>
      <c r="M6631" s="643"/>
      <c r="N6631" t="str">
        <f t="shared" si="211"/>
        <v/>
      </c>
    </row>
    <row r="6632" spans="1:14" outlineLevel="2">
      <c r="A6632" s="552"/>
      <c r="B6632" s="657">
        <f t="shared" si="210"/>
        <v>213</v>
      </c>
      <c r="C6632" s="717" t="s">
        <v>13110</v>
      </c>
      <c r="D6632" s="712" t="s">
        <v>13111</v>
      </c>
      <c r="E6632" s="713" t="s">
        <v>1909</v>
      </c>
      <c r="F6632" s="713" t="s">
        <v>1910</v>
      </c>
      <c r="G6632" s="669"/>
      <c r="H6632" s="790"/>
      <c r="I6632" s="818"/>
      <c r="J6632" s="718"/>
      <c r="K6632" s="680"/>
      <c r="L6632" s="716">
        <v>45689</v>
      </c>
      <c r="M6632" s="643"/>
      <c r="N6632" t="str">
        <f t="shared" si="211"/>
        <v>DUPLICATE</v>
      </c>
    </row>
    <row r="6633" spans="1:14" outlineLevel="2">
      <c r="A6633" s="552"/>
      <c r="B6633" s="657">
        <f t="shared" si="210"/>
        <v>213</v>
      </c>
      <c r="C6633" s="717" t="s">
        <v>13112</v>
      </c>
      <c r="D6633" s="712" t="s">
        <v>13113</v>
      </c>
      <c r="E6633" s="713" t="s">
        <v>1909</v>
      </c>
      <c r="F6633" s="713" t="s">
        <v>1910</v>
      </c>
      <c r="G6633" s="669"/>
      <c r="H6633" s="790"/>
      <c r="I6633" s="818"/>
      <c r="J6633" s="718"/>
      <c r="K6633" s="680"/>
      <c r="L6633" s="716">
        <v>45689</v>
      </c>
      <c r="M6633" s="643"/>
      <c r="N6633" t="str">
        <f t="shared" si="211"/>
        <v/>
      </c>
    </row>
    <row r="6634" spans="1:14" outlineLevel="2">
      <c r="A6634" s="552"/>
      <c r="B6634" s="657">
        <f t="shared" si="210"/>
        <v>213</v>
      </c>
      <c r="C6634" s="719" t="s">
        <v>13114</v>
      </c>
      <c r="D6634" s="720" t="s">
        <v>13115</v>
      </c>
      <c r="E6634" s="721" t="s">
        <v>1909</v>
      </c>
      <c r="F6634" s="722" t="s">
        <v>1910</v>
      </c>
      <c r="G6634" s="723"/>
      <c r="H6634" s="793"/>
      <c r="I6634" s="821"/>
      <c r="J6634" s="724"/>
      <c r="K6634" s="675"/>
      <c r="L6634" s="716">
        <v>45689</v>
      </c>
      <c r="M6634" s="643"/>
      <c r="N6634" t="str">
        <f t="shared" si="211"/>
        <v/>
      </c>
    </row>
    <row r="6635" spans="1:14" ht="62.45" customHeight="1" outlineLevel="1">
      <c r="A6635" s="384">
        <v>214</v>
      </c>
      <c r="B6635" s="296">
        <f t="shared" si="210"/>
        <v>214</v>
      </c>
      <c r="C6635" s="31" t="s">
        <v>440</v>
      </c>
      <c r="D6635" s="33"/>
      <c r="E6635" s="33" t="s">
        <v>2759</v>
      </c>
      <c r="F6635" s="33" t="s">
        <v>4578</v>
      </c>
      <c r="G6635" s="33" t="s">
        <v>1720</v>
      </c>
      <c r="H6635" s="752"/>
      <c r="I6635" s="752"/>
      <c r="J6635" s="39"/>
      <c r="K6635" s="33"/>
      <c r="L6635" s="57">
        <v>38362</v>
      </c>
      <c r="M6635" s="57">
        <v>39114</v>
      </c>
      <c r="N6635" t="str">
        <f t="shared" si="211"/>
        <v/>
      </c>
    </row>
    <row r="6636" spans="1:14" ht="12.95" customHeight="1" outlineLevel="2">
      <c r="A6636" s="384"/>
      <c r="B6636" s="296">
        <f t="shared" si="210"/>
        <v>214</v>
      </c>
      <c r="C6636" s="199" t="s">
        <v>441</v>
      </c>
      <c r="D6636" s="118" t="s">
        <v>446</v>
      </c>
      <c r="E6636" s="118" t="s">
        <v>1909</v>
      </c>
      <c r="F6636" s="118" t="s">
        <v>1910</v>
      </c>
      <c r="G6636" s="343"/>
      <c r="H6636" s="752"/>
      <c r="I6636" s="754"/>
      <c r="J6636" s="120" t="s">
        <v>3528</v>
      </c>
      <c r="K6636" s="66"/>
      <c r="L6636" s="115">
        <v>39114</v>
      </c>
      <c r="M6636" s="326"/>
      <c r="N6636" t="str">
        <f t="shared" si="211"/>
        <v/>
      </c>
    </row>
    <row r="6637" spans="1:14" ht="12.95" customHeight="1" outlineLevel="2">
      <c r="A6637" s="384"/>
      <c r="B6637" s="296">
        <f t="shared" si="210"/>
        <v>214</v>
      </c>
      <c r="C6637" s="86" t="s">
        <v>442</v>
      </c>
      <c r="D6637" s="119" t="s">
        <v>447</v>
      </c>
      <c r="E6637" s="119" t="s">
        <v>1909</v>
      </c>
      <c r="F6637" s="119" t="s">
        <v>1910</v>
      </c>
      <c r="G6637" s="85"/>
      <c r="H6637" s="752"/>
      <c r="I6637" s="755"/>
      <c r="J6637" s="32"/>
      <c r="K6637" s="60"/>
      <c r="L6637" s="58">
        <v>39114</v>
      </c>
      <c r="M6637" s="297"/>
      <c r="N6637" t="str">
        <f t="shared" si="211"/>
        <v/>
      </c>
    </row>
    <row r="6638" spans="1:14" ht="12.95" customHeight="1" outlineLevel="2">
      <c r="A6638" s="384"/>
      <c r="B6638" s="296">
        <f t="shared" si="210"/>
        <v>214</v>
      </c>
      <c r="C6638" s="86" t="s">
        <v>443</v>
      </c>
      <c r="D6638" s="119" t="s">
        <v>448</v>
      </c>
      <c r="E6638" s="119" t="s">
        <v>1909</v>
      </c>
      <c r="F6638" s="119" t="s">
        <v>1910</v>
      </c>
      <c r="G6638" s="85"/>
      <c r="H6638" s="752"/>
      <c r="I6638" s="755"/>
      <c r="J6638" s="32"/>
      <c r="K6638" s="60"/>
      <c r="L6638" s="58">
        <v>39114</v>
      </c>
      <c r="M6638" s="297"/>
      <c r="N6638" t="str">
        <f t="shared" si="211"/>
        <v/>
      </c>
    </row>
    <row r="6639" spans="1:14" ht="12.95" customHeight="1" outlineLevel="2">
      <c r="A6639" s="384"/>
      <c r="B6639" s="296">
        <f t="shared" si="210"/>
        <v>214</v>
      </c>
      <c r="C6639" s="86" t="s">
        <v>444</v>
      </c>
      <c r="D6639" s="119" t="s">
        <v>449</v>
      </c>
      <c r="E6639" s="119" t="s">
        <v>1909</v>
      </c>
      <c r="F6639" s="119" t="s">
        <v>1910</v>
      </c>
      <c r="G6639" s="85"/>
      <c r="H6639" s="752"/>
      <c r="I6639" s="755"/>
      <c r="J6639" s="32"/>
      <c r="K6639" s="60"/>
      <c r="L6639" s="58">
        <v>39114</v>
      </c>
      <c r="M6639" s="297"/>
      <c r="N6639" t="str">
        <f t="shared" si="211"/>
        <v/>
      </c>
    </row>
    <row r="6640" spans="1:14" ht="12.95" customHeight="1" outlineLevel="2">
      <c r="A6640" s="384"/>
      <c r="B6640" s="296">
        <f t="shared" si="210"/>
        <v>214</v>
      </c>
      <c r="C6640" s="86" t="s">
        <v>445</v>
      </c>
      <c r="D6640" s="119" t="s">
        <v>450</v>
      </c>
      <c r="E6640" s="119" t="s">
        <v>1909</v>
      </c>
      <c r="F6640" s="119" t="s">
        <v>1910</v>
      </c>
      <c r="G6640" s="85"/>
      <c r="H6640" s="752"/>
      <c r="I6640" s="755"/>
      <c r="J6640" s="32"/>
      <c r="K6640" s="60"/>
      <c r="L6640" s="133">
        <v>39114</v>
      </c>
      <c r="M6640" s="297"/>
      <c r="N6640" t="str">
        <f t="shared" si="211"/>
        <v/>
      </c>
    </row>
    <row r="6641" spans="1:14" outlineLevel="2">
      <c r="A6641" s="384"/>
      <c r="B6641" s="296">
        <f t="shared" si="210"/>
        <v>214</v>
      </c>
      <c r="C6641" s="211" t="s">
        <v>3204</v>
      </c>
      <c r="D6641" s="107" t="s">
        <v>1518</v>
      </c>
      <c r="E6641" s="104" t="s">
        <v>2759</v>
      </c>
      <c r="F6641" s="104" t="s">
        <v>4578</v>
      </c>
      <c r="G6641" s="370"/>
      <c r="H6641" s="752"/>
      <c r="I6641" s="756"/>
      <c r="J6641" s="65"/>
      <c r="K6641" s="328"/>
      <c r="L6641" s="362">
        <v>38362</v>
      </c>
      <c r="M6641" s="133">
        <v>39083</v>
      </c>
      <c r="N6641" t="str">
        <f t="shared" si="211"/>
        <v/>
      </c>
    </row>
    <row r="6642" spans="1:14" ht="41.1" customHeight="1" outlineLevel="1">
      <c r="A6642" s="384">
        <v>215</v>
      </c>
      <c r="B6642" s="296">
        <f t="shared" si="210"/>
        <v>215</v>
      </c>
      <c r="C6642" s="188" t="s">
        <v>4992</v>
      </c>
      <c r="D6642" s="333"/>
      <c r="E6642" s="107" t="s">
        <v>1145</v>
      </c>
      <c r="F6642" s="333" t="s">
        <v>4634</v>
      </c>
      <c r="G6642" s="107" t="s">
        <v>6396</v>
      </c>
      <c r="H6642" s="752"/>
      <c r="I6642" s="756"/>
      <c r="J6642" s="65"/>
      <c r="K6642" s="371"/>
      <c r="L6642" s="133">
        <v>38362</v>
      </c>
      <c r="M6642" s="133">
        <v>42767</v>
      </c>
      <c r="N6642" t="str">
        <f t="shared" si="211"/>
        <v/>
      </c>
    </row>
    <row r="6643" spans="1:14" ht="12.95" customHeight="1" outlineLevel="2">
      <c r="A6643" s="384"/>
      <c r="B6643" s="296">
        <f t="shared" si="210"/>
        <v>215</v>
      </c>
      <c r="C6643" s="86" t="s">
        <v>263</v>
      </c>
      <c r="D6643" s="119" t="s">
        <v>262</v>
      </c>
      <c r="E6643" s="119" t="s">
        <v>1145</v>
      </c>
      <c r="F6643" s="35" t="s">
        <v>4634</v>
      </c>
      <c r="G6643" s="119"/>
      <c r="H6643" s="752"/>
      <c r="I6643" s="755"/>
      <c r="J6643" s="32"/>
      <c r="K6643" s="372"/>
      <c r="L6643" s="58">
        <v>38362</v>
      </c>
      <c r="M6643" s="58"/>
      <c r="N6643" t="str">
        <f t="shared" si="211"/>
        <v/>
      </c>
    </row>
    <row r="6644" spans="1:14" ht="12.95" customHeight="1" outlineLevel="2">
      <c r="A6644" s="384"/>
      <c r="B6644" s="296">
        <f t="shared" si="210"/>
        <v>215</v>
      </c>
      <c r="C6644" s="86" t="s">
        <v>269</v>
      </c>
      <c r="D6644" s="119" t="s">
        <v>268</v>
      </c>
      <c r="E6644" s="119" t="s">
        <v>1145</v>
      </c>
      <c r="F6644" s="35" t="s">
        <v>4634</v>
      </c>
      <c r="G6644" s="119"/>
      <c r="H6644" s="752"/>
      <c r="I6644" s="755"/>
      <c r="J6644" s="32"/>
      <c r="K6644" s="372"/>
      <c r="L6644" s="58">
        <v>38362</v>
      </c>
      <c r="M6644" s="58"/>
      <c r="N6644" t="str">
        <f t="shared" si="211"/>
        <v/>
      </c>
    </row>
    <row r="6645" spans="1:14" ht="12.95" customHeight="1" outlineLevel="2">
      <c r="A6645" s="384"/>
      <c r="B6645" s="296">
        <f t="shared" si="210"/>
        <v>215</v>
      </c>
      <c r="C6645" s="86" t="s">
        <v>418</v>
      </c>
      <c r="D6645" s="119" t="s">
        <v>417</v>
      </c>
      <c r="E6645" s="119" t="s">
        <v>1145</v>
      </c>
      <c r="F6645" s="35" t="s">
        <v>4634</v>
      </c>
      <c r="G6645" s="119"/>
      <c r="H6645" s="752"/>
      <c r="I6645" s="755"/>
      <c r="J6645" s="32"/>
      <c r="K6645" s="372"/>
      <c r="L6645" s="58">
        <v>38362</v>
      </c>
      <c r="M6645" s="58"/>
      <c r="N6645" t="str">
        <f t="shared" si="211"/>
        <v/>
      </c>
    </row>
    <row r="6646" spans="1:14" ht="12.95" customHeight="1" outlineLevel="2">
      <c r="A6646" s="384"/>
      <c r="B6646" s="296">
        <f t="shared" si="210"/>
        <v>215</v>
      </c>
      <c r="C6646" s="86" t="s">
        <v>273</v>
      </c>
      <c r="D6646" s="119" t="s">
        <v>272</v>
      </c>
      <c r="E6646" s="119" t="s">
        <v>1145</v>
      </c>
      <c r="F6646" s="35" t="s">
        <v>4634</v>
      </c>
      <c r="G6646" s="119"/>
      <c r="H6646" s="752"/>
      <c r="I6646" s="755"/>
      <c r="J6646" s="32"/>
      <c r="K6646" s="372"/>
      <c r="L6646" s="58">
        <v>38362</v>
      </c>
      <c r="M6646" s="58"/>
      <c r="N6646" t="str">
        <f t="shared" si="211"/>
        <v/>
      </c>
    </row>
    <row r="6647" spans="1:14" ht="12.95" customHeight="1" outlineLevel="2">
      <c r="A6647" s="384"/>
      <c r="B6647" s="296">
        <f t="shared" si="210"/>
        <v>215</v>
      </c>
      <c r="C6647" s="86" t="s">
        <v>363</v>
      </c>
      <c r="D6647" s="119" t="s">
        <v>427</v>
      </c>
      <c r="E6647" s="119" t="s">
        <v>1145</v>
      </c>
      <c r="F6647" s="35" t="s">
        <v>4634</v>
      </c>
      <c r="G6647" s="119"/>
      <c r="H6647" s="752"/>
      <c r="I6647" s="755"/>
      <c r="J6647" s="32"/>
      <c r="K6647" s="372"/>
      <c r="L6647" s="58">
        <v>38362</v>
      </c>
      <c r="M6647" s="58"/>
      <c r="N6647" t="str">
        <f t="shared" si="211"/>
        <v/>
      </c>
    </row>
    <row r="6648" spans="1:14" ht="12.95" customHeight="1" outlineLevel="2">
      <c r="A6648" s="384"/>
      <c r="B6648" s="296">
        <f t="shared" si="210"/>
        <v>215</v>
      </c>
      <c r="C6648" s="86" t="s">
        <v>255</v>
      </c>
      <c r="D6648" s="119" t="s">
        <v>254</v>
      </c>
      <c r="E6648" s="119" t="s">
        <v>1145</v>
      </c>
      <c r="F6648" s="35" t="s">
        <v>4634</v>
      </c>
      <c r="G6648" s="119"/>
      <c r="H6648" s="752"/>
      <c r="I6648" s="755"/>
      <c r="J6648" s="32"/>
      <c r="K6648" s="372"/>
      <c r="L6648" s="58">
        <v>38362</v>
      </c>
      <c r="M6648" s="58"/>
      <c r="N6648" t="str">
        <f t="shared" si="211"/>
        <v/>
      </c>
    </row>
    <row r="6649" spans="1:14" ht="12.95" customHeight="1" outlineLevel="2">
      <c r="A6649" s="384"/>
      <c r="B6649" s="296">
        <f t="shared" si="210"/>
        <v>215</v>
      </c>
      <c r="C6649" s="19" t="s">
        <v>566</v>
      </c>
      <c r="D6649" s="119" t="s">
        <v>567</v>
      </c>
      <c r="E6649" s="37" t="s">
        <v>1145</v>
      </c>
      <c r="F6649" s="331" t="s">
        <v>4634</v>
      </c>
      <c r="G6649" s="119"/>
      <c r="H6649" s="752"/>
      <c r="I6649" s="755"/>
      <c r="J6649" s="32"/>
      <c r="K6649" s="372"/>
      <c r="L6649" s="58">
        <v>41671</v>
      </c>
      <c r="M6649" s="58"/>
      <c r="N6649" t="str">
        <f t="shared" si="211"/>
        <v/>
      </c>
    </row>
    <row r="6650" spans="1:14" ht="12.95" customHeight="1" outlineLevel="2">
      <c r="A6650" s="384"/>
      <c r="B6650" s="296">
        <f t="shared" si="210"/>
        <v>215</v>
      </c>
      <c r="C6650" s="86" t="s">
        <v>259</v>
      </c>
      <c r="D6650" s="119" t="s">
        <v>258</v>
      </c>
      <c r="E6650" s="119" t="s">
        <v>1145</v>
      </c>
      <c r="F6650" s="35" t="s">
        <v>4634</v>
      </c>
      <c r="G6650" s="119"/>
      <c r="H6650" s="752"/>
      <c r="I6650" s="755"/>
      <c r="J6650" s="32"/>
      <c r="K6650" s="372"/>
      <c r="L6650" s="58">
        <v>38362</v>
      </c>
      <c r="M6650" s="58"/>
      <c r="N6650" t="str">
        <f t="shared" si="211"/>
        <v/>
      </c>
    </row>
    <row r="6651" spans="1:14" ht="12.95" customHeight="1" outlineLevel="2">
      <c r="A6651" s="384"/>
      <c r="B6651" s="296">
        <f t="shared" si="210"/>
        <v>215</v>
      </c>
      <c r="C6651" s="86" t="s">
        <v>240</v>
      </c>
      <c r="D6651" s="119" t="s">
        <v>239</v>
      </c>
      <c r="E6651" s="119" t="s">
        <v>1145</v>
      </c>
      <c r="F6651" s="35" t="s">
        <v>4634</v>
      </c>
      <c r="G6651" s="119"/>
      <c r="H6651" s="752"/>
      <c r="I6651" s="755"/>
      <c r="J6651" s="32"/>
      <c r="K6651" s="372"/>
      <c r="L6651" s="58">
        <v>38362</v>
      </c>
      <c r="M6651" s="58"/>
      <c r="N6651" t="str">
        <f t="shared" si="211"/>
        <v/>
      </c>
    </row>
    <row r="6652" spans="1:14" ht="12.95" customHeight="1" outlineLevel="2">
      <c r="A6652" s="384"/>
      <c r="B6652" s="296">
        <f t="shared" si="210"/>
        <v>215</v>
      </c>
      <c r="C6652" s="86" t="s">
        <v>271</v>
      </c>
      <c r="D6652" s="119" t="s">
        <v>270</v>
      </c>
      <c r="E6652" s="119" t="s">
        <v>1145</v>
      </c>
      <c r="F6652" s="35" t="s">
        <v>4634</v>
      </c>
      <c r="G6652" s="119"/>
      <c r="H6652" s="752"/>
      <c r="I6652" s="755"/>
      <c r="J6652" s="32"/>
      <c r="K6652" s="372"/>
      <c r="L6652" s="58">
        <v>38362</v>
      </c>
      <c r="M6652" s="58"/>
      <c r="N6652" t="str">
        <f t="shared" si="211"/>
        <v/>
      </c>
    </row>
    <row r="6653" spans="1:14" ht="12.95" customHeight="1" outlineLevel="2">
      <c r="A6653" s="384"/>
      <c r="B6653" s="296">
        <f t="shared" si="210"/>
        <v>215</v>
      </c>
      <c r="C6653" s="86" t="s">
        <v>245</v>
      </c>
      <c r="D6653" s="119" t="s">
        <v>244</v>
      </c>
      <c r="E6653" s="119" t="s">
        <v>1145</v>
      </c>
      <c r="F6653" s="35" t="s">
        <v>4634</v>
      </c>
      <c r="G6653" s="119"/>
      <c r="H6653" s="752"/>
      <c r="I6653" s="755"/>
      <c r="J6653" s="32"/>
      <c r="K6653" s="372"/>
      <c r="L6653" s="58">
        <v>38362</v>
      </c>
      <c r="M6653" s="58"/>
      <c r="N6653" t="str">
        <f t="shared" si="211"/>
        <v/>
      </c>
    </row>
    <row r="6654" spans="1:14" ht="12.95" customHeight="1" outlineLevel="2">
      <c r="A6654" s="384"/>
      <c r="B6654" s="296">
        <f t="shared" si="210"/>
        <v>215</v>
      </c>
      <c r="C6654" s="86" t="s">
        <v>367</v>
      </c>
      <c r="D6654" s="119" t="s">
        <v>366</v>
      </c>
      <c r="E6654" s="119" t="s">
        <v>1145</v>
      </c>
      <c r="F6654" s="35" t="s">
        <v>4634</v>
      </c>
      <c r="G6654" s="119"/>
      <c r="H6654" s="752"/>
      <c r="I6654" s="755"/>
      <c r="J6654" s="32"/>
      <c r="K6654" s="372"/>
      <c r="L6654" s="58">
        <v>38362</v>
      </c>
      <c r="M6654" s="58"/>
      <c r="N6654" t="str">
        <f t="shared" si="211"/>
        <v/>
      </c>
    </row>
    <row r="6655" spans="1:14" ht="12.95" customHeight="1" outlineLevel="2">
      <c r="A6655" s="384"/>
      <c r="B6655" s="296">
        <f t="shared" si="210"/>
        <v>215</v>
      </c>
      <c r="C6655" s="86" t="s">
        <v>424</v>
      </c>
      <c r="D6655" s="119" t="s">
        <v>423</v>
      </c>
      <c r="E6655" s="119" t="s">
        <v>1145</v>
      </c>
      <c r="F6655" s="35" t="s">
        <v>4634</v>
      </c>
      <c r="G6655" s="119"/>
      <c r="H6655" s="752"/>
      <c r="I6655" s="755"/>
      <c r="J6655" s="32"/>
      <c r="K6655" s="372"/>
      <c r="L6655" s="58">
        <v>38362</v>
      </c>
      <c r="M6655" s="58"/>
      <c r="N6655" t="str">
        <f t="shared" si="211"/>
        <v/>
      </c>
    </row>
    <row r="6656" spans="1:14" ht="12.95" customHeight="1" outlineLevel="2">
      <c r="A6656" s="384"/>
      <c r="B6656" s="296">
        <f t="shared" si="210"/>
        <v>215</v>
      </c>
      <c r="C6656" s="86" t="s">
        <v>236</v>
      </c>
      <c r="D6656" s="119" t="s">
        <v>235</v>
      </c>
      <c r="E6656" s="119" t="s">
        <v>1145</v>
      </c>
      <c r="F6656" s="35" t="s">
        <v>4634</v>
      </c>
      <c r="G6656" s="119"/>
      <c r="H6656" s="752"/>
      <c r="I6656" s="755"/>
      <c r="J6656" s="32"/>
      <c r="K6656" s="372"/>
      <c r="L6656" s="58">
        <v>38362</v>
      </c>
      <c r="M6656" s="58"/>
      <c r="N6656" t="str">
        <f t="shared" si="211"/>
        <v/>
      </c>
    </row>
    <row r="6657" spans="1:14" ht="12.95" customHeight="1" outlineLevel="2">
      <c r="A6657" s="384"/>
      <c r="B6657" s="296">
        <f t="shared" si="210"/>
        <v>215</v>
      </c>
      <c r="C6657" s="86" t="s">
        <v>247</v>
      </c>
      <c r="D6657" s="119" t="s">
        <v>246</v>
      </c>
      <c r="E6657" s="119" t="s">
        <v>1145</v>
      </c>
      <c r="F6657" s="35" t="s">
        <v>4634</v>
      </c>
      <c r="G6657" s="119"/>
      <c r="H6657" s="752"/>
      <c r="I6657" s="755"/>
      <c r="J6657" s="32"/>
      <c r="K6657" s="372"/>
      <c r="L6657" s="58">
        <v>38362</v>
      </c>
      <c r="M6657" s="58"/>
      <c r="N6657" t="str">
        <f t="shared" si="211"/>
        <v/>
      </c>
    </row>
    <row r="6658" spans="1:14" ht="12.95" customHeight="1" outlineLevel="2">
      <c r="A6658" s="384"/>
      <c r="B6658" s="296">
        <f t="shared" si="210"/>
        <v>215</v>
      </c>
      <c r="C6658" s="86" t="s">
        <v>3900</v>
      </c>
      <c r="D6658" s="119" t="s">
        <v>899</v>
      </c>
      <c r="E6658" s="119" t="s">
        <v>1145</v>
      </c>
      <c r="F6658" s="35" t="s">
        <v>4634</v>
      </c>
      <c r="G6658" s="119"/>
      <c r="H6658" s="752"/>
      <c r="I6658" s="755"/>
      <c r="J6658" s="32"/>
      <c r="K6658" s="372"/>
      <c r="L6658" s="58">
        <v>38362</v>
      </c>
      <c r="M6658" s="58"/>
      <c r="N6658" t="str">
        <f t="shared" si="211"/>
        <v/>
      </c>
    </row>
    <row r="6659" spans="1:14" ht="12.95" customHeight="1" outlineLevel="2">
      <c r="A6659" s="384"/>
      <c r="B6659" s="296">
        <f t="shared" si="210"/>
        <v>215</v>
      </c>
      <c r="C6659" s="86" t="s">
        <v>426</v>
      </c>
      <c r="D6659" s="119" t="s">
        <v>425</v>
      </c>
      <c r="E6659" s="119" t="s">
        <v>1145</v>
      </c>
      <c r="F6659" s="35" t="s">
        <v>4634</v>
      </c>
      <c r="G6659" s="119"/>
      <c r="H6659" s="752"/>
      <c r="I6659" s="755"/>
      <c r="J6659" s="32"/>
      <c r="K6659" s="372"/>
      <c r="L6659" s="58">
        <v>38362</v>
      </c>
      <c r="M6659" s="58"/>
      <c r="N6659" t="str">
        <f t="shared" ref="N6659:N6722" si="212">IF(D6659="NA","",IF(COUNTIF($D$3:$D$8511,D6659)&gt;1,"DUPLICATE",""))</f>
        <v/>
      </c>
    </row>
    <row r="6660" spans="1:14" ht="12.95" customHeight="1" outlineLevel="2">
      <c r="A6660" s="384"/>
      <c r="B6660" s="296">
        <f t="shared" si="210"/>
        <v>215</v>
      </c>
      <c r="C6660" s="86" t="s">
        <v>1962</v>
      </c>
      <c r="D6660" s="119" t="s">
        <v>1961</v>
      </c>
      <c r="E6660" s="119" t="s">
        <v>1145</v>
      </c>
      <c r="F6660" s="35" t="s">
        <v>4634</v>
      </c>
      <c r="G6660" s="119"/>
      <c r="H6660" s="752"/>
      <c r="I6660" s="755"/>
      <c r="J6660" s="32"/>
      <c r="K6660" s="372"/>
      <c r="L6660" s="58">
        <v>38362</v>
      </c>
      <c r="M6660" s="58"/>
      <c r="N6660" t="str">
        <f t="shared" si="212"/>
        <v/>
      </c>
    </row>
    <row r="6661" spans="1:14" ht="12.95" customHeight="1" outlineLevel="2">
      <c r="A6661" s="384"/>
      <c r="B6661" s="296">
        <f t="shared" si="210"/>
        <v>215</v>
      </c>
      <c r="C6661" s="86" t="s">
        <v>422</v>
      </c>
      <c r="D6661" s="119" t="s">
        <v>421</v>
      </c>
      <c r="E6661" s="119" t="s">
        <v>1145</v>
      </c>
      <c r="F6661" s="35" t="s">
        <v>4634</v>
      </c>
      <c r="G6661" s="119"/>
      <c r="H6661" s="752"/>
      <c r="I6661" s="755"/>
      <c r="J6661" s="32"/>
      <c r="K6661" s="372"/>
      <c r="L6661" s="58">
        <v>38362</v>
      </c>
      <c r="M6661" s="58"/>
      <c r="N6661" t="str">
        <f t="shared" si="212"/>
        <v/>
      </c>
    </row>
    <row r="6662" spans="1:14" ht="12.95" customHeight="1" outlineLevel="2">
      <c r="A6662" s="384"/>
      <c r="B6662" s="296">
        <f t="shared" si="210"/>
        <v>215</v>
      </c>
      <c r="C6662" s="86" t="s">
        <v>265</v>
      </c>
      <c r="D6662" s="119" t="s">
        <v>264</v>
      </c>
      <c r="E6662" s="119" t="s">
        <v>1145</v>
      </c>
      <c r="F6662" s="35" t="s">
        <v>4634</v>
      </c>
      <c r="G6662" s="119"/>
      <c r="H6662" s="752"/>
      <c r="I6662" s="755"/>
      <c r="J6662" s="32"/>
      <c r="K6662" s="372"/>
      <c r="L6662" s="58">
        <v>38362</v>
      </c>
      <c r="M6662" s="58"/>
      <c r="N6662" t="str">
        <f t="shared" si="212"/>
        <v/>
      </c>
    </row>
    <row r="6663" spans="1:14" ht="12.95" customHeight="1" outlineLevel="2">
      <c r="A6663" s="384"/>
      <c r="B6663" s="296">
        <f t="shared" si="210"/>
        <v>215</v>
      </c>
      <c r="C6663" s="86" t="s">
        <v>416</v>
      </c>
      <c r="D6663" s="119" t="s">
        <v>415</v>
      </c>
      <c r="E6663" s="119" t="s">
        <v>1145</v>
      </c>
      <c r="F6663" s="35" t="s">
        <v>4634</v>
      </c>
      <c r="G6663" s="119"/>
      <c r="H6663" s="752"/>
      <c r="I6663" s="755"/>
      <c r="J6663" s="32"/>
      <c r="K6663" s="372"/>
      <c r="L6663" s="58">
        <v>38362</v>
      </c>
      <c r="M6663" s="58"/>
      <c r="N6663" t="str">
        <f t="shared" si="212"/>
        <v/>
      </c>
    </row>
    <row r="6664" spans="1:14" ht="12.95" customHeight="1" outlineLevel="2">
      <c r="A6664" s="384"/>
      <c r="B6664" s="296">
        <f t="shared" si="210"/>
        <v>215</v>
      </c>
      <c r="C6664" s="86" t="s">
        <v>5058</v>
      </c>
      <c r="D6664" s="119" t="s">
        <v>5057</v>
      </c>
      <c r="E6664" s="119" t="s">
        <v>1145</v>
      </c>
      <c r="F6664" s="35" t="s">
        <v>4634</v>
      </c>
      <c r="G6664" s="119"/>
      <c r="H6664" s="752"/>
      <c r="I6664" s="755"/>
      <c r="J6664" s="32"/>
      <c r="K6664" s="372"/>
      <c r="L6664" s="58">
        <v>38362</v>
      </c>
      <c r="M6664" s="58"/>
      <c r="N6664" t="str">
        <f t="shared" si="212"/>
        <v/>
      </c>
    </row>
    <row r="6665" spans="1:14" ht="12.95" customHeight="1" outlineLevel="2">
      <c r="A6665" s="384"/>
      <c r="B6665" s="296">
        <f t="shared" si="210"/>
        <v>215</v>
      </c>
      <c r="C6665" s="86" t="s">
        <v>238</v>
      </c>
      <c r="D6665" s="119" t="s">
        <v>237</v>
      </c>
      <c r="E6665" s="119" t="s">
        <v>1145</v>
      </c>
      <c r="F6665" s="35" t="s">
        <v>4634</v>
      </c>
      <c r="G6665" s="119"/>
      <c r="H6665" s="752"/>
      <c r="I6665" s="755"/>
      <c r="J6665" s="32"/>
      <c r="K6665" s="372"/>
      <c r="L6665" s="58">
        <v>38362</v>
      </c>
      <c r="M6665" s="58"/>
      <c r="N6665" t="str">
        <f t="shared" si="212"/>
        <v/>
      </c>
    </row>
    <row r="6666" spans="1:14" ht="12.95" customHeight="1" outlineLevel="2">
      <c r="A6666" s="384"/>
      <c r="B6666" s="296">
        <f t="shared" si="210"/>
        <v>215</v>
      </c>
      <c r="C6666" s="86" t="s">
        <v>232</v>
      </c>
      <c r="D6666" s="119" t="s">
        <v>3901</v>
      </c>
      <c r="E6666" s="119" t="s">
        <v>1145</v>
      </c>
      <c r="F6666" s="35" t="s">
        <v>4634</v>
      </c>
      <c r="G6666" s="119"/>
      <c r="H6666" s="752"/>
      <c r="I6666" s="755"/>
      <c r="J6666" s="32"/>
      <c r="K6666" s="372"/>
      <c r="L6666" s="58">
        <v>38362</v>
      </c>
      <c r="M6666" s="58"/>
      <c r="N6666" t="str">
        <f t="shared" si="212"/>
        <v/>
      </c>
    </row>
    <row r="6667" spans="1:14" ht="12.95" customHeight="1" outlineLevel="2">
      <c r="A6667" s="384"/>
      <c r="B6667" s="296">
        <f t="shared" si="210"/>
        <v>215</v>
      </c>
      <c r="C6667" s="86" t="s">
        <v>3629</v>
      </c>
      <c r="D6667" s="119" t="s">
        <v>3628</v>
      </c>
      <c r="E6667" s="119" t="s">
        <v>1145</v>
      </c>
      <c r="F6667" s="35" t="s">
        <v>4634</v>
      </c>
      <c r="G6667" s="119"/>
      <c r="H6667" s="752"/>
      <c r="I6667" s="755"/>
      <c r="J6667" s="32"/>
      <c r="K6667" s="372"/>
      <c r="L6667" s="58">
        <v>38362</v>
      </c>
      <c r="M6667" s="58"/>
      <c r="N6667" t="str">
        <f t="shared" si="212"/>
        <v/>
      </c>
    </row>
    <row r="6668" spans="1:14" ht="12.95" customHeight="1" outlineLevel="2">
      <c r="A6668" s="384"/>
      <c r="B6668" s="296">
        <f t="shared" si="210"/>
        <v>215</v>
      </c>
      <c r="C6668" s="19" t="s">
        <v>564</v>
      </c>
      <c r="D6668" s="119" t="s">
        <v>565</v>
      </c>
      <c r="E6668" s="37" t="s">
        <v>1145</v>
      </c>
      <c r="F6668" s="331" t="s">
        <v>4634</v>
      </c>
      <c r="G6668" s="119"/>
      <c r="H6668" s="752"/>
      <c r="I6668" s="755"/>
      <c r="J6668" s="32"/>
      <c r="K6668" s="372"/>
      <c r="L6668" s="58">
        <v>41671</v>
      </c>
      <c r="N6668" t="str">
        <f t="shared" si="212"/>
        <v/>
      </c>
    </row>
    <row r="6669" spans="1:14" ht="12.95" customHeight="1" outlineLevel="2">
      <c r="A6669" s="384"/>
      <c r="B6669" s="296">
        <f t="shared" si="210"/>
        <v>215</v>
      </c>
      <c r="C6669" s="86" t="s">
        <v>251</v>
      </c>
      <c r="D6669" s="119" t="s">
        <v>250</v>
      </c>
      <c r="E6669" s="119" t="s">
        <v>1145</v>
      </c>
      <c r="F6669" s="35" t="s">
        <v>4634</v>
      </c>
      <c r="G6669" s="119"/>
      <c r="H6669" s="752"/>
      <c r="I6669" s="755"/>
      <c r="J6669" s="32"/>
      <c r="K6669" s="372"/>
      <c r="L6669" s="58">
        <v>38362</v>
      </c>
      <c r="M6669" s="58"/>
      <c r="N6669" t="str">
        <f t="shared" si="212"/>
        <v/>
      </c>
    </row>
    <row r="6670" spans="1:14" ht="12.95" customHeight="1" outlineLevel="2">
      <c r="A6670" s="384"/>
      <c r="B6670" s="296">
        <f t="shared" si="210"/>
        <v>215</v>
      </c>
      <c r="C6670" s="86" t="s">
        <v>234</v>
      </c>
      <c r="D6670" s="119" t="s">
        <v>233</v>
      </c>
      <c r="E6670" s="119" t="s">
        <v>1145</v>
      </c>
      <c r="F6670" s="35" t="s">
        <v>4634</v>
      </c>
      <c r="G6670" s="119"/>
      <c r="H6670" s="752"/>
      <c r="I6670" s="755"/>
      <c r="J6670" s="32"/>
      <c r="K6670" s="372"/>
      <c r="L6670" s="58">
        <v>38362</v>
      </c>
      <c r="M6670" s="58"/>
      <c r="N6670" t="str">
        <f t="shared" si="212"/>
        <v/>
      </c>
    </row>
    <row r="6671" spans="1:14" ht="12.95" customHeight="1" outlineLevel="2">
      <c r="A6671" s="384"/>
      <c r="B6671" s="296">
        <f t="shared" si="210"/>
        <v>215</v>
      </c>
      <c r="C6671" s="86" t="s">
        <v>898</v>
      </c>
      <c r="D6671" s="119" t="s">
        <v>4559</v>
      </c>
      <c r="E6671" s="119" t="s">
        <v>1145</v>
      </c>
      <c r="F6671" s="35" t="s">
        <v>4634</v>
      </c>
      <c r="G6671" s="119"/>
      <c r="H6671" s="752"/>
      <c r="I6671" s="755"/>
      <c r="J6671" s="32"/>
      <c r="K6671" s="372"/>
      <c r="L6671" s="58">
        <v>38362</v>
      </c>
      <c r="M6671" s="58"/>
      <c r="N6671" t="str">
        <f t="shared" si="212"/>
        <v/>
      </c>
    </row>
    <row r="6672" spans="1:14" ht="12.95" customHeight="1" outlineLevel="2">
      <c r="A6672" s="384"/>
      <c r="B6672" s="296">
        <f t="shared" si="210"/>
        <v>215</v>
      </c>
      <c r="C6672" s="86" t="s">
        <v>253</v>
      </c>
      <c r="D6672" s="119" t="s">
        <v>252</v>
      </c>
      <c r="E6672" s="119" t="s">
        <v>1145</v>
      </c>
      <c r="F6672" s="35" t="s">
        <v>4634</v>
      </c>
      <c r="G6672" s="119"/>
      <c r="H6672" s="752"/>
      <c r="I6672" s="755"/>
      <c r="J6672" s="32"/>
      <c r="K6672" s="372"/>
      <c r="L6672" s="58">
        <v>38362</v>
      </c>
      <c r="M6672" s="58"/>
      <c r="N6672" t="str">
        <f t="shared" si="212"/>
        <v/>
      </c>
    </row>
    <row r="6673" spans="1:14" ht="12.95" customHeight="1" outlineLevel="2">
      <c r="A6673" s="384"/>
      <c r="B6673" s="296">
        <f t="shared" si="210"/>
        <v>215</v>
      </c>
      <c r="C6673" s="86" t="s">
        <v>3631</v>
      </c>
      <c r="D6673" s="119" t="s">
        <v>3630</v>
      </c>
      <c r="E6673" s="119" t="s">
        <v>1145</v>
      </c>
      <c r="F6673" s="35" t="s">
        <v>4634</v>
      </c>
      <c r="G6673" s="119"/>
      <c r="H6673" s="752"/>
      <c r="I6673" s="755"/>
      <c r="J6673" s="32"/>
      <c r="K6673" s="372"/>
      <c r="L6673" s="58">
        <v>38362</v>
      </c>
      <c r="M6673" s="58"/>
      <c r="N6673" t="str">
        <f t="shared" si="212"/>
        <v/>
      </c>
    </row>
    <row r="6674" spans="1:14" ht="12.95" customHeight="1" outlineLevel="2">
      <c r="A6674" s="384"/>
      <c r="B6674" s="296">
        <f t="shared" si="210"/>
        <v>215</v>
      </c>
      <c r="C6674" s="86" t="s">
        <v>3633</v>
      </c>
      <c r="D6674" s="119" t="s">
        <v>3632</v>
      </c>
      <c r="E6674" s="119" t="s">
        <v>1145</v>
      </c>
      <c r="F6674" s="35" t="s">
        <v>4634</v>
      </c>
      <c r="G6674" s="119"/>
      <c r="H6674" s="752"/>
      <c r="I6674" s="755"/>
      <c r="J6674" s="32"/>
      <c r="K6674" s="372"/>
      <c r="L6674" s="58">
        <v>38362</v>
      </c>
      <c r="M6674" s="58"/>
      <c r="N6674" t="str">
        <f t="shared" si="212"/>
        <v/>
      </c>
    </row>
    <row r="6675" spans="1:14" ht="12.95" customHeight="1" outlineLevel="2">
      <c r="A6675" s="384"/>
      <c r="B6675" s="296">
        <f t="shared" si="210"/>
        <v>215</v>
      </c>
      <c r="C6675" s="86" t="s">
        <v>2402</v>
      </c>
      <c r="D6675" s="119" t="s">
        <v>3636</v>
      </c>
      <c r="E6675" s="119" t="s">
        <v>1145</v>
      </c>
      <c r="F6675" s="35" t="s">
        <v>4634</v>
      </c>
      <c r="G6675" s="119"/>
      <c r="H6675" s="752"/>
      <c r="I6675" s="755"/>
      <c r="J6675" s="32"/>
      <c r="K6675" s="372"/>
      <c r="L6675" s="58">
        <v>38362</v>
      </c>
      <c r="M6675" s="58"/>
      <c r="N6675" t="str">
        <f t="shared" si="212"/>
        <v/>
      </c>
    </row>
    <row r="6676" spans="1:14" ht="12.95" customHeight="1" outlineLevel="2">
      <c r="A6676" s="384"/>
      <c r="B6676" s="296">
        <f t="shared" si="210"/>
        <v>215</v>
      </c>
      <c r="C6676" s="86" t="s">
        <v>4558</v>
      </c>
      <c r="D6676" s="119" t="s">
        <v>4557</v>
      </c>
      <c r="E6676" s="119" t="s">
        <v>1145</v>
      </c>
      <c r="F6676" s="35" t="s">
        <v>4634</v>
      </c>
      <c r="G6676" s="119"/>
      <c r="H6676" s="752"/>
      <c r="I6676" s="755"/>
      <c r="J6676" s="32"/>
      <c r="K6676" s="372"/>
      <c r="L6676" s="58">
        <v>38362</v>
      </c>
      <c r="M6676" s="58"/>
      <c r="N6676" t="str">
        <f t="shared" si="212"/>
        <v/>
      </c>
    </row>
    <row r="6677" spans="1:14" ht="12.95" customHeight="1" outlineLevel="2">
      <c r="A6677" s="384"/>
      <c r="B6677" s="296">
        <f t="shared" si="210"/>
        <v>215</v>
      </c>
      <c r="C6677" s="86" t="s">
        <v>267</v>
      </c>
      <c r="D6677" s="119" t="s">
        <v>266</v>
      </c>
      <c r="E6677" s="119" t="s">
        <v>1145</v>
      </c>
      <c r="F6677" s="35" t="s">
        <v>4634</v>
      </c>
      <c r="G6677" s="119"/>
      <c r="H6677" s="752"/>
      <c r="I6677" s="755"/>
      <c r="J6677" s="32"/>
      <c r="K6677" s="372"/>
      <c r="L6677" s="58">
        <v>38362</v>
      </c>
      <c r="M6677" s="58"/>
      <c r="N6677" t="str">
        <f t="shared" si="212"/>
        <v/>
      </c>
    </row>
    <row r="6678" spans="1:14" ht="12.95" customHeight="1" outlineLevel="2">
      <c r="A6678" s="384"/>
      <c r="B6678" s="296">
        <f t="shared" si="210"/>
        <v>215</v>
      </c>
      <c r="C6678" s="86" t="s">
        <v>365</v>
      </c>
      <c r="D6678" s="119" t="s">
        <v>364</v>
      </c>
      <c r="E6678" s="119" t="s">
        <v>1145</v>
      </c>
      <c r="F6678" s="35" t="s">
        <v>4634</v>
      </c>
      <c r="G6678" s="119"/>
      <c r="H6678" s="752"/>
      <c r="I6678" s="755"/>
      <c r="J6678" s="32"/>
      <c r="K6678" s="372"/>
      <c r="L6678" s="58">
        <v>38362</v>
      </c>
      <c r="M6678" s="58"/>
      <c r="N6678" t="str">
        <f t="shared" si="212"/>
        <v/>
      </c>
    </row>
    <row r="6679" spans="1:14" ht="12.95" customHeight="1" outlineLevel="2">
      <c r="A6679" s="384"/>
      <c r="B6679" s="296">
        <f t="shared" si="210"/>
        <v>215</v>
      </c>
      <c r="C6679" s="86" t="s">
        <v>2470</v>
      </c>
      <c r="D6679" s="119" t="s">
        <v>2469</v>
      </c>
      <c r="E6679" s="119" t="s">
        <v>1145</v>
      </c>
      <c r="F6679" s="35" t="s">
        <v>4634</v>
      </c>
      <c r="G6679" s="119"/>
      <c r="H6679" s="752"/>
      <c r="I6679" s="755"/>
      <c r="J6679" s="32"/>
      <c r="K6679" s="372"/>
      <c r="L6679" s="58">
        <v>38362</v>
      </c>
      <c r="M6679" s="58"/>
      <c r="N6679" t="str">
        <f t="shared" si="212"/>
        <v/>
      </c>
    </row>
    <row r="6680" spans="1:14" ht="12.95" customHeight="1" outlineLevel="2">
      <c r="A6680" s="384"/>
      <c r="B6680" s="296">
        <f t="shared" si="210"/>
        <v>215</v>
      </c>
      <c r="C6680" s="86" t="s">
        <v>3530</v>
      </c>
      <c r="D6680" s="119" t="s">
        <v>3529</v>
      </c>
      <c r="E6680" s="119" t="s">
        <v>1145</v>
      </c>
      <c r="F6680" s="35" t="s">
        <v>4634</v>
      </c>
      <c r="G6680" s="119"/>
      <c r="H6680" s="752"/>
      <c r="I6680" s="755"/>
      <c r="J6680" s="32"/>
      <c r="K6680" s="372"/>
      <c r="L6680" s="58">
        <v>38362</v>
      </c>
      <c r="M6680" s="58"/>
      <c r="N6680" t="str">
        <f t="shared" si="212"/>
        <v/>
      </c>
    </row>
    <row r="6681" spans="1:14" ht="12.95" customHeight="1" outlineLevel="2">
      <c r="A6681" s="384"/>
      <c r="B6681" s="296">
        <f t="shared" si="210"/>
        <v>215</v>
      </c>
      <c r="C6681" s="86" t="s">
        <v>243</v>
      </c>
      <c r="D6681" s="119" t="s">
        <v>242</v>
      </c>
      <c r="E6681" s="119" t="s">
        <v>1145</v>
      </c>
      <c r="F6681" s="35" t="s">
        <v>4634</v>
      </c>
      <c r="G6681" s="119"/>
      <c r="H6681" s="752"/>
      <c r="I6681" s="755"/>
      <c r="J6681" s="32"/>
      <c r="K6681" s="372"/>
      <c r="L6681" s="58">
        <v>38362</v>
      </c>
      <c r="M6681" s="58"/>
      <c r="N6681" t="str">
        <f t="shared" si="212"/>
        <v/>
      </c>
    </row>
    <row r="6682" spans="1:14" ht="12.95" customHeight="1" outlineLevel="2">
      <c r="A6682" s="384"/>
      <c r="B6682" s="296">
        <f t="shared" si="210"/>
        <v>215</v>
      </c>
      <c r="C6682" s="86" t="s">
        <v>3635</v>
      </c>
      <c r="D6682" s="119" t="s">
        <v>3634</v>
      </c>
      <c r="E6682" s="119" t="s">
        <v>1145</v>
      </c>
      <c r="F6682" s="35" t="s">
        <v>4634</v>
      </c>
      <c r="G6682" s="119"/>
      <c r="H6682" s="752"/>
      <c r="I6682" s="755"/>
      <c r="J6682" s="32"/>
      <c r="K6682" s="372"/>
      <c r="L6682" s="58">
        <v>38362</v>
      </c>
      <c r="M6682" s="58"/>
      <c r="N6682" t="str">
        <f t="shared" si="212"/>
        <v/>
      </c>
    </row>
    <row r="6683" spans="1:14" ht="12.95" customHeight="1" outlineLevel="2">
      <c r="A6683" s="384"/>
      <c r="B6683" s="296">
        <f t="shared" si="210"/>
        <v>215</v>
      </c>
      <c r="C6683" s="86" t="s">
        <v>249</v>
      </c>
      <c r="D6683" s="119" t="s">
        <v>248</v>
      </c>
      <c r="E6683" s="119" t="s">
        <v>1145</v>
      </c>
      <c r="F6683" s="35" t="s">
        <v>4634</v>
      </c>
      <c r="G6683" s="119"/>
      <c r="H6683" s="752"/>
      <c r="I6683" s="755"/>
      <c r="J6683" s="32"/>
      <c r="K6683" s="372"/>
      <c r="L6683" s="58">
        <v>38362</v>
      </c>
      <c r="M6683" s="58"/>
      <c r="N6683" t="str">
        <f t="shared" si="212"/>
        <v/>
      </c>
    </row>
    <row r="6684" spans="1:14" ht="12.95" customHeight="1" outlineLevel="2">
      <c r="A6684" s="384"/>
      <c r="B6684" s="296">
        <f t="shared" si="210"/>
        <v>215</v>
      </c>
      <c r="C6684" s="86" t="s">
        <v>420</v>
      </c>
      <c r="D6684" s="119" t="s">
        <v>419</v>
      </c>
      <c r="E6684" s="119" t="s">
        <v>1145</v>
      </c>
      <c r="F6684" s="35" t="s">
        <v>4634</v>
      </c>
      <c r="G6684" s="119"/>
      <c r="H6684" s="752"/>
      <c r="I6684" s="755"/>
      <c r="J6684" s="32"/>
      <c r="K6684" s="372"/>
      <c r="L6684" s="58">
        <v>38362</v>
      </c>
      <c r="M6684" s="58"/>
      <c r="N6684" t="str">
        <f t="shared" si="212"/>
        <v/>
      </c>
    </row>
    <row r="6685" spans="1:14" ht="24.95" customHeight="1" outlineLevel="2">
      <c r="A6685" s="384"/>
      <c r="B6685" s="296">
        <f t="shared" si="210"/>
        <v>215</v>
      </c>
      <c r="C6685" s="86" t="s">
        <v>6417</v>
      </c>
      <c r="D6685" s="119" t="s">
        <v>6418</v>
      </c>
      <c r="E6685" s="119" t="s">
        <v>1145</v>
      </c>
      <c r="F6685" s="35" t="s">
        <v>4634</v>
      </c>
      <c r="G6685" s="119"/>
      <c r="H6685" s="752"/>
      <c r="I6685" s="755"/>
      <c r="J6685" s="32"/>
      <c r="K6685" s="372"/>
      <c r="L6685" s="58">
        <v>43132</v>
      </c>
      <c r="M6685" s="58"/>
      <c r="N6685" t="str">
        <f t="shared" si="212"/>
        <v/>
      </c>
    </row>
    <row r="6686" spans="1:14" ht="24.95" customHeight="1" outlineLevel="2">
      <c r="A6686" s="384"/>
      <c r="B6686" s="296">
        <f t="shared" si="210"/>
        <v>215</v>
      </c>
      <c r="C6686" s="19" t="s">
        <v>6594</v>
      </c>
      <c r="D6686" s="331" t="s">
        <v>6595</v>
      </c>
      <c r="E6686" s="119" t="s">
        <v>1145</v>
      </c>
      <c r="F6686" s="35" t="s">
        <v>4634</v>
      </c>
      <c r="G6686" s="119" t="s">
        <v>6787</v>
      </c>
      <c r="H6686" s="752"/>
      <c r="I6686" s="755"/>
      <c r="J6686" s="32"/>
      <c r="K6686" s="372"/>
      <c r="L6686" s="58">
        <v>43497</v>
      </c>
      <c r="M6686" s="58"/>
      <c r="N6686" t="str">
        <f t="shared" si="212"/>
        <v/>
      </c>
    </row>
    <row r="6687" spans="1:14" ht="24.95" customHeight="1" outlineLevel="2">
      <c r="A6687" s="384"/>
      <c r="B6687" s="296">
        <f t="shared" si="210"/>
        <v>215</v>
      </c>
      <c r="C6687" s="19" t="s">
        <v>6596</v>
      </c>
      <c r="D6687" s="331" t="s">
        <v>6597</v>
      </c>
      <c r="E6687" s="119" t="s">
        <v>1145</v>
      </c>
      <c r="F6687" s="35" t="s">
        <v>4634</v>
      </c>
      <c r="G6687" s="119" t="s">
        <v>6787</v>
      </c>
      <c r="H6687" s="752"/>
      <c r="I6687" s="755"/>
      <c r="J6687" s="32"/>
      <c r="K6687" s="372"/>
      <c r="L6687" s="58">
        <v>43497</v>
      </c>
      <c r="M6687" s="58"/>
      <c r="N6687" t="str">
        <f t="shared" si="212"/>
        <v/>
      </c>
    </row>
    <row r="6688" spans="1:14" ht="12.95" customHeight="1" outlineLevel="2">
      <c r="A6688" s="384"/>
      <c r="B6688" s="296">
        <f t="shared" si="210"/>
        <v>215</v>
      </c>
      <c r="C6688" s="19" t="s">
        <v>6598</v>
      </c>
      <c r="D6688" s="331" t="s">
        <v>6599</v>
      </c>
      <c r="E6688" s="119" t="s">
        <v>1145</v>
      </c>
      <c r="F6688" s="35" t="s">
        <v>4634</v>
      </c>
      <c r="G6688" s="119" t="s">
        <v>6787</v>
      </c>
      <c r="H6688" s="752"/>
      <c r="I6688" s="755"/>
      <c r="J6688" s="32"/>
      <c r="K6688" s="372"/>
      <c r="L6688" s="58">
        <v>43497</v>
      </c>
      <c r="M6688" s="58"/>
      <c r="N6688" t="str">
        <f t="shared" si="212"/>
        <v/>
      </c>
    </row>
    <row r="6689" spans="1:14" ht="12.95" customHeight="1" outlineLevel="2">
      <c r="A6689" s="384"/>
      <c r="B6689" s="296">
        <f t="shared" ref="B6689:B6752" si="213">IF(A6689&gt;0,A6689,B6688)</f>
        <v>215</v>
      </c>
      <c r="C6689" s="86" t="s">
        <v>1964</v>
      </c>
      <c r="D6689" s="119" t="s">
        <v>1963</v>
      </c>
      <c r="E6689" s="119" t="s">
        <v>1145</v>
      </c>
      <c r="F6689" s="35" t="s">
        <v>4634</v>
      </c>
      <c r="G6689" s="119"/>
      <c r="H6689" s="752"/>
      <c r="I6689" s="755"/>
      <c r="J6689" s="32"/>
      <c r="K6689" s="372"/>
      <c r="L6689" s="58">
        <v>38362</v>
      </c>
      <c r="M6689" s="58"/>
      <c r="N6689" t="str">
        <f t="shared" si="212"/>
        <v/>
      </c>
    </row>
    <row r="6690" spans="1:14" ht="12.95" customHeight="1" outlineLevel="2">
      <c r="A6690" s="384"/>
      <c r="B6690" s="296">
        <f t="shared" si="213"/>
        <v>215</v>
      </c>
      <c r="C6690" s="86" t="s">
        <v>241</v>
      </c>
      <c r="D6690" s="119" t="s">
        <v>4142</v>
      </c>
      <c r="E6690" s="119" t="s">
        <v>1145</v>
      </c>
      <c r="F6690" s="35" t="s">
        <v>4634</v>
      </c>
      <c r="G6690" s="119" t="s">
        <v>6925</v>
      </c>
      <c r="H6690" s="752"/>
      <c r="I6690" s="755"/>
      <c r="J6690" s="32"/>
      <c r="K6690" s="372"/>
      <c r="L6690" s="58">
        <v>38362</v>
      </c>
      <c r="M6690" s="58">
        <v>43862</v>
      </c>
      <c r="N6690" t="str">
        <f t="shared" si="212"/>
        <v/>
      </c>
    </row>
    <row r="6691" spans="1:14" ht="12.95" customHeight="1" outlineLevel="2">
      <c r="A6691" s="384"/>
      <c r="B6691" s="296">
        <f t="shared" si="213"/>
        <v>215</v>
      </c>
      <c r="C6691" s="86" t="s">
        <v>257</v>
      </c>
      <c r="D6691" s="119" t="s">
        <v>256</v>
      </c>
      <c r="E6691" s="119" t="s">
        <v>1145</v>
      </c>
      <c r="F6691" s="35" t="s">
        <v>4634</v>
      </c>
      <c r="G6691" s="119"/>
      <c r="H6691" s="752"/>
      <c r="I6691" s="755"/>
      <c r="J6691" s="32"/>
      <c r="K6691" s="372"/>
      <c r="L6691" s="58">
        <v>38362</v>
      </c>
      <c r="M6691" s="58"/>
      <c r="N6691" t="str">
        <f t="shared" si="212"/>
        <v/>
      </c>
    </row>
    <row r="6692" spans="1:14" ht="24.95" customHeight="1" outlineLevel="2">
      <c r="A6692" s="384"/>
      <c r="B6692" s="296">
        <f t="shared" si="213"/>
        <v>215</v>
      </c>
      <c r="C6692" s="86" t="s">
        <v>6600</v>
      </c>
      <c r="D6692" s="119" t="s">
        <v>6601</v>
      </c>
      <c r="E6692" s="119" t="s">
        <v>1145</v>
      </c>
      <c r="F6692" s="35" t="s">
        <v>4634</v>
      </c>
      <c r="G6692" s="119"/>
      <c r="H6692" s="752"/>
      <c r="I6692" s="755"/>
      <c r="J6692" s="32"/>
      <c r="K6692" s="372"/>
      <c r="L6692" s="58">
        <v>43497</v>
      </c>
      <c r="M6692" s="58"/>
      <c r="N6692" t="str">
        <f t="shared" si="212"/>
        <v/>
      </c>
    </row>
    <row r="6693" spans="1:14" ht="12.95" customHeight="1" outlineLevel="2">
      <c r="A6693" s="384"/>
      <c r="B6693" s="296">
        <f t="shared" si="213"/>
        <v>215</v>
      </c>
      <c r="C6693" s="86" t="s">
        <v>1211</v>
      </c>
      <c r="D6693" s="119" t="s">
        <v>1210</v>
      </c>
      <c r="E6693" s="119" t="s">
        <v>1145</v>
      </c>
      <c r="F6693" s="35" t="s">
        <v>4634</v>
      </c>
      <c r="G6693" s="437" t="s">
        <v>7992</v>
      </c>
      <c r="H6693" s="752"/>
      <c r="I6693" s="755"/>
      <c r="J6693" s="32"/>
      <c r="K6693" s="372"/>
      <c r="L6693" s="58">
        <v>38362</v>
      </c>
      <c r="M6693" s="58">
        <v>44593</v>
      </c>
      <c r="N6693" t="str">
        <f t="shared" si="212"/>
        <v/>
      </c>
    </row>
    <row r="6694" spans="1:14" s="181" customFormat="1" ht="12.95" customHeight="1" outlineLevel="2">
      <c r="A6694" s="384"/>
      <c r="B6694" s="296">
        <f t="shared" si="213"/>
        <v>215</v>
      </c>
      <c r="C6694" s="86" t="s">
        <v>6602</v>
      </c>
      <c r="D6694" s="119" t="s">
        <v>6603</v>
      </c>
      <c r="E6694" s="119" t="s">
        <v>1145</v>
      </c>
      <c r="F6694" s="35" t="s">
        <v>4634</v>
      </c>
      <c r="G6694" s="119"/>
      <c r="H6694" s="752"/>
      <c r="I6694" s="755"/>
      <c r="J6694" s="32"/>
      <c r="K6694" s="372"/>
      <c r="L6694" s="58">
        <v>43497</v>
      </c>
      <c r="M6694" s="58"/>
      <c r="N6694" t="str">
        <f t="shared" si="212"/>
        <v/>
      </c>
    </row>
    <row r="6695" spans="1:14" s="181" customFormat="1" ht="12.95" customHeight="1" outlineLevel="2">
      <c r="A6695" s="384"/>
      <c r="B6695" s="296">
        <f t="shared" si="213"/>
        <v>215</v>
      </c>
      <c r="C6695" s="86" t="s">
        <v>3532</v>
      </c>
      <c r="D6695" s="119" t="s">
        <v>3531</v>
      </c>
      <c r="E6695" s="119" t="s">
        <v>1145</v>
      </c>
      <c r="F6695" s="35" t="s">
        <v>4634</v>
      </c>
      <c r="G6695" s="119"/>
      <c r="H6695" s="752"/>
      <c r="I6695" s="755"/>
      <c r="J6695" s="32"/>
      <c r="K6695" s="372"/>
      <c r="L6695" s="58">
        <v>38362</v>
      </c>
      <c r="M6695" s="58"/>
      <c r="N6695" t="str">
        <f t="shared" si="212"/>
        <v/>
      </c>
    </row>
    <row r="6696" spans="1:14" ht="13.5" customHeight="1" outlineLevel="2">
      <c r="A6696" s="384"/>
      <c r="B6696" s="296">
        <f t="shared" si="213"/>
        <v>215</v>
      </c>
      <c r="C6696" s="86" t="s">
        <v>6604</v>
      </c>
      <c r="D6696" s="119" t="s">
        <v>6605</v>
      </c>
      <c r="E6696" s="119" t="s">
        <v>1145</v>
      </c>
      <c r="F6696" s="35" t="s">
        <v>4634</v>
      </c>
      <c r="G6696" s="119"/>
      <c r="H6696" s="752"/>
      <c r="I6696" s="755"/>
      <c r="J6696" s="32"/>
      <c r="K6696" s="372"/>
      <c r="L6696" s="58">
        <v>43497</v>
      </c>
      <c r="M6696" s="58"/>
      <c r="N6696" t="str">
        <f t="shared" si="212"/>
        <v/>
      </c>
    </row>
    <row r="6697" spans="1:14" outlineLevel="2">
      <c r="A6697" s="384"/>
      <c r="B6697" s="296">
        <f t="shared" si="213"/>
        <v>215</v>
      </c>
      <c r="C6697" s="86" t="s">
        <v>2964</v>
      </c>
      <c r="D6697" s="119" t="s">
        <v>2963</v>
      </c>
      <c r="E6697" s="119" t="s">
        <v>1145</v>
      </c>
      <c r="F6697" s="35" t="s">
        <v>4634</v>
      </c>
      <c r="G6697" s="119"/>
      <c r="H6697" s="752"/>
      <c r="I6697" s="755"/>
      <c r="J6697" s="32"/>
      <c r="K6697" s="372"/>
      <c r="L6697" s="58">
        <v>39845</v>
      </c>
      <c r="M6697" s="58"/>
      <c r="N6697" t="str">
        <f t="shared" si="212"/>
        <v/>
      </c>
    </row>
    <row r="6698" spans="1:14" ht="102.95" customHeight="1" outlineLevel="1">
      <c r="A6698" s="384">
        <v>216</v>
      </c>
      <c r="B6698" s="296">
        <f t="shared" si="213"/>
        <v>216</v>
      </c>
      <c r="C6698" s="30" t="s">
        <v>4734</v>
      </c>
      <c r="D6698" s="33"/>
      <c r="E6698" s="33" t="s">
        <v>2766</v>
      </c>
      <c r="F6698" s="38" t="s">
        <v>1906</v>
      </c>
      <c r="G6698" s="33" t="s">
        <v>9136</v>
      </c>
      <c r="H6698" s="758"/>
      <c r="I6698" s="752"/>
      <c r="J6698" s="39" t="s">
        <v>2548</v>
      </c>
      <c r="K6698" s="33" t="s">
        <v>6959</v>
      </c>
      <c r="L6698" s="57">
        <v>38362</v>
      </c>
      <c r="M6698" s="57">
        <v>44593</v>
      </c>
      <c r="N6698" t="str">
        <f t="shared" si="212"/>
        <v/>
      </c>
    </row>
    <row r="6699" spans="1:14" ht="12.95" customHeight="1" outlineLevel="2">
      <c r="A6699" s="384"/>
      <c r="B6699" s="296">
        <f t="shared" si="213"/>
        <v>216</v>
      </c>
      <c r="C6699" s="86" t="s">
        <v>6571</v>
      </c>
      <c r="D6699" s="118" t="s">
        <v>6572</v>
      </c>
      <c r="E6699" s="32" t="s">
        <v>1145</v>
      </c>
      <c r="F6699" s="119" t="s">
        <v>4634</v>
      </c>
      <c r="G6699" s="118"/>
      <c r="H6699" s="754"/>
      <c r="I6699" s="754"/>
      <c r="J6699" s="120"/>
      <c r="K6699" s="118"/>
      <c r="L6699" s="58">
        <v>43497</v>
      </c>
      <c r="M6699" s="58"/>
      <c r="N6699" t="str">
        <f t="shared" si="212"/>
        <v/>
      </c>
    </row>
    <row r="6700" spans="1:14" ht="12.95" customHeight="1" outlineLevel="2">
      <c r="A6700" s="384"/>
      <c r="B6700" s="296">
        <f t="shared" si="213"/>
        <v>216</v>
      </c>
      <c r="C6700" s="86" t="s">
        <v>6573</v>
      </c>
      <c r="D6700" s="119" t="s">
        <v>6574</v>
      </c>
      <c r="E6700" s="32" t="s">
        <v>1145</v>
      </c>
      <c r="F6700" s="119" t="s">
        <v>4634</v>
      </c>
      <c r="G6700" s="119"/>
      <c r="H6700" s="755"/>
      <c r="I6700" s="755"/>
      <c r="J6700" s="32"/>
      <c r="K6700" s="119"/>
      <c r="L6700" s="58">
        <v>43497</v>
      </c>
      <c r="M6700" s="58"/>
      <c r="N6700" t="str">
        <f t="shared" si="212"/>
        <v/>
      </c>
    </row>
    <row r="6701" spans="1:14" ht="12.95" customHeight="1" outlineLevel="2">
      <c r="A6701" s="384"/>
      <c r="B6701" s="296">
        <f t="shared" si="213"/>
        <v>216</v>
      </c>
      <c r="C6701" s="86" t="s">
        <v>6575</v>
      </c>
      <c r="D6701" s="119" t="s">
        <v>6576</v>
      </c>
      <c r="E6701" s="32" t="s">
        <v>1145</v>
      </c>
      <c r="F6701" s="119" t="s">
        <v>4634</v>
      </c>
      <c r="G6701" s="119"/>
      <c r="H6701" s="755"/>
      <c r="I6701" s="755"/>
      <c r="J6701" s="32"/>
      <c r="K6701" s="119"/>
      <c r="L6701" s="58">
        <v>43497</v>
      </c>
      <c r="M6701" s="58"/>
      <c r="N6701" t="str">
        <f t="shared" si="212"/>
        <v/>
      </c>
    </row>
    <row r="6702" spans="1:14" ht="12.95" customHeight="1" outlineLevel="2">
      <c r="A6702" s="384"/>
      <c r="B6702" s="296">
        <f t="shared" si="213"/>
        <v>216</v>
      </c>
      <c r="C6702" s="86" t="s">
        <v>6577</v>
      </c>
      <c r="D6702" s="119" t="s">
        <v>6578</v>
      </c>
      <c r="E6702" s="32" t="s">
        <v>1145</v>
      </c>
      <c r="F6702" s="119" t="s">
        <v>4634</v>
      </c>
      <c r="G6702" s="119"/>
      <c r="H6702" s="755"/>
      <c r="I6702" s="755"/>
      <c r="J6702" s="32"/>
      <c r="K6702" s="119"/>
      <c r="L6702" s="58">
        <v>43497</v>
      </c>
      <c r="M6702" s="58"/>
      <c r="N6702" t="str">
        <f t="shared" si="212"/>
        <v/>
      </c>
    </row>
    <row r="6703" spans="1:14" ht="12.95" customHeight="1" outlineLevel="2">
      <c r="A6703" s="384"/>
      <c r="B6703" s="296">
        <f t="shared" si="213"/>
        <v>216</v>
      </c>
      <c r="C6703" s="86" t="s">
        <v>6579</v>
      </c>
      <c r="D6703" s="119" t="s">
        <v>6580</v>
      </c>
      <c r="E6703" s="32" t="s">
        <v>1145</v>
      </c>
      <c r="F6703" s="119" t="s">
        <v>4634</v>
      </c>
      <c r="G6703" s="119"/>
      <c r="H6703" s="755"/>
      <c r="I6703" s="755"/>
      <c r="J6703" s="32"/>
      <c r="K6703" s="119"/>
      <c r="L6703" s="58">
        <v>43497</v>
      </c>
      <c r="M6703" s="58"/>
      <c r="N6703" t="str">
        <f t="shared" si="212"/>
        <v/>
      </c>
    </row>
    <row r="6704" spans="1:14" ht="12.95" customHeight="1" outlineLevel="2">
      <c r="A6704" s="384"/>
      <c r="B6704" s="296">
        <f t="shared" si="213"/>
        <v>216</v>
      </c>
      <c r="C6704" s="86" t="s">
        <v>6581</v>
      </c>
      <c r="D6704" s="119" t="s">
        <v>6479</v>
      </c>
      <c r="E6704" s="32" t="s">
        <v>1145</v>
      </c>
      <c r="F6704" s="119" t="s">
        <v>4634</v>
      </c>
      <c r="G6704" s="119"/>
      <c r="H6704" s="755"/>
      <c r="I6704" s="755"/>
      <c r="J6704" s="32"/>
      <c r="K6704" s="119"/>
      <c r="L6704" s="58">
        <v>43497</v>
      </c>
      <c r="M6704" s="58"/>
      <c r="N6704" t="str">
        <f t="shared" si="212"/>
        <v/>
      </c>
    </row>
    <row r="6705" spans="1:14" ht="12.95" customHeight="1" outlineLevel="2">
      <c r="A6705" s="384"/>
      <c r="B6705" s="296">
        <f t="shared" si="213"/>
        <v>216</v>
      </c>
      <c r="C6705" s="86" t="s">
        <v>6582</v>
      </c>
      <c r="D6705" s="119" t="s">
        <v>6583</v>
      </c>
      <c r="E6705" s="32" t="s">
        <v>1145</v>
      </c>
      <c r="F6705" s="119" t="s">
        <v>4634</v>
      </c>
      <c r="G6705" s="119"/>
      <c r="H6705" s="755"/>
      <c r="I6705" s="755"/>
      <c r="J6705" s="32"/>
      <c r="K6705" s="119"/>
      <c r="L6705" s="58">
        <v>43497</v>
      </c>
      <c r="M6705" s="58"/>
      <c r="N6705" t="str">
        <f t="shared" si="212"/>
        <v/>
      </c>
    </row>
    <row r="6706" spans="1:14" ht="50.25" customHeight="1" outlineLevel="2">
      <c r="A6706" s="384"/>
      <c r="B6706" s="296">
        <f t="shared" si="213"/>
        <v>216</v>
      </c>
      <c r="C6706" s="86" t="s">
        <v>6584</v>
      </c>
      <c r="D6706" s="119" t="s">
        <v>6585</v>
      </c>
      <c r="E6706" s="32" t="s">
        <v>1145</v>
      </c>
      <c r="F6706" s="119" t="s">
        <v>4634</v>
      </c>
      <c r="G6706" s="119"/>
      <c r="H6706" s="755"/>
      <c r="I6706" s="755"/>
      <c r="J6706" s="32"/>
      <c r="K6706" s="119"/>
      <c r="L6706" s="58">
        <v>43497</v>
      </c>
      <c r="M6706" s="58"/>
      <c r="N6706" t="str">
        <f t="shared" si="212"/>
        <v/>
      </c>
    </row>
    <row r="6707" spans="1:14" ht="48" customHeight="1" outlineLevel="2">
      <c r="A6707" s="384"/>
      <c r="B6707" s="296">
        <f t="shared" si="213"/>
        <v>216</v>
      </c>
      <c r="C6707" s="86" t="s">
        <v>620</v>
      </c>
      <c r="D6707" s="119" t="s">
        <v>621</v>
      </c>
      <c r="E6707" s="119" t="s">
        <v>2766</v>
      </c>
      <c r="F6707" s="119" t="s">
        <v>1906</v>
      </c>
      <c r="G6707" s="119" t="s">
        <v>6902</v>
      </c>
      <c r="H6707" s="755" t="s">
        <v>6903</v>
      </c>
      <c r="I6707" s="755"/>
      <c r="J6707" s="32"/>
      <c r="K6707" s="119"/>
      <c r="L6707" s="58">
        <v>38362</v>
      </c>
      <c r="M6707" s="58">
        <v>43132</v>
      </c>
      <c r="N6707" t="str">
        <f t="shared" si="212"/>
        <v/>
      </c>
    </row>
    <row r="6708" spans="1:14" ht="12.95" customHeight="1" outlineLevel="2">
      <c r="A6708" s="384"/>
      <c r="B6708" s="296">
        <f t="shared" si="213"/>
        <v>216</v>
      </c>
      <c r="C6708" s="86" t="s">
        <v>6171</v>
      </c>
      <c r="D6708" s="119" t="s">
        <v>6172</v>
      </c>
      <c r="E6708" s="32" t="s">
        <v>1145</v>
      </c>
      <c r="F6708" s="119" t="s">
        <v>4634</v>
      </c>
      <c r="G6708" s="119"/>
      <c r="H6708" s="755"/>
      <c r="I6708" s="755"/>
      <c r="J6708" s="32"/>
      <c r="K6708" s="119"/>
      <c r="L6708" s="58">
        <v>42767</v>
      </c>
      <c r="M6708" s="58"/>
      <c r="N6708" t="str">
        <f t="shared" si="212"/>
        <v/>
      </c>
    </row>
    <row r="6709" spans="1:14" ht="12.95" customHeight="1" outlineLevel="2">
      <c r="A6709" s="384"/>
      <c r="B6709" s="296">
        <f t="shared" si="213"/>
        <v>216</v>
      </c>
      <c r="C6709" s="86" t="s">
        <v>6169</v>
      </c>
      <c r="D6709" s="119" t="s">
        <v>6170</v>
      </c>
      <c r="E6709" s="32" t="s">
        <v>1145</v>
      </c>
      <c r="F6709" s="119" t="s">
        <v>4634</v>
      </c>
      <c r="G6709" s="119"/>
      <c r="H6709" s="755"/>
      <c r="I6709" s="755"/>
      <c r="J6709" s="32"/>
      <c r="K6709" s="119"/>
      <c r="L6709" s="58">
        <v>42767</v>
      </c>
      <c r="M6709" s="58"/>
      <c r="N6709" t="str">
        <f t="shared" si="212"/>
        <v/>
      </c>
    </row>
    <row r="6710" spans="1:14" ht="26.25" customHeight="1" outlineLevel="2">
      <c r="A6710" s="384"/>
      <c r="B6710" s="296">
        <f t="shared" si="213"/>
        <v>216</v>
      </c>
      <c r="C6710" s="86" t="s">
        <v>6173</v>
      </c>
      <c r="D6710" s="119" t="s">
        <v>6174</v>
      </c>
      <c r="E6710" s="32" t="s">
        <v>1145</v>
      </c>
      <c r="F6710" s="119" t="s">
        <v>4634</v>
      </c>
      <c r="G6710" s="119"/>
      <c r="H6710" s="755"/>
      <c r="I6710" s="755"/>
      <c r="J6710" s="32"/>
      <c r="K6710" s="119"/>
      <c r="L6710" s="58">
        <v>42767</v>
      </c>
      <c r="M6710" s="58"/>
      <c r="N6710" t="str">
        <f t="shared" si="212"/>
        <v/>
      </c>
    </row>
    <row r="6711" spans="1:14" ht="26.25" customHeight="1" outlineLevel="2">
      <c r="A6711" s="384"/>
      <c r="B6711" s="296">
        <f t="shared" si="213"/>
        <v>216</v>
      </c>
      <c r="C6711" s="86" t="s">
        <v>622</v>
      </c>
      <c r="D6711" s="119" t="s">
        <v>623</v>
      </c>
      <c r="E6711" s="32" t="s">
        <v>1145</v>
      </c>
      <c r="F6711" s="119" t="s">
        <v>4634</v>
      </c>
      <c r="G6711" s="119" t="s">
        <v>6925</v>
      </c>
      <c r="H6711" s="755"/>
      <c r="I6711" s="755"/>
      <c r="J6711" s="32" t="s">
        <v>3666</v>
      </c>
      <c r="K6711" s="119"/>
      <c r="L6711" s="58">
        <v>38362</v>
      </c>
      <c r="M6711" s="58">
        <v>43862</v>
      </c>
      <c r="N6711" t="str">
        <f t="shared" si="212"/>
        <v/>
      </c>
    </row>
    <row r="6712" spans="1:14" ht="26.45" customHeight="1" outlineLevel="2">
      <c r="A6712" s="384"/>
      <c r="B6712" s="296">
        <f t="shared" si="213"/>
        <v>216</v>
      </c>
      <c r="C6712" s="86" t="s">
        <v>624</v>
      </c>
      <c r="D6712" s="119" t="s">
        <v>625</v>
      </c>
      <c r="E6712" s="35" t="s">
        <v>1145</v>
      </c>
      <c r="F6712" s="119" t="s">
        <v>4634</v>
      </c>
      <c r="G6712" s="119" t="s">
        <v>6954</v>
      </c>
      <c r="H6712" s="755"/>
      <c r="I6712" s="755"/>
      <c r="J6712" s="32"/>
      <c r="K6712" s="119"/>
      <c r="L6712" s="79">
        <v>38362</v>
      </c>
      <c r="M6712" s="58">
        <v>43862</v>
      </c>
      <c r="N6712" t="str">
        <f t="shared" si="212"/>
        <v/>
      </c>
    </row>
    <row r="6713" spans="1:14" ht="12.95" customHeight="1" outlineLevel="2">
      <c r="A6713" s="384"/>
      <c r="B6713" s="296">
        <f t="shared" si="213"/>
        <v>216</v>
      </c>
      <c r="C6713" s="86" t="s">
        <v>2863</v>
      </c>
      <c r="D6713" s="331" t="s">
        <v>2864</v>
      </c>
      <c r="E6713" s="35" t="s">
        <v>1145</v>
      </c>
      <c r="F6713" s="119" t="s">
        <v>4634</v>
      </c>
      <c r="G6713" s="119" t="s">
        <v>6368</v>
      </c>
      <c r="H6713" s="755"/>
      <c r="I6713" s="755"/>
      <c r="J6713" s="35"/>
      <c r="K6713" s="119"/>
      <c r="L6713" s="58">
        <v>40210</v>
      </c>
      <c r="M6713" s="58">
        <v>40575</v>
      </c>
      <c r="N6713" t="str">
        <f t="shared" si="212"/>
        <v/>
      </c>
    </row>
    <row r="6714" spans="1:14" ht="12.95" customHeight="1" outlineLevel="2">
      <c r="A6714" s="384"/>
      <c r="B6714" s="296">
        <f t="shared" si="213"/>
        <v>216</v>
      </c>
      <c r="C6714" s="86" t="s">
        <v>6379</v>
      </c>
      <c r="D6714" s="331" t="s">
        <v>2865</v>
      </c>
      <c r="E6714" s="35" t="s">
        <v>1145</v>
      </c>
      <c r="F6714" s="119" t="s">
        <v>4634</v>
      </c>
      <c r="G6714" s="119" t="s">
        <v>6368</v>
      </c>
      <c r="H6714" s="755"/>
      <c r="I6714" s="755"/>
      <c r="J6714" s="35"/>
      <c r="K6714" s="119"/>
      <c r="L6714" s="58">
        <v>40210</v>
      </c>
      <c r="M6714" s="58">
        <v>40575</v>
      </c>
      <c r="N6714" t="str">
        <f t="shared" si="212"/>
        <v/>
      </c>
    </row>
    <row r="6715" spans="1:14" ht="12.95" customHeight="1" outlineLevel="2">
      <c r="A6715" s="384"/>
      <c r="B6715" s="296">
        <f t="shared" si="213"/>
        <v>216</v>
      </c>
      <c r="C6715" s="86" t="s">
        <v>6176</v>
      </c>
      <c r="D6715" s="331" t="s">
        <v>82</v>
      </c>
      <c r="E6715" s="35" t="s">
        <v>1145</v>
      </c>
      <c r="F6715" s="119" t="s">
        <v>4634</v>
      </c>
      <c r="G6715" s="119" t="s">
        <v>6368</v>
      </c>
      <c r="H6715" s="755"/>
      <c r="I6715" s="757"/>
      <c r="J6715" s="35"/>
      <c r="K6715" s="67"/>
      <c r="L6715" s="58">
        <v>40210</v>
      </c>
      <c r="M6715" s="58">
        <v>40575</v>
      </c>
      <c r="N6715" t="str">
        <f t="shared" si="212"/>
        <v/>
      </c>
    </row>
    <row r="6716" spans="1:14" outlineLevel="2">
      <c r="A6716" s="384"/>
      <c r="B6716" s="296">
        <f t="shared" si="213"/>
        <v>216</v>
      </c>
      <c r="C6716" s="211" t="s">
        <v>6175</v>
      </c>
      <c r="D6716" s="107" t="s">
        <v>6177</v>
      </c>
      <c r="E6716" s="333" t="s">
        <v>1145</v>
      </c>
      <c r="F6716" s="107" t="s">
        <v>4634</v>
      </c>
      <c r="G6716" s="107"/>
      <c r="H6716" s="756"/>
      <c r="I6716" s="760"/>
      <c r="J6716" s="333"/>
      <c r="K6716" s="69"/>
      <c r="L6716" s="58">
        <v>42767</v>
      </c>
      <c r="M6716" s="58"/>
      <c r="N6716" t="str">
        <f t="shared" si="212"/>
        <v/>
      </c>
    </row>
    <row r="6717" spans="1:14" ht="12.95" customHeight="1" outlineLevel="1">
      <c r="A6717" s="384">
        <v>217</v>
      </c>
      <c r="B6717" s="296">
        <f t="shared" si="213"/>
        <v>217</v>
      </c>
      <c r="C6717" s="192" t="s">
        <v>5226</v>
      </c>
      <c r="D6717" s="107"/>
      <c r="E6717" s="39" t="s">
        <v>2759</v>
      </c>
      <c r="F6717" s="33" t="s">
        <v>4578</v>
      </c>
      <c r="G6717" s="107"/>
      <c r="H6717" s="752"/>
      <c r="I6717" s="752"/>
      <c r="J6717" s="39" t="s">
        <v>1140</v>
      </c>
      <c r="K6717" s="373"/>
      <c r="L6717" s="57">
        <v>38362</v>
      </c>
      <c r="M6717" s="57">
        <v>42401</v>
      </c>
      <c r="N6717" t="str">
        <f t="shared" si="212"/>
        <v/>
      </c>
    </row>
    <row r="6718" spans="1:14" ht="12.95" customHeight="1" outlineLevel="2">
      <c r="A6718" s="384"/>
      <c r="B6718" s="296">
        <f t="shared" si="213"/>
        <v>217</v>
      </c>
      <c r="C6718" s="22" t="s">
        <v>4594</v>
      </c>
      <c r="D6718" s="119" t="s">
        <v>4595</v>
      </c>
      <c r="E6718" s="32" t="s">
        <v>1909</v>
      </c>
      <c r="F6718" s="32" t="s">
        <v>1910</v>
      </c>
      <c r="G6718" s="32"/>
      <c r="H6718" s="752"/>
      <c r="I6718" s="754"/>
      <c r="J6718" s="74"/>
      <c r="K6718" s="374"/>
      <c r="L6718" s="115">
        <v>39845</v>
      </c>
      <c r="M6718" s="326"/>
      <c r="N6718" t="str">
        <f t="shared" si="212"/>
        <v/>
      </c>
    </row>
    <row r="6719" spans="1:14" ht="26.25" customHeight="1" outlineLevel="2">
      <c r="A6719" s="384"/>
      <c r="B6719" s="296">
        <f t="shared" si="213"/>
        <v>217</v>
      </c>
      <c r="C6719" s="19" t="s">
        <v>3796</v>
      </c>
      <c r="D6719" s="119" t="s">
        <v>3797</v>
      </c>
      <c r="E6719" s="32" t="s">
        <v>1909</v>
      </c>
      <c r="F6719" s="32" t="s">
        <v>1910</v>
      </c>
      <c r="G6719" s="32"/>
      <c r="H6719" s="752"/>
      <c r="I6719" s="755"/>
      <c r="J6719" s="32"/>
      <c r="K6719" s="375"/>
      <c r="L6719" s="58">
        <v>39845</v>
      </c>
      <c r="M6719" s="297"/>
      <c r="N6719" t="str">
        <f t="shared" si="212"/>
        <v/>
      </c>
    </row>
    <row r="6720" spans="1:14" ht="12.95" customHeight="1" outlineLevel="2">
      <c r="A6720" s="384"/>
      <c r="B6720" s="296">
        <f t="shared" si="213"/>
        <v>217</v>
      </c>
      <c r="C6720" s="19" t="s">
        <v>626</v>
      </c>
      <c r="D6720" s="119" t="s">
        <v>627</v>
      </c>
      <c r="E6720" s="32" t="s">
        <v>1909</v>
      </c>
      <c r="F6720" s="32" t="s">
        <v>1910</v>
      </c>
      <c r="G6720" s="32"/>
      <c r="H6720" s="752"/>
      <c r="I6720" s="755"/>
      <c r="J6720" s="32"/>
      <c r="K6720" s="375"/>
      <c r="L6720" s="58">
        <v>39845</v>
      </c>
      <c r="M6720" s="297"/>
      <c r="N6720" t="str">
        <f t="shared" si="212"/>
        <v/>
      </c>
    </row>
    <row r="6721" spans="1:14" ht="12.95" customHeight="1" outlineLevel="2">
      <c r="A6721" s="384"/>
      <c r="B6721" s="296">
        <f t="shared" si="213"/>
        <v>217</v>
      </c>
      <c r="C6721" s="19" t="s">
        <v>6006</v>
      </c>
      <c r="D6721" s="119" t="s">
        <v>6007</v>
      </c>
      <c r="E6721" s="32" t="s">
        <v>1909</v>
      </c>
      <c r="F6721" s="32" t="s">
        <v>1910</v>
      </c>
      <c r="G6721" s="32"/>
      <c r="H6721" s="752"/>
      <c r="I6721" s="755"/>
      <c r="J6721" s="32"/>
      <c r="K6721" s="375"/>
      <c r="L6721" s="58">
        <v>39845</v>
      </c>
      <c r="M6721" s="297">
        <v>42401</v>
      </c>
      <c r="N6721" t="str">
        <f t="shared" si="212"/>
        <v/>
      </c>
    </row>
    <row r="6722" spans="1:14" ht="12.95" customHeight="1" outlineLevel="2">
      <c r="A6722" s="384"/>
      <c r="B6722" s="296">
        <f t="shared" si="213"/>
        <v>217</v>
      </c>
      <c r="C6722" s="22" t="s">
        <v>6008</v>
      </c>
      <c r="D6722" s="119" t="s">
        <v>6009</v>
      </c>
      <c r="E6722" s="32" t="s">
        <v>1909</v>
      </c>
      <c r="F6722" s="32" t="s">
        <v>1910</v>
      </c>
      <c r="G6722" s="32"/>
      <c r="H6722" s="752"/>
      <c r="I6722" s="755"/>
      <c r="J6722" s="32"/>
      <c r="K6722" s="375"/>
      <c r="L6722" s="58">
        <v>39845</v>
      </c>
      <c r="M6722" s="297">
        <v>42401</v>
      </c>
      <c r="N6722" t="str">
        <f t="shared" si="212"/>
        <v/>
      </c>
    </row>
    <row r="6723" spans="1:14" ht="13.5" customHeight="1" outlineLevel="2">
      <c r="A6723" s="384"/>
      <c r="B6723" s="296">
        <f t="shared" si="213"/>
        <v>217</v>
      </c>
      <c r="C6723" s="22" t="s">
        <v>3798</v>
      </c>
      <c r="D6723" s="119" t="s">
        <v>3799</v>
      </c>
      <c r="E6723" s="32" t="s">
        <v>1909</v>
      </c>
      <c r="F6723" s="32" t="s">
        <v>1910</v>
      </c>
      <c r="G6723" s="32"/>
      <c r="H6723" s="752"/>
      <c r="I6723" s="755"/>
      <c r="J6723" s="35"/>
      <c r="K6723" s="375"/>
      <c r="L6723" s="58">
        <v>39845</v>
      </c>
      <c r="M6723" s="297"/>
      <c r="N6723" t="str">
        <f t="shared" ref="N6723:N6786" si="214">IF(D6723="NA","",IF(COUNTIF($D$3:$D$8511,D6723)&gt;1,"DUPLICATE",""))</f>
        <v/>
      </c>
    </row>
    <row r="6724" spans="1:14" outlineLevel="2">
      <c r="A6724" s="384"/>
      <c r="B6724" s="296">
        <f t="shared" si="213"/>
        <v>217</v>
      </c>
      <c r="C6724" s="212" t="s">
        <v>3800</v>
      </c>
      <c r="D6724" s="107" t="s">
        <v>3801</v>
      </c>
      <c r="E6724" s="65" t="s">
        <v>1909</v>
      </c>
      <c r="F6724" s="65" t="s">
        <v>1910</v>
      </c>
      <c r="G6724" s="32"/>
      <c r="H6724" s="752"/>
      <c r="I6724" s="756"/>
      <c r="J6724" s="65"/>
      <c r="K6724" s="376"/>
      <c r="L6724" s="133">
        <v>39845</v>
      </c>
      <c r="M6724" s="351"/>
      <c r="N6724" t="str">
        <f t="shared" si="214"/>
        <v/>
      </c>
    </row>
    <row r="6725" spans="1:14" ht="95.1" customHeight="1" outlineLevel="1">
      <c r="A6725" s="384">
        <v>218</v>
      </c>
      <c r="B6725" s="296">
        <f t="shared" si="213"/>
        <v>218</v>
      </c>
      <c r="C6725" s="578" t="s">
        <v>5227</v>
      </c>
      <c r="D6725" s="331"/>
      <c r="E6725" s="579" t="s">
        <v>1145</v>
      </c>
      <c r="F6725" s="580" t="s">
        <v>4634</v>
      </c>
      <c r="G6725" s="33" t="s">
        <v>12788</v>
      </c>
      <c r="H6725" s="760"/>
      <c r="I6725" s="756"/>
      <c r="J6725" s="118" t="s">
        <v>3477</v>
      </c>
      <c r="K6725" s="579" t="s">
        <v>12789</v>
      </c>
      <c r="L6725" s="115">
        <v>38362</v>
      </c>
      <c r="M6725" s="115">
        <v>45323</v>
      </c>
      <c r="N6725" t="str">
        <f t="shared" si="214"/>
        <v/>
      </c>
    </row>
    <row r="6726" spans="1:14" ht="12.95" customHeight="1" outlineLevel="2">
      <c r="A6726" s="384"/>
      <c r="B6726" s="296">
        <f t="shared" si="213"/>
        <v>218</v>
      </c>
      <c r="C6726" s="171" t="s">
        <v>1880</v>
      </c>
      <c r="D6726" s="118" t="s">
        <v>1879</v>
      </c>
      <c r="E6726" s="76" t="s">
        <v>1145</v>
      </c>
      <c r="F6726" s="335" t="s">
        <v>4634</v>
      </c>
      <c r="G6726" s="118" t="s">
        <v>74</v>
      </c>
      <c r="H6726" s="752"/>
      <c r="I6726" s="754"/>
      <c r="J6726" s="120"/>
      <c r="K6726" s="74"/>
      <c r="L6726" s="115">
        <v>38362</v>
      </c>
      <c r="M6726" s="115">
        <v>42036</v>
      </c>
      <c r="N6726" t="str">
        <f t="shared" si="214"/>
        <v/>
      </c>
    </row>
    <row r="6727" spans="1:14" ht="12.95" customHeight="1" outlineLevel="2">
      <c r="A6727" s="384"/>
      <c r="B6727" s="296">
        <f t="shared" si="213"/>
        <v>218</v>
      </c>
      <c r="C6727" s="19" t="s">
        <v>1882</v>
      </c>
      <c r="D6727" s="119" t="s">
        <v>1881</v>
      </c>
      <c r="E6727" s="37" t="s">
        <v>1145</v>
      </c>
      <c r="F6727" s="331" t="s">
        <v>4634</v>
      </c>
      <c r="G6727" s="119"/>
      <c r="H6727" s="752"/>
      <c r="I6727" s="755"/>
      <c r="J6727" s="32"/>
      <c r="K6727" s="35"/>
      <c r="L6727" s="58">
        <v>38362</v>
      </c>
      <c r="M6727" s="58"/>
      <c r="N6727" t="str">
        <f t="shared" si="214"/>
        <v/>
      </c>
    </row>
    <row r="6728" spans="1:14" ht="12.95" customHeight="1" outlineLevel="2">
      <c r="A6728" s="384"/>
      <c r="B6728" s="296">
        <f t="shared" si="213"/>
        <v>218</v>
      </c>
      <c r="C6728" s="19" t="s">
        <v>4532</v>
      </c>
      <c r="D6728" s="119" t="s">
        <v>3650</v>
      </c>
      <c r="E6728" s="37" t="s">
        <v>1145</v>
      </c>
      <c r="F6728" s="331" t="s">
        <v>4634</v>
      </c>
      <c r="G6728" s="119"/>
      <c r="H6728" s="752"/>
      <c r="I6728" s="755"/>
      <c r="J6728" s="32"/>
      <c r="K6728" s="35"/>
      <c r="L6728" s="58">
        <v>38362</v>
      </c>
      <c r="M6728" s="58"/>
      <c r="N6728" t="str">
        <f t="shared" si="214"/>
        <v/>
      </c>
    </row>
    <row r="6729" spans="1:14" ht="12.95" customHeight="1" outlineLevel="2">
      <c r="A6729" s="384"/>
      <c r="B6729" s="296">
        <f t="shared" si="213"/>
        <v>218</v>
      </c>
      <c r="C6729" s="19" t="s">
        <v>3649</v>
      </c>
      <c r="D6729" s="119" t="s">
        <v>3648</v>
      </c>
      <c r="E6729" s="37" t="s">
        <v>1145</v>
      </c>
      <c r="F6729" s="331" t="s">
        <v>4634</v>
      </c>
      <c r="G6729" s="119"/>
      <c r="H6729" s="752"/>
      <c r="I6729" s="755"/>
      <c r="J6729" s="32"/>
      <c r="K6729" s="35"/>
      <c r="L6729" s="58">
        <v>38362</v>
      </c>
      <c r="M6729" s="58"/>
      <c r="N6729" t="str">
        <f t="shared" si="214"/>
        <v/>
      </c>
    </row>
    <row r="6730" spans="1:14" ht="12.95" customHeight="1" outlineLevel="2">
      <c r="A6730" s="384"/>
      <c r="B6730" s="296">
        <f t="shared" si="213"/>
        <v>218</v>
      </c>
      <c r="C6730" s="19" t="s">
        <v>3645</v>
      </c>
      <c r="D6730" s="119" t="s">
        <v>3644</v>
      </c>
      <c r="E6730" s="37" t="s">
        <v>1145</v>
      </c>
      <c r="F6730" s="331" t="s">
        <v>4634</v>
      </c>
      <c r="G6730" s="119"/>
      <c r="H6730" s="752"/>
      <c r="I6730" s="755"/>
      <c r="J6730" s="32"/>
      <c r="K6730" s="35"/>
      <c r="L6730" s="58">
        <v>38362</v>
      </c>
      <c r="M6730" s="58"/>
      <c r="N6730" t="str">
        <f t="shared" si="214"/>
        <v/>
      </c>
    </row>
    <row r="6731" spans="1:14" ht="12.95" customHeight="1" outlineLevel="2">
      <c r="A6731" s="384"/>
      <c r="B6731" s="296">
        <f t="shared" si="213"/>
        <v>218</v>
      </c>
      <c r="C6731" s="19" t="s">
        <v>3647</v>
      </c>
      <c r="D6731" s="119" t="s">
        <v>3646</v>
      </c>
      <c r="E6731" s="37" t="s">
        <v>1145</v>
      </c>
      <c r="F6731" s="331" t="s">
        <v>4634</v>
      </c>
      <c r="G6731" s="119"/>
      <c r="H6731" s="752"/>
      <c r="I6731" s="755"/>
      <c r="J6731" s="32"/>
      <c r="K6731" s="35"/>
      <c r="L6731" s="58">
        <v>38362</v>
      </c>
      <c r="M6731" s="58"/>
      <c r="N6731" t="str">
        <f t="shared" si="214"/>
        <v/>
      </c>
    </row>
    <row r="6732" spans="1:14" ht="12.95" customHeight="1" outlineLevel="2">
      <c r="A6732" s="384"/>
      <c r="B6732" s="296">
        <f t="shared" si="213"/>
        <v>218</v>
      </c>
      <c r="C6732" s="19" t="s">
        <v>2610</v>
      </c>
      <c r="D6732" s="119" t="s">
        <v>2609</v>
      </c>
      <c r="E6732" s="37" t="s">
        <v>1145</v>
      </c>
      <c r="F6732" s="331" t="s">
        <v>4634</v>
      </c>
      <c r="G6732" s="119"/>
      <c r="H6732" s="752"/>
      <c r="I6732" s="755"/>
      <c r="J6732" s="32"/>
      <c r="K6732" s="35"/>
      <c r="L6732" s="58">
        <v>38362</v>
      </c>
      <c r="M6732" s="58"/>
      <c r="N6732" t="str">
        <f t="shared" si="214"/>
        <v/>
      </c>
    </row>
    <row r="6733" spans="1:14" ht="12.95" customHeight="1" outlineLevel="2">
      <c r="A6733" s="384"/>
      <c r="B6733" s="296">
        <f t="shared" si="213"/>
        <v>218</v>
      </c>
      <c r="C6733" s="19" t="s">
        <v>4829</v>
      </c>
      <c r="D6733" s="119" t="s">
        <v>2111</v>
      </c>
      <c r="E6733" s="37" t="s">
        <v>1145</v>
      </c>
      <c r="F6733" s="331" t="s">
        <v>4634</v>
      </c>
      <c r="G6733" s="119"/>
      <c r="H6733" s="752"/>
      <c r="I6733" s="755"/>
      <c r="J6733" s="32"/>
      <c r="K6733" s="35"/>
      <c r="L6733" s="58">
        <v>38362</v>
      </c>
      <c r="M6733" s="58"/>
      <c r="N6733" t="str">
        <f t="shared" si="214"/>
        <v/>
      </c>
    </row>
    <row r="6734" spans="1:14" ht="12.95" customHeight="1" outlineLevel="2">
      <c r="A6734" s="384"/>
      <c r="B6734" s="296">
        <f t="shared" si="213"/>
        <v>218</v>
      </c>
      <c r="C6734" s="19" t="s">
        <v>4831</v>
      </c>
      <c r="D6734" s="119" t="s">
        <v>4830</v>
      </c>
      <c r="E6734" s="37" t="s">
        <v>1145</v>
      </c>
      <c r="F6734" s="331" t="s">
        <v>4634</v>
      </c>
      <c r="G6734" s="119"/>
      <c r="H6734" s="752"/>
      <c r="I6734" s="755"/>
      <c r="J6734" s="32"/>
      <c r="K6734" s="35"/>
      <c r="L6734" s="58">
        <v>38362</v>
      </c>
      <c r="M6734" s="58"/>
      <c r="N6734" t="str">
        <f t="shared" si="214"/>
        <v/>
      </c>
    </row>
    <row r="6735" spans="1:14" ht="12.95" customHeight="1" outlineLevel="2">
      <c r="A6735" s="384"/>
      <c r="B6735" s="296">
        <f t="shared" si="213"/>
        <v>218</v>
      </c>
      <c r="C6735" s="19" t="s">
        <v>4534</v>
      </c>
      <c r="D6735" s="119" t="s">
        <v>4533</v>
      </c>
      <c r="E6735" s="37" t="s">
        <v>1145</v>
      </c>
      <c r="F6735" s="331" t="s">
        <v>4634</v>
      </c>
      <c r="G6735" s="119"/>
      <c r="H6735" s="752"/>
      <c r="I6735" s="755"/>
      <c r="J6735" s="32"/>
      <c r="K6735" s="35"/>
      <c r="L6735" s="58">
        <v>38362</v>
      </c>
      <c r="M6735" s="58"/>
      <c r="N6735" t="str">
        <f t="shared" si="214"/>
        <v/>
      </c>
    </row>
    <row r="6736" spans="1:14" ht="12.95" customHeight="1" outlineLevel="2">
      <c r="A6736" s="384"/>
      <c r="B6736" s="296">
        <f t="shared" si="213"/>
        <v>218</v>
      </c>
      <c r="C6736" s="19" t="s">
        <v>2608</v>
      </c>
      <c r="D6736" s="119" t="s">
        <v>4832</v>
      </c>
      <c r="E6736" s="37" t="s">
        <v>1145</v>
      </c>
      <c r="F6736" s="331" t="s">
        <v>4634</v>
      </c>
      <c r="G6736" s="119"/>
      <c r="H6736" s="752"/>
      <c r="I6736" s="755"/>
      <c r="J6736" s="32"/>
      <c r="K6736" s="35"/>
      <c r="L6736" s="58">
        <v>38362</v>
      </c>
      <c r="M6736" s="58"/>
      <c r="N6736" t="str">
        <f t="shared" si="214"/>
        <v/>
      </c>
    </row>
    <row r="6737" spans="1:15" ht="12.95" customHeight="1" outlineLevel="2">
      <c r="A6737" s="384"/>
      <c r="B6737" s="296">
        <f t="shared" si="213"/>
        <v>218</v>
      </c>
      <c r="C6737" s="19" t="s">
        <v>2110</v>
      </c>
      <c r="D6737" s="119" t="s">
        <v>2109</v>
      </c>
      <c r="E6737" s="37" t="s">
        <v>1145</v>
      </c>
      <c r="F6737" s="331" t="s">
        <v>4634</v>
      </c>
      <c r="G6737" s="119"/>
      <c r="H6737" s="752"/>
      <c r="I6737" s="755"/>
      <c r="J6737" s="32"/>
      <c r="K6737" s="35"/>
      <c r="L6737" s="58">
        <v>38362</v>
      </c>
      <c r="M6737" s="58"/>
      <c r="N6737" t="str">
        <f t="shared" si="214"/>
        <v/>
      </c>
    </row>
    <row r="6738" spans="1:15" ht="12.95" customHeight="1" outlineLevel="2">
      <c r="A6738" s="384"/>
      <c r="B6738" s="296">
        <f t="shared" si="213"/>
        <v>218</v>
      </c>
      <c r="C6738" s="19" t="s">
        <v>2108</v>
      </c>
      <c r="D6738" s="119" t="s">
        <v>2107</v>
      </c>
      <c r="E6738" s="37" t="s">
        <v>1145</v>
      </c>
      <c r="F6738" s="331" t="s">
        <v>4634</v>
      </c>
      <c r="G6738" s="119"/>
      <c r="H6738" s="752"/>
      <c r="I6738" s="755"/>
      <c r="J6738" s="32"/>
      <c r="K6738" s="35"/>
      <c r="L6738" s="58">
        <v>38362</v>
      </c>
      <c r="M6738" s="58"/>
      <c r="N6738" t="str">
        <f t="shared" si="214"/>
        <v/>
      </c>
    </row>
    <row r="6739" spans="1:15" ht="12.95" customHeight="1" outlineLevel="2">
      <c r="A6739" s="384"/>
      <c r="B6739" s="296">
        <f t="shared" si="213"/>
        <v>218</v>
      </c>
      <c r="C6739" s="19" t="s">
        <v>3641</v>
      </c>
      <c r="D6739" s="119" t="s">
        <v>3640</v>
      </c>
      <c r="E6739" s="37" t="s">
        <v>1145</v>
      </c>
      <c r="F6739" s="331" t="s">
        <v>4634</v>
      </c>
      <c r="G6739" s="119"/>
      <c r="H6739" s="752"/>
      <c r="I6739" s="755"/>
      <c r="J6739" s="32"/>
      <c r="K6739" s="35"/>
      <c r="L6739" s="58">
        <v>38362</v>
      </c>
      <c r="M6739" s="58"/>
      <c r="N6739" t="str">
        <f t="shared" si="214"/>
        <v/>
      </c>
    </row>
    <row r="6740" spans="1:15" ht="12.95" customHeight="1" outlineLevel="2">
      <c r="A6740" s="384"/>
      <c r="B6740" s="296">
        <f t="shared" si="213"/>
        <v>218</v>
      </c>
      <c r="C6740" s="19" t="s">
        <v>4536</v>
      </c>
      <c r="D6740" s="119" t="s">
        <v>4535</v>
      </c>
      <c r="E6740" s="37" t="s">
        <v>1145</v>
      </c>
      <c r="F6740" s="331" t="s">
        <v>4634</v>
      </c>
      <c r="G6740" s="119"/>
      <c r="H6740" s="752"/>
      <c r="I6740" s="755"/>
      <c r="J6740" s="32"/>
      <c r="K6740" s="35"/>
      <c r="L6740" s="58">
        <v>38362</v>
      </c>
      <c r="M6740" s="58"/>
      <c r="N6740" t="str">
        <f t="shared" si="214"/>
        <v/>
      </c>
    </row>
    <row r="6741" spans="1:15" ht="12.95" customHeight="1" outlineLevel="2">
      <c r="A6741" s="384"/>
      <c r="B6741" s="296">
        <f t="shared" si="213"/>
        <v>218</v>
      </c>
      <c r="C6741" s="19" t="s">
        <v>3639</v>
      </c>
      <c r="D6741" s="119" t="s">
        <v>3638</v>
      </c>
      <c r="E6741" s="37" t="s">
        <v>1145</v>
      </c>
      <c r="F6741" s="331" t="s">
        <v>4634</v>
      </c>
      <c r="G6741" s="119"/>
      <c r="H6741" s="752"/>
      <c r="I6741" s="755"/>
      <c r="J6741" s="32"/>
      <c r="K6741" s="35"/>
      <c r="L6741" s="58">
        <v>38362</v>
      </c>
      <c r="M6741" s="58"/>
      <c r="N6741" t="str">
        <f t="shared" si="214"/>
        <v/>
      </c>
    </row>
    <row r="6742" spans="1:15" ht="13.5" customHeight="1" outlineLevel="2">
      <c r="A6742" s="384"/>
      <c r="B6742" s="296">
        <f t="shared" si="213"/>
        <v>218</v>
      </c>
      <c r="C6742" s="19" t="s">
        <v>1878</v>
      </c>
      <c r="D6742" s="119" t="s">
        <v>2611</v>
      </c>
      <c r="E6742" s="37" t="s">
        <v>1145</v>
      </c>
      <c r="F6742" s="331" t="s">
        <v>4634</v>
      </c>
      <c r="G6742" s="119" t="s">
        <v>6925</v>
      </c>
      <c r="H6742" s="752"/>
      <c r="I6742" s="755"/>
      <c r="J6742" s="32"/>
      <c r="K6742" s="35"/>
      <c r="L6742" s="58">
        <v>38362</v>
      </c>
      <c r="M6742" s="58">
        <v>43862</v>
      </c>
      <c r="N6742" t="str">
        <f t="shared" si="214"/>
        <v/>
      </c>
    </row>
    <row r="6743" spans="1:15" outlineLevel="2">
      <c r="A6743" s="384"/>
      <c r="B6743" s="296">
        <f t="shared" si="213"/>
        <v>218</v>
      </c>
      <c r="C6743" s="19" t="s">
        <v>3643</v>
      </c>
      <c r="D6743" s="119" t="s">
        <v>3642</v>
      </c>
      <c r="E6743" s="37" t="s">
        <v>1145</v>
      </c>
      <c r="F6743" s="331" t="s">
        <v>4634</v>
      </c>
      <c r="G6743" s="119"/>
      <c r="H6743" s="752"/>
      <c r="I6743" s="755"/>
      <c r="J6743" s="32"/>
      <c r="K6743" s="35"/>
      <c r="L6743" s="58">
        <v>38362</v>
      </c>
      <c r="M6743" s="58"/>
      <c r="N6743" t="str">
        <f t="shared" si="214"/>
        <v/>
      </c>
    </row>
    <row r="6744" spans="1:15" ht="100.5" customHeight="1" outlineLevel="1">
      <c r="A6744" s="384">
        <v>219</v>
      </c>
      <c r="B6744" s="296">
        <f t="shared" si="213"/>
        <v>219</v>
      </c>
      <c r="C6744" s="189" t="s">
        <v>5228</v>
      </c>
      <c r="D6744" s="46"/>
      <c r="E6744" s="368" t="s">
        <v>1145</v>
      </c>
      <c r="F6744" s="46" t="s">
        <v>4634</v>
      </c>
      <c r="G6744" s="33" t="s">
        <v>9137</v>
      </c>
      <c r="H6744" s="758"/>
      <c r="I6744" s="752"/>
      <c r="J6744" s="80" t="s">
        <v>5720</v>
      </c>
      <c r="K6744" s="33" t="s">
        <v>2569</v>
      </c>
      <c r="L6744" s="57">
        <v>38362</v>
      </c>
      <c r="M6744" s="359">
        <v>45323</v>
      </c>
      <c r="N6744" t="str">
        <f t="shared" si="214"/>
        <v/>
      </c>
    </row>
    <row r="6745" spans="1:15" ht="12.95" customHeight="1" outlineLevel="2">
      <c r="A6745" s="384"/>
      <c r="B6745" s="296">
        <f t="shared" si="213"/>
        <v>219</v>
      </c>
      <c r="C6745" s="19" t="s">
        <v>800</v>
      </c>
      <c r="D6745" s="119" t="s">
        <v>799</v>
      </c>
      <c r="E6745" s="37" t="s">
        <v>1145</v>
      </c>
      <c r="F6745" s="331" t="s">
        <v>4634</v>
      </c>
      <c r="G6745" s="855" t="s">
        <v>215</v>
      </c>
      <c r="H6745" s="754"/>
      <c r="I6745" s="755"/>
      <c r="J6745" s="313" t="s">
        <v>1721</v>
      </c>
      <c r="L6745" s="58">
        <v>38362</v>
      </c>
      <c r="M6745" s="57">
        <v>41671</v>
      </c>
      <c r="N6745" t="str">
        <f t="shared" si="214"/>
        <v/>
      </c>
    </row>
    <row r="6746" spans="1:15" ht="12.95" customHeight="1" outlineLevel="2">
      <c r="A6746" s="384"/>
      <c r="B6746" s="296">
        <f t="shared" si="213"/>
        <v>219</v>
      </c>
      <c r="C6746" s="19" t="s">
        <v>568</v>
      </c>
      <c r="D6746" s="119" t="s">
        <v>569</v>
      </c>
      <c r="E6746" s="37" t="s">
        <v>1145</v>
      </c>
      <c r="F6746" s="331" t="s">
        <v>4634</v>
      </c>
      <c r="G6746" s="856"/>
      <c r="H6746" s="755"/>
      <c r="I6746" s="755"/>
      <c r="J6746" s="119"/>
      <c r="L6746" s="58">
        <v>40940</v>
      </c>
      <c r="M6746" s="57">
        <v>41671</v>
      </c>
      <c r="N6746" t="str">
        <f t="shared" si="214"/>
        <v/>
      </c>
    </row>
    <row r="6747" spans="1:15" outlineLevel="2">
      <c r="A6747" s="384"/>
      <c r="B6747" s="296">
        <f t="shared" si="213"/>
        <v>219</v>
      </c>
      <c r="C6747" s="20" t="s">
        <v>4538</v>
      </c>
      <c r="D6747" s="107" t="s">
        <v>4537</v>
      </c>
      <c r="E6747" s="104" t="s">
        <v>1145</v>
      </c>
      <c r="F6747" s="104" t="s">
        <v>4634</v>
      </c>
      <c r="G6747" s="857"/>
      <c r="H6747" s="756"/>
      <c r="I6747" s="755"/>
      <c r="J6747" s="107"/>
      <c r="K6747" s="56"/>
      <c r="L6747" s="58">
        <v>38362</v>
      </c>
      <c r="M6747" s="57">
        <v>41671</v>
      </c>
      <c r="N6747" t="str">
        <f t="shared" si="214"/>
        <v/>
      </c>
    </row>
    <row r="6748" spans="1:15" ht="45.95" customHeight="1" outlineLevel="1">
      <c r="A6748" s="384">
        <v>220</v>
      </c>
      <c r="B6748" s="296">
        <f t="shared" si="213"/>
        <v>220</v>
      </c>
      <c r="C6748" s="188" t="s">
        <v>5229</v>
      </c>
      <c r="D6748" s="107"/>
      <c r="E6748" s="107" t="s">
        <v>1145</v>
      </c>
      <c r="F6748" s="107" t="s">
        <v>4634</v>
      </c>
      <c r="G6748" s="38" t="s">
        <v>12790</v>
      </c>
      <c r="H6748" s="752"/>
      <c r="I6748" s="822"/>
      <c r="J6748" s="33" t="s">
        <v>3477</v>
      </c>
      <c r="K6748" s="582" t="s">
        <v>12791</v>
      </c>
      <c r="L6748" s="133">
        <v>38362</v>
      </c>
      <c r="M6748" s="581">
        <v>45323</v>
      </c>
      <c r="N6748" t="str">
        <f t="shared" si="214"/>
        <v/>
      </c>
    </row>
    <row r="6749" spans="1:15" ht="21.95" customHeight="1" outlineLevel="2">
      <c r="A6749" s="384"/>
      <c r="B6749" s="296">
        <f t="shared" si="213"/>
        <v>220</v>
      </c>
      <c r="C6749" s="168" t="s">
        <v>802</v>
      </c>
      <c r="D6749" s="33" t="s">
        <v>801</v>
      </c>
      <c r="E6749" s="33" t="s">
        <v>1145</v>
      </c>
      <c r="F6749" s="33" t="s">
        <v>4634</v>
      </c>
      <c r="G6749" s="33"/>
      <c r="H6749" s="752"/>
      <c r="I6749" s="754"/>
      <c r="J6749" s="74"/>
      <c r="K6749" s="377"/>
      <c r="L6749" s="57">
        <v>38362</v>
      </c>
      <c r="M6749" s="360"/>
      <c r="N6749" t="str">
        <f t="shared" si="214"/>
        <v/>
      </c>
      <c r="O6749" s="227"/>
    </row>
    <row r="6750" spans="1:15" ht="66.95" customHeight="1" outlineLevel="1">
      <c r="A6750" s="384">
        <v>221</v>
      </c>
      <c r="B6750" s="296">
        <f t="shared" si="213"/>
        <v>221</v>
      </c>
      <c r="C6750" s="188" t="s">
        <v>6937</v>
      </c>
      <c r="D6750" s="107"/>
      <c r="E6750" s="107" t="s">
        <v>2766</v>
      </c>
      <c r="F6750" s="107" t="s">
        <v>5295</v>
      </c>
      <c r="G6750" s="107" t="s">
        <v>7938</v>
      </c>
      <c r="H6750" s="752"/>
      <c r="I6750" s="752"/>
      <c r="J6750" s="80" t="s">
        <v>7937</v>
      </c>
      <c r="K6750" s="33" t="s">
        <v>12353</v>
      </c>
      <c r="L6750" s="57">
        <v>40210</v>
      </c>
      <c r="M6750" s="133">
        <v>44228</v>
      </c>
      <c r="N6750" t="str">
        <f t="shared" si="214"/>
        <v/>
      </c>
    </row>
    <row r="6751" spans="1:15" ht="75" customHeight="1" outlineLevel="2">
      <c r="A6751" s="384"/>
      <c r="B6751" s="296">
        <f t="shared" si="213"/>
        <v>221</v>
      </c>
      <c r="C6751" s="19" t="s">
        <v>187</v>
      </c>
      <c r="D6751" s="119" t="s">
        <v>188</v>
      </c>
      <c r="E6751" s="388" t="s">
        <v>1909</v>
      </c>
      <c r="F6751" s="389" t="s">
        <v>4634</v>
      </c>
      <c r="G6751" s="388" t="s">
        <v>5297</v>
      </c>
      <c r="H6751" s="755"/>
      <c r="I6751" s="755"/>
      <c r="J6751" s="62"/>
      <c r="K6751" s="317"/>
      <c r="L6751" s="297"/>
      <c r="M6751" s="58">
        <v>43862</v>
      </c>
      <c r="N6751" t="str">
        <f t="shared" si="214"/>
        <v/>
      </c>
    </row>
    <row r="6752" spans="1:15" ht="75" customHeight="1" outlineLevel="2">
      <c r="A6752" s="384"/>
      <c r="B6752" s="296">
        <f t="shared" si="213"/>
        <v>221</v>
      </c>
      <c r="C6752" s="19" t="s">
        <v>629</v>
      </c>
      <c r="D6752" s="119" t="s">
        <v>3637</v>
      </c>
      <c r="E6752" s="420" t="s">
        <v>2766</v>
      </c>
      <c r="F6752" s="421" t="s">
        <v>4634</v>
      </c>
      <c r="G6752" s="406" t="s">
        <v>7939</v>
      </c>
      <c r="H6752" s="755"/>
      <c r="I6752" s="755"/>
      <c r="J6752" s="62"/>
      <c r="K6752" s="33" t="s">
        <v>6976</v>
      </c>
      <c r="L6752" s="297"/>
      <c r="M6752" s="58">
        <v>44228</v>
      </c>
      <c r="N6752" t="str">
        <f t="shared" si="214"/>
        <v/>
      </c>
    </row>
    <row r="6753" spans="1:14" ht="75" customHeight="1" outlineLevel="2">
      <c r="A6753" s="384"/>
      <c r="B6753" s="296">
        <f t="shared" ref="B6753:B6816" si="215">IF(A6753&gt;0,A6753,B6752)</f>
        <v>221</v>
      </c>
      <c r="C6753" s="19" t="s">
        <v>633</v>
      </c>
      <c r="D6753" s="119" t="s">
        <v>2083</v>
      </c>
      <c r="E6753" s="420" t="s">
        <v>2766</v>
      </c>
      <c r="F6753" s="421" t="s">
        <v>4634</v>
      </c>
      <c r="G6753" s="406" t="s">
        <v>7940</v>
      </c>
      <c r="H6753" s="755"/>
      <c r="I6753" s="755"/>
      <c r="J6753" s="62"/>
      <c r="K6753" s="33" t="s">
        <v>6976</v>
      </c>
      <c r="L6753" s="297"/>
      <c r="M6753" s="58">
        <v>44228</v>
      </c>
      <c r="N6753" t="str">
        <f t="shared" si="214"/>
        <v/>
      </c>
    </row>
    <row r="6754" spans="1:14" ht="75" customHeight="1" outlineLevel="2">
      <c r="A6754" s="384"/>
      <c r="B6754" s="296">
        <f t="shared" si="215"/>
        <v>221</v>
      </c>
      <c r="C6754" s="19" t="s">
        <v>83</v>
      </c>
      <c r="D6754" s="119" t="s">
        <v>2080</v>
      </c>
      <c r="E6754" s="420" t="s">
        <v>2766</v>
      </c>
      <c r="F6754" s="421" t="s">
        <v>4634</v>
      </c>
      <c r="G6754" s="406" t="s">
        <v>7939</v>
      </c>
      <c r="H6754" s="755"/>
      <c r="I6754" s="755"/>
      <c r="J6754" s="62"/>
      <c r="K6754" s="33" t="s">
        <v>6976</v>
      </c>
      <c r="L6754" s="297"/>
      <c r="M6754" s="58">
        <v>44228</v>
      </c>
      <c r="N6754" t="str">
        <f t="shared" si="214"/>
        <v/>
      </c>
    </row>
    <row r="6755" spans="1:14" ht="12.95" customHeight="1" outlineLevel="2">
      <c r="A6755" s="384"/>
      <c r="B6755" s="296">
        <f t="shared" si="215"/>
        <v>221</v>
      </c>
      <c r="C6755" s="19" t="s">
        <v>628</v>
      </c>
      <c r="D6755" s="119" t="s">
        <v>2081</v>
      </c>
      <c r="E6755" s="420" t="s">
        <v>2766</v>
      </c>
      <c r="F6755" s="421" t="s">
        <v>4634</v>
      </c>
      <c r="G6755" s="406" t="s">
        <v>7940</v>
      </c>
      <c r="H6755" s="755"/>
      <c r="I6755" s="755"/>
      <c r="J6755" s="62"/>
      <c r="K6755" s="33" t="s">
        <v>6976</v>
      </c>
      <c r="L6755" s="297"/>
      <c r="M6755" s="58">
        <v>44228</v>
      </c>
      <c r="N6755" t="str">
        <f t="shared" si="214"/>
        <v/>
      </c>
    </row>
    <row r="6756" spans="1:14" ht="75" customHeight="1" outlineLevel="2">
      <c r="A6756" s="384"/>
      <c r="B6756" s="296">
        <f t="shared" si="215"/>
        <v>221</v>
      </c>
      <c r="C6756" s="19" t="s">
        <v>6939</v>
      </c>
      <c r="D6756" s="119" t="s">
        <v>6962</v>
      </c>
      <c r="E6756" s="388" t="s">
        <v>1909</v>
      </c>
      <c r="F6756" s="389" t="s">
        <v>4634</v>
      </c>
      <c r="G6756" s="406" t="s">
        <v>5297</v>
      </c>
      <c r="H6756" s="755"/>
      <c r="I6756" s="755"/>
      <c r="J6756" s="62"/>
      <c r="K6756" s="71"/>
      <c r="L6756" s="58">
        <v>43862</v>
      </c>
      <c r="M6756" s="58"/>
      <c r="N6756" t="str">
        <f t="shared" si="214"/>
        <v/>
      </c>
    </row>
    <row r="6757" spans="1:14" ht="75" customHeight="1" outlineLevel="2">
      <c r="A6757" s="384"/>
      <c r="B6757" s="296">
        <f t="shared" si="215"/>
        <v>221</v>
      </c>
      <c r="C6757" s="19" t="s">
        <v>630</v>
      </c>
      <c r="D6757" s="119" t="s">
        <v>2084</v>
      </c>
      <c r="E6757" s="420" t="s">
        <v>2766</v>
      </c>
      <c r="F6757" s="421" t="s">
        <v>4634</v>
      </c>
      <c r="G6757" s="406" t="s">
        <v>7940</v>
      </c>
      <c r="H6757" s="755"/>
      <c r="I6757" s="755"/>
      <c r="J6757" s="62"/>
      <c r="K6757" s="33" t="s">
        <v>6976</v>
      </c>
      <c r="L6757" s="297"/>
      <c r="M6757" s="58">
        <v>44228</v>
      </c>
      <c r="N6757" t="str">
        <f t="shared" si="214"/>
        <v/>
      </c>
    </row>
    <row r="6758" spans="1:14" ht="75" customHeight="1" outlineLevel="2">
      <c r="A6758" s="384"/>
      <c r="B6758" s="296">
        <f t="shared" si="215"/>
        <v>221</v>
      </c>
      <c r="C6758" s="19" t="s">
        <v>631</v>
      </c>
      <c r="D6758" s="119" t="s">
        <v>2085</v>
      </c>
      <c r="E6758" s="420" t="s">
        <v>2766</v>
      </c>
      <c r="F6758" s="421" t="s">
        <v>4634</v>
      </c>
      <c r="G6758" s="406" t="s">
        <v>7939</v>
      </c>
      <c r="H6758" s="755"/>
      <c r="I6758" s="755"/>
      <c r="J6758" s="62"/>
      <c r="K6758" s="33" t="s">
        <v>6976</v>
      </c>
      <c r="L6758" s="297"/>
      <c r="M6758" s="58">
        <v>44228</v>
      </c>
      <c r="N6758" t="str">
        <f t="shared" si="214"/>
        <v/>
      </c>
    </row>
    <row r="6759" spans="1:14" ht="75" customHeight="1" outlineLevel="2">
      <c r="A6759" s="384"/>
      <c r="B6759" s="296">
        <f t="shared" si="215"/>
        <v>221</v>
      </c>
      <c r="C6759" s="19" t="s">
        <v>1082</v>
      </c>
      <c r="D6759" s="119" t="s">
        <v>2082</v>
      </c>
      <c r="E6759" s="420" t="s">
        <v>2766</v>
      </c>
      <c r="F6759" s="421" t="s">
        <v>4634</v>
      </c>
      <c r="G6759" s="406" t="s">
        <v>7939</v>
      </c>
      <c r="H6759" s="755"/>
      <c r="I6759" s="755"/>
      <c r="J6759" s="62"/>
      <c r="K6759" s="33" t="s">
        <v>6976</v>
      </c>
      <c r="L6759" s="297"/>
      <c r="M6759" s="58">
        <v>44228</v>
      </c>
      <c r="N6759" t="str">
        <f t="shared" si="214"/>
        <v/>
      </c>
    </row>
    <row r="6760" spans="1:14" ht="24.95" customHeight="1" outlineLevel="2">
      <c r="A6760" s="384"/>
      <c r="B6760" s="296">
        <f t="shared" si="215"/>
        <v>221</v>
      </c>
      <c r="C6760" s="19" t="s">
        <v>632</v>
      </c>
      <c r="D6760" s="119" t="s">
        <v>2086</v>
      </c>
      <c r="E6760" s="420" t="s">
        <v>2766</v>
      </c>
      <c r="F6760" s="421" t="s">
        <v>4634</v>
      </c>
      <c r="G6760" s="406" t="s">
        <v>7940</v>
      </c>
      <c r="H6760" s="755"/>
      <c r="I6760" s="755"/>
      <c r="J6760" s="62"/>
      <c r="K6760" s="33" t="s">
        <v>6976</v>
      </c>
      <c r="L6760" s="297"/>
      <c r="M6760" s="58">
        <v>44228</v>
      </c>
      <c r="N6760" t="str">
        <f t="shared" si="214"/>
        <v/>
      </c>
    </row>
    <row r="6761" spans="1:14" ht="30" customHeight="1" outlineLevel="2">
      <c r="A6761" s="384"/>
      <c r="B6761" s="296">
        <f t="shared" si="215"/>
        <v>221</v>
      </c>
      <c r="C6761" s="19" t="s">
        <v>6874</v>
      </c>
      <c r="D6761" s="119" t="s">
        <v>12887</v>
      </c>
      <c r="E6761" s="388" t="s">
        <v>1909</v>
      </c>
      <c r="F6761" s="389" t="s">
        <v>1906</v>
      </c>
      <c r="G6761" s="406" t="s">
        <v>6938</v>
      </c>
      <c r="H6761" s="755"/>
      <c r="I6761" s="755"/>
      <c r="J6761" s="62"/>
      <c r="K6761" s="71"/>
      <c r="L6761" s="297"/>
      <c r="M6761" s="58">
        <v>43862</v>
      </c>
      <c r="N6761" t="str">
        <f t="shared" si="214"/>
        <v/>
      </c>
    </row>
    <row r="6762" spans="1:14" ht="24.95" customHeight="1" outlineLevel="2">
      <c r="A6762" s="384"/>
      <c r="B6762" s="296">
        <f t="shared" si="215"/>
        <v>221</v>
      </c>
      <c r="C6762" s="19" t="s">
        <v>4773</v>
      </c>
      <c r="D6762" s="119" t="s">
        <v>4774</v>
      </c>
      <c r="E6762" s="388" t="s">
        <v>1909</v>
      </c>
      <c r="F6762" s="389" t="s">
        <v>5249</v>
      </c>
      <c r="G6762" s="406"/>
      <c r="H6762" s="755"/>
      <c r="I6762" s="755"/>
      <c r="J6762" s="62"/>
      <c r="K6762" s="71"/>
      <c r="L6762" s="297"/>
      <c r="M6762" s="58">
        <v>43862</v>
      </c>
      <c r="N6762" t="str">
        <f t="shared" si="214"/>
        <v/>
      </c>
    </row>
    <row r="6763" spans="1:14" ht="24.95" customHeight="1" outlineLevel="2">
      <c r="A6763" s="384"/>
      <c r="B6763" s="384">
        <f>IF(A6763&gt;0,A6763,B6762)</f>
        <v>221</v>
      </c>
      <c r="C6763" s="19" t="s">
        <v>6890</v>
      </c>
      <c r="D6763" s="119" t="s">
        <v>6891</v>
      </c>
      <c r="E6763" s="388" t="s">
        <v>1909</v>
      </c>
      <c r="F6763" s="389" t="s">
        <v>1906</v>
      </c>
      <c r="G6763" s="406" t="s">
        <v>6938</v>
      </c>
      <c r="H6763" s="755"/>
      <c r="I6763" s="755"/>
      <c r="J6763" s="62"/>
      <c r="K6763" s="71"/>
      <c r="L6763" s="297"/>
      <c r="M6763" s="58">
        <v>43862</v>
      </c>
      <c r="N6763" t="str">
        <f t="shared" si="214"/>
        <v/>
      </c>
    </row>
    <row r="6764" spans="1:14" ht="25.5" outlineLevel="2">
      <c r="A6764" s="384"/>
      <c r="B6764" s="384">
        <f>IF(A6764&gt;0,A6764,B6763)</f>
        <v>221</v>
      </c>
      <c r="C6764" s="19" t="s">
        <v>6872</v>
      </c>
      <c r="D6764" s="119" t="s">
        <v>6873</v>
      </c>
      <c r="E6764" s="388" t="s">
        <v>1909</v>
      </c>
      <c r="F6764" s="389" t="s">
        <v>1906</v>
      </c>
      <c r="G6764" s="406" t="s">
        <v>6938</v>
      </c>
      <c r="H6764" s="755"/>
      <c r="I6764" s="755"/>
      <c r="J6764" s="62"/>
      <c r="K6764" s="71"/>
      <c r="L6764" s="297"/>
      <c r="M6764" s="58">
        <v>43862</v>
      </c>
      <c r="N6764" t="str">
        <f t="shared" si="214"/>
        <v/>
      </c>
    </row>
    <row r="6765" spans="1:14" outlineLevel="1">
      <c r="A6765" s="384">
        <v>222</v>
      </c>
      <c r="B6765" s="296">
        <f>IF(A6765&gt;0,A6765,B6764)</f>
        <v>222</v>
      </c>
      <c r="C6765" s="31" t="s">
        <v>6153</v>
      </c>
      <c r="D6765" s="46" t="s">
        <v>6158</v>
      </c>
      <c r="E6765" s="33" t="s">
        <v>1909</v>
      </c>
      <c r="F6765" s="33" t="s">
        <v>4634</v>
      </c>
      <c r="G6765" s="33" t="s">
        <v>6143</v>
      </c>
      <c r="H6765" s="752"/>
      <c r="I6765" s="752"/>
      <c r="J6765" s="33" t="s">
        <v>6154</v>
      </c>
      <c r="K6765" s="71"/>
      <c r="L6765" s="57">
        <v>42401</v>
      </c>
      <c r="M6765" s="57"/>
      <c r="N6765" t="str">
        <f t="shared" si="214"/>
        <v/>
      </c>
    </row>
    <row r="6766" spans="1:14" ht="38.25" outlineLevel="1">
      <c r="A6766" s="390">
        <v>223</v>
      </c>
      <c r="B6766" s="296">
        <f t="shared" si="215"/>
        <v>223</v>
      </c>
      <c r="C6766" s="110" t="s">
        <v>6141</v>
      </c>
      <c r="D6766" s="37" t="s">
        <v>5280</v>
      </c>
      <c r="E6766" s="119" t="s">
        <v>1909</v>
      </c>
      <c r="F6766" s="119" t="s">
        <v>1910</v>
      </c>
      <c r="G6766" s="77" t="s">
        <v>5281</v>
      </c>
      <c r="H6766" s="755"/>
      <c r="I6766" s="755"/>
      <c r="J6766" s="35" t="s">
        <v>5282</v>
      </c>
      <c r="K6766" s="119" t="s">
        <v>2569</v>
      </c>
      <c r="L6766" s="297">
        <v>41671</v>
      </c>
      <c r="M6766" s="311">
        <v>45323</v>
      </c>
      <c r="N6766" t="str">
        <f t="shared" si="214"/>
        <v/>
      </c>
    </row>
    <row r="6767" spans="1:14" ht="54" customHeight="1" outlineLevel="1">
      <c r="A6767" s="384">
        <v>224</v>
      </c>
      <c r="B6767" s="296">
        <f t="shared" si="215"/>
        <v>224</v>
      </c>
      <c r="C6767" s="31" t="s">
        <v>6094</v>
      </c>
      <c r="D6767" s="368"/>
      <c r="E6767" s="33" t="s">
        <v>2766</v>
      </c>
      <c r="F6767" s="33" t="s">
        <v>1906</v>
      </c>
      <c r="G6767" s="39" t="s">
        <v>12824</v>
      </c>
      <c r="H6767" s="752"/>
      <c r="I6767" s="752"/>
      <c r="J6767" s="38"/>
      <c r="K6767" s="33"/>
      <c r="L6767" s="422">
        <v>42401</v>
      </c>
      <c r="M6767" s="311">
        <v>44228</v>
      </c>
      <c r="N6767" t="str">
        <f t="shared" si="214"/>
        <v/>
      </c>
    </row>
    <row r="6768" spans="1:14" ht="41.1" customHeight="1" outlineLevel="2">
      <c r="A6768" s="390"/>
      <c r="B6768" s="296">
        <f t="shared" si="215"/>
        <v>224</v>
      </c>
      <c r="C6768" s="171" t="s">
        <v>6098</v>
      </c>
      <c r="D6768" s="335" t="s">
        <v>39</v>
      </c>
      <c r="E6768" s="118" t="s">
        <v>12818</v>
      </c>
      <c r="F6768" s="335" t="s">
        <v>4634</v>
      </c>
      <c r="G6768" s="33" t="s">
        <v>12819</v>
      </c>
      <c r="H6768" s="752"/>
      <c r="I6768" s="752"/>
      <c r="J6768" s="39" t="s">
        <v>12820</v>
      </c>
      <c r="K6768" s="309">
        <v>1E-3</v>
      </c>
      <c r="L6768" s="311">
        <v>39845</v>
      </c>
      <c r="M6768" s="311">
        <v>45323</v>
      </c>
      <c r="N6768" t="str">
        <f t="shared" si="214"/>
        <v>DUPLICATE</v>
      </c>
    </row>
    <row r="6769" spans="1:14" ht="24.95" customHeight="1" outlineLevel="2">
      <c r="A6769" s="384"/>
      <c r="B6769" s="296">
        <f t="shared" si="215"/>
        <v>224</v>
      </c>
      <c r="C6769" s="171" t="s">
        <v>6098</v>
      </c>
      <c r="D6769" s="335" t="s">
        <v>39</v>
      </c>
      <c r="E6769" s="118" t="s">
        <v>12821</v>
      </c>
      <c r="F6769" s="335" t="s">
        <v>4634</v>
      </c>
      <c r="G6769" s="35" t="s">
        <v>12823</v>
      </c>
      <c r="H6769" s="755"/>
      <c r="I6769" s="755"/>
      <c r="J6769" s="35" t="s">
        <v>12822</v>
      </c>
      <c r="K6769" s="323">
        <v>3.0000000000000001E-3</v>
      </c>
      <c r="L6769" s="311">
        <v>39845</v>
      </c>
      <c r="M6769" s="311">
        <v>45323</v>
      </c>
      <c r="N6769" t="str">
        <f t="shared" si="214"/>
        <v>DUPLICATE</v>
      </c>
    </row>
    <row r="6770" spans="1:14" ht="25.5" outlineLevel="2">
      <c r="A6770" s="390"/>
      <c r="B6770" s="296">
        <f t="shared" si="215"/>
        <v>224</v>
      </c>
      <c r="C6770" s="264" t="s">
        <v>6097</v>
      </c>
      <c r="D6770" s="46" t="s">
        <v>6095</v>
      </c>
      <c r="E6770" s="33" t="s">
        <v>1909</v>
      </c>
      <c r="F6770" s="33" t="s">
        <v>1910</v>
      </c>
      <c r="G6770" s="47" t="s">
        <v>6096</v>
      </c>
      <c r="H6770" s="752"/>
      <c r="I6770" s="752"/>
      <c r="J6770" s="33"/>
      <c r="K6770" s="33"/>
      <c r="L6770" s="297">
        <v>42401</v>
      </c>
      <c r="M6770" s="133"/>
      <c r="N6770" t="str">
        <f t="shared" si="214"/>
        <v/>
      </c>
    </row>
    <row r="6771" spans="1:14" ht="38.25" outlineLevel="1">
      <c r="A6771" s="384">
        <v>225</v>
      </c>
      <c r="B6771" s="296">
        <f t="shared" si="215"/>
        <v>225</v>
      </c>
      <c r="C6771" s="31" t="s">
        <v>6359</v>
      </c>
      <c r="D6771" s="33" t="s">
        <v>5525</v>
      </c>
      <c r="E6771" s="39" t="s">
        <v>1909</v>
      </c>
      <c r="F6771" s="33" t="s">
        <v>1910</v>
      </c>
      <c r="G6771" s="33" t="s">
        <v>6252</v>
      </c>
      <c r="H6771" s="752"/>
      <c r="I6771" s="752"/>
      <c r="J6771" s="276"/>
      <c r="K6771" s="33"/>
      <c r="L6771" s="57">
        <v>42767</v>
      </c>
      <c r="M6771" s="57"/>
      <c r="N6771" t="str">
        <f t="shared" si="214"/>
        <v>DUPLICATE</v>
      </c>
    </row>
    <row r="6772" spans="1:14" ht="38.25" outlineLevel="1">
      <c r="A6772" s="384">
        <v>226</v>
      </c>
      <c r="B6772" s="296">
        <f t="shared" si="215"/>
        <v>226</v>
      </c>
      <c r="C6772" s="197" t="s">
        <v>6348</v>
      </c>
      <c r="D6772" s="46" t="s">
        <v>6325</v>
      </c>
      <c r="E6772" s="33" t="s">
        <v>1909</v>
      </c>
      <c r="F6772" s="33" t="s">
        <v>1910</v>
      </c>
      <c r="G6772" s="33" t="s">
        <v>6252</v>
      </c>
      <c r="H6772" s="752"/>
      <c r="I6772" s="752"/>
      <c r="J6772" s="276"/>
      <c r="K6772" s="33"/>
      <c r="L6772" s="57">
        <v>42767</v>
      </c>
      <c r="M6772" s="57"/>
      <c r="N6772" t="str">
        <f t="shared" si="214"/>
        <v/>
      </c>
    </row>
    <row r="6773" spans="1:14" ht="38.25" outlineLevel="1">
      <c r="A6773" s="390">
        <v>227</v>
      </c>
      <c r="B6773" s="296">
        <f>IF(A6773&gt;0,A6773,B6772)</f>
        <v>227</v>
      </c>
      <c r="C6773" s="197" t="s">
        <v>6349</v>
      </c>
      <c r="D6773" s="46" t="s">
        <v>6326</v>
      </c>
      <c r="E6773" s="33" t="s">
        <v>1909</v>
      </c>
      <c r="F6773" s="33" t="s">
        <v>1910</v>
      </c>
      <c r="G6773" s="33" t="s">
        <v>6252</v>
      </c>
      <c r="H6773" s="752"/>
      <c r="I6773" s="752"/>
      <c r="J6773" s="276"/>
      <c r="K6773" s="33"/>
      <c r="L6773" s="57">
        <v>42767</v>
      </c>
      <c r="M6773" s="57"/>
      <c r="N6773" t="str">
        <f t="shared" si="214"/>
        <v/>
      </c>
    </row>
    <row r="6774" spans="1:14" ht="38.25" outlineLevel="1">
      <c r="A6774" s="384">
        <v>228</v>
      </c>
      <c r="B6774" s="296">
        <f t="shared" si="215"/>
        <v>228</v>
      </c>
      <c r="C6774" s="31" t="s">
        <v>6360</v>
      </c>
      <c r="D6774" s="33" t="s">
        <v>5524</v>
      </c>
      <c r="E6774" s="39" t="s">
        <v>1909</v>
      </c>
      <c r="F6774" s="33" t="s">
        <v>1910</v>
      </c>
      <c r="G6774" s="33" t="s">
        <v>6252</v>
      </c>
      <c r="H6774" s="752"/>
      <c r="I6774" s="752"/>
      <c r="J6774" s="276"/>
      <c r="K6774" s="33"/>
      <c r="L6774" s="57">
        <v>42767</v>
      </c>
      <c r="M6774" s="57"/>
      <c r="N6774" t="str">
        <f t="shared" si="214"/>
        <v>DUPLICATE</v>
      </c>
    </row>
    <row r="6775" spans="1:14" ht="38.25" outlineLevel="1">
      <c r="A6775" s="390">
        <v>229</v>
      </c>
      <c r="B6775" s="296">
        <f t="shared" si="215"/>
        <v>229</v>
      </c>
      <c r="C6775" s="197" t="s">
        <v>6350</v>
      </c>
      <c r="D6775" s="46" t="s">
        <v>6327</v>
      </c>
      <c r="E6775" s="33" t="s">
        <v>1909</v>
      </c>
      <c r="F6775" s="33" t="s">
        <v>1910</v>
      </c>
      <c r="G6775" s="33" t="s">
        <v>6252</v>
      </c>
      <c r="H6775" s="752"/>
      <c r="I6775" s="752"/>
      <c r="J6775" s="276"/>
      <c r="K6775" s="33"/>
      <c r="L6775" s="57">
        <v>42767</v>
      </c>
      <c r="M6775" s="57"/>
      <c r="N6775" t="str">
        <f t="shared" si="214"/>
        <v/>
      </c>
    </row>
    <row r="6776" spans="1:14" ht="38.25" outlineLevel="1">
      <c r="A6776" s="384">
        <v>230</v>
      </c>
      <c r="B6776" s="296">
        <f t="shared" si="215"/>
        <v>230</v>
      </c>
      <c r="C6776" s="31" t="s">
        <v>5350</v>
      </c>
      <c r="D6776" s="33" t="s">
        <v>5523</v>
      </c>
      <c r="E6776" s="39" t="s">
        <v>1909</v>
      </c>
      <c r="F6776" s="33" t="s">
        <v>1910</v>
      </c>
      <c r="G6776" s="33" t="s">
        <v>6252</v>
      </c>
      <c r="H6776" s="752"/>
      <c r="I6776" s="752"/>
      <c r="J6776" s="276"/>
      <c r="K6776" s="33"/>
      <c r="L6776" s="57">
        <v>42767</v>
      </c>
      <c r="M6776" s="57"/>
      <c r="N6776" t="str">
        <f t="shared" si="214"/>
        <v>DUPLICATE</v>
      </c>
    </row>
    <row r="6777" spans="1:14" ht="51" outlineLevel="1">
      <c r="A6777" s="390">
        <v>231</v>
      </c>
      <c r="B6777" s="296">
        <f t="shared" si="215"/>
        <v>231</v>
      </c>
      <c r="C6777" s="30" t="s">
        <v>12332</v>
      </c>
      <c r="D6777" s="33" t="s">
        <v>12333</v>
      </c>
      <c r="E6777" s="39" t="s">
        <v>1909</v>
      </c>
      <c r="F6777" s="33" t="s">
        <v>4633</v>
      </c>
      <c r="G6777" s="33" t="s">
        <v>12334</v>
      </c>
      <c r="H6777" s="752"/>
      <c r="I6777" s="752"/>
      <c r="J6777" s="386" t="s">
        <v>12335</v>
      </c>
      <c r="K6777" s="33"/>
      <c r="L6777" s="57">
        <v>45323</v>
      </c>
      <c r="M6777" s="57"/>
      <c r="N6777" t="str">
        <f t="shared" si="214"/>
        <v/>
      </c>
    </row>
    <row r="6778" spans="1:14" ht="38.25" outlineLevel="1">
      <c r="A6778" s="384">
        <v>232</v>
      </c>
      <c r="B6778" s="296">
        <f t="shared" si="215"/>
        <v>232</v>
      </c>
      <c r="C6778" s="197" t="s">
        <v>6328</v>
      </c>
      <c r="D6778" s="46" t="s">
        <v>6329</v>
      </c>
      <c r="E6778" s="33" t="s">
        <v>1909</v>
      </c>
      <c r="F6778" s="33" t="s">
        <v>1910</v>
      </c>
      <c r="G6778" s="33" t="s">
        <v>6252</v>
      </c>
      <c r="H6778" s="752"/>
      <c r="I6778" s="752"/>
      <c r="J6778" s="276"/>
      <c r="K6778" s="33"/>
      <c r="L6778" s="57">
        <v>42767</v>
      </c>
      <c r="M6778" s="57"/>
      <c r="N6778" t="str">
        <f t="shared" si="214"/>
        <v/>
      </c>
    </row>
    <row r="6779" spans="1:14" ht="38.25" outlineLevel="1">
      <c r="A6779" s="384">
        <v>233</v>
      </c>
      <c r="B6779" s="296">
        <f t="shared" si="215"/>
        <v>233</v>
      </c>
      <c r="C6779" s="197" t="s">
        <v>6335</v>
      </c>
      <c r="D6779" s="46" t="s">
        <v>6336</v>
      </c>
      <c r="E6779" s="33" t="s">
        <v>1909</v>
      </c>
      <c r="F6779" s="33" t="s">
        <v>1910</v>
      </c>
      <c r="G6779" s="33" t="s">
        <v>6252</v>
      </c>
      <c r="H6779" s="752"/>
      <c r="I6779" s="752"/>
      <c r="J6779" s="276"/>
      <c r="K6779" s="33"/>
      <c r="L6779" s="57">
        <v>42767</v>
      </c>
      <c r="M6779" s="57"/>
      <c r="N6779" t="str">
        <f t="shared" si="214"/>
        <v/>
      </c>
    </row>
    <row r="6780" spans="1:14" ht="25.5" outlineLevel="1">
      <c r="A6780" s="384">
        <v>234</v>
      </c>
      <c r="B6780" s="296">
        <f t="shared" si="215"/>
        <v>234</v>
      </c>
      <c r="C6780" s="170" t="s">
        <v>6222</v>
      </c>
      <c r="D6780" s="75" t="s">
        <v>6223</v>
      </c>
      <c r="E6780" s="33" t="s">
        <v>1909</v>
      </c>
      <c r="F6780" s="33" t="s">
        <v>1910</v>
      </c>
      <c r="G6780" s="33" t="s">
        <v>6250</v>
      </c>
      <c r="H6780" s="752"/>
      <c r="I6780" s="752"/>
      <c r="J6780" s="276" t="s">
        <v>6224</v>
      </c>
      <c r="K6780" s="33"/>
      <c r="L6780" s="57">
        <v>42767</v>
      </c>
      <c r="M6780" s="57"/>
      <c r="N6780" t="str">
        <f t="shared" si="214"/>
        <v/>
      </c>
    </row>
    <row r="6781" spans="1:14" ht="25.5" outlineLevel="1">
      <c r="A6781" s="384">
        <v>235</v>
      </c>
      <c r="B6781" s="296">
        <f t="shared" si="215"/>
        <v>235</v>
      </c>
      <c r="C6781" s="170" t="s">
        <v>6225</v>
      </c>
      <c r="D6781" s="80" t="s">
        <v>6226</v>
      </c>
      <c r="E6781" s="33" t="s">
        <v>1909</v>
      </c>
      <c r="F6781" s="33" t="s">
        <v>1910</v>
      </c>
      <c r="G6781" s="33" t="s">
        <v>6250</v>
      </c>
      <c r="H6781" s="752"/>
      <c r="I6781" s="752"/>
      <c r="J6781" s="276" t="s">
        <v>6227</v>
      </c>
      <c r="K6781" s="33"/>
      <c r="L6781" s="57">
        <v>42767</v>
      </c>
      <c r="M6781" s="57"/>
      <c r="N6781" t="str">
        <f t="shared" si="214"/>
        <v/>
      </c>
    </row>
    <row r="6782" spans="1:14" ht="38.25" outlineLevel="1">
      <c r="A6782" s="384">
        <v>236</v>
      </c>
      <c r="B6782" s="296">
        <f t="shared" si="215"/>
        <v>236</v>
      </c>
      <c r="C6782" s="197" t="s">
        <v>6404</v>
      </c>
      <c r="D6782" s="46" t="s">
        <v>6330</v>
      </c>
      <c r="E6782" s="33" t="s">
        <v>1909</v>
      </c>
      <c r="F6782" s="33" t="s">
        <v>1910</v>
      </c>
      <c r="G6782" s="33" t="s">
        <v>6252</v>
      </c>
      <c r="H6782" s="752"/>
      <c r="I6782" s="752"/>
      <c r="J6782" s="276"/>
      <c r="K6782" s="33"/>
      <c r="L6782" s="57">
        <v>42767</v>
      </c>
      <c r="M6782" s="57"/>
      <c r="N6782" t="str">
        <f t="shared" si="214"/>
        <v/>
      </c>
    </row>
    <row r="6783" spans="1:14" ht="12.95" customHeight="1" outlineLevel="1">
      <c r="A6783" s="384">
        <v>237</v>
      </c>
      <c r="B6783" s="296">
        <f t="shared" si="215"/>
        <v>237</v>
      </c>
      <c r="C6783" s="31" t="s">
        <v>4993</v>
      </c>
      <c r="D6783" s="33"/>
      <c r="E6783" s="118" t="s">
        <v>1909</v>
      </c>
      <c r="F6783" s="118" t="s">
        <v>1910</v>
      </c>
      <c r="G6783" s="33" t="s">
        <v>6099</v>
      </c>
      <c r="H6783" s="752"/>
      <c r="I6783" s="752"/>
      <c r="J6783" s="38" t="s">
        <v>3668</v>
      </c>
      <c r="K6783" s="107" t="s">
        <v>5251</v>
      </c>
      <c r="L6783" s="57">
        <v>38362</v>
      </c>
      <c r="M6783" s="359">
        <v>42401</v>
      </c>
      <c r="N6783" t="str">
        <f t="shared" si="214"/>
        <v/>
      </c>
    </row>
    <row r="6784" spans="1:14" ht="12.95" customHeight="1" outlineLevel="2">
      <c r="A6784" s="384"/>
      <c r="B6784" s="296">
        <f t="shared" si="215"/>
        <v>237</v>
      </c>
      <c r="C6784" s="19" t="s">
        <v>2965</v>
      </c>
      <c r="D6784" s="62" t="s">
        <v>2966</v>
      </c>
      <c r="E6784" s="118" t="s">
        <v>1909</v>
      </c>
      <c r="F6784" s="118" t="s">
        <v>1906</v>
      </c>
      <c r="H6784" s="752"/>
      <c r="I6784" s="754"/>
      <c r="J6784" s="120"/>
      <c r="K6784" s="313"/>
      <c r="L6784" s="88">
        <v>39845</v>
      </c>
      <c r="M6784" s="315"/>
      <c r="N6784" t="str">
        <f t="shared" si="214"/>
        <v/>
      </c>
    </row>
    <row r="6785" spans="1:255" ht="12.95" customHeight="1" outlineLevel="2">
      <c r="A6785" s="384"/>
      <c r="B6785" s="296">
        <f t="shared" si="215"/>
        <v>237</v>
      </c>
      <c r="C6785" s="19" t="s">
        <v>2967</v>
      </c>
      <c r="D6785" s="62" t="s">
        <v>2968</v>
      </c>
      <c r="E6785" s="119" t="s">
        <v>1909</v>
      </c>
      <c r="F6785" s="119" t="s">
        <v>1910</v>
      </c>
      <c r="H6785" s="752"/>
      <c r="I6785" s="755"/>
      <c r="J6785" s="32"/>
      <c r="K6785" s="316"/>
      <c r="L6785" s="88">
        <v>39845</v>
      </c>
      <c r="M6785" s="68"/>
      <c r="N6785" t="str">
        <f t="shared" si="214"/>
        <v/>
      </c>
    </row>
    <row r="6786" spans="1:255" ht="15.75" customHeight="1" outlineLevel="2">
      <c r="A6786" s="384"/>
      <c r="B6786" s="296">
        <f t="shared" si="215"/>
        <v>237</v>
      </c>
      <c r="C6786" s="19" t="s">
        <v>2969</v>
      </c>
      <c r="D6786" s="62" t="s">
        <v>2970</v>
      </c>
      <c r="E6786" s="119" t="s">
        <v>1909</v>
      </c>
      <c r="F6786" s="119" t="s">
        <v>1910</v>
      </c>
      <c r="H6786" s="752"/>
      <c r="I6786" s="755"/>
      <c r="J6786" s="32"/>
      <c r="K6786" s="316"/>
      <c r="L6786" s="88">
        <v>39845</v>
      </c>
      <c r="M6786" s="68"/>
      <c r="N6786" t="str">
        <f t="shared" si="214"/>
        <v/>
      </c>
      <c r="O6786" s="35"/>
      <c r="P6786" s="35"/>
      <c r="Q6786" s="35"/>
      <c r="R6786" s="35"/>
      <c r="S6786" s="28"/>
      <c r="T6786" s="27"/>
      <c r="U6786" s="27"/>
      <c r="V6786" s="27"/>
      <c r="W6786" s="27"/>
      <c r="X6786" s="27"/>
      <c r="Y6786" s="27"/>
      <c r="Z6786" s="169"/>
      <c r="AA6786" s="28"/>
      <c r="AB6786" s="27"/>
      <c r="AC6786" s="27"/>
      <c r="AD6786" s="27"/>
      <c r="AE6786" s="27"/>
      <c r="AF6786" s="27"/>
      <c r="AG6786" s="27"/>
      <c r="AH6786" s="169"/>
      <c r="AI6786" s="28"/>
      <c r="AJ6786" s="27"/>
      <c r="AK6786" s="27"/>
      <c r="AL6786" s="27"/>
      <c r="AM6786" s="27"/>
      <c r="AN6786" s="27"/>
      <c r="AO6786" s="27"/>
      <c r="AP6786" s="169"/>
      <c r="AQ6786" s="28"/>
      <c r="AR6786" s="27"/>
      <c r="AS6786" s="27"/>
      <c r="AT6786" s="27"/>
      <c r="AU6786" s="27"/>
      <c r="AV6786" s="27"/>
      <c r="AW6786" s="27"/>
      <c r="AX6786" s="169"/>
      <c r="AY6786" s="28"/>
      <c r="AZ6786" s="27"/>
      <c r="BA6786" s="27"/>
      <c r="BB6786" s="27"/>
      <c r="BC6786" s="27"/>
      <c r="BD6786" s="27"/>
      <c r="BE6786" s="27"/>
      <c r="BF6786" s="169"/>
      <c r="BG6786" s="28"/>
      <c r="BH6786" s="27"/>
      <c r="BI6786" s="27"/>
      <c r="BJ6786" s="27"/>
      <c r="BK6786" s="27"/>
      <c r="BL6786" s="27"/>
      <c r="BM6786" s="27"/>
      <c r="BN6786" s="169"/>
      <c r="BO6786" s="28"/>
      <c r="BP6786" s="27"/>
      <c r="BQ6786" s="27"/>
      <c r="BR6786" s="27"/>
      <c r="BS6786" s="27"/>
      <c r="BT6786" s="27"/>
      <c r="BU6786" s="27"/>
      <c r="BV6786" s="169"/>
      <c r="BW6786" s="28"/>
      <c r="BX6786" s="27"/>
      <c r="BY6786" s="27"/>
      <c r="BZ6786" s="27"/>
      <c r="CA6786" s="27"/>
      <c r="CB6786" s="27"/>
      <c r="CC6786" s="27"/>
      <c r="CD6786" s="169"/>
      <c r="CE6786" s="28"/>
      <c r="CF6786" s="27"/>
      <c r="CG6786" s="27"/>
      <c r="CH6786" s="27"/>
      <c r="CI6786" s="27"/>
      <c r="CJ6786" s="27"/>
      <c r="CK6786" s="27"/>
      <c r="CL6786" s="169"/>
      <c r="CM6786" s="28"/>
      <c r="CN6786" s="27"/>
      <c r="CO6786" s="27"/>
      <c r="CP6786" s="27"/>
      <c r="CQ6786" s="27"/>
      <c r="CR6786" s="27"/>
      <c r="CS6786" s="27"/>
      <c r="CT6786" s="169"/>
      <c r="CU6786" s="28"/>
      <c r="CV6786" s="27"/>
      <c r="CW6786" s="27"/>
      <c r="CX6786" s="27"/>
      <c r="CY6786" s="27"/>
      <c r="CZ6786" s="27"/>
      <c r="DA6786" s="27"/>
      <c r="DB6786" s="169"/>
      <c r="DC6786" s="28"/>
      <c r="DD6786" s="27"/>
      <c r="DE6786" s="27"/>
      <c r="DF6786" s="27"/>
      <c r="DG6786" s="27"/>
      <c r="DH6786" s="27"/>
      <c r="DI6786" s="27"/>
      <c r="DJ6786" s="169"/>
      <c r="DK6786" s="28"/>
      <c r="DL6786" s="27"/>
      <c r="DM6786" s="27"/>
      <c r="DN6786" s="27"/>
      <c r="DO6786" s="27"/>
      <c r="DP6786" s="27"/>
      <c r="DQ6786" s="27"/>
      <c r="DR6786" s="169"/>
      <c r="DS6786" s="28"/>
      <c r="DT6786" s="27"/>
      <c r="DU6786" s="27"/>
      <c r="DV6786" s="27"/>
      <c r="DW6786" s="27"/>
      <c r="DX6786" s="27"/>
      <c r="DY6786" s="27"/>
      <c r="DZ6786" s="169"/>
      <c r="EA6786" s="28"/>
      <c r="EB6786" s="27"/>
      <c r="EC6786" s="27"/>
      <c r="ED6786" s="27"/>
      <c r="EE6786" s="27"/>
      <c r="EF6786" s="27"/>
      <c r="EG6786" s="27"/>
      <c r="EH6786" s="169"/>
      <c r="EI6786" s="28"/>
      <c r="EJ6786" s="27"/>
      <c r="EK6786" s="27"/>
      <c r="EL6786" s="27"/>
      <c r="EM6786" s="27"/>
      <c r="EN6786" s="27"/>
      <c r="EO6786" s="27"/>
      <c r="EP6786" s="169"/>
      <c r="EQ6786" s="28"/>
      <c r="ER6786" s="27"/>
      <c r="ES6786" s="27"/>
      <c r="ET6786" s="27"/>
      <c r="EU6786" s="27"/>
      <c r="EV6786" s="27"/>
      <c r="EW6786" s="27"/>
      <c r="EX6786" s="169"/>
      <c r="EY6786" s="28"/>
      <c r="EZ6786" s="27"/>
      <c r="FA6786" s="27"/>
      <c r="FB6786" s="27"/>
      <c r="FC6786" s="27"/>
      <c r="FD6786" s="27"/>
      <c r="FE6786" s="27"/>
      <c r="FF6786" s="169"/>
      <c r="FG6786" s="28"/>
      <c r="FH6786" s="27"/>
      <c r="FI6786" s="27"/>
      <c r="FJ6786" s="27"/>
      <c r="FK6786" s="27"/>
      <c r="FL6786" s="27"/>
      <c r="FM6786" s="27"/>
      <c r="FN6786" s="169"/>
      <c r="FO6786" s="28"/>
      <c r="FP6786" s="27"/>
      <c r="FQ6786" s="27"/>
      <c r="FR6786" s="27"/>
      <c r="FS6786" s="27"/>
      <c r="FT6786" s="27"/>
      <c r="FU6786" s="27"/>
      <c r="FV6786" s="169"/>
      <c r="FW6786" s="28"/>
      <c r="FX6786" s="27"/>
      <c r="FY6786" s="27"/>
      <c r="FZ6786" s="27"/>
      <c r="GA6786" s="27"/>
      <c r="GB6786" s="27"/>
      <c r="GC6786" s="27"/>
      <c r="GD6786" s="169"/>
      <c r="GE6786" s="28"/>
      <c r="GF6786" s="27"/>
      <c r="GG6786" s="27"/>
      <c r="GH6786" s="27"/>
      <c r="GI6786" s="27"/>
      <c r="GJ6786" s="27"/>
      <c r="GK6786" s="27"/>
      <c r="GL6786" s="169"/>
      <c r="GM6786" s="28"/>
      <c r="GN6786" s="27"/>
      <c r="GO6786" s="27"/>
      <c r="GP6786" s="27"/>
      <c r="GQ6786" s="27"/>
      <c r="GR6786" s="27"/>
      <c r="GS6786" s="27"/>
      <c r="GT6786" s="169"/>
      <c r="GU6786" s="28"/>
      <c r="GV6786" s="27"/>
      <c r="GW6786" s="27"/>
      <c r="GX6786" s="27"/>
      <c r="GY6786" s="27"/>
      <c r="GZ6786" s="27"/>
      <c r="HA6786" s="27"/>
      <c r="HB6786" s="169"/>
      <c r="HC6786" s="28"/>
      <c r="HD6786" s="27"/>
      <c r="HE6786" s="27"/>
      <c r="HF6786" s="27"/>
      <c r="HG6786" s="27"/>
      <c r="HH6786" s="27"/>
      <c r="HI6786" s="27"/>
      <c r="HJ6786" s="169"/>
      <c r="HK6786" s="28"/>
      <c r="HL6786" s="27"/>
      <c r="HM6786" s="27"/>
      <c r="HN6786" s="27"/>
      <c r="HO6786" s="27"/>
      <c r="HP6786" s="27"/>
      <c r="HQ6786" s="27"/>
      <c r="HR6786" s="169"/>
      <c r="HS6786" s="28"/>
      <c r="HT6786" s="27"/>
      <c r="HU6786" s="27"/>
      <c r="HV6786" s="27"/>
      <c r="HW6786" s="27"/>
      <c r="HX6786" s="27"/>
      <c r="HY6786" s="27"/>
      <c r="HZ6786" s="169"/>
      <c r="IA6786" s="28"/>
      <c r="IB6786" s="27"/>
      <c r="IC6786" s="27"/>
      <c r="ID6786" s="27"/>
      <c r="IE6786" s="27"/>
      <c r="IF6786" s="27"/>
      <c r="IG6786" s="27"/>
      <c r="IH6786" s="169"/>
      <c r="II6786" s="28"/>
      <c r="IJ6786" s="27"/>
      <c r="IK6786" s="27"/>
      <c r="IL6786" s="27"/>
      <c r="IM6786" s="27"/>
      <c r="IN6786" s="27"/>
      <c r="IO6786" s="27"/>
      <c r="IP6786" s="169"/>
      <c r="IQ6786" s="28"/>
      <c r="IR6786" s="27"/>
      <c r="IS6786" s="27"/>
      <c r="IT6786" s="27"/>
      <c r="IU6786" s="27"/>
    </row>
    <row r="6787" spans="1:255" ht="15.75" customHeight="1" outlineLevel="2">
      <c r="A6787" s="384"/>
      <c r="B6787" s="296">
        <f t="shared" si="215"/>
        <v>237</v>
      </c>
      <c r="C6787" s="19" t="s">
        <v>646</v>
      </c>
      <c r="D6787" s="62" t="s">
        <v>647</v>
      </c>
      <c r="E6787" s="119" t="s">
        <v>2759</v>
      </c>
      <c r="F6787" s="119" t="s">
        <v>4578</v>
      </c>
      <c r="H6787" s="752"/>
      <c r="I6787" s="755"/>
      <c r="J6787" s="32"/>
      <c r="K6787" s="316"/>
      <c r="L6787" s="88">
        <v>40575</v>
      </c>
      <c r="M6787" s="68"/>
      <c r="N6787" t="str">
        <f t="shared" ref="N6787:N6850" si="216">IF(D6787="NA","",IF(COUNTIF($D$3:$D$8511,D6787)&gt;1,"DUPLICATE",""))</f>
        <v/>
      </c>
      <c r="O6787" s="35"/>
      <c r="P6787" s="35"/>
      <c r="Q6787" s="35"/>
      <c r="R6787" s="35"/>
      <c r="S6787" s="28"/>
      <c r="T6787" s="27"/>
      <c r="U6787" s="27"/>
      <c r="V6787" s="27"/>
      <c r="W6787" s="27"/>
      <c r="X6787" s="27"/>
      <c r="Y6787" s="27"/>
      <c r="Z6787" s="169"/>
      <c r="AA6787" s="28"/>
      <c r="AB6787" s="27"/>
      <c r="AC6787" s="27"/>
      <c r="AD6787" s="27"/>
      <c r="AE6787" s="27"/>
      <c r="AF6787" s="27"/>
      <c r="AG6787" s="27"/>
      <c r="AH6787" s="169"/>
      <c r="AI6787" s="28"/>
      <c r="AJ6787" s="27"/>
      <c r="AK6787" s="27"/>
      <c r="AL6787" s="27"/>
      <c r="AM6787" s="27"/>
      <c r="AN6787" s="27"/>
      <c r="AO6787" s="27"/>
      <c r="AP6787" s="169"/>
      <c r="AQ6787" s="28"/>
      <c r="AR6787" s="27"/>
      <c r="AS6787" s="27"/>
      <c r="AT6787" s="27"/>
      <c r="AU6787" s="27"/>
      <c r="AV6787" s="27"/>
      <c r="AW6787" s="27"/>
      <c r="AX6787" s="169"/>
      <c r="AY6787" s="28"/>
      <c r="AZ6787" s="27"/>
      <c r="BA6787" s="27"/>
      <c r="BB6787" s="27"/>
      <c r="BC6787" s="27"/>
      <c r="BD6787" s="27"/>
      <c r="BE6787" s="27"/>
      <c r="BF6787" s="169"/>
      <c r="BG6787" s="28"/>
      <c r="BH6787" s="27"/>
      <c r="BI6787" s="27"/>
      <c r="BJ6787" s="27"/>
      <c r="BK6787" s="27"/>
      <c r="BL6787" s="27"/>
      <c r="BM6787" s="27"/>
      <c r="BN6787" s="169"/>
      <c r="BO6787" s="28"/>
      <c r="BP6787" s="27"/>
      <c r="BQ6787" s="27"/>
      <c r="BR6787" s="27"/>
      <c r="BS6787" s="27"/>
      <c r="BT6787" s="27"/>
      <c r="BU6787" s="27"/>
      <c r="BV6787" s="169"/>
      <c r="BW6787" s="28"/>
      <c r="BX6787" s="27"/>
      <c r="BY6787" s="27"/>
      <c r="BZ6787" s="27"/>
      <c r="CA6787" s="27"/>
      <c r="CB6787" s="27"/>
      <c r="CC6787" s="27"/>
      <c r="CD6787" s="169"/>
      <c r="CE6787" s="28"/>
      <c r="CF6787" s="27"/>
      <c r="CG6787" s="27"/>
      <c r="CH6787" s="27"/>
      <c r="CI6787" s="27"/>
      <c r="CJ6787" s="27"/>
      <c r="CK6787" s="27"/>
      <c r="CL6787" s="169"/>
      <c r="CM6787" s="28"/>
      <c r="CN6787" s="27"/>
      <c r="CO6787" s="27"/>
      <c r="CP6787" s="27"/>
      <c r="CQ6787" s="27"/>
      <c r="CR6787" s="27"/>
      <c r="CS6787" s="27"/>
      <c r="CT6787" s="169"/>
      <c r="CU6787" s="28"/>
      <c r="CV6787" s="27"/>
      <c r="CW6787" s="27"/>
      <c r="CX6787" s="27"/>
      <c r="CY6787" s="27"/>
      <c r="CZ6787" s="27"/>
      <c r="DA6787" s="27"/>
      <c r="DB6787" s="169"/>
      <c r="DC6787" s="28"/>
      <c r="DD6787" s="27"/>
      <c r="DE6787" s="27"/>
      <c r="DF6787" s="27"/>
      <c r="DG6787" s="27"/>
      <c r="DH6787" s="27"/>
      <c r="DI6787" s="27"/>
      <c r="DJ6787" s="169"/>
      <c r="DK6787" s="28"/>
      <c r="DL6787" s="27"/>
      <c r="DM6787" s="27"/>
      <c r="DN6787" s="27"/>
      <c r="DO6787" s="27"/>
      <c r="DP6787" s="27"/>
      <c r="DQ6787" s="27"/>
      <c r="DR6787" s="169"/>
      <c r="DS6787" s="28"/>
      <c r="DT6787" s="27"/>
      <c r="DU6787" s="27"/>
      <c r="DV6787" s="27"/>
      <c r="DW6787" s="27"/>
      <c r="DX6787" s="27"/>
      <c r="DY6787" s="27"/>
      <c r="DZ6787" s="169"/>
      <c r="EA6787" s="28"/>
      <c r="EB6787" s="27"/>
      <c r="EC6787" s="27"/>
      <c r="ED6787" s="27"/>
      <c r="EE6787" s="27"/>
      <c r="EF6787" s="27"/>
      <c r="EG6787" s="27"/>
      <c r="EH6787" s="169"/>
      <c r="EI6787" s="28"/>
      <c r="EJ6787" s="27"/>
      <c r="EK6787" s="27"/>
      <c r="EL6787" s="27"/>
      <c r="EM6787" s="27"/>
      <c r="EN6787" s="27"/>
      <c r="EO6787" s="27"/>
      <c r="EP6787" s="169"/>
      <c r="EQ6787" s="28"/>
      <c r="ER6787" s="27"/>
      <c r="ES6787" s="27"/>
      <c r="ET6787" s="27"/>
      <c r="EU6787" s="27"/>
      <c r="EV6787" s="27"/>
      <c r="EW6787" s="27"/>
      <c r="EX6787" s="169"/>
      <c r="EY6787" s="28"/>
      <c r="EZ6787" s="27"/>
      <c r="FA6787" s="27"/>
      <c r="FB6787" s="27"/>
      <c r="FC6787" s="27"/>
      <c r="FD6787" s="27"/>
      <c r="FE6787" s="27"/>
      <c r="FF6787" s="169"/>
      <c r="FG6787" s="28"/>
      <c r="FH6787" s="27"/>
      <c r="FI6787" s="27"/>
      <c r="FJ6787" s="27"/>
      <c r="FK6787" s="27"/>
      <c r="FL6787" s="27"/>
      <c r="FM6787" s="27"/>
      <c r="FN6787" s="169"/>
      <c r="FO6787" s="28"/>
      <c r="FP6787" s="27"/>
      <c r="FQ6787" s="27"/>
      <c r="FR6787" s="27"/>
      <c r="FS6787" s="27"/>
      <c r="FT6787" s="27"/>
      <c r="FU6787" s="27"/>
      <c r="FV6787" s="169"/>
      <c r="FW6787" s="28"/>
      <c r="FX6787" s="27"/>
      <c r="FY6787" s="27"/>
      <c r="FZ6787" s="27"/>
      <c r="GA6787" s="27"/>
      <c r="GB6787" s="27"/>
      <c r="GC6787" s="27"/>
      <c r="GD6787" s="169"/>
      <c r="GE6787" s="28"/>
      <c r="GF6787" s="27"/>
      <c r="GG6787" s="27"/>
      <c r="GH6787" s="27"/>
      <c r="GI6787" s="27"/>
      <c r="GJ6787" s="27"/>
      <c r="GK6787" s="27"/>
      <c r="GL6787" s="169"/>
      <c r="GM6787" s="28"/>
      <c r="GN6787" s="27"/>
      <c r="GO6787" s="27"/>
      <c r="GP6787" s="27"/>
      <c r="GQ6787" s="27"/>
      <c r="GR6787" s="27"/>
      <c r="GS6787" s="27"/>
      <c r="GT6787" s="169"/>
      <c r="GU6787" s="28"/>
      <c r="GV6787" s="27"/>
      <c r="GW6787" s="27"/>
      <c r="GX6787" s="27"/>
      <c r="GY6787" s="27"/>
      <c r="GZ6787" s="27"/>
      <c r="HA6787" s="27"/>
      <c r="HB6787" s="169"/>
      <c r="HC6787" s="28"/>
      <c r="HD6787" s="27"/>
      <c r="HE6787" s="27"/>
      <c r="HF6787" s="27"/>
      <c r="HG6787" s="27"/>
      <c r="HH6787" s="27"/>
      <c r="HI6787" s="27"/>
      <c r="HJ6787" s="169"/>
      <c r="HK6787" s="28"/>
      <c r="HL6787" s="27"/>
      <c r="HM6787" s="27"/>
      <c r="HN6787" s="27"/>
      <c r="HO6787" s="27"/>
      <c r="HP6787" s="27"/>
      <c r="HQ6787" s="27"/>
      <c r="HR6787" s="169"/>
      <c r="HS6787" s="28"/>
      <c r="HT6787" s="27"/>
      <c r="HU6787" s="27"/>
      <c r="HV6787" s="27"/>
      <c r="HW6787" s="27"/>
      <c r="HX6787" s="27"/>
      <c r="HY6787" s="27"/>
      <c r="HZ6787" s="169"/>
      <c r="IA6787" s="28"/>
      <c r="IB6787" s="27"/>
      <c r="IC6787" s="27"/>
      <c r="ID6787" s="27"/>
      <c r="IE6787" s="27"/>
      <c r="IF6787" s="27"/>
      <c r="IG6787" s="27"/>
      <c r="IH6787" s="169"/>
      <c r="II6787" s="28"/>
      <c r="IJ6787" s="27"/>
      <c r="IK6787" s="27"/>
      <c r="IL6787" s="27"/>
      <c r="IM6787" s="27"/>
      <c r="IN6787" s="27"/>
      <c r="IO6787" s="27"/>
      <c r="IP6787" s="169"/>
      <c r="IQ6787" s="28"/>
      <c r="IR6787" s="27"/>
      <c r="IS6787" s="27"/>
      <c r="IT6787" s="27"/>
      <c r="IU6787" s="27"/>
    </row>
    <row r="6788" spans="1:255" ht="15.75" customHeight="1" outlineLevel="2">
      <c r="A6788" s="384"/>
      <c r="B6788" s="296">
        <f t="shared" si="215"/>
        <v>237</v>
      </c>
      <c r="C6788" s="19" t="s">
        <v>4926</v>
      </c>
      <c r="D6788" s="62" t="s">
        <v>727</v>
      </c>
      <c r="E6788" s="119" t="s">
        <v>2759</v>
      </c>
      <c r="F6788" s="119" t="s">
        <v>4578</v>
      </c>
      <c r="H6788" s="752"/>
      <c r="I6788" s="755"/>
      <c r="J6788" s="32"/>
      <c r="K6788" s="316"/>
      <c r="L6788" s="88">
        <v>40575</v>
      </c>
      <c r="M6788" s="68"/>
      <c r="N6788" t="str">
        <f t="shared" si="216"/>
        <v/>
      </c>
      <c r="O6788" s="35"/>
      <c r="P6788" s="35"/>
      <c r="Q6788" s="35"/>
      <c r="R6788" s="35"/>
      <c r="S6788" s="28"/>
      <c r="T6788" s="27"/>
      <c r="U6788" s="27"/>
      <c r="V6788" s="27"/>
      <c r="W6788" s="27"/>
      <c r="X6788" s="27"/>
      <c r="Y6788" s="27"/>
      <c r="Z6788" s="169"/>
      <c r="AA6788" s="28"/>
      <c r="AB6788" s="27"/>
      <c r="AC6788" s="27"/>
      <c r="AD6788" s="27"/>
      <c r="AE6788" s="27"/>
      <c r="AF6788" s="27"/>
      <c r="AG6788" s="27"/>
      <c r="AH6788" s="169"/>
      <c r="AI6788" s="28"/>
      <c r="AJ6788" s="27"/>
      <c r="AK6788" s="27"/>
      <c r="AL6788" s="27"/>
      <c r="AM6788" s="27"/>
      <c r="AN6788" s="27"/>
      <c r="AO6788" s="27"/>
      <c r="AP6788" s="169"/>
      <c r="AQ6788" s="28"/>
      <c r="AR6788" s="27"/>
      <c r="AS6788" s="27"/>
      <c r="AT6788" s="27"/>
      <c r="AU6788" s="27"/>
      <c r="AV6788" s="27"/>
      <c r="AW6788" s="27"/>
      <c r="AX6788" s="169"/>
      <c r="AY6788" s="28"/>
      <c r="AZ6788" s="27"/>
      <c r="BA6788" s="27"/>
      <c r="BB6788" s="27"/>
      <c r="BC6788" s="27"/>
      <c r="BD6788" s="27"/>
      <c r="BE6788" s="27"/>
      <c r="BF6788" s="169"/>
      <c r="BG6788" s="28"/>
      <c r="BH6788" s="27"/>
      <c r="BI6788" s="27"/>
      <c r="BJ6788" s="27"/>
      <c r="BK6788" s="27"/>
      <c r="BL6788" s="27"/>
      <c r="BM6788" s="27"/>
      <c r="BN6788" s="169"/>
      <c r="BO6788" s="28"/>
      <c r="BP6788" s="27"/>
      <c r="BQ6788" s="27"/>
      <c r="BR6788" s="27"/>
      <c r="BS6788" s="27"/>
      <c r="BT6788" s="27"/>
      <c r="BU6788" s="27"/>
      <c r="BV6788" s="169"/>
      <c r="BW6788" s="28"/>
      <c r="BX6788" s="27"/>
      <c r="BY6788" s="27"/>
      <c r="BZ6788" s="27"/>
      <c r="CA6788" s="27"/>
      <c r="CB6788" s="27"/>
      <c r="CC6788" s="27"/>
      <c r="CD6788" s="169"/>
      <c r="CE6788" s="28"/>
      <c r="CF6788" s="27"/>
      <c r="CG6788" s="27"/>
      <c r="CH6788" s="27"/>
      <c r="CI6788" s="27"/>
      <c r="CJ6788" s="27"/>
      <c r="CK6788" s="27"/>
      <c r="CL6788" s="169"/>
      <c r="CM6788" s="28"/>
      <c r="CN6788" s="27"/>
      <c r="CO6788" s="27"/>
      <c r="CP6788" s="27"/>
      <c r="CQ6788" s="27"/>
      <c r="CR6788" s="27"/>
      <c r="CS6788" s="27"/>
      <c r="CT6788" s="169"/>
      <c r="CU6788" s="28"/>
      <c r="CV6788" s="27"/>
      <c r="CW6788" s="27"/>
      <c r="CX6788" s="27"/>
      <c r="CY6788" s="27"/>
      <c r="CZ6788" s="27"/>
      <c r="DA6788" s="27"/>
      <c r="DB6788" s="169"/>
      <c r="DC6788" s="28"/>
      <c r="DD6788" s="27"/>
      <c r="DE6788" s="27"/>
      <c r="DF6788" s="27"/>
      <c r="DG6788" s="27"/>
      <c r="DH6788" s="27"/>
      <c r="DI6788" s="27"/>
      <c r="DJ6788" s="169"/>
      <c r="DK6788" s="28"/>
      <c r="DL6788" s="27"/>
      <c r="DM6788" s="27"/>
      <c r="DN6788" s="27"/>
      <c r="DO6788" s="27"/>
      <c r="DP6788" s="27"/>
      <c r="DQ6788" s="27"/>
      <c r="DR6788" s="169"/>
      <c r="DS6788" s="28"/>
      <c r="DT6788" s="27"/>
      <c r="DU6788" s="27"/>
      <c r="DV6788" s="27"/>
      <c r="DW6788" s="27"/>
      <c r="DX6788" s="27"/>
      <c r="DY6788" s="27"/>
      <c r="DZ6788" s="169"/>
      <c r="EA6788" s="28"/>
      <c r="EB6788" s="27"/>
      <c r="EC6788" s="27"/>
      <c r="ED6788" s="27"/>
      <c r="EE6788" s="27"/>
      <c r="EF6788" s="27"/>
      <c r="EG6788" s="27"/>
      <c r="EH6788" s="169"/>
      <c r="EI6788" s="28"/>
      <c r="EJ6788" s="27"/>
      <c r="EK6788" s="27"/>
      <c r="EL6788" s="27"/>
      <c r="EM6788" s="27"/>
      <c r="EN6788" s="27"/>
      <c r="EO6788" s="27"/>
      <c r="EP6788" s="169"/>
      <c r="EQ6788" s="28"/>
      <c r="ER6788" s="27"/>
      <c r="ES6788" s="27"/>
      <c r="ET6788" s="27"/>
      <c r="EU6788" s="27"/>
      <c r="EV6788" s="27"/>
      <c r="EW6788" s="27"/>
      <c r="EX6788" s="169"/>
      <c r="EY6788" s="28"/>
      <c r="EZ6788" s="27"/>
      <c r="FA6788" s="27"/>
      <c r="FB6788" s="27"/>
      <c r="FC6788" s="27"/>
      <c r="FD6788" s="27"/>
      <c r="FE6788" s="27"/>
      <c r="FF6788" s="169"/>
      <c r="FG6788" s="28"/>
      <c r="FH6788" s="27"/>
      <c r="FI6788" s="27"/>
      <c r="FJ6788" s="27"/>
      <c r="FK6788" s="27"/>
      <c r="FL6788" s="27"/>
      <c r="FM6788" s="27"/>
      <c r="FN6788" s="169"/>
      <c r="FO6788" s="28"/>
      <c r="FP6788" s="27"/>
      <c r="FQ6788" s="27"/>
      <c r="FR6788" s="27"/>
      <c r="FS6788" s="27"/>
      <c r="FT6788" s="27"/>
      <c r="FU6788" s="27"/>
      <c r="FV6788" s="169"/>
      <c r="FW6788" s="28"/>
      <c r="FX6788" s="27"/>
      <c r="FY6788" s="27"/>
      <c r="FZ6788" s="27"/>
      <c r="GA6788" s="27"/>
      <c r="GB6788" s="27"/>
      <c r="GC6788" s="27"/>
      <c r="GD6788" s="169"/>
      <c r="GE6788" s="28"/>
      <c r="GF6788" s="27"/>
      <c r="GG6788" s="27"/>
      <c r="GH6788" s="27"/>
      <c r="GI6788" s="27"/>
      <c r="GJ6788" s="27"/>
      <c r="GK6788" s="27"/>
      <c r="GL6788" s="169"/>
      <c r="GM6788" s="28"/>
      <c r="GN6788" s="27"/>
      <c r="GO6788" s="27"/>
      <c r="GP6788" s="27"/>
      <c r="GQ6788" s="27"/>
      <c r="GR6788" s="27"/>
      <c r="GS6788" s="27"/>
      <c r="GT6788" s="169"/>
      <c r="GU6788" s="28"/>
      <c r="GV6788" s="27"/>
      <c r="GW6788" s="27"/>
      <c r="GX6788" s="27"/>
      <c r="GY6788" s="27"/>
      <c r="GZ6788" s="27"/>
      <c r="HA6788" s="27"/>
      <c r="HB6788" s="169"/>
      <c r="HC6788" s="28"/>
      <c r="HD6788" s="27"/>
      <c r="HE6788" s="27"/>
      <c r="HF6788" s="27"/>
      <c r="HG6788" s="27"/>
      <c r="HH6788" s="27"/>
      <c r="HI6788" s="27"/>
      <c r="HJ6788" s="169"/>
      <c r="HK6788" s="28"/>
      <c r="HL6788" s="27"/>
      <c r="HM6788" s="27"/>
      <c r="HN6788" s="27"/>
      <c r="HO6788" s="27"/>
      <c r="HP6788" s="27"/>
      <c r="HQ6788" s="27"/>
      <c r="HR6788" s="169"/>
      <c r="HS6788" s="28"/>
      <c r="HT6788" s="27"/>
      <c r="HU6788" s="27"/>
      <c r="HV6788" s="27"/>
      <c r="HW6788" s="27"/>
      <c r="HX6788" s="27"/>
      <c r="HY6788" s="27"/>
      <c r="HZ6788" s="169"/>
      <c r="IA6788" s="28"/>
      <c r="IB6788" s="27"/>
      <c r="IC6788" s="27"/>
      <c r="ID6788" s="27"/>
      <c r="IE6788" s="27"/>
      <c r="IF6788" s="27"/>
      <c r="IG6788" s="27"/>
      <c r="IH6788" s="169"/>
      <c r="II6788" s="28"/>
      <c r="IJ6788" s="27"/>
      <c r="IK6788" s="27"/>
      <c r="IL6788" s="27"/>
      <c r="IM6788" s="27"/>
      <c r="IN6788" s="27"/>
      <c r="IO6788" s="27"/>
      <c r="IP6788" s="169"/>
      <c r="IQ6788" s="28"/>
      <c r="IR6788" s="27"/>
      <c r="IS6788" s="27"/>
      <c r="IT6788" s="27"/>
      <c r="IU6788" s="27"/>
    </row>
    <row r="6789" spans="1:255" ht="15" outlineLevel="2">
      <c r="A6789" s="384"/>
      <c r="B6789" s="296">
        <f t="shared" si="215"/>
        <v>237</v>
      </c>
      <c r="C6789" s="19" t="s">
        <v>4768</v>
      </c>
      <c r="D6789" s="62"/>
      <c r="E6789" s="119" t="s">
        <v>2759</v>
      </c>
      <c r="F6789" s="119" t="s">
        <v>4578</v>
      </c>
      <c r="H6789" s="752"/>
      <c r="I6789" s="755"/>
      <c r="J6789" s="32"/>
      <c r="K6789" s="316"/>
      <c r="L6789" s="88">
        <v>40940</v>
      </c>
      <c r="M6789" s="68"/>
      <c r="N6789" t="str">
        <f t="shared" si="216"/>
        <v/>
      </c>
      <c r="O6789" s="35"/>
      <c r="P6789" s="35"/>
      <c r="Q6789" s="35"/>
      <c r="R6789" s="35"/>
      <c r="S6789" s="28"/>
      <c r="T6789" s="27"/>
      <c r="U6789" s="27"/>
      <c r="V6789" s="27"/>
      <c r="W6789" s="27"/>
      <c r="X6789" s="27"/>
      <c r="Y6789" s="27"/>
      <c r="Z6789" s="169"/>
      <c r="AA6789" s="28"/>
      <c r="AB6789" s="27"/>
      <c r="AC6789" s="27"/>
      <c r="AD6789" s="27"/>
      <c r="AE6789" s="27"/>
      <c r="AF6789" s="27"/>
      <c r="AG6789" s="27"/>
      <c r="AH6789" s="169"/>
      <c r="AI6789" s="28"/>
      <c r="AJ6789" s="27"/>
      <c r="AK6789" s="27"/>
      <c r="AL6789" s="27"/>
      <c r="AM6789" s="27"/>
      <c r="AN6789" s="27"/>
      <c r="AO6789" s="27"/>
      <c r="AP6789" s="169"/>
      <c r="AQ6789" s="28"/>
      <c r="AR6789" s="27"/>
      <c r="AS6789" s="27"/>
      <c r="AT6789" s="27"/>
      <c r="AU6789" s="27"/>
      <c r="AV6789" s="27"/>
      <c r="AW6789" s="27"/>
      <c r="AX6789" s="169"/>
      <c r="AY6789" s="28"/>
      <c r="AZ6789" s="27"/>
      <c r="BA6789" s="27"/>
      <c r="BB6789" s="27"/>
      <c r="BC6789" s="27"/>
      <c r="BD6789" s="27"/>
      <c r="BE6789" s="27"/>
      <c r="BF6789" s="169"/>
      <c r="BG6789" s="28"/>
      <c r="BH6789" s="27"/>
      <c r="BI6789" s="27"/>
      <c r="BJ6789" s="27"/>
      <c r="BK6789" s="27"/>
      <c r="BL6789" s="27"/>
      <c r="BM6789" s="27"/>
      <c r="BN6789" s="169"/>
      <c r="BO6789" s="28"/>
      <c r="BP6789" s="27"/>
      <c r="BQ6789" s="27"/>
      <c r="BR6789" s="27"/>
      <c r="BS6789" s="27"/>
      <c r="BT6789" s="27"/>
      <c r="BU6789" s="27"/>
      <c r="BV6789" s="169"/>
      <c r="BW6789" s="28"/>
      <c r="BX6789" s="27"/>
      <c r="BY6789" s="27"/>
      <c r="BZ6789" s="27"/>
      <c r="CA6789" s="27"/>
      <c r="CB6789" s="27"/>
      <c r="CC6789" s="27"/>
      <c r="CD6789" s="169"/>
      <c r="CE6789" s="28"/>
      <c r="CF6789" s="27"/>
      <c r="CG6789" s="27"/>
      <c r="CH6789" s="27"/>
      <c r="CI6789" s="27"/>
      <c r="CJ6789" s="27"/>
      <c r="CK6789" s="27"/>
      <c r="CL6789" s="169"/>
      <c r="CM6789" s="28"/>
      <c r="CN6789" s="27"/>
      <c r="CO6789" s="27"/>
      <c r="CP6789" s="27"/>
      <c r="CQ6789" s="27"/>
      <c r="CR6789" s="27"/>
      <c r="CS6789" s="27"/>
      <c r="CT6789" s="169"/>
      <c r="CU6789" s="28"/>
      <c r="CV6789" s="27"/>
      <c r="CW6789" s="27"/>
      <c r="CX6789" s="27"/>
      <c r="CY6789" s="27"/>
      <c r="CZ6789" s="27"/>
      <c r="DA6789" s="27"/>
      <c r="DB6789" s="169"/>
      <c r="DC6789" s="28"/>
      <c r="DD6789" s="27"/>
      <c r="DE6789" s="27"/>
      <c r="DF6789" s="27"/>
      <c r="DG6789" s="27"/>
      <c r="DH6789" s="27"/>
      <c r="DI6789" s="27"/>
      <c r="DJ6789" s="169"/>
      <c r="DK6789" s="28"/>
      <c r="DL6789" s="27"/>
      <c r="DM6789" s="27"/>
      <c r="DN6789" s="27"/>
      <c r="DO6789" s="27"/>
      <c r="DP6789" s="27"/>
      <c r="DQ6789" s="27"/>
      <c r="DR6789" s="169"/>
      <c r="DS6789" s="28"/>
      <c r="DT6789" s="27"/>
      <c r="DU6789" s="27"/>
      <c r="DV6789" s="27"/>
      <c r="DW6789" s="27"/>
      <c r="DX6789" s="27"/>
      <c r="DY6789" s="27"/>
      <c r="DZ6789" s="169"/>
      <c r="EA6789" s="28"/>
      <c r="EB6789" s="27"/>
      <c r="EC6789" s="27"/>
      <c r="ED6789" s="27"/>
      <c r="EE6789" s="27"/>
      <c r="EF6789" s="27"/>
      <c r="EG6789" s="27"/>
      <c r="EH6789" s="169"/>
      <c r="EI6789" s="28"/>
      <c r="EJ6789" s="27"/>
      <c r="EK6789" s="27"/>
      <c r="EL6789" s="27"/>
      <c r="EM6789" s="27"/>
      <c r="EN6789" s="27"/>
      <c r="EO6789" s="27"/>
      <c r="EP6789" s="169"/>
      <c r="EQ6789" s="28"/>
      <c r="ER6789" s="27"/>
      <c r="ES6789" s="27"/>
      <c r="ET6789" s="27"/>
      <c r="EU6789" s="27"/>
      <c r="EV6789" s="27"/>
      <c r="EW6789" s="27"/>
      <c r="EX6789" s="169"/>
      <c r="EY6789" s="28"/>
      <c r="EZ6789" s="27"/>
      <c r="FA6789" s="27"/>
      <c r="FB6789" s="27"/>
      <c r="FC6789" s="27"/>
      <c r="FD6789" s="27"/>
      <c r="FE6789" s="27"/>
      <c r="FF6789" s="169"/>
      <c r="FG6789" s="28"/>
      <c r="FH6789" s="27"/>
      <c r="FI6789" s="27"/>
      <c r="FJ6789" s="27"/>
      <c r="FK6789" s="27"/>
      <c r="FL6789" s="27"/>
      <c r="FM6789" s="27"/>
      <c r="FN6789" s="169"/>
      <c r="FO6789" s="28"/>
      <c r="FP6789" s="27"/>
      <c r="FQ6789" s="27"/>
      <c r="FR6789" s="27"/>
      <c r="FS6789" s="27"/>
      <c r="FT6789" s="27"/>
      <c r="FU6789" s="27"/>
      <c r="FV6789" s="169"/>
      <c r="FW6789" s="28"/>
      <c r="FX6789" s="27"/>
      <c r="FY6789" s="27"/>
      <c r="FZ6789" s="27"/>
      <c r="GA6789" s="27"/>
      <c r="GB6789" s="27"/>
      <c r="GC6789" s="27"/>
      <c r="GD6789" s="169"/>
      <c r="GE6789" s="28"/>
      <c r="GF6789" s="27"/>
      <c r="GG6789" s="27"/>
      <c r="GH6789" s="27"/>
      <c r="GI6789" s="27"/>
      <c r="GJ6789" s="27"/>
      <c r="GK6789" s="27"/>
      <c r="GL6789" s="169"/>
      <c r="GM6789" s="28"/>
      <c r="GN6789" s="27"/>
      <c r="GO6789" s="27"/>
      <c r="GP6789" s="27"/>
      <c r="GQ6789" s="27"/>
      <c r="GR6789" s="27"/>
      <c r="GS6789" s="27"/>
      <c r="GT6789" s="169"/>
      <c r="GU6789" s="28"/>
      <c r="GV6789" s="27"/>
      <c r="GW6789" s="27"/>
      <c r="GX6789" s="27"/>
      <c r="GY6789" s="27"/>
      <c r="GZ6789" s="27"/>
      <c r="HA6789" s="27"/>
      <c r="HB6789" s="169"/>
      <c r="HC6789" s="28"/>
      <c r="HD6789" s="27"/>
      <c r="HE6789" s="27"/>
      <c r="HF6789" s="27"/>
      <c r="HG6789" s="27"/>
      <c r="HH6789" s="27"/>
      <c r="HI6789" s="27"/>
      <c r="HJ6789" s="169"/>
      <c r="HK6789" s="28"/>
      <c r="HL6789" s="27"/>
      <c r="HM6789" s="27"/>
      <c r="HN6789" s="27"/>
      <c r="HO6789" s="27"/>
      <c r="HP6789" s="27"/>
      <c r="HQ6789" s="27"/>
      <c r="HR6789" s="169"/>
      <c r="HS6789" s="28"/>
      <c r="HT6789" s="27"/>
      <c r="HU6789" s="27"/>
      <c r="HV6789" s="27"/>
      <c r="HW6789" s="27"/>
      <c r="HX6789" s="27"/>
      <c r="HY6789" s="27"/>
      <c r="HZ6789" s="169"/>
      <c r="IA6789" s="28"/>
      <c r="IB6789" s="27"/>
      <c r="IC6789" s="27"/>
      <c r="ID6789" s="27"/>
      <c r="IE6789" s="27"/>
      <c r="IF6789" s="27"/>
      <c r="IG6789" s="27"/>
      <c r="IH6789" s="169"/>
      <c r="II6789" s="28"/>
      <c r="IJ6789" s="27"/>
      <c r="IK6789" s="27"/>
      <c r="IL6789" s="27"/>
      <c r="IM6789" s="27"/>
      <c r="IN6789" s="27"/>
      <c r="IO6789" s="27"/>
      <c r="IP6789" s="169"/>
      <c r="IQ6789" s="28"/>
      <c r="IR6789" s="27"/>
      <c r="IS6789" s="27"/>
      <c r="IT6789" s="27"/>
      <c r="IU6789" s="27"/>
    </row>
    <row r="6790" spans="1:255" ht="15.75" customHeight="1" outlineLevel="1">
      <c r="A6790" s="384">
        <v>238</v>
      </c>
      <c r="B6790" s="296">
        <f t="shared" si="215"/>
        <v>238</v>
      </c>
      <c r="C6790" s="31" t="s">
        <v>4994</v>
      </c>
      <c r="D6790" s="413"/>
      <c r="E6790" s="33" t="s">
        <v>2766</v>
      </c>
      <c r="F6790" s="33" t="s">
        <v>5295</v>
      </c>
      <c r="G6790" s="39" t="s">
        <v>6369</v>
      </c>
      <c r="H6790" s="752"/>
      <c r="I6790" s="752"/>
      <c r="J6790" s="39" t="s">
        <v>1908</v>
      </c>
      <c r="K6790" s="33"/>
      <c r="L6790" s="378">
        <v>38749</v>
      </c>
      <c r="M6790" s="57">
        <v>42036</v>
      </c>
      <c r="N6790" t="str">
        <f t="shared" si="216"/>
        <v/>
      </c>
      <c r="O6790" s="35"/>
      <c r="P6790" s="35"/>
      <c r="Q6790" s="35"/>
      <c r="R6790" s="35"/>
      <c r="S6790" s="28"/>
      <c r="T6790" s="27"/>
      <c r="U6790" s="27"/>
      <c r="V6790" s="27"/>
      <c r="W6790" s="27"/>
      <c r="X6790" s="27"/>
      <c r="Y6790" s="27"/>
      <c r="Z6790" s="169"/>
      <c r="AA6790" s="28"/>
      <c r="AB6790" s="27"/>
      <c r="AC6790" s="27"/>
      <c r="AD6790" s="27"/>
      <c r="AE6790" s="27"/>
      <c r="AF6790" s="27"/>
      <c r="AG6790" s="27"/>
      <c r="AH6790" s="169"/>
      <c r="AI6790" s="28"/>
      <c r="AJ6790" s="27"/>
      <c r="AK6790" s="27"/>
      <c r="AL6790" s="27"/>
      <c r="AM6790" s="27"/>
      <c r="AN6790" s="27"/>
      <c r="AO6790" s="27"/>
      <c r="AP6790" s="169"/>
      <c r="AQ6790" s="28"/>
      <c r="AR6790" s="27"/>
      <c r="AS6790" s="27"/>
      <c r="AT6790" s="27"/>
      <c r="AU6790" s="27"/>
      <c r="AV6790" s="27"/>
      <c r="AW6790" s="27"/>
      <c r="AX6790" s="169"/>
      <c r="AY6790" s="28"/>
      <c r="AZ6790" s="27"/>
      <c r="BA6790" s="27"/>
      <c r="BB6790" s="27"/>
      <c r="BC6790" s="27"/>
      <c r="BD6790" s="27"/>
      <c r="BE6790" s="27"/>
      <c r="BF6790" s="169"/>
      <c r="BG6790" s="28"/>
      <c r="BH6790" s="27"/>
      <c r="BI6790" s="27"/>
      <c r="BJ6790" s="27"/>
      <c r="BK6790" s="27"/>
      <c r="BL6790" s="27"/>
      <c r="BM6790" s="27"/>
      <c r="BN6790" s="169"/>
      <c r="BO6790" s="28"/>
      <c r="BP6790" s="27"/>
      <c r="BQ6790" s="27"/>
      <c r="BR6790" s="27"/>
      <c r="BS6790" s="27"/>
      <c r="BT6790" s="27"/>
      <c r="BU6790" s="27"/>
      <c r="BV6790" s="169"/>
      <c r="BW6790" s="28"/>
      <c r="BX6790" s="27"/>
      <c r="BY6790" s="27"/>
      <c r="BZ6790" s="27"/>
      <c r="CA6790" s="27"/>
      <c r="CB6790" s="27"/>
      <c r="CC6790" s="27"/>
      <c r="CD6790" s="169"/>
      <c r="CE6790" s="28"/>
      <c r="CF6790" s="27"/>
      <c r="CG6790" s="27"/>
      <c r="CH6790" s="27"/>
      <c r="CI6790" s="27"/>
      <c r="CJ6790" s="27"/>
      <c r="CK6790" s="27"/>
      <c r="CL6790" s="169"/>
      <c r="CM6790" s="28"/>
      <c r="CN6790" s="27"/>
      <c r="CO6790" s="27"/>
      <c r="CP6790" s="27"/>
      <c r="CQ6790" s="27"/>
      <c r="CR6790" s="27"/>
      <c r="CS6790" s="27"/>
      <c r="CT6790" s="169"/>
      <c r="CU6790" s="28"/>
      <c r="CV6790" s="27"/>
      <c r="CW6790" s="27"/>
      <c r="CX6790" s="27"/>
      <c r="CY6790" s="27"/>
      <c r="CZ6790" s="27"/>
      <c r="DA6790" s="27"/>
      <c r="DB6790" s="169"/>
      <c r="DC6790" s="28"/>
      <c r="DD6790" s="27"/>
      <c r="DE6790" s="27"/>
      <c r="DF6790" s="27"/>
      <c r="DG6790" s="27"/>
      <c r="DH6790" s="27"/>
      <c r="DI6790" s="27"/>
      <c r="DJ6790" s="169"/>
      <c r="DK6790" s="28"/>
      <c r="DL6790" s="27"/>
      <c r="DM6790" s="27"/>
      <c r="DN6790" s="27"/>
      <c r="DO6790" s="27"/>
      <c r="DP6790" s="27"/>
      <c r="DQ6790" s="27"/>
      <c r="DR6790" s="169"/>
      <c r="DS6790" s="28"/>
      <c r="DT6790" s="27"/>
      <c r="DU6790" s="27"/>
      <c r="DV6790" s="27"/>
      <c r="DW6790" s="27"/>
      <c r="DX6790" s="27"/>
      <c r="DY6790" s="27"/>
      <c r="DZ6790" s="169"/>
      <c r="EA6790" s="28"/>
      <c r="EB6790" s="27"/>
      <c r="EC6790" s="27"/>
      <c r="ED6790" s="27"/>
      <c r="EE6790" s="27"/>
      <c r="EF6790" s="27"/>
      <c r="EG6790" s="27"/>
      <c r="EH6790" s="169"/>
      <c r="EI6790" s="28"/>
      <c r="EJ6790" s="27"/>
      <c r="EK6790" s="27"/>
      <c r="EL6790" s="27"/>
      <c r="EM6790" s="27"/>
      <c r="EN6790" s="27"/>
      <c r="EO6790" s="27"/>
      <c r="EP6790" s="169"/>
      <c r="EQ6790" s="28"/>
      <c r="ER6790" s="27"/>
      <c r="ES6790" s="27"/>
      <c r="ET6790" s="27"/>
      <c r="EU6790" s="27"/>
      <c r="EV6790" s="27"/>
      <c r="EW6790" s="27"/>
      <c r="EX6790" s="169"/>
      <c r="EY6790" s="28"/>
      <c r="EZ6790" s="27"/>
      <c r="FA6790" s="27"/>
      <c r="FB6790" s="27"/>
      <c r="FC6790" s="27"/>
      <c r="FD6790" s="27"/>
      <c r="FE6790" s="27"/>
      <c r="FF6790" s="169"/>
      <c r="FG6790" s="28"/>
      <c r="FH6790" s="27"/>
      <c r="FI6790" s="27"/>
      <c r="FJ6790" s="27"/>
      <c r="FK6790" s="27"/>
      <c r="FL6790" s="27"/>
      <c r="FM6790" s="27"/>
      <c r="FN6790" s="169"/>
      <c r="FO6790" s="28"/>
      <c r="FP6790" s="27"/>
      <c r="FQ6790" s="27"/>
      <c r="FR6790" s="27"/>
      <c r="FS6790" s="27"/>
      <c r="FT6790" s="27"/>
      <c r="FU6790" s="27"/>
      <c r="FV6790" s="169"/>
      <c r="FW6790" s="28"/>
      <c r="FX6790" s="27"/>
      <c r="FY6790" s="27"/>
      <c r="FZ6790" s="27"/>
      <c r="GA6790" s="27"/>
      <c r="GB6790" s="27"/>
      <c r="GC6790" s="27"/>
      <c r="GD6790" s="169"/>
      <c r="GE6790" s="28"/>
      <c r="GF6790" s="27"/>
      <c r="GG6790" s="27"/>
      <c r="GH6790" s="27"/>
      <c r="GI6790" s="27"/>
      <c r="GJ6790" s="27"/>
      <c r="GK6790" s="27"/>
      <c r="GL6790" s="169"/>
      <c r="GM6790" s="28"/>
      <c r="GN6790" s="27"/>
      <c r="GO6790" s="27"/>
      <c r="GP6790" s="27"/>
      <c r="GQ6790" s="27"/>
      <c r="GR6790" s="27"/>
      <c r="GS6790" s="27"/>
      <c r="GT6790" s="169"/>
      <c r="GU6790" s="28"/>
      <c r="GV6790" s="27"/>
      <c r="GW6790" s="27"/>
      <c r="GX6790" s="27"/>
      <c r="GY6790" s="27"/>
      <c r="GZ6790" s="27"/>
      <c r="HA6790" s="27"/>
      <c r="HB6790" s="169"/>
      <c r="HC6790" s="28"/>
      <c r="HD6790" s="27"/>
      <c r="HE6790" s="27"/>
      <c r="HF6790" s="27"/>
      <c r="HG6790" s="27"/>
      <c r="HH6790" s="27"/>
      <c r="HI6790" s="27"/>
      <c r="HJ6790" s="169"/>
      <c r="HK6790" s="28"/>
      <c r="HL6790" s="27"/>
      <c r="HM6790" s="27"/>
      <c r="HN6790" s="27"/>
      <c r="HO6790" s="27"/>
      <c r="HP6790" s="27"/>
      <c r="HQ6790" s="27"/>
      <c r="HR6790" s="169"/>
      <c r="HS6790" s="28"/>
      <c r="HT6790" s="27"/>
      <c r="HU6790" s="27"/>
      <c r="HV6790" s="27"/>
      <c r="HW6790" s="27"/>
      <c r="HX6790" s="27"/>
      <c r="HY6790" s="27"/>
      <c r="HZ6790" s="169"/>
      <c r="IA6790" s="28"/>
      <c r="IB6790" s="27"/>
      <c r="IC6790" s="27"/>
      <c r="ID6790" s="27"/>
      <c r="IE6790" s="27"/>
      <c r="IF6790" s="27"/>
      <c r="IG6790" s="27"/>
      <c r="IH6790" s="169"/>
      <c r="II6790" s="28"/>
      <c r="IJ6790" s="27"/>
      <c r="IK6790" s="27"/>
      <c r="IL6790" s="27"/>
      <c r="IM6790" s="27"/>
      <c r="IN6790" s="27"/>
      <c r="IO6790" s="27"/>
      <c r="IP6790" s="169"/>
      <c r="IQ6790" s="28"/>
      <c r="IR6790" s="27"/>
      <c r="IS6790" s="27"/>
      <c r="IT6790" s="27"/>
      <c r="IU6790" s="27"/>
    </row>
    <row r="6791" spans="1:255" ht="15.75" customHeight="1" outlineLevel="2">
      <c r="A6791" s="384"/>
      <c r="B6791" s="296">
        <f t="shared" si="215"/>
        <v>238</v>
      </c>
      <c r="C6791" s="19" t="s">
        <v>3094</v>
      </c>
      <c r="D6791" s="35" t="s">
        <v>3093</v>
      </c>
      <c r="E6791" s="29" t="s">
        <v>1909</v>
      </c>
      <c r="F6791" s="85" t="s">
        <v>4633</v>
      </c>
      <c r="G6791" s="32"/>
      <c r="H6791" s="752"/>
      <c r="I6791" s="755"/>
      <c r="J6791" s="32"/>
      <c r="K6791" s="119"/>
      <c r="L6791" s="58">
        <v>41671</v>
      </c>
      <c r="M6791" s="58"/>
      <c r="N6791" t="str">
        <f t="shared" si="216"/>
        <v>DUPLICATE</v>
      </c>
      <c r="O6791" s="35"/>
      <c r="P6791" s="35"/>
      <c r="Q6791" s="35"/>
      <c r="R6791" s="35"/>
      <c r="S6791" s="28"/>
      <c r="T6791" s="27"/>
      <c r="U6791" s="27"/>
      <c r="V6791" s="27"/>
      <c r="W6791" s="27"/>
      <c r="X6791" s="27"/>
      <c r="Y6791" s="27"/>
      <c r="Z6791" s="169"/>
      <c r="AA6791" s="28"/>
      <c r="AB6791" s="27"/>
      <c r="AC6791" s="27"/>
      <c r="AD6791" s="27"/>
      <c r="AE6791" s="27"/>
      <c r="AF6791" s="27"/>
      <c r="AG6791" s="27"/>
      <c r="AH6791" s="169"/>
      <c r="AI6791" s="28"/>
      <c r="AJ6791" s="27"/>
      <c r="AK6791" s="27"/>
      <c r="AL6791" s="27"/>
      <c r="AM6791" s="27"/>
      <c r="AN6791" s="27"/>
      <c r="AO6791" s="27"/>
      <c r="AP6791" s="169"/>
      <c r="AQ6791" s="28"/>
      <c r="AR6791" s="27"/>
      <c r="AS6791" s="27"/>
      <c r="AT6791" s="27"/>
      <c r="AU6791" s="27"/>
      <c r="AV6791" s="27"/>
      <c r="AW6791" s="27"/>
      <c r="AX6791" s="169"/>
      <c r="AY6791" s="28"/>
      <c r="AZ6791" s="27"/>
      <c r="BA6791" s="27"/>
      <c r="BB6791" s="27"/>
      <c r="BC6791" s="27"/>
      <c r="BD6791" s="27"/>
      <c r="BE6791" s="27"/>
      <c r="BF6791" s="169"/>
      <c r="BG6791" s="28"/>
      <c r="BH6791" s="27"/>
      <c r="BI6791" s="27"/>
      <c r="BJ6791" s="27"/>
      <c r="BK6791" s="27"/>
      <c r="BL6791" s="27"/>
      <c r="BM6791" s="27"/>
      <c r="BN6791" s="169"/>
      <c r="BO6791" s="28"/>
      <c r="BP6791" s="27"/>
      <c r="BQ6791" s="27"/>
      <c r="BR6791" s="27"/>
      <c r="BS6791" s="27"/>
      <c r="BT6791" s="27"/>
      <c r="BU6791" s="27"/>
      <c r="BV6791" s="169"/>
      <c r="BW6791" s="28"/>
      <c r="BX6791" s="27"/>
      <c r="BY6791" s="27"/>
      <c r="BZ6791" s="27"/>
      <c r="CA6791" s="27"/>
      <c r="CB6791" s="27"/>
      <c r="CC6791" s="27"/>
      <c r="CD6791" s="169"/>
      <c r="CE6791" s="28"/>
      <c r="CF6791" s="27"/>
      <c r="CG6791" s="27"/>
      <c r="CH6791" s="27"/>
      <c r="CI6791" s="27"/>
      <c r="CJ6791" s="27"/>
      <c r="CK6791" s="27"/>
      <c r="CL6791" s="169"/>
      <c r="CM6791" s="28"/>
      <c r="CN6791" s="27"/>
      <c r="CO6791" s="27"/>
      <c r="CP6791" s="27"/>
      <c r="CQ6791" s="27"/>
      <c r="CR6791" s="27"/>
      <c r="CS6791" s="27"/>
      <c r="CT6791" s="169"/>
      <c r="CU6791" s="28"/>
      <c r="CV6791" s="27"/>
      <c r="CW6791" s="27"/>
      <c r="CX6791" s="27"/>
      <c r="CY6791" s="27"/>
      <c r="CZ6791" s="27"/>
      <c r="DA6791" s="27"/>
      <c r="DB6791" s="169"/>
      <c r="DC6791" s="28"/>
      <c r="DD6791" s="27"/>
      <c r="DE6791" s="27"/>
      <c r="DF6791" s="27"/>
      <c r="DG6791" s="27"/>
      <c r="DH6791" s="27"/>
      <c r="DI6791" s="27"/>
      <c r="DJ6791" s="169"/>
      <c r="DK6791" s="28"/>
      <c r="DL6791" s="27"/>
      <c r="DM6791" s="27"/>
      <c r="DN6791" s="27"/>
      <c r="DO6791" s="27"/>
      <c r="DP6791" s="27"/>
      <c r="DQ6791" s="27"/>
      <c r="DR6791" s="169"/>
      <c r="DS6791" s="28"/>
      <c r="DT6791" s="27"/>
      <c r="DU6791" s="27"/>
      <c r="DV6791" s="27"/>
      <c r="DW6791" s="27"/>
      <c r="DX6791" s="27"/>
      <c r="DY6791" s="27"/>
      <c r="DZ6791" s="169"/>
      <c r="EA6791" s="28"/>
      <c r="EB6791" s="27"/>
      <c r="EC6791" s="27"/>
      <c r="ED6791" s="27"/>
      <c r="EE6791" s="27"/>
      <c r="EF6791" s="27"/>
      <c r="EG6791" s="27"/>
      <c r="EH6791" s="169"/>
      <c r="EI6791" s="28"/>
      <c r="EJ6791" s="27"/>
      <c r="EK6791" s="27"/>
      <c r="EL6791" s="27"/>
      <c r="EM6791" s="27"/>
      <c r="EN6791" s="27"/>
      <c r="EO6791" s="27"/>
      <c r="EP6791" s="169"/>
      <c r="EQ6791" s="28"/>
      <c r="ER6791" s="27"/>
      <c r="ES6791" s="27"/>
      <c r="ET6791" s="27"/>
      <c r="EU6791" s="27"/>
      <c r="EV6791" s="27"/>
      <c r="EW6791" s="27"/>
      <c r="EX6791" s="169"/>
      <c r="EY6791" s="28"/>
      <c r="EZ6791" s="27"/>
      <c r="FA6791" s="27"/>
      <c r="FB6791" s="27"/>
      <c r="FC6791" s="27"/>
      <c r="FD6791" s="27"/>
      <c r="FE6791" s="27"/>
      <c r="FF6791" s="169"/>
      <c r="FG6791" s="28"/>
      <c r="FH6791" s="27"/>
      <c r="FI6791" s="27"/>
      <c r="FJ6791" s="27"/>
      <c r="FK6791" s="27"/>
      <c r="FL6791" s="27"/>
      <c r="FM6791" s="27"/>
      <c r="FN6791" s="169"/>
      <c r="FO6791" s="28"/>
      <c r="FP6791" s="27"/>
      <c r="FQ6791" s="27"/>
      <c r="FR6791" s="27"/>
      <c r="FS6791" s="27"/>
      <c r="FT6791" s="27"/>
      <c r="FU6791" s="27"/>
      <c r="FV6791" s="169"/>
      <c r="FW6791" s="28"/>
      <c r="FX6791" s="27"/>
      <c r="FY6791" s="27"/>
      <c r="FZ6791" s="27"/>
      <c r="GA6791" s="27"/>
      <c r="GB6791" s="27"/>
      <c r="GC6791" s="27"/>
      <c r="GD6791" s="169"/>
      <c r="GE6791" s="28"/>
      <c r="GF6791" s="27"/>
      <c r="GG6791" s="27"/>
      <c r="GH6791" s="27"/>
      <c r="GI6791" s="27"/>
      <c r="GJ6791" s="27"/>
      <c r="GK6791" s="27"/>
      <c r="GL6791" s="169"/>
      <c r="GM6791" s="28"/>
      <c r="GN6791" s="27"/>
      <c r="GO6791" s="27"/>
      <c r="GP6791" s="27"/>
      <c r="GQ6791" s="27"/>
      <c r="GR6791" s="27"/>
      <c r="GS6791" s="27"/>
      <c r="GT6791" s="169"/>
      <c r="GU6791" s="28"/>
      <c r="GV6791" s="27"/>
      <c r="GW6791" s="27"/>
      <c r="GX6791" s="27"/>
      <c r="GY6791" s="27"/>
      <c r="GZ6791" s="27"/>
      <c r="HA6791" s="27"/>
      <c r="HB6791" s="169"/>
      <c r="HC6791" s="28"/>
      <c r="HD6791" s="27"/>
      <c r="HE6791" s="27"/>
      <c r="HF6791" s="27"/>
      <c r="HG6791" s="27"/>
      <c r="HH6791" s="27"/>
      <c r="HI6791" s="27"/>
      <c r="HJ6791" s="169"/>
      <c r="HK6791" s="28"/>
      <c r="HL6791" s="27"/>
      <c r="HM6791" s="27"/>
      <c r="HN6791" s="27"/>
      <c r="HO6791" s="27"/>
      <c r="HP6791" s="27"/>
      <c r="HQ6791" s="27"/>
      <c r="HR6791" s="169"/>
      <c r="HS6791" s="28"/>
      <c r="HT6791" s="27"/>
      <c r="HU6791" s="27"/>
      <c r="HV6791" s="27"/>
      <c r="HW6791" s="27"/>
      <c r="HX6791" s="27"/>
      <c r="HY6791" s="27"/>
      <c r="HZ6791" s="169"/>
      <c r="IA6791" s="28"/>
      <c r="IB6791" s="27"/>
      <c r="IC6791" s="27"/>
      <c r="ID6791" s="27"/>
      <c r="IE6791" s="27"/>
      <c r="IF6791" s="27"/>
      <c r="IG6791" s="27"/>
      <c r="IH6791" s="169"/>
      <c r="II6791" s="28"/>
      <c r="IJ6791" s="27"/>
      <c r="IK6791" s="27"/>
      <c r="IL6791" s="27"/>
      <c r="IM6791" s="27"/>
      <c r="IN6791" s="27"/>
      <c r="IO6791" s="27"/>
      <c r="IP6791" s="169"/>
      <c r="IQ6791" s="28"/>
      <c r="IR6791" s="27"/>
      <c r="IS6791" s="27"/>
      <c r="IT6791" s="27"/>
      <c r="IU6791" s="27"/>
    </row>
    <row r="6792" spans="1:255" ht="15.75" customHeight="1" outlineLevel="2">
      <c r="A6792" s="384"/>
      <c r="B6792" s="296">
        <f t="shared" si="215"/>
        <v>238</v>
      </c>
      <c r="C6792" s="19" t="s">
        <v>5125</v>
      </c>
      <c r="D6792" s="37" t="s">
        <v>5126</v>
      </c>
      <c r="E6792" s="119" t="s">
        <v>2759</v>
      </c>
      <c r="F6792" s="119" t="s">
        <v>4578</v>
      </c>
      <c r="G6792" s="32"/>
      <c r="H6792" s="752"/>
      <c r="I6792" s="755"/>
      <c r="J6792" s="32"/>
      <c r="K6792" s="119"/>
      <c r="L6792" s="58"/>
      <c r="M6792" s="58"/>
      <c r="N6792" t="str">
        <f t="shared" si="216"/>
        <v/>
      </c>
      <c r="O6792" s="35"/>
      <c r="P6792" s="35"/>
      <c r="Q6792" s="35"/>
      <c r="R6792" s="35"/>
      <c r="S6792" s="28"/>
      <c r="T6792" s="27"/>
      <c r="U6792" s="27"/>
      <c r="V6792" s="27"/>
      <c r="W6792" s="27"/>
      <c r="X6792" s="27"/>
      <c r="Y6792" s="27"/>
      <c r="Z6792" s="169"/>
      <c r="AA6792" s="28"/>
      <c r="AB6792" s="27"/>
      <c r="AC6792" s="27"/>
      <c r="AD6792" s="27"/>
      <c r="AE6792" s="27"/>
      <c r="AF6792" s="27"/>
      <c r="AG6792" s="27"/>
      <c r="AH6792" s="169"/>
      <c r="AI6792" s="28"/>
      <c r="AJ6792" s="27"/>
      <c r="AK6792" s="27"/>
      <c r="AL6792" s="27"/>
      <c r="AM6792" s="27"/>
      <c r="AN6792" s="27"/>
      <c r="AO6792" s="27"/>
      <c r="AP6792" s="169"/>
      <c r="AQ6792" s="28"/>
      <c r="AR6792" s="27"/>
      <c r="AS6792" s="27"/>
      <c r="AT6792" s="27"/>
      <c r="AU6792" s="27"/>
      <c r="AV6792" s="27"/>
      <c r="AW6792" s="27"/>
      <c r="AX6792" s="169"/>
      <c r="AY6792" s="28"/>
      <c r="AZ6792" s="27"/>
      <c r="BA6792" s="27"/>
      <c r="BB6792" s="27"/>
      <c r="BC6792" s="27"/>
      <c r="BD6792" s="27"/>
      <c r="BE6792" s="27"/>
      <c r="BF6792" s="169"/>
      <c r="BG6792" s="28"/>
      <c r="BH6792" s="27"/>
      <c r="BI6792" s="27"/>
      <c r="BJ6792" s="27"/>
      <c r="BK6792" s="27"/>
      <c r="BL6792" s="27"/>
      <c r="BM6792" s="27"/>
      <c r="BN6792" s="169"/>
      <c r="BO6792" s="28"/>
      <c r="BP6792" s="27"/>
      <c r="BQ6792" s="27"/>
      <c r="BR6792" s="27"/>
      <c r="BS6792" s="27"/>
      <c r="BT6792" s="27"/>
      <c r="BU6792" s="27"/>
      <c r="BV6792" s="169"/>
      <c r="BW6792" s="28"/>
      <c r="BX6792" s="27"/>
      <c r="BY6792" s="27"/>
      <c r="BZ6792" s="27"/>
      <c r="CA6792" s="27"/>
      <c r="CB6792" s="27"/>
      <c r="CC6792" s="27"/>
      <c r="CD6792" s="169"/>
      <c r="CE6792" s="28"/>
      <c r="CF6792" s="27"/>
      <c r="CG6792" s="27"/>
      <c r="CH6792" s="27"/>
      <c r="CI6792" s="27"/>
      <c r="CJ6792" s="27"/>
      <c r="CK6792" s="27"/>
      <c r="CL6792" s="169"/>
      <c r="CM6792" s="28"/>
      <c r="CN6792" s="27"/>
      <c r="CO6792" s="27"/>
      <c r="CP6792" s="27"/>
      <c r="CQ6792" s="27"/>
      <c r="CR6792" s="27"/>
      <c r="CS6792" s="27"/>
      <c r="CT6792" s="169"/>
      <c r="CU6792" s="28"/>
      <c r="CV6792" s="27"/>
      <c r="CW6792" s="27"/>
      <c r="CX6792" s="27"/>
      <c r="CY6792" s="27"/>
      <c r="CZ6792" s="27"/>
      <c r="DA6792" s="27"/>
      <c r="DB6792" s="169"/>
      <c r="DC6792" s="28"/>
      <c r="DD6792" s="27"/>
      <c r="DE6792" s="27"/>
      <c r="DF6792" s="27"/>
      <c r="DG6792" s="27"/>
      <c r="DH6792" s="27"/>
      <c r="DI6792" s="27"/>
      <c r="DJ6792" s="169"/>
      <c r="DK6792" s="28"/>
      <c r="DL6792" s="27"/>
      <c r="DM6792" s="27"/>
      <c r="DN6792" s="27"/>
      <c r="DO6792" s="27"/>
      <c r="DP6792" s="27"/>
      <c r="DQ6792" s="27"/>
      <c r="DR6792" s="169"/>
      <c r="DS6792" s="28"/>
      <c r="DT6792" s="27"/>
      <c r="DU6792" s="27"/>
      <c r="DV6792" s="27"/>
      <c r="DW6792" s="27"/>
      <c r="DX6792" s="27"/>
      <c r="DY6792" s="27"/>
      <c r="DZ6792" s="169"/>
      <c r="EA6792" s="28"/>
      <c r="EB6792" s="27"/>
      <c r="EC6792" s="27"/>
      <c r="ED6792" s="27"/>
      <c r="EE6792" s="27"/>
      <c r="EF6792" s="27"/>
      <c r="EG6792" s="27"/>
      <c r="EH6792" s="169"/>
      <c r="EI6792" s="28"/>
      <c r="EJ6792" s="27"/>
      <c r="EK6792" s="27"/>
      <c r="EL6792" s="27"/>
      <c r="EM6792" s="27"/>
      <c r="EN6792" s="27"/>
      <c r="EO6792" s="27"/>
      <c r="EP6792" s="169"/>
      <c r="EQ6792" s="28"/>
      <c r="ER6792" s="27"/>
      <c r="ES6792" s="27"/>
      <c r="ET6792" s="27"/>
      <c r="EU6792" s="27"/>
      <c r="EV6792" s="27"/>
      <c r="EW6792" s="27"/>
      <c r="EX6792" s="169"/>
      <c r="EY6792" s="28"/>
      <c r="EZ6792" s="27"/>
      <c r="FA6792" s="27"/>
      <c r="FB6792" s="27"/>
      <c r="FC6792" s="27"/>
      <c r="FD6792" s="27"/>
      <c r="FE6792" s="27"/>
      <c r="FF6792" s="169"/>
      <c r="FG6792" s="28"/>
      <c r="FH6792" s="27"/>
      <c r="FI6792" s="27"/>
      <c r="FJ6792" s="27"/>
      <c r="FK6792" s="27"/>
      <c r="FL6792" s="27"/>
      <c r="FM6792" s="27"/>
      <c r="FN6792" s="169"/>
      <c r="FO6792" s="28"/>
      <c r="FP6792" s="27"/>
      <c r="FQ6792" s="27"/>
      <c r="FR6792" s="27"/>
      <c r="FS6792" s="27"/>
      <c r="FT6792" s="27"/>
      <c r="FU6792" s="27"/>
      <c r="FV6792" s="169"/>
      <c r="FW6792" s="28"/>
      <c r="FX6792" s="27"/>
      <c r="FY6792" s="27"/>
      <c r="FZ6792" s="27"/>
      <c r="GA6792" s="27"/>
      <c r="GB6792" s="27"/>
      <c r="GC6792" s="27"/>
      <c r="GD6792" s="169"/>
      <c r="GE6792" s="28"/>
      <c r="GF6792" s="27"/>
      <c r="GG6792" s="27"/>
      <c r="GH6792" s="27"/>
      <c r="GI6792" s="27"/>
      <c r="GJ6792" s="27"/>
      <c r="GK6792" s="27"/>
      <c r="GL6792" s="169"/>
      <c r="GM6792" s="28"/>
      <c r="GN6792" s="27"/>
      <c r="GO6792" s="27"/>
      <c r="GP6792" s="27"/>
      <c r="GQ6792" s="27"/>
      <c r="GR6792" s="27"/>
      <c r="GS6792" s="27"/>
      <c r="GT6792" s="169"/>
      <c r="GU6792" s="28"/>
      <c r="GV6792" s="27"/>
      <c r="GW6792" s="27"/>
      <c r="GX6792" s="27"/>
      <c r="GY6792" s="27"/>
      <c r="GZ6792" s="27"/>
      <c r="HA6792" s="27"/>
      <c r="HB6792" s="169"/>
      <c r="HC6792" s="28"/>
      <c r="HD6792" s="27"/>
      <c r="HE6792" s="27"/>
      <c r="HF6792" s="27"/>
      <c r="HG6792" s="27"/>
      <c r="HH6792" s="27"/>
      <c r="HI6792" s="27"/>
      <c r="HJ6792" s="169"/>
      <c r="HK6792" s="28"/>
      <c r="HL6792" s="27"/>
      <c r="HM6792" s="27"/>
      <c r="HN6792" s="27"/>
      <c r="HO6792" s="27"/>
      <c r="HP6792" s="27"/>
      <c r="HQ6792" s="27"/>
      <c r="HR6792" s="169"/>
      <c r="HS6792" s="28"/>
      <c r="HT6792" s="27"/>
      <c r="HU6792" s="27"/>
      <c r="HV6792" s="27"/>
      <c r="HW6792" s="27"/>
      <c r="HX6792" s="27"/>
      <c r="HY6792" s="27"/>
      <c r="HZ6792" s="169"/>
      <c r="IA6792" s="28"/>
      <c r="IB6792" s="27"/>
      <c r="IC6792" s="27"/>
      <c r="ID6792" s="27"/>
      <c r="IE6792" s="27"/>
      <c r="IF6792" s="27"/>
      <c r="IG6792" s="27"/>
      <c r="IH6792" s="169"/>
      <c r="II6792" s="28"/>
      <c r="IJ6792" s="27"/>
      <c r="IK6792" s="27"/>
      <c r="IL6792" s="27"/>
      <c r="IM6792" s="27"/>
      <c r="IN6792" s="27"/>
      <c r="IO6792" s="27"/>
      <c r="IP6792" s="169"/>
      <c r="IQ6792" s="28"/>
      <c r="IR6792" s="27"/>
      <c r="IS6792" s="27"/>
      <c r="IT6792" s="27"/>
      <c r="IU6792" s="27"/>
    </row>
    <row r="6793" spans="1:255" ht="15.75" customHeight="1" outlineLevel="2">
      <c r="A6793" s="384"/>
      <c r="B6793" s="296">
        <f t="shared" si="215"/>
        <v>238</v>
      </c>
      <c r="C6793" s="19" t="s">
        <v>4013</v>
      </c>
      <c r="D6793" s="35" t="s">
        <v>4012</v>
      </c>
      <c r="E6793" s="29" t="s">
        <v>1909</v>
      </c>
      <c r="F6793" s="85" t="s">
        <v>1910</v>
      </c>
      <c r="G6793" s="32"/>
      <c r="H6793" s="752"/>
      <c r="I6793" s="755"/>
      <c r="J6793" s="32"/>
      <c r="K6793" s="119"/>
      <c r="L6793" s="58">
        <v>41671</v>
      </c>
      <c r="M6793" s="58"/>
      <c r="N6793" t="str">
        <f t="shared" si="216"/>
        <v>DUPLICATE</v>
      </c>
      <c r="O6793" s="35"/>
      <c r="P6793" s="35"/>
      <c r="Q6793" s="35"/>
      <c r="R6793" s="35"/>
      <c r="S6793" s="28"/>
      <c r="T6793" s="27"/>
      <c r="U6793" s="27"/>
      <c r="V6793" s="27"/>
      <c r="W6793" s="27"/>
      <c r="X6793" s="27"/>
      <c r="Y6793" s="27"/>
      <c r="Z6793" s="169"/>
      <c r="AA6793" s="28"/>
      <c r="AB6793" s="27"/>
      <c r="AC6793" s="27"/>
      <c r="AD6793" s="27"/>
      <c r="AE6793" s="27"/>
      <c r="AF6793" s="27"/>
      <c r="AG6793" s="27"/>
      <c r="AH6793" s="169"/>
      <c r="AI6793" s="28"/>
      <c r="AJ6793" s="27"/>
      <c r="AK6793" s="27"/>
      <c r="AL6793" s="27"/>
      <c r="AM6793" s="27"/>
      <c r="AN6793" s="27"/>
      <c r="AO6793" s="27"/>
      <c r="AP6793" s="169"/>
      <c r="AQ6793" s="28"/>
      <c r="AR6793" s="27"/>
      <c r="AS6793" s="27"/>
      <c r="AT6793" s="27"/>
      <c r="AU6793" s="27"/>
      <c r="AV6793" s="27"/>
      <c r="AW6793" s="27"/>
      <c r="AX6793" s="169"/>
      <c r="AY6793" s="28"/>
      <c r="AZ6793" s="27"/>
      <c r="BA6793" s="27"/>
      <c r="BB6793" s="27"/>
      <c r="BC6793" s="27"/>
      <c r="BD6793" s="27"/>
      <c r="BE6793" s="27"/>
      <c r="BF6793" s="169"/>
      <c r="BG6793" s="28"/>
      <c r="BH6793" s="27"/>
      <c r="BI6793" s="27"/>
      <c r="BJ6793" s="27"/>
      <c r="BK6793" s="27"/>
      <c r="BL6793" s="27"/>
      <c r="BM6793" s="27"/>
      <c r="BN6793" s="169"/>
      <c r="BO6793" s="28"/>
      <c r="BP6793" s="27"/>
      <c r="BQ6793" s="27"/>
      <c r="BR6793" s="27"/>
      <c r="BS6793" s="27"/>
      <c r="BT6793" s="27"/>
      <c r="BU6793" s="27"/>
      <c r="BV6793" s="169"/>
      <c r="BW6793" s="28"/>
      <c r="BX6793" s="27"/>
      <c r="BY6793" s="27"/>
      <c r="BZ6793" s="27"/>
      <c r="CA6793" s="27"/>
      <c r="CB6793" s="27"/>
      <c r="CC6793" s="27"/>
      <c r="CD6793" s="169"/>
      <c r="CE6793" s="28"/>
      <c r="CF6793" s="27"/>
      <c r="CG6793" s="27"/>
      <c r="CH6793" s="27"/>
      <c r="CI6793" s="27"/>
      <c r="CJ6793" s="27"/>
      <c r="CK6793" s="27"/>
      <c r="CL6793" s="169"/>
      <c r="CM6793" s="28"/>
      <c r="CN6793" s="27"/>
      <c r="CO6793" s="27"/>
      <c r="CP6793" s="27"/>
      <c r="CQ6793" s="27"/>
      <c r="CR6793" s="27"/>
      <c r="CS6793" s="27"/>
      <c r="CT6793" s="169"/>
      <c r="CU6793" s="28"/>
      <c r="CV6793" s="27"/>
      <c r="CW6793" s="27"/>
      <c r="CX6793" s="27"/>
      <c r="CY6793" s="27"/>
      <c r="CZ6793" s="27"/>
      <c r="DA6793" s="27"/>
      <c r="DB6793" s="169"/>
      <c r="DC6793" s="28"/>
      <c r="DD6793" s="27"/>
      <c r="DE6793" s="27"/>
      <c r="DF6793" s="27"/>
      <c r="DG6793" s="27"/>
      <c r="DH6793" s="27"/>
      <c r="DI6793" s="27"/>
      <c r="DJ6793" s="169"/>
      <c r="DK6793" s="28"/>
      <c r="DL6793" s="27"/>
      <c r="DM6793" s="27"/>
      <c r="DN6793" s="27"/>
      <c r="DO6793" s="27"/>
      <c r="DP6793" s="27"/>
      <c r="DQ6793" s="27"/>
      <c r="DR6793" s="169"/>
      <c r="DS6793" s="28"/>
      <c r="DT6793" s="27"/>
      <c r="DU6793" s="27"/>
      <c r="DV6793" s="27"/>
      <c r="DW6793" s="27"/>
      <c r="DX6793" s="27"/>
      <c r="DY6793" s="27"/>
      <c r="DZ6793" s="169"/>
      <c r="EA6793" s="28"/>
      <c r="EB6793" s="27"/>
      <c r="EC6793" s="27"/>
      <c r="ED6793" s="27"/>
      <c r="EE6793" s="27"/>
      <c r="EF6793" s="27"/>
      <c r="EG6793" s="27"/>
      <c r="EH6793" s="169"/>
      <c r="EI6793" s="28"/>
      <c r="EJ6793" s="27"/>
      <c r="EK6793" s="27"/>
      <c r="EL6793" s="27"/>
      <c r="EM6793" s="27"/>
      <c r="EN6793" s="27"/>
      <c r="EO6793" s="27"/>
      <c r="EP6793" s="169"/>
      <c r="EQ6793" s="28"/>
      <c r="ER6793" s="27"/>
      <c r="ES6793" s="27"/>
      <c r="ET6793" s="27"/>
      <c r="EU6793" s="27"/>
      <c r="EV6793" s="27"/>
      <c r="EW6793" s="27"/>
      <c r="EX6793" s="169"/>
      <c r="EY6793" s="28"/>
      <c r="EZ6793" s="27"/>
      <c r="FA6793" s="27"/>
      <c r="FB6793" s="27"/>
      <c r="FC6793" s="27"/>
      <c r="FD6793" s="27"/>
      <c r="FE6793" s="27"/>
      <c r="FF6793" s="169"/>
      <c r="FG6793" s="28"/>
      <c r="FH6793" s="27"/>
      <c r="FI6793" s="27"/>
      <c r="FJ6793" s="27"/>
      <c r="FK6793" s="27"/>
      <c r="FL6793" s="27"/>
      <c r="FM6793" s="27"/>
      <c r="FN6793" s="169"/>
      <c r="FO6793" s="28"/>
      <c r="FP6793" s="27"/>
      <c r="FQ6793" s="27"/>
      <c r="FR6793" s="27"/>
      <c r="FS6793" s="27"/>
      <c r="FT6793" s="27"/>
      <c r="FU6793" s="27"/>
      <c r="FV6793" s="169"/>
      <c r="FW6793" s="28"/>
      <c r="FX6793" s="27"/>
      <c r="FY6793" s="27"/>
      <c r="FZ6793" s="27"/>
      <c r="GA6793" s="27"/>
      <c r="GB6793" s="27"/>
      <c r="GC6793" s="27"/>
      <c r="GD6793" s="169"/>
      <c r="GE6793" s="28"/>
      <c r="GF6793" s="27"/>
      <c r="GG6793" s="27"/>
      <c r="GH6793" s="27"/>
      <c r="GI6793" s="27"/>
      <c r="GJ6793" s="27"/>
      <c r="GK6793" s="27"/>
      <c r="GL6793" s="169"/>
      <c r="GM6793" s="28"/>
      <c r="GN6793" s="27"/>
      <c r="GO6793" s="27"/>
      <c r="GP6793" s="27"/>
      <c r="GQ6793" s="27"/>
      <c r="GR6793" s="27"/>
      <c r="GS6793" s="27"/>
      <c r="GT6793" s="169"/>
      <c r="GU6793" s="28"/>
      <c r="GV6793" s="27"/>
      <c r="GW6793" s="27"/>
      <c r="GX6793" s="27"/>
      <c r="GY6793" s="27"/>
      <c r="GZ6793" s="27"/>
      <c r="HA6793" s="27"/>
      <c r="HB6793" s="169"/>
      <c r="HC6793" s="28"/>
      <c r="HD6793" s="27"/>
      <c r="HE6793" s="27"/>
      <c r="HF6793" s="27"/>
      <c r="HG6793" s="27"/>
      <c r="HH6793" s="27"/>
      <c r="HI6793" s="27"/>
      <c r="HJ6793" s="169"/>
      <c r="HK6793" s="28"/>
      <c r="HL6793" s="27"/>
      <c r="HM6793" s="27"/>
      <c r="HN6793" s="27"/>
      <c r="HO6793" s="27"/>
      <c r="HP6793" s="27"/>
      <c r="HQ6793" s="27"/>
      <c r="HR6793" s="169"/>
      <c r="HS6793" s="28"/>
      <c r="HT6793" s="27"/>
      <c r="HU6793" s="27"/>
      <c r="HV6793" s="27"/>
      <c r="HW6793" s="27"/>
      <c r="HX6793" s="27"/>
      <c r="HY6793" s="27"/>
      <c r="HZ6793" s="169"/>
      <c r="IA6793" s="28"/>
      <c r="IB6793" s="27"/>
      <c r="IC6793" s="27"/>
      <c r="ID6793" s="27"/>
      <c r="IE6793" s="27"/>
      <c r="IF6793" s="27"/>
      <c r="IG6793" s="27"/>
      <c r="IH6793" s="169"/>
      <c r="II6793" s="28"/>
      <c r="IJ6793" s="27"/>
      <c r="IK6793" s="27"/>
      <c r="IL6793" s="27"/>
      <c r="IM6793" s="27"/>
      <c r="IN6793" s="27"/>
      <c r="IO6793" s="27"/>
      <c r="IP6793" s="169"/>
      <c r="IQ6793" s="28"/>
      <c r="IR6793" s="27"/>
      <c r="IS6793" s="27"/>
      <c r="IT6793" s="27"/>
      <c r="IU6793" s="27"/>
    </row>
    <row r="6794" spans="1:255" ht="15.75" customHeight="1" outlineLevel="2">
      <c r="A6794" s="384"/>
      <c r="B6794" s="296">
        <f t="shared" si="215"/>
        <v>238</v>
      </c>
      <c r="C6794" s="19" t="s">
        <v>1405</v>
      </c>
      <c r="D6794" s="37" t="s">
        <v>1406</v>
      </c>
      <c r="E6794" s="119" t="s">
        <v>2759</v>
      </c>
      <c r="F6794" s="119" t="s">
        <v>4578</v>
      </c>
      <c r="G6794" s="32"/>
      <c r="H6794" s="752"/>
      <c r="I6794" s="755"/>
      <c r="J6794" s="32"/>
      <c r="K6794" s="119"/>
      <c r="L6794" s="58"/>
      <c r="M6794" s="58"/>
      <c r="N6794" t="str">
        <f t="shared" si="216"/>
        <v/>
      </c>
      <c r="O6794" s="35"/>
      <c r="P6794" s="35"/>
      <c r="Q6794" s="35"/>
      <c r="R6794" s="35"/>
      <c r="S6794" s="28"/>
      <c r="T6794" s="27"/>
      <c r="U6794" s="27"/>
      <c r="V6794" s="27"/>
      <c r="W6794" s="27"/>
      <c r="X6794" s="27"/>
      <c r="Y6794" s="27"/>
      <c r="Z6794" s="169"/>
      <c r="AA6794" s="28"/>
      <c r="AB6794" s="27"/>
      <c r="AC6794" s="27"/>
      <c r="AD6794" s="27"/>
      <c r="AE6794" s="27"/>
      <c r="AF6794" s="27"/>
      <c r="AG6794" s="27"/>
      <c r="AH6794" s="169"/>
      <c r="AI6794" s="28"/>
      <c r="AJ6794" s="27"/>
      <c r="AK6794" s="27"/>
      <c r="AL6794" s="27"/>
      <c r="AM6794" s="27"/>
      <c r="AN6794" s="27"/>
      <c r="AO6794" s="27"/>
      <c r="AP6794" s="169"/>
      <c r="AQ6794" s="28"/>
      <c r="AR6794" s="27"/>
      <c r="AS6794" s="27"/>
      <c r="AT6794" s="27"/>
      <c r="AU6794" s="27"/>
      <c r="AV6794" s="27"/>
      <c r="AW6794" s="27"/>
      <c r="AX6794" s="169"/>
      <c r="AY6794" s="28"/>
      <c r="AZ6794" s="27"/>
      <c r="BA6794" s="27"/>
      <c r="BB6794" s="27"/>
      <c r="BC6794" s="27"/>
      <c r="BD6794" s="27"/>
      <c r="BE6794" s="27"/>
      <c r="BF6794" s="169"/>
      <c r="BG6794" s="28"/>
      <c r="BH6794" s="27"/>
      <c r="BI6794" s="27"/>
      <c r="BJ6794" s="27"/>
      <c r="BK6794" s="27"/>
      <c r="BL6794" s="27"/>
      <c r="BM6794" s="27"/>
      <c r="BN6794" s="169"/>
      <c r="BO6794" s="28"/>
      <c r="BP6794" s="27"/>
      <c r="BQ6794" s="27"/>
      <c r="BR6794" s="27"/>
      <c r="BS6794" s="27"/>
      <c r="BT6794" s="27"/>
      <c r="BU6794" s="27"/>
      <c r="BV6794" s="169"/>
      <c r="BW6794" s="28"/>
      <c r="BX6794" s="27"/>
      <c r="BY6794" s="27"/>
      <c r="BZ6794" s="27"/>
      <c r="CA6794" s="27"/>
      <c r="CB6794" s="27"/>
      <c r="CC6794" s="27"/>
      <c r="CD6794" s="169"/>
      <c r="CE6794" s="28"/>
      <c r="CF6794" s="27"/>
      <c r="CG6794" s="27"/>
      <c r="CH6794" s="27"/>
      <c r="CI6794" s="27"/>
      <c r="CJ6794" s="27"/>
      <c r="CK6794" s="27"/>
      <c r="CL6794" s="169"/>
      <c r="CM6794" s="28"/>
      <c r="CN6794" s="27"/>
      <c r="CO6794" s="27"/>
      <c r="CP6794" s="27"/>
      <c r="CQ6794" s="27"/>
      <c r="CR6794" s="27"/>
      <c r="CS6794" s="27"/>
      <c r="CT6794" s="169"/>
      <c r="CU6794" s="28"/>
      <c r="CV6794" s="27"/>
      <c r="CW6794" s="27"/>
      <c r="CX6794" s="27"/>
      <c r="CY6794" s="27"/>
      <c r="CZ6794" s="27"/>
      <c r="DA6794" s="27"/>
      <c r="DB6794" s="169"/>
      <c r="DC6794" s="28"/>
      <c r="DD6794" s="27"/>
      <c r="DE6794" s="27"/>
      <c r="DF6794" s="27"/>
      <c r="DG6794" s="27"/>
      <c r="DH6794" s="27"/>
      <c r="DI6794" s="27"/>
      <c r="DJ6794" s="169"/>
      <c r="DK6794" s="28"/>
      <c r="DL6794" s="27"/>
      <c r="DM6794" s="27"/>
      <c r="DN6794" s="27"/>
      <c r="DO6794" s="27"/>
      <c r="DP6794" s="27"/>
      <c r="DQ6794" s="27"/>
      <c r="DR6794" s="169"/>
      <c r="DS6794" s="28"/>
      <c r="DT6794" s="27"/>
      <c r="DU6794" s="27"/>
      <c r="DV6794" s="27"/>
      <c r="DW6794" s="27"/>
      <c r="DX6794" s="27"/>
      <c r="DY6794" s="27"/>
      <c r="DZ6794" s="169"/>
      <c r="EA6794" s="28"/>
      <c r="EB6794" s="27"/>
      <c r="EC6794" s="27"/>
      <c r="ED6794" s="27"/>
      <c r="EE6794" s="27"/>
      <c r="EF6794" s="27"/>
      <c r="EG6794" s="27"/>
      <c r="EH6794" s="169"/>
      <c r="EI6794" s="28"/>
      <c r="EJ6794" s="27"/>
      <c r="EK6794" s="27"/>
      <c r="EL6794" s="27"/>
      <c r="EM6794" s="27"/>
      <c r="EN6794" s="27"/>
      <c r="EO6794" s="27"/>
      <c r="EP6794" s="169"/>
      <c r="EQ6794" s="28"/>
      <c r="ER6794" s="27"/>
      <c r="ES6794" s="27"/>
      <c r="ET6794" s="27"/>
      <c r="EU6794" s="27"/>
      <c r="EV6794" s="27"/>
      <c r="EW6794" s="27"/>
      <c r="EX6794" s="169"/>
      <c r="EY6794" s="28"/>
      <c r="EZ6794" s="27"/>
      <c r="FA6794" s="27"/>
      <c r="FB6794" s="27"/>
      <c r="FC6794" s="27"/>
      <c r="FD6794" s="27"/>
      <c r="FE6794" s="27"/>
      <c r="FF6794" s="169"/>
      <c r="FG6794" s="28"/>
      <c r="FH6794" s="27"/>
      <c r="FI6794" s="27"/>
      <c r="FJ6794" s="27"/>
      <c r="FK6794" s="27"/>
      <c r="FL6794" s="27"/>
      <c r="FM6794" s="27"/>
      <c r="FN6794" s="169"/>
      <c r="FO6794" s="28"/>
      <c r="FP6794" s="27"/>
      <c r="FQ6794" s="27"/>
      <c r="FR6794" s="27"/>
      <c r="FS6794" s="27"/>
      <c r="FT6794" s="27"/>
      <c r="FU6794" s="27"/>
      <c r="FV6794" s="169"/>
      <c r="FW6794" s="28"/>
      <c r="FX6794" s="27"/>
      <c r="FY6794" s="27"/>
      <c r="FZ6794" s="27"/>
      <c r="GA6794" s="27"/>
      <c r="GB6794" s="27"/>
      <c r="GC6794" s="27"/>
      <c r="GD6794" s="169"/>
      <c r="GE6794" s="28"/>
      <c r="GF6794" s="27"/>
      <c r="GG6794" s="27"/>
      <c r="GH6794" s="27"/>
      <c r="GI6794" s="27"/>
      <c r="GJ6794" s="27"/>
      <c r="GK6794" s="27"/>
      <c r="GL6794" s="169"/>
      <c r="GM6794" s="28"/>
      <c r="GN6794" s="27"/>
      <c r="GO6794" s="27"/>
      <c r="GP6794" s="27"/>
      <c r="GQ6794" s="27"/>
      <c r="GR6794" s="27"/>
      <c r="GS6794" s="27"/>
      <c r="GT6794" s="169"/>
      <c r="GU6794" s="28"/>
      <c r="GV6794" s="27"/>
      <c r="GW6794" s="27"/>
      <c r="GX6794" s="27"/>
      <c r="GY6794" s="27"/>
      <c r="GZ6794" s="27"/>
      <c r="HA6794" s="27"/>
      <c r="HB6794" s="169"/>
      <c r="HC6794" s="28"/>
      <c r="HD6794" s="27"/>
      <c r="HE6794" s="27"/>
      <c r="HF6794" s="27"/>
      <c r="HG6794" s="27"/>
      <c r="HH6794" s="27"/>
      <c r="HI6794" s="27"/>
      <c r="HJ6794" s="169"/>
      <c r="HK6794" s="28"/>
      <c r="HL6794" s="27"/>
      <c r="HM6794" s="27"/>
      <c r="HN6794" s="27"/>
      <c r="HO6794" s="27"/>
      <c r="HP6794" s="27"/>
      <c r="HQ6794" s="27"/>
      <c r="HR6794" s="169"/>
      <c r="HS6794" s="28"/>
      <c r="HT6794" s="27"/>
      <c r="HU6794" s="27"/>
      <c r="HV6794" s="27"/>
      <c r="HW6794" s="27"/>
      <c r="HX6794" s="27"/>
      <c r="HY6794" s="27"/>
      <c r="HZ6794" s="169"/>
      <c r="IA6794" s="28"/>
      <c r="IB6794" s="27"/>
      <c r="IC6794" s="27"/>
      <c r="ID6794" s="27"/>
      <c r="IE6794" s="27"/>
      <c r="IF6794" s="27"/>
      <c r="IG6794" s="27"/>
      <c r="IH6794" s="169"/>
      <c r="II6794" s="28"/>
      <c r="IJ6794" s="27"/>
      <c r="IK6794" s="27"/>
      <c r="IL6794" s="27"/>
      <c r="IM6794" s="27"/>
      <c r="IN6794" s="27"/>
      <c r="IO6794" s="27"/>
      <c r="IP6794" s="169"/>
      <c r="IQ6794" s="28"/>
      <c r="IR6794" s="27"/>
      <c r="IS6794" s="27"/>
      <c r="IT6794" s="27"/>
      <c r="IU6794" s="27"/>
    </row>
    <row r="6795" spans="1:255" ht="15.75" customHeight="1" outlineLevel="2">
      <c r="A6795" s="384"/>
      <c r="B6795" s="296">
        <f t="shared" si="215"/>
        <v>238</v>
      </c>
      <c r="C6795" s="19" t="s">
        <v>1316</v>
      </c>
      <c r="D6795" s="37" t="s">
        <v>2796</v>
      </c>
      <c r="E6795" s="119" t="s">
        <v>1145</v>
      </c>
      <c r="F6795" s="119" t="s">
        <v>4634</v>
      </c>
      <c r="G6795" s="32"/>
      <c r="H6795" s="752"/>
      <c r="I6795" s="755"/>
      <c r="J6795" s="32"/>
      <c r="K6795" s="119"/>
      <c r="L6795" s="58">
        <v>40940</v>
      </c>
      <c r="M6795" s="58"/>
      <c r="N6795" t="str">
        <f t="shared" si="216"/>
        <v>DUPLICATE</v>
      </c>
      <c r="O6795" s="35"/>
      <c r="P6795" s="35"/>
      <c r="Q6795" s="35"/>
      <c r="R6795" s="35"/>
      <c r="S6795" s="28"/>
      <c r="T6795" s="27"/>
      <c r="U6795" s="27"/>
      <c r="V6795" s="27"/>
      <c r="W6795" s="27"/>
      <c r="X6795" s="27"/>
      <c r="Y6795" s="27"/>
      <c r="Z6795" s="169"/>
      <c r="AA6795" s="28"/>
      <c r="AB6795" s="27"/>
      <c r="AC6795" s="27"/>
      <c r="AD6795" s="27"/>
      <c r="AE6795" s="27"/>
      <c r="AF6795" s="27"/>
      <c r="AG6795" s="27"/>
      <c r="AH6795" s="169"/>
      <c r="AI6795" s="28"/>
      <c r="AJ6795" s="27"/>
      <c r="AK6795" s="27"/>
      <c r="AL6795" s="27"/>
      <c r="AM6795" s="27"/>
      <c r="AN6795" s="27"/>
      <c r="AO6795" s="27"/>
      <c r="AP6795" s="169"/>
      <c r="AQ6795" s="28"/>
      <c r="AR6795" s="27"/>
      <c r="AS6795" s="27"/>
      <c r="AT6795" s="27"/>
      <c r="AU6795" s="27"/>
      <c r="AV6795" s="27"/>
      <c r="AW6795" s="27"/>
      <c r="AX6795" s="169"/>
      <c r="AY6795" s="28"/>
      <c r="AZ6795" s="27"/>
      <c r="BA6795" s="27"/>
      <c r="BB6795" s="27"/>
      <c r="BC6795" s="27"/>
      <c r="BD6795" s="27"/>
      <c r="BE6795" s="27"/>
      <c r="BF6795" s="169"/>
      <c r="BG6795" s="28"/>
      <c r="BH6795" s="27"/>
      <c r="BI6795" s="27"/>
      <c r="BJ6795" s="27"/>
      <c r="BK6795" s="27"/>
      <c r="BL6795" s="27"/>
      <c r="BM6795" s="27"/>
      <c r="BN6795" s="169"/>
      <c r="BO6795" s="28"/>
      <c r="BP6795" s="27"/>
      <c r="BQ6795" s="27"/>
      <c r="BR6795" s="27"/>
      <c r="BS6795" s="27"/>
      <c r="BT6795" s="27"/>
      <c r="BU6795" s="27"/>
      <c r="BV6795" s="169"/>
      <c r="BW6795" s="28"/>
      <c r="BX6795" s="27"/>
      <c r="BY6795" s="27"/>
      <c r="BZ6795" s="27"/>
      <c r="CA6795" s="27"/>
      <c r="CB6795" s="27"/>
      <c r="CC6795" s="27"/>
      <c r="CD6795" s="169"/>
      <c r="CE6795" s="28"/>
      <c r="CF6795" s="27"/>
      <c r="CG6795" s="27"/>
      <c r="CH6795" s="27"/>
      <c r="CI6795" s="27"/>
      <c r="CJ6795" s="27"/>
      <c r="CK6795" s="27"/>
      <c r="CL6795" s="169"/>
      <c r="CM6795" s="28"/>
      <c r="CN6795" s="27"/>
      <c r="CO6795" s="27"/>
      <c r="CP6795" s="27"/>
      <c r="CQ6795" s="27"/>
      <c r="CR6795" s="27"/>
      <c r="CS6795" s="27"/>
      <c r="CT6795" s="169"/>
      <c r="CU6795" s="28"/>
      <c r="CV6795" s="27"/>
      <c r="CW6795" s="27"/>
      <c r="CX6795" s="27"/>
      <c r="CY6795" s="27"/>
      <c r="CZ6795" s="27"/>
      <c r="DA6795" s="27"/>
      <c r="DB6795" s="169"/>
      <c r="DC6795" s="28"/>
      <c r="DD6795" s="27"/>
      <c r="DE6795" s="27"/>
      <c r="DF6795" s="27"/>
      <c r="DG6795" s="27"/>
      <c r="DH6795" s="27"/>
      <c r="DI6795" s="27"/>
      <c r="DJ6795" s="169"/>
      <c r="DK6795" s="28"/>
      <c r="DL6795" s="27"/>
      <c r="DM6795" s="27"/>
      <c r="DN6795" s="27"/>
      <c r="DO6795" s="27"/>
      <c r="DP6795" s="27"/>
      <c r="DQ6795" s="27"/>
      <c r="DR6795" s="169"/>
      <c r="DS6795" s="28"/>
      <c r="DT6795" s="27"/>
      <c r="DU6795" s="27"/>
      <c r="DV6795" s="27"/>
      <c r="DW6795" s="27"/>
      <c r="DX6795" s="27"/>
      <c r="DY6795" s="27"/>
      <c r="DZ6795" s="169"/>
      <c r="EA6795" s="28"/>
      <c r="EB6795" s="27"/>
      <c r="EC6795" s="27"/>
      <c r="ED6795" s="27"/>
      <c r="EE6795" s="27"/>
      <c r="EF6795" s="27"/>
      <c r="EG6795" s="27"/>
      <c r="EH6795" s="169"/>
      <c r="EI6795" s="28"/>
      <c r="EJ6795" s="27"/>
      <c r="EK6795" s="27"/>
      <c r="EL6795" s="27"/>
      <c r="EM6795" s="27"/>
      <c r="EN6795" s="27"/>
      <c r="EO6795" s="27"/>
      <c r="EP6795" s="169"/>
      <c r="EQ6795" s="28"/>
      <c r="ER6795" s="27"/>
      <c r="ES6795" s="27"/>
      <c r="ET6795" s="27"/>
      <c r="EU6795" s="27"/>
      <c r="EV6795" s="27"/>
      <c r="EW6795" s="27"/>
      <c r="EX6795" s="169"/>
      <c r="EY6795" s="28"/>
      <c r="EZ6795" s="27"/>
      <c r="FA6795" s="27"/>
      <c r="FB6795" s="27"/>
      <c r="FC6795" s="27"/>
      <c r="FD6795" s="27"/>
      <c r="FE6795" s="27"/>
      <c r="FF6795" s="169"/>
      <c r="FG6795" s="28"/>
      <c r="FH6795" s="27"/>
      <c r="FI6795" s="27"/>
      <c r="FJ6795" s="27"/>
      <c r="FK6795" s="27"/>
      <c r="FL6795" s="27"/>
      <c r="FM6795" s="27"/>
      <c r="FN6795" s="169"/>
      <c r="FO6795" s="28"/>
      <c r="FP6795" s="27"/>
      <c r="FQ6795" s="27"/>
      <c r="FR6795" s="27"/>
      <c r="FS6795" s="27"/>
      <c r="FT6795" s="27"/>
      <c r="FU6795" s="27"/>
      <c r="FV6795" s="169"/>
      <c r="FW6795" s="28"/>
      <c r="FX6795" s="27"/>
      <c r="FY6795" s="27"/>
      <c r="FZ6795" s="27"/>
      <c r="GA6795" s="27"/>
      <c r="GB6795" s="27"/>
      <c r="GC6795" s="27"/>
      <c r="GD6795" s="169"/>
      <c r="GE6795" s="28"/>
      <c r="GF6795" s="27"/>
      <c r="GG6795" s="27"/>
      <c r="GH6795" s="27"/>
      <c r="GI6795" s="27"/>
      <c r="GJ6795" s="27"/>
      <c r="GK6795" s="27"/>
      <c r="GL6795" s="169"/>
      <c r="GM6795" s="28"/>
      <c r="GN6795" s="27"/>
      <c r="GO6795" s="27"/>
      <c r="GP6795" s="27"/>
      <c r="GQ6795" s="27"/>
      <c r="GR6795" s="27"/>
      <c r="GS6795" s="27"/>
      <c r="GT6795" s="169"/>
      <c r="GU6795" s="28"/>
      <c r="GV6795" s="27"/>
      <c r="GW6795" s="27"/>
      <c r="GX6795" s="27"/>
      <c r="GY6795" s="27"/>
      <c r="GZ6795" s="27"/>
      <c r="HA6795" s="27"/>
      <c r="HB6795" s="169"/>
      <c r="HC6795" s="28"/>
      <c r="HD6795" s="27"/>
      <c r="HE6795" s="27"/>
      <c r="HF6795" s="27"/>
      <c r="HG6795" s="27"/>
      <c r="HH6795" s="27"/>
      <c r="HI6795" s="27"/>
      <c r="HJ6795" s="169"/>
      <c r="HK6795" s="28"/>
      <c r="HL6795" s="27"/>
      <c r="HM6795" s="27"/>
      <c r="HN6795" s="27"/>
      <c r="HO6795" s="27"/>
      <c r="HP6795" s="27"/>
      <c r="HQ6795" s="27"/>
      <c r="HR6795" s="169"/>
      <c r="HS6795" s="28"/>
      <c r="HT6795" s="27"/>
      <c r="HU6795" s="27"/>
      <c r="HV6795" s="27"/>
      <c r="HW6795" s="27"/>
      <c r="HX6795" s="27"/>
      <c r="HY6795" s="27"/>
      <c r="HZ6795" s="169"/>
      <c r="IA6795" s="28"/>
      <c r="IB6795" s="27"/>
      <c r="IC6795" s="27"/>
      <c r="ID6795" s="27"/>
      <c r="IE6795" s="27"/>
      <c r="IF6795" s="27"/>
      <c r="IG6795" s="27"/>
      <c r="IH6795" s="169"/>
      <c r="II6795" s="28"/>
      <c r="IJ6795" s="27"/>
      <c r="IK6795" s="27"/>
      <c r="IL6795" s="27"/>
      <c r="IM6795" s="27"/>
      <c r="IN6795" s="27"/>
      <c r="IO6795" s="27"/>
      <c r="IP6795" s="169"/>
      <c r="IQ6795" s="28"/>
      <c r="IR6795" s="27"/>
      <c r="IS6795" s="27"/>
      <c r="IT6795" s="27"/>
      <c r="IU6795" s="27"/>
    </row>
    <row r="6796" spans="1:255" ht="15.75" customHeight="1" outlineLevel="2">
      <c r="A6796" s="384"/>
      <c r="B6796" s="296">
        <f t="shared" si="215"/>
        <v>238</v>
      </c>
      <c r="C6796" s="19" t="s">
        <v>1317</v>
      </c>
      <c r="D6796" s="37" t="s">
        <v>2433</v>
      </c>
      <c r="E6796" s="119" t="s">
        <v>1145</v>
      </c>
      <c r="F6796" s="119" t="s">
        <v>4634</v>
      </c>
      <c r="G6796" s="32"/>
      <c r="H6796" s="752"/>
      <c r="I6796" s="755"/>
      <c r="J6796" s="32"/>
      <c r="K6796" s="119"/>
      <c r="L6796" s="58">
        <v>40940</v>
      </c>
      <c r="M6796" s="58"/>
      <c r="N6796" t="str">
        <f t="shared" si="216"/>
        <v>DUPLICATE</v>
      </c>
      <c r="O6796" s="35"/>
      <c r="P6796" s="35"/>
      <c r="Q6796" s="35"/>
      <c r="R6796" s="35"/>
      <c r="S6796" s="28"/>
      <c r="T6796" s="27"/>
      <c r="U6796" s="27"/>
      <c r="V6796" s="27"/>
      <c r="W6796" s="27"/>
      <c r="X6796" s="27"/>
      <c r="Y6796" s="27"/>
      <c r="Z6796" s="169"/>
      <c r="AA6796" s="28"/>
      <c r="AB6796" s="27"/>
      <c r="AC6796" s="27"/>
      <c r="AD6796" s="27"/>
      <c r="AE6796" s="27"/>
      <c r="AF6796" s="27"/>
      <c r="AG6796" s="27"/>
      <c r="AH6796" s="169"/>
      <c r="AI6796" s="28"/>
      <c r="AJ6796" s="27"/>
      <c r="AK6796" s="27"/>
      <c r="AL6796" s="27"/>
      <c r="AM6796" s="27"/>
      <c r="AN6796" s="27"/>
      <c r="AO6796" s="27"/>
      <c r="AP6796" s="169"/>
      <c r="AQ6796" s="28"/>
      <c r="AR6796" s="27"/>
      <c r="AS6796" s="27"/>
      <c r="AT6796" s="27"/>
      <c r="AU6796" s="27"/>
      <c r="AV6796" s="27"/>
      <c r="AW6796" s="27"/>
      <c r="AX6796" s="169"/>
      <c r="AY6796" s="28"/>
      <c r="AZ6796" s="27"/>
      <c r="BA6796" s="27"/>
      <c r="BB6796" s="27"/>
      <c r="BC6796" s="27"/>
      <c r="BD6796" s="27"/>
      <c r="BE6796" s="27"/>
      <c r="BF6796" s="169"/>
      <c r="BG6796" s="28"/>
      <c r="BH6796" s="27"/>
      <c r="BI6796" s="27"/>
      <c r="BJ6796" s="27"/>
      <c r="BK6796" s="27"/>
      <c r="BL6796" s="27"/>
      <c r="BM6796" s="27"/>
      <c r="BN6796" s="169"/>
      <c r="BO6796" s="28"/>
      <c r="BP6796" s="27"/>
      <c r="BQ6796" s="27"/>
      <c r="BR6796" s="27"/>
      <c r="BS6796" s="27"/>
      <c r="BT6796" s="27"/>
      <c r="BU6796" s="27"/>
      <c r="BV6796" s="169"/>
      <c r="BW6796" s="28"/>
      <c r="BX6796" s="27"/>
      <c r="BY6796" s="27"/>
      <c r="BZ6796" s="27"/>
      <c r="CA6796" s="27"/>
      <c r="CB6796" s="27"/>
      <c r="CC6796" s="27"/>
      <c r="CD6796" s="169"/>
      <c r="CE6796" s="28"/>
      <c r="CF6796" s="27"/>
      <c r="CG6796" s="27"/>
      <c r="CH6796" s="27"/>
      <c r="CI6796" s="27"/>
      <c r="CJ6796" s="27"/>
      <c r="CK6796" s="27"/>
      <c r="CL6796" s="169"/>
      <c r="CM6796" s="28"/>
      <c r="CN6796" s="27"/>
      <c r="CO6796" s="27"/>
      <c r="CP6796" s="27"/>
      <c r="CQ6796" s="27"/>
      <c r="CR6796" s="27"/>
      <c r="CS6796" s="27"/>
      <c r="CT6796" s="169"/>
      <c r="CU6796" s="28"/>
      <c r="CV6796" s="27"/>
      <c r="CW6796" s="27"/>
      <c r="CX6796" s="27"/>
      <c r="CY6796" s="27"/>
      <c r="CZ6796" s="27"/>
      <c r="DA6796" s="27"/>
      <c r="DB6796" s="169"/>
      <c r="DC6796" s="28"/>
      <c r="DD6796" s="27"/>
      <c r="DE6796" s="27"/>
      <c r="DF6796" s="27"/>
      <c r="DG6796" s="27"/>
      <c r="DH6796" s="27"/>
      <c r="DI6796" s="27"/>
      <c r="DJ6796" s="169"/>
      <c r="DK6796" s="28"/>
      <c r="DL6796" s="27"/>
      <c r="DM6796" s="27"/>
      <c r="DN6796" s="27"/>
      <c r="DO6796" s="27"/>
      <c r="DP6796" s="27"/>
      <c r="DQ6796" s="27"/>
      <c r="DR6796" s="169"/>
      <c r="DS6796" s="28"/>
      <c r="DT6796" s="27"/>
      <c r="DU6796" s="27"/>
      <c r="DV6796" s="27"/>
      <c r="DW6796" s="27"/>
      <c r="DX6796" s="27"/>
      <c r="DY6796" s="27"/>
      <c r="DZ6796" s="169"/>
      <c r="EA6796" s="28"/>
      <c r="EB6796" s="27"/>
      <c r="EC6796" s="27"/>
      <c r="ED6796" s="27"/>
      <c r="EE6796" s="27"/>
      <c r="EF6796" s="27"/>
      <c r="EG6796" s="27"/>
      <c r="EH6796" s="169"/>
      <c r="EI6796" s="28"/>
      <c r="EJ6796" s="27"/>
      <c r="EK6796" s="27"/>
      <c r="EL6796" s="27"/>
      <c r="EM6796" s="27"/>
      <c r="EN6796" s="27"/>
      <c r="EO6796" s="27"/>
      <c r="EP6796" s="169"/>
      <c r="EQ6796" s="28"/>
      <c r="ER6796" s="27"/>
      <c r="ES6796" s="27"/>
      <c r="ET6796" s="27"/>
      <c r="EU6796" s="27"/>
      <c r="EV6796" s="27"/>
      <c r="EW6796" s="27"/>
      <c r="EX6796" s="169"/>
      <c r="EY6796" s="28"/>
      <c r="EZ6796" s="27"/>
      <c r="FA6796" s="27"/>
      <c r="FB6796" s="27"/>
      <c r="FC6796" s="27"/>
      <c r="FD6796" s="27"/>
      <c r="FE6796" s="27"/>
      <c r="FF6796" s="169"/>
      <c r="FG6796" s="28"/>
      <c r="FH6796" s="27"/>
      <c r="FI6796" s="27"/>
      <c r="FJ6796" s="27"/>
      <c r="FK6796" s="27"/>
      <c r="FL6796" s="27"/>
      <c r="FM6796" s="27"/>
      <c r="FN6796" s="169"/>
      <c r="FO6796" s="28"/>
      <c r="FP6796" s="27"/>
      <c r="FQ6796" s="27"/>
      <c r="FR6796" s="27"/>
      <c r="FS6796" s="27"/>
      <c r="FT6796" s="27"/>
      <c r="FU6796" s="27"/>
      <c r="FV6796" s="169"/>
      <c r="FW6796" s="28"/>
      <c r="FX6796" s="27"/>
      <c r="FY6796" s="27"/>
      <c r="FZ6796" s="27"/>
      <c r="GA6796" s="27"/>
      <c r="GB6796" s="27"/>
      <c r="GC6796" s="27"/>
      <c r="GD6796" s="169"/>
      <c r="GE6796" s="28"/>
      <c r="GF6796" s="27"/>
      <c r="GG6796" s="27"/>
      <c r="GH6796" s="27"/>
      <c r="GI6796" s="27"/>
      <c r="GJ6796" s="27"/>
      <c r="GK6796" s="27"/>
      <c r="GL6796" s="169"/>
      <c r="GM6796" s="28"/>
      <c r="GN6796" s="27"/>
      <c r="GO6796" s="27"/>
      <c r="GP6796" s="27"/>
      <c r="GQ6796" s="27"/>
      <c r="GR6796" s="27"/>
      <c r="GS6796" s="27"/>
      <c r="GT6796" s="169"/>
      <c r="GU6796" s="28"/>
      <c r="GV6796" s="27"/>
      <c r="GW6796" s="27"/>
      <c r="GX6796" s="27"/>
      <c r="GY6796" s="27"/>
      <c r="GZ6796" s="27"/>
      <c r="HA6796" s="27"/>
      <c r="HB6796" s="169"/>
      <c r="HC6796" s="28"/>
      <c r="HD6796" s="27"/>
      <c r="HE6796" s="27"/>
      <c r="HF6796" s="27"/>
      <c r="HG6796" s="27"/>
      <c r="HH6796" s="27"/>
      <c r="HI6796" s="27"/>
      <c r="HJ6796" s="169"/>
      <c r="HK6796" s="28"/>
      <c r="HL6796" s="27"/>
      <c r="HM6796" s="27"/>
      <c r="HN6796" s="27"/>
      <c r="HO6796" s="27"/>
      <c r="HP6796" s="27"/>
      <c r="HQ6796" s="27"/>
      <c r="HR6796" s="169"/>
      <c r="HS6796" s="28"/>
      <c r="HT6796" s="27"/>
      <c r="HU6796" s="27"/>
      <c r="HV6796" s="27"/>
      <c r="HW6796" s="27"/>
      <c r="HX6796" s="27"/>
      <c r="HY6796" s="27"/>
      <c r="HZ6796" s="169"/>
      <c r="IA6796" s="28"/>
      <c r="IB6796" s="27"/>
      <c r="IC6796" s="27"/>
      <c r="ID6796" s="27"/>
      <c r="IE6796" s="27"/>
      <c r="IF6796" s="27"/>
      <c r="IG6796" s="27"/>
      <c r="IH6796" s="169"/>
      <c r="II6796" s="28"/>
      <c r="IJ6796" s="27"/>
      <c r="IK6796" s="27"/>
      <c r="IL6796" s="27"/>
      <c r="IM6796" s="27"/>
      <c r="IN6796" s="27"/>
      <c r="IO6796" s="27"/>
      <c r="IP6796" s="169"/>
      <c r="IQ6796" s="28"/>
      <c r="IR6796" s="27"/>
      <c r="IS6796" s="27"/>
      <c r="IT6796" s="27"/>
      <c r="IU6796" s="27"/>
    </row>
    <row r="6797" spans="1:255" ht="26.25" customHeight="1" outlineLevel="2">
      <c r="A6797" s="384"/>
      <c r="B6797" s="296">
        <f t="shared" si="215"/>
        <v>238</v>
      </c>
      <c r="C6797" s="19" t="s">
        <v>1023</v>
      </c>
      <c r="D6797" s="35" t="s">
        <v>1022</v>
      </c>
      <c r="E6797" s="29" t="s">
        <v>2766</v>
      </c>
      <c r="F6797" s="85" t="s">
        <v>4634</v>
      </c>
      <c r="G6797" s="32"/>
      <c r="H6797" s="752"/>
      <c r="I6797" s="755"/>
      <c r="J6797" s="32"/>
      <c r="K6797" s="119"/>
      <c r="L6797" s="58">
        <v>41671</v>
      </c>
      <c r="M6797" s="58"/>
      <c r="N6797" t="str">
        <f t="shared" si="216"/>
        <v>DUPLICATE</v>
      </c>
      <c r="O6797" s="35"/>
      <c r="P6797" s="35"/>
      <c r="Q6797" s="35"/>
      <c r="R6797" s="35"/>
      <c r="S6797" s="28"/>
      <c r="T6797" s="27"/>
      <c r="U6797" s="27"/>
      <c r="V6797" s="27"/>
      <c r="W6797" s="27"/>
      <c r="X6797" s="27"/>
      <c r="Y6797" s="27"/>
      <c r="Z6797" s="169"/>
      <c r="AA6797" s="28"/>
      <c r="AB6797" s="27"/>
      <c r="AC6797" s="27"/>
      <c r="AD6797" s="27"/>
      <c r="AE6797" s="27"/>
      <c r="AF6797" s="27"/>
      <c r="AG6797" s="27"/>
      <c r="AH6797" s="169"/>
      <c r="AI6797" s="28"/>
      <c r="AJ6797" s="27"/>
      <c r="AK6797" s="27"/>
      <c r="AL6797" s="27"/>
      <c r="AM6797" s="27"/>
      <c r="AN6797" s="27"/>
      <c r="AO6797" s="27"/>
      <c r="AP6797" s="169"/>
      <c r="AQ6797" s="28"/>
      <c r="AR6797" s="27"/>
      <c r="AS6797" s="27"/>
      <c r="AT6797" s="27"/>
      <c r="AU6797" s="27"/>
      <c r="AV6797" s="27"/>
      <c r="AW6797" s="27"/>
      <c r="AX6797" s="169"/>
      <c r="AY6797" s="28"/>
      <c r="AZ6797" s="27"/>
      <c r="BA6797" s="27"/>
      <c r="BB6797" s="27"/>
      <c r="BC6797" s="27"/>
      <c r="BD6797" s="27"/>
      <c r="BE6797" s="27"/>
      <c r="BF6797" s="169"/>
      <c r="BG6797" s="28"/>
      <c r="BH6797" s="27"/>
      <c r="BI6797" s="27"/>
      <c r="BJ6797" s="27"/>
      <c r="BK6797" s="27"/>
      <c r="BL6797" s="27"/>
      <c r="BM6797" s="27"/>
      <c r="BN6797" s="169"/>
      <c r="BO6797" s="28"/>
      <c r="BP6797" s="27"/>
      <c r="BQ6797" s="27"/>
      <c r="BR6797" s="27"/>
      <c r="BS6797" s="27"/>
      <c r="BT6797" s="27"/>
      <c r="BU6797" s="27"/>
      <c r="BV6797" s="169"/>
      <c r="BW6797" s="28"/>
      <c r="BX6797" s="27"/>
      <c r="BY6797" s="27"/>
      <c r="BZ6797" s="27"/>
      <c r="CA6797" s="27"/>
      <c r="CB6797" s="27"/>
      <c r="CC6797" s="27"/>
      <c r="CD6797" s="169"/>
      <c r="CE6797" s="28"/>
      <c r="CF6797" s="27"/>
      <c r="CG6797" s="27"/>
      <c r="CH6797" s="27"/>
      <c r="CI6797" s="27"/>
      <c r="CJ6797" s="27"/>
      <c r="CK6797" s="27"/>
      <c r="CL6797" s="169"/>
      <c r="CM6797" s="28"/>
      <c r="CN6797" s="27"/>
      <c r="CO6797" s="27"/>
      <c r="CP6797" s="27"/>
      <c r="CQ6797" s="27"/>
      <c r="CR6797" s="27"/>
      <c r="CS6797" s="27"/>
      <c r="CT6797" s="169"/>
      <c r="CU6797" s="28"/>
      <c r="CV6797" s="27"/>
      <c r="CW6797" s="27"/>
      <c r="CX6797" s="27"/>
      <c r="CY6797" s="27"/>
      <c r="CZ6797" s="27"/>
      <c r="DA6797" s="27"/>
      <c r="DB6797" s="169"/>
      <c r="DC6797" s="28"/>
      <c r="DD6797" s="27"/>
      <c r="DE6797" s="27"/>
      <c r="DF6797" s="27"/>
      <c r="DG6797" s="27"/>
      <c r="DH6797" s="27"/>
      <c r="DI6797" s="27"/>
      <c r="DJ6797" s="169"/>
      <c r="DK6797" s="28"/>
      <c r="DL6797" s="27"/>
      <c r="DM6797" s="27"/>
      <c r="DN6797" s="27"/>
      <c r="DO6797" s="27"/>
      <c r="DP6797" s="27"/>
      <c r="DQ6797" s="27"/>
      <c r="DR6797" s="169"/>
      <c r="DS6797" s="28"/>
      <c r="DT6797" s="27"/>
      <c r="DU6797" s="27"/>
      <c r="DV6797" s="27"/>
      <c r="DW6797" s="27"/>
      <c r="DX6797" s="27"/>
      <c r="DY6797" s="27"/>
      <c r="DZ6797" s="169"/>
      <c r="EA6797" s="28"/>
      <c r="EB6797" s="27"/>
      <c r="EC6797" s="27"/>
      <c r="ED6797" s="27"/>
      <c r="EE6797" s="27"/>
      <c r="EF6797" s="27"/>
      <c r="EG6797" s="27"/>
      <c r="EH6797" s="169"/>
      <c r="EI6797" s="28"/>
      <c r="EJ6797" s="27"/>
      <c r="EK6797" s="27"/>
      <c r="EL6797" s="27"/>
      <c r="EM6797" s="27"/>
      <c r="EN6797" s="27"/>
      <c r="EO6797" s="27"/>
      <c r="EP6797" s="169"/>
      <c r="EQ6797" s="28"/>
      <c r="ER6797" s="27"/>
      <c r="ES6797" s="27"/>
      <c r="ET6797" s="27"/>
      <c r="EU6797" s="27"/>
      <c r="EV6797" s="27"/>
      <c r="EW6797" s="27"/>
      <c r="EX6797" s="169"/>
      <c r="EY6797" s="28"/>
      <c r="EZ6797" s="27"/>
      <c r="FA6797" s="27"/>
      <c r="FB6797" s="27"/>
      <c r="FC6797" s="27"/>
      <c r="FD6797" s="27"/>
      <c r="FE6797" s="27"/>
      <c r="FF6797" s="169"/>
      <c r="FG6797" s="28"/>
      <c r="FH6797" s="27"/>
      <c r="FI6797" s="27"/>
      <c r="FJ6797" s="27"/>
      <c r="FK6797" s="27"/>
      <c r="FL6797" s="27"/>
      <c r="FM6797" s="27"/>
      <c r="FN6797" s="169"/>
      <c r="FO6797" s="28"/>
      <c r="FP6797" s="27"/>
      <c r="FQ6797" s="27"/>
      <c r="FR6797" s="27"/>
      <c r="FS6797" s="27"/>
      <c r="FT6797" s="27"/>
      <c r="FU6797" s="27"/>
      <c r="FV6797" s="169"/>
      <c r="FW6797" s="28"/>
      <c r="FX6797" s="27"/>
      <c r="FY6797" s="27"/>
      <c r="FZ6797" s="27"/>
      <c r="GA6797" s="27"/>
      <c r="GB6797" s="27"/>
      <c r="GC6797" s="27"/>
      <c r="GD6797" s="169"/>
      <c r="GE6797" s="28"/>
      <c r="GF6797" s="27"/>
      <c r="GG6797" s="27"/>
      <c r="GH6797" s="27"/>
      <c r="GI6797" s="27"/>
      <c r="GJ6797" s="27"/>
      <c r="GK6797" s="27"/>
      <c r="GL6797" s="169"/>
      <c r="GM6797" s="28"/>
      <c r="GN6797" s="27"/>
      <c r="GO6797" s="27"/>
      <c r="GP6797" s="27"/>
      <c r="GQ6797" s="27"/>
      <c r="GR6797" s="27"/>
      <c r="GS6797" s="27"/>
      <c r="GT6797" s="169"/>
      <c r="GU6797" s="28"/>
      <c r="GV6797" s="27"/>
      <c r="GW6797" s="27"/>
      <c r="GX6797" s="27"/>
      <c r="GY6797" s="27"/>
      <c r="GZ6797" s="27"/>
      <c r="HA6797" s="27"/>
      <c r="HB6797" s="169"/>
      <c r="HC6797" s="28"/>
      <c r="HD6797" s="27"/>
      <c r="HE6797" s="27"/>
      <c r="HF6797" s="27"/>
      <c r="HG6797" s="27"/>
      <c r="HH6797" s="27"/>
      <c r="HI6797" s="27"/>
      <c r="HJ6797" s="169"/>
      <c r="HK6797" s="28"/>
      <c r="HL6797" s="27"/>
      <c r="HM6797" s="27"/>
      <c r="HN6797" s="27"/>
      <c r="HO6797" s="27"/>
      <c r="HP6797" s="27"/>
      <c r="HQ6797" s="27"/>
      <c r="HR6797" s="169"/>
      <c r="HS6797" s="28"/>
      <c r="HT6797" s="27"/>
      <c r="HU6797" s="27"/>
      <c r="HV6797" s="27"/>
      <c r="HW6797" s="27"/>
      <c r="HX6797" s="27"/>
      <c r="HY6797" s="27"/>
      <c r="HZ6797" s="169"/>
      <c r="IA6797" s="28"/>
      <c r="IB6797" s="27"/>
      <c r="IC6797" s="27"/>
      <c r="ID6797" s="27"/>
      <c r="IE6797" s="27"/>
      <c r="IF6797" s="27"/>
      <c r="IG6797" s="27"/>
      <c r="IH6797" s="169"/>
      <c r="II6797" s="28"/>
      <c r="IJ6797" s="27"/>
      <c r="IK6797" s="27"/>
      <c r="IL6797" s="27"/>
      <c r="IM6797" s="27"/>
      <c r="IN6797" s="27"/>
      <c r="IO6797" s="27"/>
      <c r="IP6797" s="169"/>
      <c r="IQ6797" s="28"/>
      <c r="IR6797" s="27"/>
      <c r="IS6797" s="27"/>
      <c r="IT6797" s="27"/>
      <c r="IU6797" s="27"/>
    </row>
    <row r="6798" spans="1:255" ht="26.25" customHeight="1" outlineLevel="2">
      <c r="A6798" s="384"/>
      <c r="B6798" s="296">
        <f t="shared" si="215"/>
        <v>238</v>
      </c>
      <c r="C6798" s="19" t="s">
        <v>2148</v>
      </c>
      <c r="D6798" s="35" t="s">
        <v>2147</v>
      </c>
      <c r="E6798" s="29" t="s">
        <v>2766</v>
      </c>
      <c r="F6798" s="85" t="s">
        <v>4634</v>
      </c>
      <c r="G6798" s="32"/>
      <c r="H6798" s="752"/>
      <c r="I6798" s="755"/>
      <c r="J6798" s="32"/>
      <c r="K6798" s="119"/>
      <c r="L6798" s="58">
        <v>41671</v>
      </c>
      <c r="M6798" s="58"/>
      <c r="N6798" t="str">
        <f t="shared" si="216"/>
        <v>DUPLICATE</v>
      </c>
      <c r="O6798" s="35"/>
      <c r="P6798" s="35"/>
      <c r="Q6798" s="35"/>
      <c r="R6798" s="35"/>
      <c r="S6798" s="28"/>
      <c r="T6798" s="27"/>
      <c r="U6798" s="27"/>
      <c r="V6798" s="27"/>
      <c r="W6798" s="27"/>
      <c r="X6798" s="27"/>
      <c r="Y6798" s="27"/>
      <c r="Z6798" s="169"/>
      <c r="AA6798" s="28"/>
      <c r="AB6798" s="27"/>
      <c r="AC6798" s="27"/>
      <c r="AD6798" s="27"/>
      <c r="AE6798" s="27"/>
      <c r="AF6798" s="27"/>
      <c r="AG6798" s="27"/>
      <c r="AH6798" s="169"/>
      <c r="AI6798" s="28"/>
      <c r="AJ6798" s="27"/>
      <c r="AK6798" s="27"/>
      <c r="AL6798" s="27"/>
      <c r="AM6798" s="27"/>
      <c r="AN6798" s="27"/>
      <c r="AO6798" s="27"/>
      <c r="AP6798" s="169"/>
      <c r="AQ6798" s="28"/>
      <c r="AR6798" s="27"/>
      <c r="AS6798" s="27"/>
      <c r="AT6798" s="27"/>
      <c r="AU6798" s="27"/>
      <c r="AV6798" s="27"/>
      <c r="AW6798" s="27"/>
      <c r="AX6798" s="169"/>
      <c r="AY6798" s="28"/>
      <c r="AZ6798" s="27"/>
      <c r="BA6798" s="27"/>
      <c r="BB6798" s="27"/>
      <c r="BC6798" s="27"/>
      <c r="BD6798" s="27"/>
      <c r="BE6798" s="27"/>
      <c r="BF6798" s="169"/>
      <c r="BG6798" s="28"/>
      <c r="BH6798" s="27"/>
      <c r="BI6798" s="27"/>
      <c r="BJ6798" s="27"/>
      <c r="BK6798" s="27"/>
      <c r="BL6798" s="27"/>
      <c r="BM6798" s="27"/>
      <c r="BN6798" s="169"/>
      <c r="BO6798" s="28"/>
      <c r="BP6798" s="27"/>
      <c r="BQ6798" s="27"/>
      <c r="BR6798" s="27"/>
      <c r="BS6798" s="27"/>
      <c r="BT6798" s="27"/>
      <c r="BU6798" s="27"/>
      <c r="BV6798" s="169"/>
      <c r="BW6798" s="28"/>
      <c r="BX6798" s="27"/>
      <c r="BY6798" s="27"/>
      <c r="BZ6798" s="27"/>
      <c r="CA6798" s="27"/>
      <c r="CB6798" s="27"/>
      <c r="CC6798" s="27"/>
      <c r="CD6798" s="169"/>
      <c r="CE6798" s="28"/>
      <c r="CF6798" s="27"/>
      <c r="CG6798" s="27"/>
      <c r="CH6798" s="27"/>
      <c r="CI6798" s="27"/>
      <c r="CJ6798" s="27"/>
      <c r="CK6798" s="27"/>
      <c r="CL6798" s="169"/>
      <c r="CM6798" s="28"/>
      <c r="CN6798" s="27"/>
      <c r="CO6798" s="27"/>
      <c r="CP6798" s="27"/>
      <c r="CQ6798" s="27"/>
      <c r="CR6798" s="27"/>
      <c r="CS6798" s="27"/>
      <c r="CT6798" s="169"/>
      <c r="CU6798" s="28"/>
      <c r="CV6798" s="27"/>
      <c r="CW6798" s="27"/>
      <c r="CX6798" s="27"/>
      <c r="CY6798" s="27"/>
      <c r="CZ6798" s="27"/>
      <c r="DA6798" s="27"/>
      <c r="DB6798" s="169"/>
      <c r="DC6798" s="28"/>
      <c r="DD6798" s="27"/>
      <c r="DE6798" s="27"/>
      <c r="DF6798" s="27"/>
      <c r="DG6798" s="27"/>
      <c r="DH6798" s="27"/>
      <c r="DI6798" s="27"/>
      <c r="DJ6798" s="169"/>
      <c r="DK6798" s="28"/>
      <c r="DL6798" s="27"/>
      <c r="DM6798" s="27"/>
      <c r="DN6798" s="27"/>
      <c r="DO6798" s="27"/>
      <c r="DP6798" s="27"/>
      <c r="DQ6798" s="27"/>
      <c r="DR6798" s="169"/>
      <c r="DS6798" s="28"/>
      <c r="DT6798" s="27"/>
      <c r="DU6798" s="27"/>
      <c r="DV6798" s="27"/>
      <c r="DW6798" s="27"/>
      <c r="DX6798" s="27"/>
      <c r="DY6798" s="27"/>
      <c r="DZ6798" s="169"/>
      <c r="EA6798" s="28"/>
      <c r="EB6798" s="27"/>
      <c r="EC6798" s="27"/>
      <c r="ED6798" s="27"/>
      <c r="EE6798" s="27"/>
      <c r="EF6798" s="27"/>
      <c r="EG6798" s="27"/>
      <c r="EH6798" s="169"/>
      <c r="EI6798" s="28"/>
      <c r="EJ6798" s="27"/>
      <c r="EK6798" s="27"/>
      <c r="EL6798" s="27"/>
      <c r="EM6798" s="27"/>
      <c r="EN6798" s="27"/>
      <c r="EO6798" s="27"/>
      <c r="EP6798" s="169"/>
      <c r="EQ6798" s="28"/>
      <c r="ER6798" s="27"/>
      <c r="ES6798" s="27"/>
      <c r="ET6798" s="27"/>
      <c r="EU6798" s="27"/>
      <c r="EV6798" s="27"/>
      <c r="EW6798" s="27"/>
      <c r="EX6798" s="169"/>
      <c r="EY6798" s="28"/>
      <c r="EZ6798" s="27"/>
      <c r="FA6798" s="27"/>
      <c r="FB6798" s="27"/>
      <c r="FC6798" s="27"/>
      <c r="FD6798" s="27"/>
      <c r="FE6798" s="27"/>
      <c r="FF6798" s="169"/>
      <c r="FG6798" s="28"/>
      <c r="FH6798" s="27"/>
      <c r="FI6798" s="27"/>
      <c r="FJ6798" s="27"/>
      <c r="FK6798" s="27"/>
      <c r="FL6798" s="27"/>
      <c r="FM6798" s="27"/>
      <c r="FN6798" s="169"/>
      <c r="FO6798" s="28"/>
      <c r="FP6798" s="27"/>
      <c r="FQ6798" s="27"/>
      <c r="FR6798" s="27"/>
      <c r="FS6798" s="27"/>
      <c r="FT6798" s="27"/>
      <c r="FU6798" s="27"/>
      <c r="FV6798" s="169"/>
      <c r="FW6798" s="28"/>
      <c r="FX6798" s="27"/>
      <c r="FY6798" s="27"/>
      <c r="FZ6798" s="27"/>
      <c r="GA6798" s="27"/>
      <c r="GB6798" s="27"/>
      <c r="GC6798" s="27"/>
      <c r="GD6798" s="169"/>
      <c r="GE6798" s="28"/>
      <c r="GF6798" s="27"/>
      <c r="GG6798" s="27"/>
      <c r="GH6798" s="27"/>
      <c r="GI6798" s="27"/>
      <c r="GJ6798" s="27"/>
      <c r="GK6798" s="27"/>
      <c r="GL6798" s="169"/>
      <c r="GM6798" s="28"/>
      <c r="GN6798" s="27"/>
      <c r="GO6798" s="27"/>
      <c r="GP6798" s="27"/>
      <c r="GQ6798" s="27"/>
      <c r="GR6798" s="27"/>
      <c r="GS6798" s="27"/>
      <c r="GT6798" s="169"/>
      <c r="GU6798" s="28"/>
      <c r="GV6798" s="27"/>
      <c r="GW6798" s="27"/>
      <c r="GX6798" s="27"/>
      <c r="GY6798" s="27"/>
      <c r="GZ6798" s="27"/>
      <c r="HA6798" s="27"/>
      <c r="HB6798" s="169"/>
      <c r="HC6798" s="28"/>
      <c r="HD6798" s="27"/>
      <c r="HE6798" s="27"/>
      <c r="HF6798" s="27"/>
      <c r="HG6798" s="27"/>
      <c r="HH6798" s="27"/>
      <c r="HI6798" s="27"/>
      <c r="HJ6798" s="169"/>
      <c r="HK6798" s="28"/>
      <c r="HL6798" s="27"/>
      <c r="HM6798" s="27"/>
      <c r="HN6798" s="27"/>
      <c r="HO6798" s="27"/>
      <c r="HP6798" s="27"/>
      <c r="HQ6798" s="27"/>
      <c r="HR6798" s="169"/>
      <c r="HS6798" s="28"/>
      <c r="HT6798" s="27"/>
      <c r="HU6798" s="27"/>
      <c r="HV6798" s="27"/>
      <c r="HW6798" s="27"/>
      <c r="HX6798" s="27"/>
      <c r="HY6798" s="27"/>
      <c r="HZ6798" s="169"/>
      <c r="IA6798" s="28"/>
      <c r="IB6798" s="27"/>
      <c r="IC6798" s="27"/>
      <c r="ID6798" s="27"/>
      <c r="IE6798" s="27"/>
      <c r="IF6798" s="27"/>
      <c r="IG6798" s="27"/>
      <c r="IH6798" s="169"/>
      <c r="II6798" s="28"/>
      <c r="IJ6798" s="27"/>
      <c r="IK6798" s="27"/>
      <c r="IL6798" s="27"/>
      <c r="IM6798" s="27"/>
      <c r="IN6798" s="27"/>
      <c r="IO6798" s="27"/>
      <c r="IP6798" s="169"/>
      <c r="IQ6798" s="28"/>
      <c r="IR6798" s="27"/>
      <c r="IS6798" s="27"/>
      <c r="IT6798" s="27"/>
      <c r="IU6798" s="27"/>
    </row>
    <row r="6799" spans="1:255" ht="26.25" customHeight="1" outlineLevel="2">
      <c r="A6799" s="384"/>
      <c r="B6799" s="296">
        <f t="shared" si="215"/>
        <v>238</v>
      </c>
      <c r="C6799" s="19" t="s">
        <v>2150</v>
      </c>
      <c r="D6799" s="35" t="s">
        <v>2149</v>
      </c>
      <c r="E6799" s="29" t="s">
        <v>2766</v>
      </c>
      <c r="F6799" s="85" t="s">
        <v>4634</v>
      </c>
      <c r="G6799" s="32"/>
      <c r="H6799" s="752"/>
      <c r="I6799" s="755"/>
      <c r="J6799" s="32"/>
      <c r="K6799" s="119"/>
      <c r="L6799" s="58">
        <v>41671</v>
      </c>
      <c r="M6799" s="58"/>
      <c r="N6799" t="str">
        <f t="shared" si="216"/>
        <v>DUPLICATE</v>
      </c>
      <c r="O6799" s="35"/>
      <c r="P6799" s="35"/>
      <c r="Q6799" s="35"/>
      <c r="R6799" s="35"/>
      <c r="S6799" s="28"/>
      <c r="T6799" s="27"/>
      <c r="U6799" s="27"/>
      <c r="V6799" s="27"/>
      <c r="W6799" s="27"/>
      <c r="X6799" s="27"/>
      <c r="Y6799" s="27"/>
      <c r="Z6799" s="169"/>
      <c r="AA6799" s="28"/>
      <c r="AB6799" s="27"/>
      <c r="AC6799" s="27"/>
      <c r="AD6799" s="27"/>
      <c r="AE6799" s="27"/>
      <c r="AF6799" s="27"/>
      <c r="AG6799" s="27"/>
      <c r="AH6799" s="169"/>
      <c r="AI6799" s="28"/>
      <c r="AJ6799" s="27"/>
      <c r="AK6799" s="27"/>
      <c r="AL6799" s="27"/>
      <c r="AM6799" s="27"/>
      <c r="AN6799" s="27"/>
      <c r="AO6799" s="27"/>
      <c r="AP6799" s="169"/>
      <c r="AQ6799" s="28"/>
      <c r="AR6799" s="27"/>
      <c r="AS6799" s="27"/>
      <c r="AT6799" s="27"/>
      <c r="AU6799" s="27"/>
      <c r="AV6799" s="27"/>
      <c r="AW6799" s="27"/>
      <c r="AX6799" s="169"/>
      <c r="AY6799" s="28"/>
      <c r="AZ6799" s="27"/>
      <c r="BA6799" s="27"/>
      <c r="BB6799" s="27"/>
      <c r="BC6799" s="27"/>
      <c r="BD6799" s="27"/>
      <c r="BE6799" s="27"/>
      <c r="BF6799" s="169"/>
      <c r="BG6799" s="28"/>
      <c r="BH6799" s="27"/>
      <c r="BI6799" s="27"/>
      <c r="BJ6799" s="27"/>
      <c r="BK6799" s="27"/>
      <c r="BL6799" s="27"/>
      <c r="BM6799" s="27"/>
      <c r="BN6799" s="169"/>
      <c r="BO6799" s="28"/>
      <c r="BP6799" s="27"/>
      <c r="BQ6799" s="27"/>
      <c r="BR6799" s="27"/>
      <c r="BS6799" s="27"/>
      <c r="BT6799" s="27"/>
      <c r="BU6799" s="27"/>
      <c r="BV6799" s="169"/>
      <c r="BW6799" s="28"/>
      <c r="BX6799" s="27"/>
      <c r="BY6799" s="27"/>
      <c r="BZ6799" s="27"/>
      <c r="CA6799" s="27"/>
      <c r="CB6799" s="27"/>
      <c r="CC6799" s="27"/>
      <c r="CD6799" s="169"/>
      <c r="CE6799" s="28"/>
      <c r="CF6799" s="27"/>
      <c r="CG6799" s="27"/>
      <c r="CH6799" s="27"/>
      <c r="CI6799" s="27"/>
      <c r="CJ6799" s="27"/>
      <c r="CK6799" s="27"/>
      <c r="CL6799" s="169"/>
      <c r="CM6799" s="28"/>
      <c r="CN6799" s="27"/>
      <c r="CO6799" s="27"/>
      <c r="CP6799" s="27"/>
      <c r="CQ6799" s="27"/>
      <c r="CR6799" s="27"/>
      <c r="CS6799" s="27"/>
      <c r="CT6799" s="169"/>
      <c r="CU6799" s="28"/>
      <c r="CV6799" s="27"/>
      <c r="CW6799" s="27"/>
      <c r="CX6799" s="27"/>
      <c r="CY6799" s="27"/>
      <c r="CZ6799" s="27"/>
      <c r="DA6799" s="27"/>
      <c r="DB6799" s="169"/>
      <c r="DC6799" s="28"/>
      <c r="DD6799" s="27"/>
      <c r="DE6799" s="27"/>
      <c r="DF6799" s="27"/>
      <c r="DG6799" s="27"/>
      <c r="DH6799" s="27"/>
      <c r="DI6799" s="27"/>
      <c r="DJ6799" s="169"/>
      <c r="DK6799" s="28"/>
      <c r="DL6799" s="27"/>
      <c r="DM6799" s="27"/>
      <c r="DN6799" s="27"/>
      <c r="DO6799" s="27"/>
      <c r="DP6799" s="27"/>
      <c r="DQ6799" s="27"/>
      <c r="DR6799" s="169"/>
      <c r="DS6799" s="28"/>
      <c r="DT6799" s="27"/>
      <c r="DU6799" s="27"/>
      <c r="DV6799" s="27"/>
      <c r="DW6799" s="27"/>
      <c r="DX6799" s="27"/>
      <c r="DY6799" s="27"/>
      <c r="DZ6799" s="169"/>
      <c r="EA6799" s="28"/>
      <c r="EB6799" s="27"/>
      <c r="EC6799" s="27"/>
      <c r="ED6799" s="27"/>
      <c r="EE6799" s="27"/>
      <c r="EF6799" s="27"/>
      <c r="EG6799" s="27"/>
      <c r="EH6799" s="169"/>
      <c r="EI6799" s="28"/>
      <c r="EJ6799" s="27"/>
      <c r="EK6799" s="27"/>
      <c r="EL6799" s="27"/>
      <c r="EM6799" s="27"/>
      <c r="EN6799" s="27"/>
      <c r="EO6799" s="27"/>
      <c r="EP6799" s="169"/>
      <c r="EQ6799" s="28"/>
      <c r="ER6799" s="27"/>
      <c r="ES6799" s="27"/>
      <c r="ET6799" s="27"/>
      <c r="EU6799" s="27"/>
      <c r="EV6799" s="27"/>
      <c r="EW6799" s="27"/>
      <c r="EX6799" s="169"/>
      <c r="EY6799" s="28"/>
      <c r="EZ6799" s="27"/>
      <c r="FA6799" s="27"/>
      <c r="FB6799" s="27"/>
      <c r="FC6799" s="27"/>
      <c r="FD6799" s="27"/>
      <c r="FE6799" s="27"/>
      <c r="FF6799" s="169"/>
      <c r="FG6799" s="28"/>
      <c r="FH6799" s="27"/>
      <c r="FI6799" s="27"/>
      <c r="FJ6799" s="27"/>
      <c r="FK6799" s="27"/>
      <c r="FL6799" s="27"/>
      <c r="FM6799" s="27"/>
      <c r="FN6799" s="169"/>
      <c r="FO6799" s="28"/>
      <c r="FP6799" s="27"/>
      <c r="FQ6799" s="27"/>
      <c r="FR6799" s="27"/>
      <c r="FS6799" s="27"/>
      <c r="FT6799" s="27"/>
      <c r="FU6799" s="27"/>
      <c r="FV6799" s="169"/>
      <c r="FW6799" s="28"/>
      <c r="FX6799" s="27"/>
      <c r="FY6799" s="27"/>
      <c r="FZ6799" s="27"/>
      <c r="GA6799" s="27"/>
      <c r="GB6799" s="27"/>
      <c r="GC6799" s="27"/>
      <c r="GD6799" s="169"/>
      <c r="GE6799" s="28"/>
      <c r="GF6799" s="27"/>
      <c r="GG6799" s="27"/>
      <c r="GH6799" s="27"/>
      <c r="GI6799" s="27"/>
      <c r="GJ6799" s="27"/>
      <c r="GK6799" s="27"/>
      <c r="GL6799" s="169"/>
      <c r="GM6799" s="28"/>
      <c r="GN6799" s="27"/>
      <c r="GO6799" s="27"/>
      <c r="GP6799" s="27"/>
      <c r="GQ6799" s="27"/>
      <c r="GR6799" s="27"/>
      <c r="GS6799" s="27"/>
      <c r="GT6799" s="169"/>
      <c r="GU6799" s="28"/>
      <c r="GV6799" s="27"/>
      <c r="GW6799" s="27"/>
      <c r="GX6799" s="27"/>
      <c r="GY6799" s="27"/>
      <c r="GZ6799" s="27"/>
      <c r="HA6799" s="27"/>
      <c r="HB6799" s="169"/>
      <c r="HC6799" s="28"/>
      <c r="HD6799" s="27"/>
      <c r="HE6799" s="27"/>
      <c r="HF6799" s="27"/>
      <c r="HG6799" s="27"/>
      <c r="HH6799" s="27"/>
      <c r="HI6799" s="27"/>
      <c r="HJ6799" s="169"/>
      <c r="HK6799" s="28"/>
      <c r="HL6799" s="27"/>
      <c r="HM6799" s="27"/>
      <c r="HN6799" s="27"/>
      <c r="HO6799" s="27"/>
      <c r="HP6799" s="27"/>
      <c r="HQ6799" s="27"/>
      <c r="HR6799" s="169"/>
      <c r="HS6799" s="28"/>
      <c r="HT6799" s="27"/>
      <c r="HU6799" s="27"/>
      <c r="HV6799" s="27"/>
      <c r="HW6799" s="27"/>
      <c r="HX6799" s="27"/>
      <c r="HY6799" s="27"/>
      <c r="HZ6799" s="169"/>
      <c r="IA6799" s="28"/>
      <c r="IB6799" s="27"/>
      <c r="IC6799" s="27"/>
      <c r="ID6799" s="27"/>
      <c r="IE6799" s="27"/>
      <c r="IF6799" s="27"/>
      <c r="IG6799" s="27"/>
      <c r="IH6799" s="169"/>
      <c r="II6799" s="28"/>
      <c r="IJ6799" s="27"/>
      <c r="IK6799" s="27"/>
      <c r="IL6799" s="27"/>
      <c r="IM6799" s="27"/>
      <c r="IN6799" s="27"/>
      <c r="IO6799" s="27"/>
      <c r="IP6799" s="169"/>
      <c r="IQ6799" s="28"/>
      <c r="IR6799" s="27"/>
      <c r="IS6799" s="27"/>
      <c r="IT6799" s="27"/>
      <c r="IU6799" s="27"/>
    </row>
    <row r="6800" spans="1:255" ht="26.25" customHeight="1" outlineLevel="2">
      <c r="A6800" s="384"/>
      <c r="B6800" s="296">
        <f t="shared" si="215"/>
        <v>238</v>
      </c>
      <c r="C6800" s="19" t="s">
        <v>2152</v>
      </c>
      <c r="D6800" s="35" t="s">
        <v>2151</v>
      </c>
      <c r="E6800" s="29" t="s">
        <v>2766</v>
      </c>
      <c r="F6800" s="85" t="s">
        <v>4634</v>
      </c>
      <c r="G6800" s="32"/>
      <c r="H6800" s="752"/>
      <c r="I6800" s="755"/>
      <c r="J6800" s="32"/>
      <c r="K6800" s="119"/>
      <c r="L6800" s="58">
        <v>41671</v>
      </c>
      <c r="M6800" s="58"/>
      <c r="N6800" t="str">
        <f t="shared" si="216"/>
        <v>DUPLICATE</v>
      </c>
      <c r="O6800" s="35"/>
      <c r="P6800" s="35"/>
      <c r="Q6800" s="35"/>
      <c r="R6800" s="35"/>
      <c r="S6800" s="28"/>
      <c r="T6800" s="27"/>
      <c r="U6800" s="27"/>
      <c r="V6800" s="27"/>
      <c r="W6800" s="27"/>
      <c r="X6800" s="27"/>
      <c r="Y6800" s="27"/>
      <c r="Z6800" s="169"/>
      <c r="AA6800" s="28"/>
      <c r="AB6800" s="27"/>
      <c r="AC6800" s="27"/>
      <c r="AD6800" s="27"/>
      <c r="AE6800" s="27"/>
      <c r="AF6800" s="27"/>
      <c r="AG6800" s="27"/>
      <c r="AH6800" s="169"/>
      <c r="AI6800" s="28"/>
      <c r="AJ6800" s="27"/>
      <c r="AK6800" s="27"/>
      <c r="AL6800" s="27"/>
      <c r="AM6800" s="27"/>
      <c r="AN6800" s="27"/>
      <c r="AO6800" s="27"/>
      <c r="AP6800" s="169"/>
      <c r="AQ6800" s="28"/>
      <c r="AR6800" s="27"/>
      <c r="AS6800" s="27"/>
      <c r="AT6800" s="27"/>
      <c r="AU6800" s="27"/>
      <c r="AV6800" s="27"/>
      <c r="AW6800" s="27"/>
      <c r="AX6800" s="169"/>
      <c r="AY6800" s="28"/>
      <c r="AZ6800" s="27"/>
      <c r="BA6800" s="27"/>
      <c r="BB6800" s="27"/>
      <c r="BC6800" s="27"/>
      <c r="BD6800" s="27"/>
      <c r="BE6800" s="27"/>
      <c r="BF6800" s="169"/>
      <c r="BG6800" s="28"/>
      <c r="BH6800" s="27"/>
      <c r="BI6800" s="27"/>
      <c r="BJ6800" s="27"/>
      <c r="BK6800" s="27"/>
      <c r="BL6800" s="27"/>
      <c r="BM6800" s="27"/>
      <c r="BN6800" s="169"/>
      <c r="BO6800" s="28"/>
      <c r="BP6800" s="27"/>
      <c r="BQ6800" s="27"/>
      <c r="BR6800" s="27"/>
      <c r="BS6800" s="27"/>
      <c r="BT6800" s="27"/>
      <c r="BU6800" s="27"/>
      <c r="BV6800" s="169"/>
      <c r="BW6800" s="28"/>
      <c r="BX6800" s="27"/>
      <c r="BY6800" s="27"/>
      <c r="BZ6800" s="27"/>
      <c r="CA6800" s="27"/>
      <c r="CB6800" s="27"/>
      <c r="CC6800" s="27"/>
      <c r="CD6800" s="169"/>
      <c r="CE6800" s="28"/>
      <c r="CF6800" s="27"/>
      <c r="CG6800" s="27"/>
      <c r="CH6800" s="27"/>
      <c r="CI6800" s="27"/>
      <c r="CJ6800" s="27"/>
      <c r="CK6800" s="27"/>
      <c r="CL6800" s="169"/>
      <c r="CM6800" s="28"/>
      <c r="CN6800" s="27"/>
      <c r="CO6800" s="27"/>
      <c r="CP6800" s="27"/>
      <c r="CQ6800" s="27"/>
      <c r="CR6800" s="27"/>
      <c r="CS6800" s="27"/>
      <c r="CT6800" s="169"/>
      <c r="CU6800" s="28"/>
      <c r="CV6800" s="27"/>
      <c r="CW6800" s="27"/>
      <c r="CX6800" s="27"/>
      <c r="CY6800" s="27"/>
      <c r="CZ6800" s="27"/>
      <c r="DA6800" s="27"/>
      <c r="DB6800" s="169"/>
      <c r="DC6800" s="28"/>
      <c r="DD6800" s="27"/>
      <c r="DE6800" s="27"/>
      <c r="DF6800" s="27"/>
      <c r="DG6800" s="27"/>
      <c r="DH6800" s="27"/>
      <c r="DI6800" s="27"/>
      <c r="DJ6800" s="169"/>
      <c r="DK6800" s="28"/>
      <c r="DL6800" s="27"/>
      <c r="DM6800" s="27"/>
      <c r="DN6800" s="27"/>
      <c r="DO6800" s="27"/>
      <c r="DP6800" s="27"/>
      <c r="DQ6800" s="27"/>
      <c r="DR6800" s="169"/>
      <c r="DS6800" s="28"/>
      <c r="DT6800" s="27"/>
      <c r="DU6800" s="27"/>
      <c r="DV6800" s="27"/>
      <c r="DW6800" s="27"/>
      <c r="DX6800" s="27"/>
      <c r="DY6800" s="27"/>
      <c r="DZ6800" s="169"/>
      <c r="EA6800" s="28"/>
      <c r="EB6800" s="27"/>
      <c r="EC6800" s="27"/>
      <c r="ED6800" s="27"/>
      <c r="EE6800" s="27"/>
      <c r="EF6800" s="27"/>
      <c r="EG6800" s="27"/>
      <c r="EH6800" s="169"/>
      <c r="EI6800" s="28"/>
      <c r="EJ6800" s="27"/>
      <c r="EK6800" s="27"/>
      <c r="EL6800" s="27"/>
      <c r="EM6800" s="27"/>
      <c r="EN6800" s="27"/>
      <c r="EO6800" s="27"/>
      <c r="EP6800" s="169"/>
      <c r="EQ6800" s="28"/>
      <c r="ER6800" s="27"/>
      <c r="ES6800" s="27"/>
      <c r="ET6800" s="27"/>
      <c r="EU6800" s="27"/>
      <c r="EV6800" s="27"/>
      <c r="EW6800" s="27"/>
      <c r="EX6800" s="169"/>
      <c r="EY6800" s="28"/>
      <c r="EZ6800" s="27"/>
      <c r="FA6800" s="27"/>
      <c r="FB6800" s="27"/>
      <c r="FC6800" s="27"/>
      <c r="FD6800" s="27"/>
      <c r="FE6800" s="27"/>
      <c r="FF6800" s="169"/>
      <c r="FG6800" s="28"/>
      <c r="FH6800" s="27"/>
      <c r="FI6800" s="27"/>
      <c r="FJ6800" s="27"/>
      <c r="FK6800" s="27"/>
      <c r="FL6800" s="27"/>
      <c r="FM6800" s="27"/>
      <c r="FN6800" s="169"/>
      <c r="FO6800" s="28"/>
      <c r="FP6800" s="27"/>
      <c r="FQ6800" s="27"/>
      <c r="FR6800" s="27"/>
      <c r="FS6800" s="27"/>
      <c r="FT6800" s="27"/>
      <c r="FU6800" s="27"/>
      <c r="FV6800" s="169"/>
      <c r="FW6800" s="28"/>
      <c r="FX6800" s="27"/>
      <c r="FY6800" s="27"/>
      <c r="FZ6800" s="27"/>
      <c r="GA6800" s="27"/>
      <c r="GB6800" s="27"/>
      <c r="GC6800" s="27"/>
      <c r="GD6800" s="169"/>
      <c r="GE6800" s="28"/>
      <c r="GF6800" s="27"/>
      <c r="GG6800" s="27"/>
      <c r="GH6800" s="27"/>
      <c r="GI6800" s="27"/>
      <c r="GJ6800" s="27"/>
      <c r="GK6800" s="27"/>
      <c r="GL6800" s="169"/>
      <c r="GM6800" s="28"/>
      <c r="GN6800" s="27"/>
      <c r="GO6800" s="27"/>
      <c r="GP6800" s="27"/>
      <c r="GQ6800" s="27"/>
      <c r="GR6800" s="27"/>
      <c r="GS6800" s="27"/>
      <c r="GT6800" s="169"/>
      <c r="GU6800" s="28"/>
      <c r="GV6800" s="27"/>
      <c r="GW6800" s="27"/>
      <c r="GX6800" s="27"/>
      <c r="GY6800" s="27"/>
      <c r="GZ6800" s="27"/>
      <c r="HA6800" s="27"/>
      <c r="HB6800" s="169"/>
      <c r="HC6800" s="28"/>
      <c r="HD6800" s="27"/>
      <c r="HE6800" s="27"/>
      <c r="HF6800" s="27"/>
      <c r="HG6800" s="27"/>
      <c r="HH6800" s="27"/>
      <c r="HI6800" s="27"/>
      <c r="HJ6800" s="169"/>
      <c r="HK6800" s="28"/>
      <c r="HL6800" s="27"/>
      <c r="HM6800" s="27"/>
      <c r="HN6800" s="27"/>
      <c r="HO6800" s="27"/>
      <c r="HP6800" s="27"/>
      <c r="HQ6800" s="27"/>
      <c r="HR6800" s="169"/>
      <c r="HS6800" s="28"/>
      <c r="HT6800" s="27"/>
      <c r="HU6800" s="27"/>
      <c r="HV6800" s="27"/>
      <c r="HW6800" s="27"/>
      <c r="HX6800" s="27"/>
      <c r="HY6800" s="27"/>
      <c r="HZ6800" s="169"/>
      <c r="IA6800" s="28"/>
      <c r="IB6800" s="27"/>
      <c r="IC6800" s="27"/>
      <c r="ID6800" s="27"/>
      <c r="IE6800" s="27"/>
      <c r="IF6800" s="27"/>
      <c r="IG6800" s="27"/>
      <c r="IH6800" s="169"/>
      <c r="II6800" s="28"/>
      <c r="IJ6800" s="27"/>
      <c r="IK6800" s="27"/>
      <c r="IL6800" s="27"/>
      <c r="IM6800" s="27"/>
      <c r="IN6800" s="27"/>
      <c r="IO6800" s="27"/>
      <c r="IP6800" s="169"/>
      <c r="IQ6800" s="28"/>
      <c r="IR6800" s="27"/>
      <c r="IS6800" s="27"/>
      <c r="IT6800" s="27"/>
      <c r="IU6800" s="27"/>
    </row>
    <row r="6801" spans="1:255" ht="26.25" customHeight="1" outlineLevel="2">
      <c r="A6801" s="384"/>
      <c r="B6801" s="296">
        <f t="shared" si="215"/>
        <v>238</v>
      </c>
      <c r="C6801" s="19" t="s">
        <v>2154</v>
      </c>
      <c r="D6801" s="35" t="s">
        <v>2153</v>
      </c>
      <c r="E6801" s="29" t="s">
        <v>2766</v>
      </c>
      <c r="F6801" s="85" t="s">
        <v>4634</v>
      </c>
      <c r="G6801" s="32"/>
      <c r="H6801" s="752"/>
      <c r="I6801" s="755"/>
      <c r="J6801" s="32"/>
      <c r="K6801" s="119"/>
      <c r="L6801" s="58">
        <v>41671</v>
      </c>
      <c r="M6801" s="58"/>
      <c r="N6801" t="str">
        <f t="shared" si="216"/>
        <v>DUPLICATE</v>
      </c>
      <c r="O6801" s="35"/>
      <c r="P6801" s="35"/>
      <c r="Q6801" s="35"/>
      <c r="R6801" s="35"/>
      <c r="S6801" s="28"/>
      <c r="T6801" s="27"/>
      <c r="U6801" s="27"/>
      <c r="V6801" s="27"/>
      <c r="W6801" s="27"/>
      <c r="X6801" s="27"/>
      <c r="Y6801" s="27"/>
      <c r="Z6801" s="169"/>
      <c r="AA6801" s="28"/>
      <c r="AB6801" s="27"/>
      <c r="AC6801" s="27"/>
      <c r="AD6801" s="27"/>
      <c r="AE6801" s="27"/>
      <c r="AF6801" s="27"/>
      <c r="AG6801" s="27"/>
      <c r="AH6801" s="169"/>
      <c r="AI6801" s="28"/>
      <c r="AJ6801" s="27"/>
      <c r="AK6801" s="27"/>
      <c r="AL6801" s="27"/>
      <c r="AM6801" s="27"/>
      <c r="AN6801" s="27"/>
      <c r="AO6801" s="27"/>
      <c r="AP6801" s="169"/>
      <c r="AQ6801" s="28"/>
      <c r="AR6801" s="27"/>
      <c r="AS6801" s="27"/>
      <c r="AT6801" s="27"/>
      <c r="AU6801" s="27"/>
      <c r="AV6801" s="27"/>
      <c r="AW6801" s="27"/>
      <c r="AX6801" s="169"/>
      <c r="AY6801" s="28"/>
      <c r="AZ6801" s="27"/>
      <c r="BA6801" s="27"/>
      <c r="BB6801" s="27"/>
      <c r="BC6801" s="27"/>
      <c r="BD6801" s="27"/>
      <c r="BE6801" s="27"/>
      <c r="BF6801" s="169"/>
      <c r="BG6801" s="28"/>
      <c r="BH6801" s="27"/>
      <c r="BI6801" s="27"/>
      <c r="BJ6801" s="27"/>
      <c r="BK6801" s="27"/>
      <c r="BL6801" s="27"/>
      <c r="BM6801" s="27"/>
      <c r="BN6801" s="169"/>
      <c r="BO6801" s="28"/>
      <c r="BP6801" s="27"/>
      <c r="BQ6801" s="27"/>
      <c r="BR6801" s="27"/>
      <c r="BS6801" s="27"/>
      <c r="BT6801" s="27"/>
      <c r="BU6801" s="27"/>
      <c r="BV6801" s="169"/>
      <c r="BW6801" s="28"/>
      <c r="BX6801" s="27"/>
      <c r="BY6801" s="27"/>
      <c r="BZ6801" s="27"/>
      <c r="CA6801" s="27"/>
      <c r="CB6801" s="27"/>
      <c r="CC6801" s="27"/>
      <c r="CD6801" s="169"/>
      <c r="CE6801" s="28"/>
      <c r="CF6801" s="27"/>
      <c r="CG6801" s="27"/>
      <c r="CH6801" s="27"/>
      <c r="CI6801" s="27"/>
      <c r="CJ6801" s="27"/>
      <c r="CK6801" s="27"/>
      <c r="CL6801" s="169"/>
      <c r="CM6801" s="28"/>
      <c r="CN6801" s="27"/>
      <c r="CO6801" s="27"/>
      <c r="CP6801" s="27"/>
      <c r="CQ6801" s="27"/>
      <c r="CR6801" s="27"/>
      <c r="CS6801" s="27"/>
      <c r="CT6801" s="169"/>
      <c r="CU6801" s="28"/>
      <c r="CV6801" s="27"/>
      <c r="CW6801" s="27"/>
      <c r="CX6801" s="27"/>
      <c r="CY6801" s="27"/>
      <c r="CZ6801" s="27"/>
      <c r="DA6801" s="27"/>
      <c r="DB6801" s="169"/>
      <c r="DC6801" s="28"/>
      <c r="DD6801" s="27"/>
      <c r="DE6801" s="27"/>
      <c r="DF6801" s="27"/>
      <c r="DG6801" s="27"/>
      <c r="DH6801" s="27"/>
      <c r="DI6801" s="27"/>
      <c r="DJ6801" s="169"/>
      <c r="DK6801" s="28"/>
      <c r="DL6801" s="27"/>
      <c r="DM6801" s="27"/>
      <c r="DN6801" s="27"/>
      <c r="DO6801" s="27"/>
      <c r="DP6801" s="27"/>
      <c r="DQ6801" s="27"/>
      <c r="DR6801" s="169"/>
      <c r="DS6801" s="28"/>
      <c r="DT6801" s="27"/>
      <c r="DU6801" s="27"/>
      <c r="DV6801" s="27"/>
      <c r="DW6801" s="27"/>
      <c r="DX6801" s="27"/>
      <c r="DY6801" s="27"/>
      <c r="DZ6801" s="169"/>
      <c r="EA6801" s="28"/>
      <c r="EB6801" s="27"/>
      <c r="EC6801" s="27"/>
      <c r="ED6801" s="27"/>
      <c r="EE6801" s="27"/>
      <c r="EF6801" s="27"/>
      <c r="EG6801" s="27"/>
      <c r="EH6801" s="169"/>
      <c r="EI6801" s="28"/>
      <c r="EJ6801" s="27"/>
      <c r="EK6801" s="27"/>
      <c r="EL6801" s="27"/>
      <c r="EM6801" s="27"/>
      <c r="EN6801" s="27"/>
      <c r="EO6801" s="27"/>
      <c r="EP6801" s="169"/>
      <c r="EQ6801" s="28"/>
      <c r="ER6801" s="27"/>
      <c r="ES6801" s="27"/>
      <c r="ET6801" s="27"/>
      <c r="EU6801" s="27"/>
      <c r="EV6801" s="27"/>
      <c r="EW6801" s="27"/>
      <c r="EX6801" s="169"/>
      <c r="EY6801" s="28"/>
      <c r="EZ6801" s="27"/>
      <c r="FA6801" s="27"/>
      <c r="FB6801" s="27"/>
      <c r="FC6801" s="27"/>
      <c r="FD6801" s="27"/>
      <c r="FE6801" s="27"/>
      <c r="FF6801" s="169"/>
      <c r="FG6801" s="28"/>
      <c r="FH6801" s="27"/>
      <c r="FI6801" s="27"/>
      <c r="FJ6801" s="27"/>
      <c r="FK6801" s="27"/>
      <c r="FL6801" s="27"/>
      <c r="FM6801" s="27"/>
      <c r="FN6801" s="169"/>
      <c r="FO6801" s="28"/>
      <c r="FP6801" s="27"/>
      <c r="FQ6801" s="27"/>
      <c r="FR6801" s="27"/>
      <c r="FS6801" s="27"/>
      <c r="FT6801" s="27"/>
      <c r="FU6801" s="27"/>
      <c r="FV6801" s="169"/>
      <c r="FW6801" s="28"/>
      <c r="FX6801" s="27"/>
      <c r="FY6801" s="27"/>
      <c r="FZ6801" s="27"/>
      <c r="GA6801" s="27"/>
      <c r="GB6801" s="27"/>
      <c r="GC6801" s="27"/>
      <c r="GD6801" s="169"/>
      <c r="GE6801" s="28"/>
      <c r="GF6801" s="27"/>
      <c r="GG6801" s="27"/>
      <c r="GH6801" s="27"/>
      <c r="GI6801" s="27"/>
      <c r="GJ6801" s="27"/>
      <c r="GK6801" s="27"/>
      <c r="GL6801" s="169"/>
      <c r="GM6801" s="28"/>
      <c r="GN6801" s="27"/>
      <c r="GO6801" s="27"/>
      <c r="GP6801" s="27"/>
      <c r="GQ6801" s="27"/>
      <c r="GR6801" s="27"/>
      <c r="GS6801" s="27"/>
      <c r="GT6801" s="169"/>
      <c r="GU6801" s="28"/>
      <c r="GV6801" s="27"/>
      <c r="GW6801" s="27"/>
      <c r="GX6801" s="27"/>
      <c r="GY6801" s="27"/>
      <c r="GZ6801" s="27"/>
      <c r="HA6801" s="27"/>
      <c r="HB6801" s="169"/>
      <c r="HC6801" s="28"/>
      <c r="HD6801" s="27"/>
      <c r="HE6801" s="27"/>
      <c r="HF6801" s="27"/>
      <c r="HG6801" s="27"/>
      <c r="HH6801" s="27"/>
      <c r="HI6801" s="27"/>
      <c r="HJ6801" s="169"/>
      <c r="HK6801" s="28"/>
      <c r="HL6801" s="27"/>
      <c r="HM6801" s="27"/>
      <c r="HN6801" s="27"/>
      <c r="HO6801" s="27"/>
      <c r="HP6801" s="27"/>
      <c r="HQ6801" s="27"/>
      <c r="HR6801" s="169"/>
      <c r="HS6801" s="28"/>
      <c r="HT6801" s="27"/>
      <c r="HU6801" s="27"/>
      <c r="HV6801" s="27"/>
      <c r="HW6801" s="27"/>
      <c r="HX6801" s="27"/>
      <c r="HY6801" s="27"/>
      <c r="HZ6801" s="169"/>
      <c r="IA6801" s="28"/>
      <c r="IB6801" s="27"/>
      <c r="IC6801" s="27"/>
      <c r="ID6801" s="27"/>
      <c r="IE6801" s="27"/>
      <c r="IF6801" s="27"/>
      <c r="IG6801" s="27"/>
      <c r="IH6801" s="169"/>
      <c r="II6801" s="28"/>
      <c r="IJ6801" s="27"/>
      <c r="IK6801" s="27"/>
      <c r="IL6801" s="27"/>
      <c r="IM6801" s="27"/>
      <c r="IN6801" s="27"/>
      <c r="IO6801" s="27"/>
      <c r="IP6801" s="169"/>
      <c r="IQ6801" s="28"/>
      <c r="IR6801" s="27"/>
      <c r="IS6801" s="27"/>
      <c r="IT6801" s="27"/>
      <c r="IU6801" s="27"/>
    </row>
    <row r="6802" spans="1:255" ht="26.45" customHeight="1" outlineLevel="2">
      <c r="A6802" s="384"/>
      <c r="B6802" s="296">
        <f t="shared" si="215"/>
        <v>238</v>
      </c>
      <c r="C6802" s="19" t="s">
        <v>2156</v>
      </c>
      <c r="D6802" s="35" t="s">
        <v>2155</v>
      </c>
      <c r="E6802" s="331" t="s">
        <v>2766</v>
      </c>
      <c r="F6802" s="119" t="s">
        <v>4634</v>
      </c>
      <c r="G6802" s="32"/>
      <c r="H6802" s="752"/>
      <c r="I6802" s="755"/>
      <c r="J6802" s="32"/>
      <c r="K6802" s="119"/>
      <c r="L6802" s="58">
        <v>41671</v>
      </c>
      <c r="M6802" s="58"/>
      <c r="N6802" t="str">
        <f t="shared" si="216"/>
        <v>DUPLICATE</v>
      </c>
      <c r="O6802" s="35"/>
      <c r="P6802" s="35"/>
      <c r="Q6802" s="35"/>
      <c r="R6802" s="35"/>
      <c r="S6802" s="28"/>
      <c r="T6802" s="27"/>
      <c r="U6802" s="27"/>
      <c r="V6802" s="27"/>
      <c r="W6802" s="27"/>
      <c r="X6802" s="27"/>
      <c r="Y6802" s="27"/>
      <c r="Z6802" s="169"/>
      <c r="AA6802" s="28"/>
      <c r="AB6802" s="27"/>
      <c r="AC6802" s="27"/>
      <c r="AD6802" s="27"/>
      <c r="AE6802" s="27"/>
      <c r="AF6802" s="27"/>
      <c r="AG6802" s="27"/>
      <c r="AH6802" s="169"/>
      <c r="AI6802" s="28"/>
      <c r="AJ6802" s="27"/>
      <c r="AK6802" s="27"/>
      <c r="AL6802" s="27"/>
      <c r="AM6802" s="27"/>
      <c r="AN6802" s="27"/>
      <c r="AO6802" s="27"/>
      <c r="AP6802" s="169"/>
      <c r="AQ6802" s="28"/>
      <c r="AR6802" s="27"/>
      <c r="AS6802" s="27"/>
      <c r="AT6802" s="27"/>
      <c r="AU6802" s="27"/>
      <c r="AV6802" s="27"/>
      <c r="AW6802" s="27"/>
      <c r="AX6802" s="169"/>
      <c r="AY6802" s="28"/>
      <c r="AZ6802" s="27"/>
      <c r="BA6802" s="27"/>
      <c r="BB6802" s="27"/>
      <c r="BC6802" s="27"/>
      <c r="BD6802" s="27"/>
      <c r="BE6802" s="27"/>
      <c r="BF6802" s="169"/>
      <c r="BG6802" s="28"/>
      <c r="BH6802" s="27"/>
      <c r="BI6802" s="27"/>
      <c r="BJ6802" s="27"/>
      <c r="BK6802" s="27"/>
      <c r="BL6802" s="27"/>
      <c r="BM6802" s="27"/>
      <c r="BN6802" s="169"/>
      <c r="BO6802" s="28"/>
      <c r="BP6802" s="27"/>
      <c r="BQ6802" s="27"/>
      <c r="BR6802" s="27"/>
      <c r="BS6802" s="27"/>
      <c r="BT6802" s="27"/>
      <c r="BU6802" s="27"/>
      <c r="BV6802" s="169"/>
      <c r="BW6802" s="28"/>
      <c r="BX6802" s="27"/>
      <c r="BY6802" s="27"/>
      <c r="BZ6802" s="27"/>
      <c r="CA6802" s="27"/>
      <c r="CB6802" s="27"/>
      <c r="CC6802" s="27"/>
      <c r="CD6802" s="169"/>
      <c r="CE6802" s="28"/>
      <c r="CF6802" s="27"/>
      <c r="CG6802" s="27"/>
      <c r="CH6802" s="27"/>
      <c r="CI6802" s="27"/>
      <c r="CJ6802" s="27"/>
      <c r="CK6802" s="27"/>
      <c r="CL6802" s="169"/>
      <c r="CM6802" s="28"/>
      <c r="CN6802" s="27"/>
      <c r="CO6802" s="27"/>
      <c r="CP6802" s="27"/>
      <c r="CQ6802" s="27"/>
      <c r="CR6802" s="27"/>
      <c r="CS6802" s="27"/>
      <c r="CT6802" s="169"/>
      <c r="CU6802" s="28"/>
      <c r="CV6802" s="27"/>
      <c r="CW6802" s="27"/>
      <c r="CX6802" s="27"/>
      <c r="CY6802" s="27"/>
      <c r="CZ6802" s="27"/>
      <c r="DA6802" s="27"/>
      <c r="DB6802" s="169"/>
      <c r="DC6802" s="28"/>
      <c r="DD6802" s="27"/>
      <c r="DE6802" s="27"/>
      <c r="DF6802" s="27"/>
      <c r="DG6802" s="27"/>
      <c r="DH6802" s="27"/>
      <c r="DI6802" s="27"/>
      <c r="DJ6802" s="169"/>
      <c r="DK6802" s="28"/>
      <c r="DL6802" s="27"/>
      <c r="DM6802" s="27"/>
      <c r="DN6802" s="27"/>
      <c r="DO6802" s="27"/>
      <c r="DP6802" s="27"/>
      <c r="DQ6802" s="27"/>
      <c r="DR6802" s="169"/>
      <c r="DS6802" s="28"/>
      <c r="DT6802" s="27"/>
      <c r="DU6802" s="27"/>
      <c r="DV6802" s="27"/>
      <c r="DW6802" s="27"/>
      <c r="DX6802" s="27"/>
      <c r="DY6802" s="27"/>
      <c r="DZ6802" s="169"/>
      <c r="EA6802" s="28"/>
      <c r="EB6802" s="27"/>
      <c r="EC6802" s="27"/>
      <c r="ED6802" s="27"/>
      <c r="EE6802" s="27"/>
      <c r="EF6802" s="27"/>
      <c r="EG6802" s="27"/>
      <c r="EH6802" s="169"/>
      <c r="EI6802" s="28"/>
      <c r="EJ6802" s="27"/>
      <c r="EK6802" s="27"/>
      <c r="EL6802" s="27"/>
      <c r="EM6802" s="27"/>
      <c r="EN6802" s="27"/>
      <c r="EO6802" s="27"/>
      <c r="EP6802" s="169"/>
      <c r="EQ6802" s="28"/>
      <c r="ER6802" s="27"/>
      <c r="ES6802" s="27"/>
      <c r="ET6802" s="27"/>
      <c r="EU6802" s="27"/>
      <c r="EV6802" s="27"/>
      <c r="EW6802" s="27"/>
      <c r="EX6802" s="169"/>
      <c r="EY6802" s="28"/>
      <c r="EZ6802" s="27"/>
      <c r="FA6802" s="27"/>
      <c r="FB6802" s="27"/>
      <c r="FC6802" s="27"/>
      <c r="FD6802" s="27"/>
      <c r="FE6802" s="27"/>
      <c r="FF6802" s="169"/>
      <c r="FG6802" s="28"/>
      <c r="FH6802" s="27"/>
      <c r="FI6802" s="27"/>
      <c r="FJ6802" s="27"/>
      <c r="FK6802" s="27"/>
      <c r="FL6802" s="27"/>
      <c r="FM6802" s="27"/>
      <c r="FN6802" s="169"/>
      <c r="FO6802" s="28"/>
      <c r="FP6802" s="27"/>
      <c r="FQ6802" s="27"/>
      <c r="FR6802" s="27"/>
      <c r="FS6802" s="27"/>
      <c r="FT6802" s="27"/>
      <c r="FU6802" s="27"/>
      <c r="FV6802" s="169"/>
      <c r="FW6802" s="28"/>
      <c r="FX6802" s="27"/>
      <c r="FY6802" s="27"/>
      <c r="FZ6802" s="27"/>
      <c r="GA6802" s="27"/>
      <c r="GB6802" s="27"/>
      <c r="GC6802" s="27"/>
      <c r="GD6802" s="169"/>
      <c r="GE6802" s="28"/>
      <c r="GF6802" s="27"/>
      <c r="GG6802" s="27"/>
      <c r="GH6802" s="27"/>
      <c r="GI6802" s="27"/>
      <c r="GJ6802" s="27"/>
      <c r="GK6802" s="27"/>
      <c r="GL6802" s="169"/>
      <c r="GM6802" s="28"/>
      <c r="GN6802" s="27"/>
      <c r="GO6802" s="27"/>
      <c r="GP6802" s="27"/>
      <c r="GQ6802" s="27"/>
      <c r="GR6802" s="27"/>
      <c r="GS6802" s="27"/>
      <c r="GT6802" s="169"/>
      <c r="GU6802" s="28"/>
      <c r="GV6802" s="27"/>
      <c r="GW6802" s="27"/>
      <c r="GX6802" s="27"/>
      <c r="GY6802" s="27"/>
      <c r="GZ6802" s="27"/>
      <c r="HA6802" s="27"/>
      <c r="HB6802" s="169"/>
      <c r="HC6802" s="28"/>
      <c r="HD6802" s="27"/>
      <c r="HE6802" s="27"/>
      <c r="HF6802" s="27"/>
      <c r="HG6802" s="27"/>
      <c r="HH6802" s="27"/>
      <c r="HI6802" s="27"/>
      <c r="HJ6802" s="169"/>
      <c r="HK6802" s="28"/>
      <c r="HL6802" s="27"/>
      <c r="HM6802" s="27"/>
      <c r="HN6802" s="27"/>
      <c r="HO6802" s="27"/>
      <c r="HP6802" s="27"/>
      <c r="HQ6802" s="27"/>
      <c r="HR6802" s="169"/>
      <c r="HS6802" s="28"/>
      <c r="HT6802" s="27"/>
      <c r="HU6802" s="27"/>
      <c r="HV6802" s="27"/>
      <c r="HW6802" s="27"/>
      <c r="HX6802" s="27"/>
      <c r="HY6802" s="27"/>
      <c r="HZ6802" s="169"/>
      <c r="IA6802" s="28"/>
      <c r="IB6802" s="27"/>
      <c r="IC6802" s="27"/>
      <c r="ID6802" s="27"/>
      <c r="IE6802" s="27"/>
      <c r="IF6802" s="27"/>
      <c r="IG6802" s="27"/>
      <c r="IH6802" s="169"/>
      <c r="II6802" s="28"/>
      <c r="IJ6802" s="27"/>
      <c r="IK6802" s="27"/>
      <c r="IL6802" s="27"/>
      <c r="IM6802" s="27"/>
      <c r="IN6802" s="27"/>
      <c r="IO6802" s="27"/>
      <c r="IP6802" s="169"/>
      <c r="IQ6802" s="28"/>
      <c r="IR6802" s="27"/>
      <c r="IS6802" s="27"/>
      <c r="IT6802" s="27"/>
      <c r="IU6802" s="27"/>
    </row>
    <row r="6803" spans="1:255" ht="15.75" customHeight="1" outlineLevel="2">
      <c r="A6803" s="384"/>
      <c r="B6803" s="296">
        <f t="shared" si="215"/>
        <v>238</v>
      </c>
      <c r="C6803" s="19" t="s">
        <v>1315</v>
      </c>
      <c r="D6803" s="37" t="s">
        <v>2794</v>
      </c>
      <c r="E6803" s="119" t="s">
        <v>1145</v>
      </c>
      <c r="F6803" s="119" t="s">
        <v>4634</v>
      </c>
      <c r="G6803" s="32"/>
      <c r="H6803" s="752"/>
      <c r="I6803" s="755"/>
      <c r="J6803" s="32"/>
      <c r="K6803" s="119"/>
      <c r="L6803" s="58">
        <v>40940</v>
      </c>
      <c r="M6803" s="58"/>
      <c r="N6803" t="str">
        <f t="shared" si="216"/>
        <v>DUPLICATE</v>
      </c>
      <c r="O6803" s="35"/>
      <c r="P6803" s="35"/>
      <c r="Q6803" s="35"/>
      <c r="R6803" s="35"/>
      <c r="S6803" s="28"/>
      <c r="T6803" s="27"/>
      <c r="U6803" s="27"/>
      <c r="V6803" s="27"/>
      <c r="W6803" s="27"/>
      <c r="X6803" s="27"/>
      <c r="Y6803" s="27"/>
      <c r="Z6803" s="169"/>
      <c r="AA6803" s="28"/>
      <c r="AB6803" s="27"/>
      <c r="AC6803" s="27"/>
      <c r="AD6803" s="27"/>
      <c r="AE6803" s="27"/>
      <c r="AF6803" s="27"/>
      <c r="AG6803" s="27"/>
      <c r="AH6803" s="169"/>
      <c r="AI6803" s="28"/>
      <c r="AJ6803" s="27"/>
      <c r="AK6803" s="27"/>
      <c r="AL6803" s="27"/>
      <c r="AM6803" s="27"/>
      <c r="AN6803" s="27"/>
      <c r="AO6803" s="27"/>
      <c r="AP6803" s="169"/>
      <c r="AQ6803" s="28"/>
      <c r="AR6803" s="27"/>
      <c r="AS6803" s="27"/>
      <c r="AT6803" s="27"/>
      <c r="AU6803" s="27"/>
      <c r="AV6803" s="27"/>
      <c r="AW6803" s="27"/>
      <c r="AX6803" s="169"/>
      <c r="AY6803" s="28"/>
      <c r="AZ6803" s="27"/>
      <c r="BA6803" s="27"/>
      <c r="BB6803" s="27"/>
      <c r="BC6803" s="27"/>
      <c r="BD6803" s="27"/>
      <c r="BE6803" s="27"/>
      <c r="BF6803" s="169"/>
      <c r="BG6803" s="28"/>
      <c r="BH6803" s="27"/>
      <c r="BI6803" s="27"/>
      <c r="BJ6803" s="27"/>
      <c r="BK6803" s="27"/>
      <c r="BL6803" s="27"/>
      <c r="BM6803" s="27"/>
      <c r="BN6803" s="169"/>
      <c r="BO6803" s="28"/>
      <c r="BP6803" s="27"/>
      <c r="BQ6803" s="27"/>
      <c r="BR6803" s="27"/>
      <c r="BS6803" s="27"/>
      <c r="BT6803" s="27"/>
      <c r="BU6803" s="27"/>
      <c r="BV6803" s="169"/>
      <c r="BW6803" s="28"/>
      <c r="BX6803" s="27"/>
      <c r="BY6803" s="27"/>
      <c r="BZ6803" s="27"/>
      <c r="CA6803" s="27"/>
      <c r="CB6803" s="27"/>
      <c r="CC6803" s="27"/>
      <c r="CD6803" s="169"/>
      <c r="CE6803" s="28"/>
      <c r="CF6803" s="27"/>
      <c r="CG6803" s="27"/>
      <c r="CH6803" s="27"/>
      <c r="CI6803" s="27"/>
      <c r="CJ6803" s="27"/>
      <c r="CK6803" s="27"/>
      <c r="CL6803" s="169"/>
      <c r="CM6803" s="28"/>
      <c r="CN6803" s="27"/>
      <c r="CO6803" s="27"/>
      <c r="CP6803" s="27"/>
      <c r="CQ6803" s="27"/>
      <c r="CR6803" s="27"/>
      <c r="CS6803" s="27"/>
      <c r="CT6803" s="169"/>
      <c r="CU6803" s="28"/>
      <c r="CV6803" s="27"/>
      <c r="CW6803" s="27"/>
      <c r="CX6803" s="27"/>
      <c r="CY6803" s="27"/>
      <c r="CZ6803" s="27"/>
      <c r="DA6803" s="27"/>
      <c r="DB6803" s="169"/>
      <c r="DC6803" s="28"/>
      <c r="DD6803" s="27"/>
      <c r="DE6803" s="27"/>
      <c r="DF6803" s="27"/>
      <c r="DG6803" s="27"/>
      <c r="DH6803" s="27"/>
      <c r="DI6803" s="27"/>
      <c r="DJ6803" s="169"/>
      <c r="DK6803" s="28"/>
      <c r="DL6803" s="27"/>
      <c r="DM6803" s="27"/>
      <c r="DN6803" s="27"/>
      <c r="DO6803" s="27"/>
      <c r="DP6803" s="27"/>
      <c r="DQ6803" s="27"/>
      <c r="DR6803" s="169"/>
      <c r="DS6803" s="28"/>
      <c r="DT6803" s="27"/>
      <c r="DU6803" s="27"/>
      <c r="DV6803" s="27"/>
      <c r="DW6803" s="27"/>
      <c r="DX6803" s="27"/>
      <c r="DY6803" s="27"/>
      <c r="DZ6803" s="169"/>
      <c r="EA6803" s="28"/>
      <c r="EB6803" s="27"/>
      <c r="EC6803" s="27"/>
      <c r="ED6803" s="27"/>
      <c r="EE6803" s="27"/>
      <c r="EF6803" s="27"/>
      <c r="EG6803" s="27"/>
      <c r="EH6803" s="169"/>
      <c r="EI6803" s="28"/>
      <c r="EJ6803" s="27"/>
      <c r="EK6803" s="27"/>
      <c r="EL6803" s="27"/>
      <c r="EM6803" s="27"/>
      <c r="EN6803" s="27"/>
      <c r="EO6803" s="27"/>
      <c r="EP6803" s="169"/>
      <c r="EQ6803" s="28"/>
      <c r="ER6803" s="27"/>
      <c r="ES6803" s="27"/>
      <c r="ET6803" s="27"/>
      <c r="EU6803" s="27"/>
      <c r="EV6803" s="27"/>
      <c r="EW6803" s="27"/>
      <c r="EX6803" s="169"/>
      <c r="EY6803" s="28"/>
      <c r="EZ6803" s="27"/>
      <c r="FA6803" s="27"/>
      <c r="FB6803" s="27"/>
      <c r="FC6803" s="27"/>
      <c r="FD6803" s="27"/>
      <c r="FE6803" s="27"/>
      <c r="FF6803" s="169"/>
      <c r="FG6803" s="28"/>
      <c r="FH6803" s="27"/>
      <c r="FI6803" s="27"/>
      <c r="FJ6803" s="27"/>
      <c r="FK6803" s="27"/>
      <c r="FL6803" s="27"/>
      <c r="FM6803" s="27"/>
      <c r="FN6803" s="169"/>
      <c r="FO6803" s="28"/>
      <c r="FP6803" s="27"/>
      <c r="FQ6803" s="27"/>
      <c r="FR6803" s="27"/>
      <c r="FS6803" s="27"/>
      <c r="FT6803" s="27"/>
      <c r="FU6803" s="27"/>
      <c r="FV6803" s="169"/>
      <c r="FW6803" s="28"/>
      <c r="FX6803" s="27"/>
      <c r="FY6803" s="27"/>
      <c r="FZ6803" s="27"/>
      <c r="GA6803" s="27"/>
      <c r="GB6803" s="27"/>
      <c r="GC6803" s="27"/>
      <c r="GD6803" s="169"/>
      <c r="GE6803" s="28"/>
      <c r="GF6803" s="27"/>
      <c r="GG6803" s="27"/>
      <c r="GH6803" s="27"/>
      <c r="GI6803" s="27"/>
      <c r="GJ6803" s="27"/>
      <c r="GK6803" s="27"/>
      <c r="GL6803" s="169"/>
      <c r="GM6803" s="28"/>
      <c r="GN6803" s="27"/>
      <c r="GO6803" s="27"/>
      <c r="GP6803" s="27"/>
      <c r="GQ6803" s="27"/>
      <c r="GR6803" s="27"/>
      <c r="GS6803" s="27"/>
      <c r="GT6803" s="169"/>
      <c r="GU6803" s="28"/>
      <c r="GV6803" s="27"/>
      <c r="GW6803" s="27"/>
      <c r="GX6803" s="27"/>
      <c r="GY6803" s="27"/>
      <c r="GZ6803" s="27"/>
      <c r="HA6803" s="27"/>
      <c r="HB6803" s="169"/>
      <c r="HC6803" s="28"/>
      <c r="HD6803" s="27"/>
      <c r="HE6803" s="27"/>
      <c r="HF6803" s="27"/>
      <c r="HG6803" s="27"/>
      <c r="HH6803" s="27"/>
      <c r="HI6803" s="27"/>
      <c r="HJ6803" s="169"/>
      <c r="HK6803" s="28"/>
      <c r="HL6803" s="27"/>
      <c r="HM6803" s="27"/>
      <c r="HN6803" s="27"/>
      <c r="HO6803" s="27"/>
      <c r="HP6803" s="27"/>
      <c r="HQ6803" s="27"/>
      <c r="HR6803" s="169"/>
      <c r="HS6803" s="28"/>
      <c r="HT6803" s="27"/>
      <c r="HU6803" s="27"/>
      <c r="HV6803" s="27"/>
      <c r="HW6803" s="27"/>
      <c r="HX6803" s="27"/>
      <c r="HY6803" s="27"/>
      <c r="HZ6803" s="169"/>
      <c r="IA6803" s="28"/>
      <c r="IB6803" s="27"/>
      <c r="IC6803" s="27"/>
      <c r="ID6803" s="27"/>
      <c r="IE6803" s="27"/>
      <c r="IF6803" s="27"/>
      <c r="IG6803" s="27"/>
      <c r="IH6803" s="169"/>
      <c r="II6803" s="28"/>
      <c r="IJ6803" s="27"/>
      <c r="IK6803" s="27"/>
      <c r="IL6803" s="27"/>
      <c r="IM6803" s="27"/>
      <c r="IN6803" s="27"/>
      <c r="IO6803" s="27"/>
      <c r="IP6803" s="169"/>
      <c r="IQ6803" s="28"/>
      <c r="IR6803" s="27"/>
      <c r="IS6803" s="27"/>
      <c r="IT6803" s="27"/>
      <c r="IU6803" s="27"/>
    </row>
    <row r="6804" spans="1:255" ht="15.75" customHeight="1" outlineLevel="2">
      <c r="A6804" s="384"/>
      <c r="B6804" s="296">
        <f t="shared" si="215"/>
        <v>238</v>
      </c>
      <c r="C6804" s="19" t="s">
        <v>2789</v>
      </c>
      <c r="D6804" s="35" t="s">
        <v>2788</v>
      </c>
      <c r="E6804" s="29" t="s">
        <v>2766</v>
      </c>
      <c r="F6804" s="85" t="s">
        <v>4634</v>
      </c>
      <c r="G6804" s="32"/>
      <c r="H6804" s="752"/>
      <c r="I6804" s="755"/>
      <c r="J6804" s="32"/>
      <c r="K6804" s="119"/>
      <c r="L6804" s="58">
        <v>41671</v>
      </c>
      <c r="M6804" s="58"/>
      <c r="N6804" t="str">
        <f t="shared" si="216"/>
        <v>DUPLICATE</v>
      </c>
      <c r="O6804" s="35"/>
      <c r="P6804" s="35"/>
      <c r="Q6804" s="35"/>
      <c r="R6804" s="35"/>
      <c r="S6804" s="28"/>
      <c r="T6804" s="27"/>
      <c r="U6804" s="27"/>
      <c r="V6804" s="27"/>
      <c r="W6804" s="27"/>
      <c r="X6804" s="27"/>
      <c r="Y6804" s="27"/>
      <c r="Z6804" s="169"/>
      <c r="AA6804" s="28"/>
      <c r="AB6804" s="27"/>
      <c r="AC6804" s="27"/>
      <c r="AD6804" s="27"/>
      <c r="AE6804" s="27"/>
      <c r="AF6804" s="27"/>
      <c r="AG6804" s="27"/>
      <c r="AH6804" s="169"/>
      <c r="AI6804" s="28"/>
      <c r="AJ6804" s="27"/>
      <c r="AK6804" s="27"/>
      <c r="AL6804" s="27"/>
      <c r="AM6804" s="27"/>
      <c r="AN6804" s="27"/>
      <c r="AO6804" s="27"/>
      <c r="AP6804" s="169"/>
      <c r="AQ6804" s="28"/>
      <c r="AR6804" s="27"/>
      <c r="AS6804" s="27"/>
      <c r="AT6804" s="27"/>
      <c r="AU6804" s="27"/>
      <c r="AV6804" s="27"/>
      <c r="AW6804" s="27"/>
      <c r="AX6804" s="169"/>
      <c r="AY6804" s="28"/>
      <c r="AZ6804" s="27"/>
      <c r="BA6804" s="27"/>
      <c r="BB6804" s="27"/>
      <c r="BC6804" s="27"/>
      <c r="BD6804" s="27"/>
      <c r="BE6804" s="27"/>
      <c r="BF6804" s="169"/>
      <c r="BG6804" s="28"/>
      <c r="BH6804" s="27"/>
      <c r="BI6804" s="27"/>
      <c r="BJ6804" s="27"/>
      <c r="BK6804" s="27"/>
      <c r="BL6804" s="27"/>
      <c r="BM6804" s="27"/>
      <c r="BN6804" s="169"/>
      <c r="BO6804" s="28"/>
      <c r="BP6804" s="27"/>
      <c r="BQ6804" s="27"/>
      <c r="BR6804" s="27"/>
      <c r="BS6804" s="27"/>
      <c r="BT6804" s="27"/>
      <c r="BU6804" s="27"/>
      <c r="BV6804" s="169"/>
      <c r="BW6804" s="28"/>
      <c r="BX6804" s="27"/>
      <c r="BY6804" s="27"/>
      <c r="BZ6804" s="27"/>
      <c r="CA6804" s="27"/>
      <c r="CB6804" s="27"/>
      <c r="CC6804" s="27"/>
      <c r="CD6804" s="169"/>
      <c r="CE6804" s="28"/>
      <c r="CF6804" s="27"/>
      <c r="CG6804" s="27"/>
      <c r="CH6804" s="27"/>
      <c r="CI6804" s="27"/>
      <c r="CJ6804" s="27"/>
      <c r="CK6804" s="27"/>
      <c r="CL6804" s="169"/>
      <c r="CM6804" s="28"/>
      <c r="CN6804" s="27"/>
      <c r="CO6804" s="27"/>
      <c r="CP6804" s="27"/>
      <c r="CQ6804" s="27"/>
      <c r="CR6804" s="27"/>
      <c r="CS6804" s="27"/>
      <c r="CT6804" s="169"/>
      <c r="CU6804" s="28"/>
      <c r="CV6804" s="27"/>
      <c r="CW6804" s="27"/>
      <c r="CX6804" s="27"/>
      <c r="CY6804" s="27"/>
      <c r="CZ6804" s="27"/>
      <c r="DA6804" s="27"/>
      <c r="DB6804" s="169"/>
      <c r="DC6804" s="28"/>
      <c r="DD6804" s="27"/>
      <c r="DE6804" s="27"/>
      <c r="DF6804" s="27"/>
      <c r="DG6804" s="27"/>
      <c r="DH6804" s="27"/>
      <c r="DI6804" s="27"/>
      <c r="DJ6804" s="169"/>
      <c r="DK6804" s="28"/>
      <c r="DL6804" s="27"/>
      <c r="DM6804" s="27"/>
      <c r="DN6804" s="27"/>
      <c r="DO6804" s="27"/>
      <c r="DP6804" s="27"/>
      <c r="DQ6804" s="27"/>
      <c r="DR6804" s="169"/>
      <c r="DS6804" s="28"/>
      <c r="DT6804" s="27"/>
      <c r="DU6804" s="27"/>
      <c r="DV6804" s="27"/>
      <c r="DW6804" s="27"/>
      <c r="DX6804" s="27"/>
      <c r="DY6804" s="27"/>
      <c r="DZ6804" s="169"/>
      <c r="EA6804" s="28"/>
      <c r="EB6804" s="27"/>
      <c r="EC6804" s="27"/>
      <c r="ED6804" s="27"/>
      <c r="EE6804" s="27"/>
      <c r="EF6804" s="27"/>
      <c r="EG6804" s="27"/>
      <c r="EH6804" s="169"/>
      <c r="EI6804" s="28"/>
      <c r="EJ6804" s="27"/>
      <c r="EK6804" s="27"/>
      <c r="EL6804" s="27"/>
      <c r="EM6804" s="27"/>
      <c r="EN6804" s="27"/>
      <c r="EO6804" s="27"/>
      <c r="EP6804" s="169"/>
      <c r="EQ6804" s="28"/>
      <c r="ER6804" s="27"/>
      <c r="ES6804" s="27"/>
      <c r="ET6804" s="27"/>
      <c r="EU6804" s="27"/>
      <c r="EV6804" s="27"/>
      <c r="EW6804" s="27"/>
      <c r="EX6804" s="169"/>
      <c r="EY6804" s="28"/>
      <c r="EZ6804" s="27"/>
      <c r="FA6804" s="27"/>
      <c r="FB6804" s="27"/>
      <c r="FC6804" s="27"/>
      <c r="FD6804" s="27"/>
      <c r="FE6804" s="27"/>
      <c r="FF6804" s="169"/>
      <c r="FG6804" s="28"/>
      <c r="FH6804" s="27"/>
      <c r="FI6804" s="27"/>
      <c r="FJ6804" s="27"/>
      <c r="FK6804" s="27"/>
      <c r="FL6804" s="27"/>
      <c r="FM6804" s="27"/>
      <c r="FN6804" s="169"/>
      <c r="FO6804" s="28"/>
      <c r="FP6804" s="27"/>
      <c r="FQ6804" s="27"/>
      <c r="FR6804" s="27"/>
      <c r="FS6804" s="27"/>
      <c r="FT6804" s="27"/>
      <c r="FU6804" s="27"/>
      <c r="FV6804" s="169"/>
      <c r="FW6804" s="28"/>
      <c r="FX6804" s="27"/>
      <c r="FY6804" s="27"/>
      <c r="FZ6804" s="27"/>
      <c r="GA6804" s="27"/>
      <c r="GB6804" s="27"/>
      <c r="GC6804" s="27"/>
      <c r="GD6804" s="169"/>
      <c r="GE6804" s="28"/>
      <c r="GF6804" s="27"/>
      <c r="GG6804" s="27"/>
      <c r="GH6804" s="27"/>
      <c r="GI6804" s="27"/>
      <c r="GJ6804" s="27"/>
      <c r="GK6804" s="27"/>
      <c r="GL6804" s="169"/>
      <c r="GM6804" s="28"/>
      <c r="GN6804" s="27"/>
      <c r="GO6804" s="27"/>
      <c r="GP6804" s="27"/>
      <c r="GQ6804" s="27"/>
      <c r="GR6804" s="27"/>
      <c r="GS6804" s="27"/>
      <c r="GT6804" s="169"/>
      <c r="GU6804" s="28"/>
      <c r="GV6804" s="27"/>
      <c r="GW6804" s="27"/>
      <c r="GX6804" s="27"/>
      <c r="GY6804" s="27"/>
      <c r="GZ6804" s="27"/>
      <c r="HA6804" s="27"/>
      <c r="HB6804" s="169"/>
      <c r="HC6804" s="28"/>
      <c r="HD6804" s="27"/>
      <c r="HE6804" s="27"/>
      <c r="HF6804" s="27"/>
      <c r="HG6804" s="27"/>
      <c r="HH6804" s="27"/>
      <c r="HI6804" s="27"/>
      <c r="HJ6804" s="169"/>
      <c r="HK6804" s="28"/>
      <c r="HL6804" s="27"/>
      <c r="HM6804" s="27"/>
      <c r="HN6804" s="27"/>
      <c r="HO6804" s="27"/>
      <c r="HP6804" s="27"/>
      <c r="HQ6804" s="27"/>
      <c r="HR6804" s="169"/>
      <c r="HS6804" s="28"/>
      <c r="HT6804" s="27"/>
      <c r="HU6804" s="27"/>
      <c r="HV6804" s="27"/>
      <c r="HW6804" s="27"/>
      <c r="HX6804" s="27"/>
      <c r="HY6804" s="27"/>
      <c r="HZ6804" s="169"/>
      <c r="IA6804" s="28"/>
      <c r="IB6804" s="27"/>
      <c r="IC6804" s="27"/>
      <c r="ID6804" s="27"/>
      <c r="IE6804" s="27"/>
      <c r="IF6804" s="27"/>
      <c r="IG6804" s="27"/>
      <c r="IH6804" s="169"/>
      <c r="II6804" s="28"/>
      <c r="IJ6804" s="27"/>
      <c r="IK6804" s="27"/>
      <c r="IL6804" s="27"/>
      <c r="IM6804" s="27"/>
      <c r="IN6804" s="27"/>
      <c r="IO6804" s="27"/>
      <c r="IP6804" s="169"/>
      <c r="IQ6804" s="28"/>
      <c r="IR6804" s="27"/>
      <c r="IS6804" s="27"/>
      <c r="IT6804" s="27"/>
      <c r="IU6804" s="27"/>
    </row>
    <row r="6805" spans="1:255" ht="15.75" customHeight="1" outlineLevel="2">
      <c r="A6805" s="384"/>
      <c r="B6805" s="296">
        <f t="shared" si="215"/>
        <v>238</v>
      </c>
      <c r="C6805" s="19" t="s">
        <v>480</v>
      </c>
      <c r="D6805" s="35" t="s">
        <v>479</v>
      </c>
      <c r="E6805" s="29" t="s">
        <v>2766</v>
      </c>
      <c r="F6805" s="85" t="s">
        <v>4634</v>
      </c>
      <c r="G6805" s="32"/>
      <c r="H6805" s="752"/>
      <c r="I6805" s="755"/>
      <c r="J6805" s="32"/>
      <c r="K6805" s="119"/>
      <c r="L6805" s="58">
        <v>41671</v>
      </c>
      <c r="M6805" s="58"/>
      <c r="N6805" t="str">
        <f t="shared" si="216"/>
        <v>DUPLICATE</v>
      </c>
      <c r="O6805" s="35"/>
      <c r="P6805" s="35"/>
      <c r="Q6805" s="35"/>
      <c r="R6805" s="35"/>
      <c r="S6805" s="28"/>
      <c r="T6805" s="27"/>
      <c r="U6805" s="27"/>
      <c r="V6805" s="27"/>
      <c r="W6805" s="27"/>
      <c r="X6805" s="27"/>
      <c r="Y6805" s="27"/>
      <c r="Z6805" s="169"/>
      <c r="AA6805" s="28"/>
      <c r="AB6805" s="27"/>
      <c r="AC6805" s="27"/>
      <c r="AD6805" s="27"/>
      <c r="AE6805" s="27"/>
      <c r="AF6805" s="27"/>
      <c r="AG6805" s="27"/>
      <c r="AH6805" s="169"/>
      <c r="AI6805" s="28"/>
      <c r="AJ6805" s="27"/>
      <c r="AK6805" s="27"/>
      <c r="AL6805" s="27"/>
      <c r="AM6805" s="27"/>
      <c r="AN6805" s="27"/>
      <c r="AO6805" s="27"/>
      <c r="AP6805" s="169"/>
      <c r="AQ6805" s="28"/>
      <c r="AR6805" s="27"/>
      <c r="AS6805" s="27"/>
      <c r="AT6805" s="27"/>
      <c r="AU6805" s="27"/>
      <c r="AV6805" s="27"/>
      <c r="AW6805" s="27"/>
      <c r="AX6805" s="169"/>
      <c r="AY6805" s="28"/>
      <c r="AZ6805" s="27"/>
      <c r="BA6805" s="27"/>
      <c r="BB6805" s="27"/>
      <c r="BC6805" s="27"/>
      <c r="BD6805" s="27"/>
      <c r="BE6805" s="27"/>
      <c r="BF6805" s="169"/>
      <c r="BG6805" s="28"/>
      <c r="BH6805" s="27"/>
      <c r="BI6805" s="27"/>
      <c r="BJ6805" s="27"/>
      <c r="BK6805" s="27"/>
      <c r="BL6805" s="27"/>
      <c r="BM6805" s="27"/>
      <c r="BN6805" s="169"/>
      <c r="BO6805" s="28"/>
      <c r="BP6805" s="27"/>
      <c r="BQ6805" s="27"/>
      <c r="BR6805" s="27"/>
      <c r="BS6805" s="27"/>
      <c r="BT6805" s="27"/>
      <c r="BU6805" s="27"/>
      <c r="BV6805" s="169"/>
      <c r="BW6805" s="28"/>
      <c r="BX6805" s="27"/>
      <c r="BY6805" s="27"/>
      <c r="BZ6805" s="27"/>
      <c r="CA6805" s="27"/>
      <c r="CB6805" s="27"/>
      <c r="CC6805" s="27"/>
      <c r="CD6805" s="169"/>
      <c r="CE6805" s="28"/>
      <c r="CF6805" s="27"/>
      <c r="CG6805" s="27"/>
      <c r="CH6805" s="27"/>
      <c r="CI6805" s="27"/>
      <c r="CJ6805" s="27"/>
      <c r="CK6805" s="27"/>
      <c r="CL6805" s="169"/>
      <c r="CM6805" s="28"/>
      <c r="CN6805" s="27"/>
      <c r="CO6805" s="27"/>
      <c r="CP6805" s="27"/>
      <c r="CQ6805" s="27"/>
      <c r="CR6805" s="27"/>
      <c r="CS6805" s="27"/>
      <c r="CT6805" s="169"/>
      <c r="CU6805" s="28"/>
      <c r="CV6805" s="27"/>
      <c r="CW6805" s="27"/>
      <c r="CX6805" s="27"/>
      <c r="CY6805" s="27"/>
      <c r="CZ6805" s="27"/>
      <c r="DA6805" s="27"/>
      <c r="DB6805" s="169"/>
      <c r="DC6805" s="28"/>
      <c r="DD6805" s="27"/>
      <c r="DE6805" s="27"/>
      <c r="DF6805" s="27"/>
      <c r="DG6805" s="27"/>
      <c r="DH6805" s="27"/>
      <c r="DI6805" s="27"/>
      <c r="DJ6805" s="169"/>
      <c r="DK6805" s="28"/>
      <c r="DL6805" s="27"/>
      <c r="DM6805" s="27"/>
      <c r="DN6805" s="27"/>
      <c r="DO6805" s="27"/>
      <c r="DP6805" s="27"/>
      <c r="DQ6805" s="27"/>
      <c r="DR6805" s="169"/>
      <c r="DS6805" s="28"/>
      <c r="DT6805" s="27"/>
      <c r="DU6805" s="27"/>
      <c r="DV6805" s="27"/>
      <c r="DW6805" s="27"/>
      <c r="DX6805" s="27"/>
      <c r="DY6805" s="27"/>
      <c r="DZ6805" s="169"/>
      <c r="EA6805" s="28"/>
      <c r="EB6805" s="27"/>
      <c r="EC6805" s="27"/>
      <c r="ED6805" s="27"/>
      <c r="EE6805" s="27"/>
      <c r="EF6805" s="27"/>
      <c r="EG6805" s="27"/>
      <c r="EH6805" s="169"/>
      <c r="EI6805" s="28"/>
      <c r="EJ6805" s="27"/>
      <c r="EK6805" s="27"/>
      <c r="EL6805" s="27"/>
      <c r="EM6805" s="27"/>
      <c r="EN6805" s="27"/>
      <c r="EO6805" s="27"/>
      <c r="EP6805" s="169"/>
      <c r="EQ6805" s="28"/>
      <c r="ER6805" s="27"/>
      <c r="ES6805" s="27"/>
      <c r="ET6805" s="27"/>
      <c r="EU6805" s="27"/>
      <c r="EV6805" s="27"/>
      <c r="EW6805" s="27"/>
      <c r="EX6805" s="169"/>
      <c r="EY6805" s="28"/>
      <c r="EZ6805" s="27"/>
      <c r="FA6805" s="27"/>
      <c r="FB6805" s="27"/>
      <c r="FC6805" s="27"/>
      <c r="FD6805" s="27"/>
      <c r="FE6805" s="27"/>
      <c r="FF6805" s="169"/>
      <c r="FG6805" s="28"/>
      <c r="FH6805" s="27"/>
      <c r="FI6805" s="27"/>
      <c r="FJ6805" s="27"/>
      <c r="FK6805" s="27"/>
      <c r="FL6805" s="27"/>
      <c r="FM6805" s="27"/>
      <c r="FN6805" s="169"/>
      <c r="FO6805" s="28"/>
      <c r="FP6805" s="27"/>
      <c r="FQ6805" s="27"/>
      <c r="FR6805" s="27"/>
      <c r="FS6805" s="27"/>
      <c r="FT6805" s="27"/>
      <c r="FU6805" s="27"/>
      <c r="FV6805" s="169"/>
      <c r="FW6805" s="28"/>
      <c r="FX6805" s="27"/>
      <c r="FY6805" s="27"/>
      <c r="FZ6805" s="27"/>
      <c r="GA6805" s="27"/>
      <c r="GB6805" s="27"/>
      <c r="GC6805" s="27"/>
      <c r="GD6805" s="169"/>
      <c r="GE6805" s="28"/>
      <c r="GF6805" s="27"/>
      <c r="GG6805" s="27"/>
      <c r="GH6805" s="27"/>
      <c r="GI6805" s="27"/>
      <c r="GJ6805" s="27"/>
      <c r="GK6805" s="27"/>
      <c r="GL6805" s="169"/>
      <c r="GM6805" s="28"/>
      <c r="GN6805" s="27"/>
      <c r="GO6805" s="27"/>
      <c r="GP6805" s="27"/>
      <c r="GQ6805" s="27"/>
      <c r="GR6805" s="27"/>
      <c r="GS6805" s="27"/>
      <c r="GT6805" s="169"/>
      <c r="GU6805" s="28"/>
      <c r="GV6805" s="27"/>
      <c r="GW6805" s="27"/>
      <c r="GX6805" s="27"/>
      <c r="GY6805" s="27"/>
      <c r="GZ6805" s="27"/>
      <c r="HA6805" s="27"/>
      <c r="HB6805" s="169"/>
      <c r="HC6805" s="28"/>
      <c r="HD6805" s="27"/>
      <c r="HE6805" s="27"/>
      <c r="HF6805" s="27"/>
      <c r="HG6805" s="27"/>
      <c r="HH6805" s="27"/>
      <c r="HI6805" s="27"/>
      <c r="HJ6805" s="169"/>
      <c r="HK6805" s="28"/>
      <c r="HL6805" s="27"/>
      <c r="HM6805" s="27"/>
      <c r="HN6805" s="27"/>
      <c r="HO6805" s="27"/>
      <c r="HP6805" s="27"/>
      <c r="HQ6805" s="27"/>
      <c r="HR6805" s="169"/>
      <c r="HS6805" s="28"/>
      <c r="HT6805" s="27"/>
      <c r="HU6805" s="27"/>
      <c r="HV6805" s="27"/>
      <c r="HW6805" s="27"/>
      <c r="HX6805" s="27"/>
      <c r="HY6805" s="27"/>
      <c r="HZ6805" s="169"/>
      <c r="IA6805" s="28"/>
      <c r="IB6805" s="27"/>
      <c r="IC6805" s="27"/>
      <c r="ID6805" s="27"/>
      <c r="IE6805" s="27"/>
      <c r="IF6805" s="27"/>
      <c r="IG6805" s="27"/>
      <c r="IH6805" s="169"/>
      <c r="II6805" s="28"/>
      <c r="IJ6805" s="27"/>
      <c r="IK6805" s="27"/>
      <c r="IL6805" s="27"/>
      <c r="IM6805" s="27"/>
      <c r="IN6805" s="27"/>
      <c r="IO6805" s="27"/>
      <c r="IP6805" s="169"/>
      <c r="IQ6805" s="28"/>
      <c r="IR6805" s="27"/>
      <c r="IS6805" s="27"/>
      <c r="IT6805" s="27"/>
      <c r="IU6805" s="27"/>
    </row>
    <row r="6806" spans="1:255" ht="15.75" customHeight="1" outlineLevel="2">
      <c r="A6806" s="384"/>
      <c r="B6806" s="296">
        <f t="shared" si="215"/>
        <v>238</v>
      </c>
      <c r="C6806" s="19" t="s">
        <v>2787</v>
      </c>
      <c r="D6806" s="35" t="s">
        <v>2786</v>
      </c>
      <c r="E6806" s="29" t="s">
        <v>2766</v>
      </c>
      <c r="F6806" s="85" t="s">
        <v>4634</v>
      </c>
      <c r="G6806" s="32"/>
      <c r="H6806" s="752"/>
      <c r="I6806" s="755"/>
      <c r="J6806" s="32"/>
      <c r="K6806" s="119"/>
      <c r="L6806" s="58">
        <v>41671</v>
      </c>
      <c r="M6806" s="58"/>
      <c r="N6806" t="str">
        <f t="shared" si="216"/>
        <v>DUPLICATE</v>
      </c>
      <c r="O6806" s="35"/>
      <c r="P6806" s="35"/>
      <c r="Q6806" s="35"/>
      <c r="R6806" s="35"/>
      <c r="S6806" s="28"/>
      <c r="T6806" s="27"/>
      <c r="U6806" s="27"/>
      <c r="V6806" s="27"/>
      <c r="W6806" s="27"/>
      <c r="X6806" s="27"/>
      <c r="Y6806" s="27"/>
      <c r="Z6806" s="169"/>
      <c r="AA6806" s="28"/>
      <c r="AB6806" s="27"/>
      <c r="AC6806" s="27"/>
      <c r="AD6806" s="27"/>
      <c r="AE6806" s="27"/>
      <c r="AF6806" s="27"/>
      <c r="AG6806" s="27"/>
      <c r="AH6806" s="169"/>
      <c r="AI6806" s="28"/>
      <c r="AJ6806" s="27"/>
      <c r="AK6806" s="27"/>
      <c r="AL6806" s="27"/>
      <c r="AM6806" s="27"/>
      <c r="AN6806" s="27"/>
      <c r="AO6806" s="27"/>
      <c r="AP6806" s="169"/>
      <c r="AQ6806" s="28"/>
      <c r="AR6806" s="27"/>
      <c r="AS6806" s="27"/>
      <c r="AT6806" s="27"/>
      <c r="AU6806" s="27"/>
      <c r="AV6806" s="27"/>
      <c r="AW6806" s="27"/>
      <c r="AX6806" s="169"/>
      <c r="AY6806" s="28"/>
      <c r="AZ6806" s="27"/>
      <c r="BA6806" s="27"/>
      <c r="BB6806" s="27"/>
      <c r="BC6806" s="27"/>
      <c r="BD6806" s="27"/>
      <c r="BE6806" s="27"/>
      <c r="BF6806" s="169"/>
      <c r="BG6806" s="28"/>
      <c r="BH6806" s="27"/>
      <c r="BI6806" s="27"/>
      <c r="BJ6806" s="27"/>
      <c r="BK6806" s="27"/>
      <c r="BL6806" s="27"/>
      <c r="BM6806" s="27"/>
      <c r="BN6806" s="169"/>
      <c r="BO6806" s="28"/>
      <c r="BP6806" s="27"/>
      <c r="BQ6806" s="27"/>
      <c r="BR6806" s="27"/>
      <c r="BS6806" s="27"/>
      <c r="BT6806" s="27"/>
      <c r="BU6806" s="27"/>
      <c r="BV6806" s="169"/>
      <c r="BW6806" s="28"/>
      <c r="BX6806" s="27"/>
      <c r="BY6806" s="27"/>
      <c r="BZ6806" s="27"/>
      <c r="CA6806" s="27"/>
      <c r="CB6806" s="27"/>
      <c r="CC6806" s="27"/>
      <c r="CD6806" s="169"/>
      <c r="CE6806" s="28"/>
      <c r="CF6806" s="27"/>
      <c r="CG6806" s="27"/>
      <c r="CH6806" s="27"/>
      <c r="CI6806" s="27"/>
      <c r="CJ6806" s="27"/>
      <c r="CK6806" s="27"/>
      <c r="CL6806" s="169"/>
      <c r="CM6806" s="28"/>
      <c r="CN6806" s="27"/>
      <c r="CO6806" s="27"/>
      <c r="CP6806" s="27"/>
      <c r="CQ6806" s="27"/>
      <c r="CR6806" s="27"/>
      <c r="CS6806" s="27"/>
      <c r="CT6806" s="169"/>
      <c r="CU6806" s="28"/>
      <c r="CV6806" s="27"/>
      <c r="CW6806" s="27"/>
      <c r="CX6806" s="27"/>
      <c r="CY6806" s="27"/>
      <c r="CZ6806" s="27"/>
      <c r="DA6806" s="27"/>
      <c r="DB6806" s="169"/>
      <c r="DC6806" s="28"/>
      <c r="DD6806" s="27"/>
      <c r="DE6806" s="27"/>
      <c r="DF6806" s="27"/>
      <c r="DG6806" s="27"/>
      <c r="DH6806" s="27"/>
      <c r="DI6806" s="27"/>
      <c r="DJ6806" s="169"/>
      <c r="DK6806" s="28"/>
      <c r="DL6806" s="27"/>
      <c r="DM6806" s="27"/>
      <c r="DN6806" s="27"/>
      <c r="DO6806" s="27"/>
      <c r="DP6806" s="27"/>
      <c r="DQ6806" s="27"/>
      <c r="DR6806" s="169"/>
      <c r="DS6806" s="28"/>
      <c r="DT6806" s="27"/>
      <c r="DU6806" s="27"/>
      <c r="DV6806" s="27"/>
      <c r="DW6806" s="27"/>
      <c r="DX6806" s="27"/>
      <c r="DY6806" s="27"/>
      <c r="DZ6806" s="169"/>
      <c r="EA6806" s="28"/>
      <c r="EB6806" s="27"/>
      <c r="EC6806" s="27"/>
      <c r="ED6806" s="27"/>
      <c r="EE6806" s="27"/>
      <c r="EF6806" s="27"/>
      <c r="EG6806" s="27"/>
      <c r="EH6806" s="169"/>
      <c r="EI6806" s="28"/>
      <c r="EJ6806" s="27"/>
      <c r="EK6806" s="27"/>
      <c r="EL6806" s="27"/>
      <c r="EM6806" s="27"/>
      <c r="EN6806" s="27"/>
      <c r="EO6806" s="27"/>
      <c r="EP6806" s="169"/>
      <c r="EQ6806" s="28"/>
      <c r="ER6806" s="27"/>
      <c r="ES6806" s="27"/>
      <c r="ET6806" s="27"/>
      <c r="EU6806" s="27"/>
      <c r="EV6806" s="27"/>
      <c r="EW6806" s="27"/>
      <c r="EX6806" s="169"/>
      <c r="EY6806" s="28"/>
      <c r="EZ6806" s="27"/>
      <c r="FA6806" s="27"/>
      <c r="FB6806" s="27"/>
      <c r="FC6806" s="27"/>
      <c r="FD6806" s="27"/>
      <c r="FE6806" s="27"/>
      <c r="FF6806" s="169"/>
      <c r="FG6806" s="28"/>
      <c r="FH6806" s="27"/>
      <c r="FI6806" s="27"/>
      <c r="FJ6806" s="27"/>
      <c r="FK6806" s="27"/>
      <c r="FL6806" s="27"/>
      <c r="FM6806" s="27"/>
      <c r="FN6806" s="169"/>
      <c r="FO6806" s="28"/>
      <c r="FP6806" s="27"/>
      <c r="FQ6806" s="27"/>
      <c r="FR6806" s="27"/>
      <c r="FS6806" s="27"/>
      <c r="FT6806" s="27"/>
      <c r="FU6806" s="27"/>
      <c r="FV6806" s="169"/>
      <c r="FW6806" s="28"/>
      <c r="FX6806" s="27"/>
      <c r="FY6806" s="27"/>
      <c r="FZ6806" s="27"/>
      <c r="GA6806" s="27"/>
      <c r="GB6806" s="27"/>
      <c r="GC6806" s="27"/>
      <c r="GD6806" s="169"/>
      <c r="GE6806" s="28"/>
      <c r="GF6806" s="27"/>
      <c r="GG6806" s="27"/>
      <c r="GH6806" s="27"/>
      <c r="GI6806" s="27"/>
      <c r="GJ6806" s="27"/>
      <c r="GK6806" s="27"/>
      <c r="GL6806" s="169"/>
      <c r="GM6806" s="28"/>
      <c r="GN6806" s="27"/>
      <c r="GO6806" s="27"/>
      <c r="GP6806" s="27"/>
      <c r="GQ6806" s="27"/>
      <c r="GR6806" s="27"/>
      <c r="GS6806" s="27"/>
      <c r="GT6806" s="169"/>
      <c r="GU6806" s="28"/>
      <c r="GV6806" s="27"/>
      <c r="GW6806" s="27"/>
      <c r="GX6806" s="27"/>
      <c r="GY6806" s="27"/>
      <c r="GZ6806" s="27"/>
      <c r="HA6806" s="27"/>
      <c r="HB6806" s="169"/>
      <c r="HC6806" s="28"/>
      <c r="HD6806" s="27"/>
      <c r="HE6806" s="27"/>
      <c r="HF6806" s="27"/>
      <c r="HG6806" s="27"/>
      <c r="HH6806" s="27"/>
      <c r="HI6806" s="27"/>
      <c r="HJ6806" s="169"/>
      <c r="HK6806" s="28"/>
      <c r="HL6806" s="27"/>
      <c r="HM6806" s="27"/>
      <c r="HN6806" s="27"/>
      <c r="HO6806" s="27"/>
      <c r="HP6806" s="27"/>
      <c r="HQ6806" s="27"/>
      <c r="HR6806" s="169"/>
      <c r="HS6806" s="28"/>
      <c r="HT6806" s="27"/>
      <c r="HU6806" s="27"/>
      <c r="HV6806" s="27"/>
      <c r="HW6806" s="27"/>
      <c r="HX6806" s="27"/>
      <c r="HY6806" s="27"/>
      <c r="HZ6806" s="169"/>
      <c r="IA6806" s="28"/>
      <c r="IB6806" s="27"/>
      <c r="IC6806" s="27"/>
      <c r="ID6806" s="27"/>
      <c r="IE6806" s="27"/>
      <c r="IF6806" s="27"/>
      <c r="IG6806" s="27"/>
      <c r="IH6806" s="169"/>
      <c r="II6806" s="28"/>
      <c r="IJ6806" s="27"/>
      <c r="IK6806" s="27"/>
      <c r="IL6806" s="27"/>
      <c r="IM6806" s="27"/>
      <c r="IN6806" s="27"/>
      <c r="IO6806" s="27"/>
      <c r="IP6806" s="169"/>
      <c r="IQ6806" s="28"/>
      <c r="IR6806" s="27"/>
      <c r="IS6806" s="27"/>
      <c r="IT6806" s="27"/>
      <c r="IU6806" s="27"/>
    </row>
    <row r="6807" spans="1:255" ht="15.75" customHeight="1" outlineLevel="2">
      <c r="A6807" s="384"/>
      <c r="B6807" s="296">
        <f t="shared" si="215"/>
        <v>238</v>
      </c>
      <c r="C6807" s="19" t="s">
        <v>2769</v>
      </c>
      <c r="D6807" s="35" t="s">
        <v>1120</v>
      </c>
      <c r="E6807" s="29" t="s">
        <v>2766</v>
      </c>
      <c r="F6807" s="85" t="s">
        <v>4634</v>
      </c>
      <c r="G6807" s="32"/>
      <c r="H6807" s="752"/>
      <c r="I6807" s="755"/>
      <c r="J6807" s="32"/>
      <c r="K6807" s="119"/>
      <c r="L6807" s="58">
        <v>41671</v>
      </c>
      <c r="M6807" s="58"/>
      <c r="N6807" t="str">
        <f t="shared" si="216"/>
        <v>DUPLICATE</v>
      </c>
      <c r="O6807" s="35"/>
      <c r="P6807" s="35"/>
      <c r="Q6807" s="35"/>
      <c r="R6807" s="35"/>
      <c r="S6807" s="28"/>
      <c r="T6807" s="27"/>
      <c r="U6807" s="27"/>
      <c r="V6807" s="27"/>
      <c r="W6807" s="27"/>
      <c r="X6807" s="27"/>
      <c r="Y6807" s="27"/>
      <c r="Z6807" s="169"/>
      <c r="AA6807" s="28"/>
      <c r="AB6807" s="27"/>
      <c r="AC6807" s="27"/>
      <c r="AD6807" s="27"/>
      <c r="AE6807" s="27"/>
      <c r="AF6807" s="27"/>
      <c r="AG6807" s="27"/>
      <c r="AH6807" s="169"/>
      <c r="AI6807" s="28"/>
      <c r="AJ6807" s="27"/>
      <c r="AK6807" s="27"/>
      <c r="AL6807" s="27"/>
      <c r="AM6807" s="27"/>
      <c r="AN6807" s="27"/>
      <c r="AO6807" s="27"/>
      <c r="AP6807" s="169"/>
      <c r="AQ6807" s="28"/>
      <c r="AR6807" s="27"/>
      <c r="AS6807" s="27"/>
      <c r="AT6807" s="27"/>
      <c r="AU6807" s="27"/>
      <c r="AV6807" s="27"/>
      <c r="AW6807" s="27"/>
      <c r="AX6807" s="169"/>
      <c r="AY6807" s="28"/>
      <c r="AZ6807" s="27"/>
      <c r="BA6807" s="27"/>
      <c r="BB6807" s="27"/>
      <c r="BC6807" s="27"/>
      <c r="BD6807" s="27"/>
      <c r="BE6807" s="27"/>
      <c r="BF6807" s="169"/>
      <c r="BG6807" s="28"/>
      <c r="BH6807" s="27"/>
      <c r="BI6807" s="27"/>
      <c r="BJ6807" s="27"/>
      <c r="BK6807" s="27"/>
      <c r="BL6807" s="27"/>
      <c r="BM6807" s="27"/>
      <c r="BN6807" s="169"/>
      <c r="BO6807" s="28"/>
      <c r="BP6807" s="27"/>
      <c r="BQ6807" s="27"/>
      <c r="BR6807" s="27"/>
      <c r="BS6807" s="27"/>
      <c r="BT6807" s="27"/>
      <c r="BU6807" s="27"/>
      <c r="BV6807" s="169"/>
      <c r="BW6807" s="28"/>
      <c r="BX6807" s="27"/>
      <c r="BY6807" s="27"/>
      <c r="BZ6807" s="27"/>
      <c r="CA6807" s="27"/>
      <c r="CB6807" s="27"/>
      <c r="CC6807" s="27"/>
      <c r="CD6807" s="169"/>
      <c r="CE6807" s="28"/>
      <c r="CF6807" s="27"/>
      <c r="CG6807" s="27"/>
      <c r="CH6807" s="27"/>
      <c r="CI6807" s="27"/>
      <c r="CJ6807" s="27"/>
      <c r="CK6807" s="27"/>
      <c r="CL6807" s="169"/>
      <c r="CM6807" s="28"/>
      <c r="CN6807" s="27"/>
      <c r="CO6807" s="27"/>
      <c r="CP6807" s="27"/>
      <c r="CQ6807" s="27"/>
      <c r="CR6807" s="27"/>
      <c r="CS6807" s="27"/>
      <c r="CT6807" s="169"/>
      <c r="CU6807" s="28"/>
      <c r="CV6807" s="27"/>
      <c r="CW6807" s="27"/>
      <c r="CX6807" s="27"/>
      <c r="CY6807" s="27"/>
      <c r="CZ6807" s="27"/>
      <c r="DA6807" s="27"/>
      <c r="DB6807" s="169"/>
      <c r="DC6807" s="28"/>
      <c r="DD6807" s="27"/>
      <c r="DE6807" s="27"/>
      <c r="DF6807" s="27"/>
      <c r="DG6807" s="27"/>
      <c r="DH6807" s="27"/>
      <c r="DI6807" s="27"/>
      <c r="DJ6807" s="169"/>
      <c r="DK6807" s="28"/>
      <c r="DL6807" s="27"/>
      <c r="DM6807" s="27"/>
      <c r="DN6807" s="27"/>
      <c r="DO6807" s="27"/>
      <c r="DP6807" s="27"/>
      <c r="DQ6807" s="27"/>
      <c r="DR6807" s="169"/>
      <c r="DS6807" s="28"/>
      <c r="DT6807" s="27"/>
      <c r="DU6807" s="27"/>
      <c r="DV6807" s="27"/>
      <c r="DW6807" s="27"/>
      <c r="DX6807" s="27"/>
      <c r="DY6807" s="27"/>
      <c r="DZ6807" s="169"/>
      <c r="EA6807" s="28"/>
      <c r="EB6807" s="27"/>
      <c r="EC6807" s="27"/>
      <c r="ED6807" s="27"/>
      <c r="EE6807" s="27"/>
      <c r="EF6807" s="27"/>
      <c r="EG6807" s="27"/>
      <c r="EH6807" s="169"/>
      <c r="EI6807" s="28"/>
      <c r="EJ6807" s="27"/>
      <c r="EK6807" s="27"/>
      <c r="EL6807" s="27"/>
      <c r="EM6807" s="27"/>
      <c r="EN6807" s="27"/>
      <c r="EO6807" s="27"/>
      <c r="EP6807" s="169"/>
      <c r="EQ6807" s="28"/>
      <c r="ER6807" s="27"/>
      <c r="ES6807" s="27"/>
      <c r="ET6807" s="27"/>
      <c r="EU6807" s="27"/>
      <c r="EV6807" s="27"/>
      <c r="EW6807" s="27"/>
      <c r="EX6807" s="169"/>
      <c r="EY6807" s="28"/>
      <c r="EZ6807" s="27"/>
      <c r="FA6807" s="27"/>
      <c r="FB6807" s="27"/>
      <c r="FC6807" s="27"/>
      <c r="FD6807" s="27"/>
      <c r="FE6807" s="27"/>
      <c r="FF6807" s="169"/>
      <c r="FG6807" s="28"/>
      <c r="FH6807" s="27"/>
      <c r="FI6807" s="27"/>
      <c r="FJ6807" s="27"/>
      <c r="FK6807" s="27"/>
      <c r="FL6807" s="27"/>
      <c r="FM6807" s="27"/>
      <c r="FN6807" s="169"/>
      <c r="FO6807" s="28"/>
      <c r="FP6807" s="27"/>
      <c r="FQ6807" s="27"/>
      <c r="FR6807" s="27"/>
      <c r="FS6807" s="27"/>
      <c r="FT6807" s="27"/>
      <c r="FU6807" s="27"/>
      <c r="FV6807" s="169"/>
      <c r="FW6807" s="28"/>
      <c r="FX6807" s="27"/>
      <c r="FY6807" s="27"/>
      <c r="FZ6807" s="27"/>
      <c r="GA6807" s="27"/>
      <c r="GB6807" s="27"/>
      <c r="GC6807" s="27"/>
      <c r="GD6807" s="169"/>
      <c r="GE6807" s="28"/>
      <c r="GF6807" s="27"/>
      <c r="GG6807" s="27"/>
      <c r="GH6807" s="27"/>
      <c r="GI6807" s="27"/>
      <c r="GJ6807" s="27"/>
      <c r="GK6807" s="27"/>
      <c r="GL6807" s="169"/>
      <c r="GM6807" s="28"/>
      <c r="GN6807" s="27"/>
      <c r="GO6807" s="27"/>
      <c r="GP6807" s="27"/>
      <c r="GQ6807" s="27"/>
      <c r="GR6807" s="27"/>
      <c r="GS6807" s="27"/>
      <c r="GT6807" s="169"/>
      <c r="GU6807" s="28"/>
      <c r="GV6807" s="27"/>
      <c r="GW6807" s="27"/>
      <c r="GX6807" s="27"/>
      <c r="GY6807" s="27"/>
      <c r="GZ6807" s="27"/>
      <c r="HA6807" s="27"/>
      <c r="HB6807" s="169"/>
      <c r="HC6807" s="28"/>
      <c r="HD6807" s="27"/>
      <c r="HE6807" s="27"/>
      <c r="HF6807" s="27"/>
      <c r="HG6807" s="27"/>
      <c r="HH6807" s="27"/>
      <c r="HI6807" s="27"/>
      <c r="HJ6807" s="169"/>
      <c r="HK6807" s="28"/>
      <c r="HL6807" s="27"/>
      <c r="HM6807" s="27"/>
      <c r="HN6807" s="27"/>
      <c r="HO6807" s="27"/>
      <c r="HP6807" s="27"/>
      <c r="HQ6807" s="27"/>
      <c r="HR6807" s="169"/>
      <c r="HS6807" s="28"/>
      <c r="HT6807" s="27"/>
      <c r="HU6807" s="27"/>
      <c r="HV6807" s="27"/>
      <c r="HW6807" s="27"/>
      <c r="HX6807" s="27"/>
      <c r="HY6807" s="27"/>
      <c r="HZ6807" s="169"/>
      <c r="IA6807" s="28"/>
      <c r="IB6807" s="27"/>
      <c r="IC6807" s="27"/>
      <c r="ID6807" s="27"/>
      <c r="IE6807" s="27"/>
      <c r="IF6807" s="27"/>
      <c r="IG6807" s="27"/>
      <c r="IH6807" s="169"/>
      <c r="II6807" s="28"/>
      <c r="IJ6807" s="27"/>
      <c r="IK6807" s="27"/>
      <c r="IL6807" s="27"/>
      <c r="IM6807" s="27"/>
      <c r="IN6807" s="27"/>
      <c r="IO6807" s="27"/>
      <c r="IP6807" s="169"/>
      <c r="IQ6807" s="28"/>
      <c r="IR6807" s="27"/>
      <c r="IS6807" s="27"/>
      <c r="IT6807" s="27"/>
      <c r="IU6807" s="27"/>
    </row>
    <row r="6808" spans="1:255" ht="15.75" customHeight="1" outlineLevel="2">
      <c r="A6808" s="384"/>
      <c r="B6808" s="296">
        <f t="shared" si="215"/>
        <v>238</v>
      </c>
      <c r="C6808" s="19" t="s">
        <v>4837</v>
      </c>
      <c r="D6808" s="35" t="s">
        <v>4836</v>
      </c>
      <c r="E6808" s="29" t="s">
        <v>1909</v>
      </c>
      <c r="F6808" s="85" t="s">
        <v>1910</v>
      </c>
      <c r="G6808" s="32"/>
      <c r="H6808" s="752"/>
      <c r="I6808" s="755"/>
      <c r="J6808" s="32"/>
      <c r="K6808" s="119"/>
      <c r="L6808" s="58">
        <v>41671</v>
      </c>
      <c r="M6808" s="58"/>
      <c r="N6808" t="str">
        <f t="shared" si="216"/>
        <v>DUPLICATE</v>
      </c>
      <c r="O6808" s="35"/>
      <c r="P6808" s="35"/>
      <c r="Q6808" s="35"/>
      <c r="R6808" s="35"/>
      <c r="S6808" s="28"/>
      <c r="T6808" s="27"/>
      <c r="U6808" s="27"/>
      <c r="V6808" s="27"/>
      <c r="W6808" s="27"/>
      <c r="X6808" s="27"/>
      <c r="Y6808" s="27"/>
      <c r="Z6808" s="169"/>
      <c r="AA6808" s="28"/>
      <c r="AB6808" s="27"/>
      <c r="AC6808" s="27"/>
      <c r="AD6808" s="27"/>
      <c r="AE6808" s="27"/>
      <c r="AF6808" s="27"/>
      <c r="AG6808" s="27"/>
      <c r="AH6808" s="169"/>
      <c r="AI6808" s="28"/>
      <c r="AJ6808" s="27"/>
      <c r="AK6808" s="27"/>
      <c r="AL6808" s="27"/>
      <c r="AM6808" s="27"/>
      <c r="AN6808" s="27"/>
      <c r="AO6808" s="27"/>
      <c r="AP6808" s="169"/>
      <c r="AQ6808" s="28"/>
      <c r="AR6808" s="27"/>
      <c r="AS6808" s="27"/>
      <c r="AT6808" s="27"/>
      <c r="AU6808" s="27"/>
      <c r="AV6808" s="27"/>
      <c r="AW6808" s="27"/>
      <c r="AX6808" s="169"/>
      <c r="AY6808" s="28"/>
      <c r="AZ6808" s="27"/>
      <c r="BA6808" s="27"/>
      <c r="BB6808" s="27"/>
      <c r="BC6808" s="27"/>
      <c r="BD6808" s="27"/>
      <c r="BE6808" s="27"/>
      <c r="BF6808" s="169"/>
      <c r="BG6808" s="28"/>
      <c r="BH6808" s="27"/>
      <c r="BI6808" s="27"/>
      <c r="BJ6808" s="27"/>
      <c r="BK6808" s="27"/>
      <c r="BL6808" s="27"/>
      <c r="BM6808" s="27"/>
      <c r="BN6808" s="169"/>
      <c r="BO6808" s="28"/>
      <c r="BP6808" s="27"/>
      <c r="BQ6808" s="27"/>
      <c r="BR6808" s="27"/>
      <c r="BS6808" s="27"/>
      <c r="BT6808" s="27"/>
      <c r="BU6808" s="27"/>
      <c r="BV6808" s="169"/>
      <c r="BW6808" s="28"/>
      <c r="BX6808" s="27"/>
      <c r="BY6808" s="27"/>
      <c r="BZ6808" s="27"/>
      <c r="CA6808" s="27"/>
      <c r="CB6808" s="27"/>
      <c r="CC6808" s="27"/>
      <c r="CD6808" s="169"/>
      <c r="CE6808" s="28"/>
      <c r="CF6808" s="27"/>
      <c r="CG6808" s="27"/>
      <c r="CH6808" s="27"/>
      <c r="CI6808" s="27"/>
      <c r="CJ6808" s="27"/>
      <c r="CK6808" s="27"/>
      <c r="CL6808" s="169"/>
      <c r="CM6808" s="28"/>
      <c r="CN6808" s="27"/>
      <c r="CO6808" s="27"/>
      <c r="CP6808" s="27"/>
      <c r="CQ6808" s="27"/>
      <c r="CR6808" s="27"/>
      <c r="CS6808" s="27"/>
      <c r="CT6808" s="169"/>
      <c r="CU6808" s="28"/>
      <c r="CV6808" s="27"/>
      <c r="CW6808" s="27"/>
      <c r="CX6808" s="27"/>
      <c r="CY6808" s="27"/>
      <c r="CZ6808" s="27"/>
      <c r="DA6808" s="27"/>
      <c r="DB6808" s="169"/>
      <c r="DC6808" s="28"/>
      <c r="DD6808" s="27"/>
      <c r="DE6808" s="27"/>
      <c r="DF6808" s="27"/>
      <c r="DG6808" s="27"/>
      <c r="DH6808" s="27"/>
      <c r="DI6808" s="27"/>
      <c r="DJ6808" s="169"/>
      <c r="DK6808" s="28"/>
      <c r="DL6808" s="27"/>
      <c r="DM6808" s="27"/>
      <c r="DN6808" s="27"/>
      <c r="DO6808" s="27"/>
      <c r="DP6808" s="27"/>
      <c r="DQ6808" s="27"/>
      <c r="DR6808" s="169"/>
      <c r="DS6808" s="28"/>
      <c r="DT6808" s="27"/>
      <c r="DU6808" s="27"/>
      <c r="DV6808" s="27"/>
      <c r="DW6808" s="27"/>
      <c r="DX6808" s="27"/>
      <c r="DY6808" s="27"/>
      <c r="DZ6808" s="169"/>
      <c r="EA6808" s="28"/>
      <c r="EB6808" s="27"/>
      <c r="EC6808" s="27"/>
      <c r="ED6808" s="27"/>
      <c r="EE6808" s="27"/>
      <c r="EF6808" s="27"/>
      <c r="EG6808" s="27"/>
      <c r="EH6808" s="169"/>
      <c r="EI6808" s="28"/>
      <c r="EJ6808" s="27"/>
      <c r="EK6808" s="27"/>
      <c r="EL6808" s="27"/>
      <c r="EM6808" s="27"/>
      <c r="EN6808" s="27"/>
      <c r="EO6808" s="27"/>
      <c r="EP6808" s="169"/>
      <c r="EQ6808" s="28"/>
      <c r="ER6808" s="27"/>
      <c r="ES6808" s="27"/>
      <c r="ET6808" s="27"/>
      <c r="EU6808" s="27"/>
      <c r="EV6808" s="27"/>
      <c r="EW6808" s="27"/>
      <c r="EX6808" s="169"/>
      <c r="EY6808" s="28"/>
      <c r="EZ6808" s="27"/>
      <c r="FA6808" s="27"/>
      <c r="FB6808" s="27"/>
      <c r="FC6808" s="27"/>
      <c r="FD6808" s="27"/>
      <c r="FE6808" s="27"/>
      <c r="FF6808" s="169"/>
      <c r="FG6808" s="28"/>
      <c r="FH6808" s="27"/>
      <c r="FI6808" s="27"/>
      <c r="FJ6808" s="27"/>
      <c r="FK6808" s="27"/>
      <c r="FL6808" s="27"/>
      <c r="FM6808" s="27"/>
      <c r="FN6808" s="169"/>
      <c r="FO6808" s="28"/>
      <c r="FP6808" s="27"/>
      <c r="FQ6808" s="27"/>
      <c r="FR6808" s="27"/>
      <c r="FS6808" s="27"/>
      <c r="FT6808" s="27"/>
      <c r="FU6808" s="27"/>
      <c r="FV6808" s="169"/>
      <c r="FW6808" s="28"/>
      <c r="FX6808" s="27"/>
      <c r="FY6808" s="27"/>
      <c r="FZ6808" s="27"/>
      <c r="GA6808" s="27"/>
      <c r="GB6808" s="27"/>
      <c r="GC6808" s="27"/>
      <c r="GD6808" s="169"/>
      <c r="GE6808" s="28"/>
      <c r="GF6808" s="27"/>
      <c r="GG6808" s="27"/>
      <c r="GH6808" s="27"/>
      <c r="GI6808" s="27"/>
      <c r="GJ6808" s="27"/>
      <c r="GK6808" s="27"/>
      <c r="GL6808" s="169"/>
      <c r="GM6808" s="28"/>
      <c r="GN6808" s="27"/>
      <c r="GO6808" s="27"/>
      <c r="GP6808" s="27"/>
      <c r="GQ6808" s="27"/>
      <c r="GR6808" s="27"/>
      <c r="GS6808" s="27"/>
      <c r="GT6808" s="169"/>
      <c r="GU6808" s="28"/>
      <c r="GV6808" s="27"/>
      <c r="GW6808" s="27"/>
      <c r="GX6808" s="27"/>
      <c r="GY6808" s="27"/>
      <c r="GZ6808" s="27"/>
      <c r="HA6808" s="27"/>
      <c r="HB6808" s="169"/>
      <c r="HC6808" s="28"/>
      <c r="HD6808" s="27"/>
      <c r="HE6808" s="27"/>
      <c r="HF6808" s="27"/>
      <c r="HG6808" s="27"/>
      <c r="HH6808" s="27"/>
      <c r="HI6808" s="27"/>
      <c r="HJ6808" s="169"/>
      <c r="HK6808" s="28"/>
      <c r="HL6808" s="27"/>
      <c r="HM6808" s="27"/>
      <c r="HN6808" s="27"/>
      <c r="HO6808" s="27"/>
      <c r="HP6808" s="27"/>
      <c r="HQ6808" s="27"/>
      <c r="HR6808" s="169"/>
      <c r="HS6808" s="28"/>
      <c r="HT6808" s="27"/>
      <c r="HU6808" s="27"/>
      <c r="HV6808" s="27"/>
      <c r="HW6808" s="27"/>
      <c r="HX6808" s="27"/>
      <c r="HY6808" s="27"/>
      <c r="HZ6808" s="169"/>
      <c r="IA6808" s="28"/>
      <c r="IB6808" s="27"/>
      <c r="IC6808" s="27"/>
      <c r="ID6808" s="27"/>
      <c r="IE6808" s="27"/>
      <c r="IF6808" s="27"/>
      <c r="IG6808" s="27"/>
      <c r="IH6808" s="169"/>
      <c r="II6808" s="28"/>
      <c r="IJ6808" s="27"/>
      <c r="IK6808" s="27"/>
      <c r="IL6808" s="27"/>
      <c r="IM6808" s="27"/>
      <c r="IN6808" s="27"/>
      <c r="IO6808" s="27"/>
      <c r="IP6808" s="169"/>
      <c r="IQ6808" s="28"/>
      <c r="IR6808" s="27"/>
      <c r="IS6808" s="27"/>
      <c r="IT6808" s="27"/>
      <c r="IU6808" s="27"/>
    </row>
    <row r="6809" spans="1:255" ht="15.75" customHeight="1" outlineLevel="2">
      <c r="A6809" s="384"/>
      <c r="B6809" s="296">
        <f t="shared" si="215"/>
        <v>238</v>
      </c>
      <c r="C6809" s="19" t="s">
        <v>2712</v>
      </c>
      <c r="D6809" s="35" t="s">
        <v>2711</v>
      </c>
      <c r="E6809" s="29" t="s">
        <v>1909</v>
      </c>
      <c r="F6809" s="85" t="s">
        <v>1910</v>
      </c>
      <c r="G6809" s="32"/>
      <c r="H6809" s="752"/>
      <c r="I6809" s="755"/>
      <c r="J6809" s="32"/>
      <c r="K6809" s="119"/>
      <c r="L6809" s="58">
        <v>41671</v>
      </c>
      <c r="M6809" s="58"/>
      <c r="N6809" t="str">
        <f t="shared" si="216"/>
        <v>DUPLICATE</v>
      </c>
      <c r="O6809" s="35"/>
      <c r="P6809" s="35"/>
      <c r="Q6809" s="35"/>
      <c r="R6809" s="35"/>
      <c r="S6809" s="28"/>
      <c r="T6809" s="27"/>
      <c r="U6809" s="27"/>
      <c r="V6809" s="27"/>
      <c r="W6809" s="27"/>
      <c r="X6809" s="27"/>
      <c r="Y6809" s="27"/>
      <c r="Z6809" s="169"/>
      <c r="AA6809" s="28"/>
      <c r="AB6809" s="27"/>
      <c r="AC6809" s="27"/>
      <c r="AD6809" s="27"/>
      <c r="AE6809" s="27"/>
      <c r="AF6809" s="27"/>
      <c r="AG6809" s="27"/>
      <c r="AH6809" s="169"/>
      <c r="AI6809" s="28"/>
      <c r="AJ6809" s="27"/>
      <c r="AK6809" s="27"/>
      <c r="AL6809" s="27"/>
      <c r="AM6809" s="27"/>
      <c r="AN6809" s="27"/>
      <c r="AO6809" s="27"/>
      <c r="AP6809" s="169"/>
      <c r="AQ6809" s="28"/>
      <c r="AR6809" s="27"/>
      <c r="AS6809" s="27"/>
      <c r="AT6809" s="27"/>
      <c r="AU6809" s="27"/>
      <c r="AV6809" s="27"/>
      <c r="AW6809" s="27"/>
      <c r="AX6809" s="169"/>
      <c r="AY6809" s="28"/>
      <c r="AZ6809" s="27"/>
      <c r="BA6809" s="27"/>
      <c r="BB6809" s="27"/>
      <c r="BC6809" s="27"/>
      <c r="BD6809" s="27"/>
      <c r="BE6809" s="27"/>
      <c r="BF6809" s="169"/>
      <c r="BG6809" s="28"/>
      <c r="BH6809" s="27"/>
      <c r="BI6809" s="27"/>
      <c r="BJ6809" s="27"/>
      <c r="BK6809" s="27"/>
      <c r="BL6809" s="27"/>
      <c r="BM6809" s="27"/>
      <c r="BN6809" s="169"/>
      <c r="BO6809" s="28"/>
      <c r="BP6809" s="27"/>
      <c r="BQ6809" s="27"/>
      <c r="BR6809" s="27"/>
      <c r="BS6809" s="27"/>
      <c r="BT6809" s="27"/>
      <c r="BU6809" s="27"/>
      <c r="BV6809" s="169"/>
      <c r="BW6809" s="28"/>
      <c r="BX6809" s="27"/>
      <c r="BY6809" s="27"/>
      <c r="BZ6809" s="27"/>
      <c r="CA6809" s="27"/>
      <c r="CB6809" s="27"/>
      <c r="CC6809" s="27"/>
      <c r="CD6809" s="169"/>
      <c r="CE6809" s="28"/>
      <c r="CF6809" s="27"/>
      <c r="CG6809" s="27"/>
      <c r="CH6809" s="27"/>
      <c r="CI6809" s="27"/>
      <c r="CJ6809" s="27"/>
      <c r="CK6809" s="27"/>
      <c r="CL6809" s="169"/>
      <c r="CM6809" s="28"/>
      <c r="CN6809" s="27"/>
      <c r="CO6809" s="27"/>
      <c r="CP6809" s="27"/>
      <c r="CQ6809" s="27"/>
      <c r="CR6809" s="27"/>
      <c r="CS6809" s="27"/>
      <c r="CT6809" s="169"/>
      <c r="CU6809" s="28"/>
      <c r="CV6809" s="27"/>
      <c r="CW6809" s="27"/>
      <c r="CX6809" s="27"/>
      <c r="CY6809" s="27"/>
      <c r="CZ6809" s="27"/>
      <c r="DA6809" s="27"/>
      <c r="DB6809" s="169"/>
      <c r="DC6809" s="28"/>
      <c r="DD6809" s="27"/>
      <c r="DE6809" s="27"/>
      <c r="DF6809" s="27"/>
      <c r="DG6809" s="27"/>
      <c r="DH6809" s="27"/>
      <c r="DI6809" s="27"/>
      <c r="DJ6809" s="169"/>
      <c r="DK6809" s="28"/>
      <c r="DL6809" s="27"/>
      <c r="DM6809" s="27"/>
      <c r="DN6809" s="27"/>
      <c r="DO6809" s="27"/>
      <c r="DP6809" s="27"/>
      <c r="DQ6809" s="27"/>
      <c r="DR6809" s="169"/>
      <c r="DS6809" s="28"/>
      <c r="DT6809" s="27"/>
      <c r="DU6809" s="27"/>
      <c r="DV6809" s="27"/>
      <c r="DW6809" s="27"/>
      <c r="DX6809" s="27"/>
      <c r="DY6809" s="27"/>
      <c r="DZ6809" s="169"/>
      <c r="EA6809" s="28"/>
      <c r="EB6809" s="27"/>
      <c r="EC6809" s="27"/>
      <c r="ED6809" s="27"/>
      <c r="EE6809" s="27"/>
      <c r="EF6809" s="27"/>
      <c r="EG6809" s="27"/>
      <c r="EH6809" s="169"/>
      <c r="EI6809" s="28"/>
      <c r="EJ6809" s="27"/>
      <c r="EK6809" s="27"/>
      <c r="EL6809" s="27"/>
      <c r="EM6809" s="27"/>
      <c r="EN6809" s="27"/>
      <c r="EO6809" s="27"/>
      <c r="EP6809" s="169"/>
      <c r="EQ6809" s="28"/>
      <c r="ER6809" s="27"/>
      <c r="ES6809" s="27"/>
      <c r="ET6809" s="27"/>
      <c r="EU6809" s="27"/>
      <c r="EV6809" s="27"/>
      <c r="EW6809" s="27"/>
      <c r="EX6809" s="169"/>
      <c r="EY6809" s="28"/>
      <c r="EZ6809" s="27"/>
      <c r="FA6809" s="27"/>
      <c r="FB6809" s="27"/>
      <c r="FC6809" s="27"/>
      <c r="FD6809" s="27"/>
      <c r="FE6809" s="27"/>
      <c r="FF6809" s="169"/>
      <c r="FG6809" s="28"/>
      <c r="FH6809" s="27"/>
      <c r="FI6809" s="27"/>
      <c r="FJ6809" s="27"/>
      <c r="FK6809" s="27"/>
      <c r="FL6809" s="27"/>
      <c r="FM6809" s="27"/>
      <c r="FN6809" s="169"/>
      <c r="FO6809" s="28"/>
      <c r="FP6809" s="27"/>
      <c r="FQ6809" s="27"/>
      <c r="FR6809" s="27"/>
      <c r="FS6809" s="27"/>
      <c r="FT6809" s="27"/>
      <c r="FU6809" s="27"/>
      <c r="FV6809" s="169"/>
      <c r="FW6809" s="28"/>
      <c r="FX6809" s="27"/>
      <c r="FY6809" s="27"/>
      <c r="FZ6809" s="27"/>
      <c r="GA6809" s="27"/>
      <c r="GB6809" s="27"/>
      <c r="GC6809" s="27"/>
      <c r="GD6809" s="169"/>
      <c r="GE6809" s="28"/>
      <c r="GF6809" s="27"/>
      <c r="GG6809" s="27"/>
      <c r="GH6809" s="27"/>
      <c r="GI6809" s="27"/>
      <c r="GJ6809" s="27"/>
      <c r="GK6809" s="27"/>
      <c r="GL6809" s="169"/>
      <c r="GM6809" s="28"/>
      <c r="GN6809" s="27"/>
      <c r="GO6809" s="27"/>
      <c r="GP6809" s="27"/>
      <c r="GQ6809" s="27"/>
      <c r="GR6809" s="27"/>
      <c r="GS6809" s="27"/>
      <c r="GT6809" s="169"/>
      <c r="GU6809" s="28"/>
      <c r="GV6809" s="27"/>
      <c r="GW6809" s="27"/>
      <c r="GX6809" s="27"/>
      <c r="GY6809" s="27"/>
      <c r="GZ6809" s="27"/>
      <c r="HA6809" s="27"/>
      <c r="HB6809" s="169"/>
      <c r="HC6809" s="28"/>
      <c r="HD6809" s="27"/>
      <c r="HE6809" s="27"/>
      <c r="HF6809" s="27"/>
      <c r="HG6809" s="27"/>
      <c r="HH6809" s="27"/>
      <c r="HI6809" s="27"/>
      <c r="HJ6809" s="169"/>
      <c r="HK6809" s="28"/>
      <c r="HL6809" s="27"/>
      <c r="HM6809" s="27"/>
      <c r="HN6809" s="27"/>
      <c r="HO6809" s="27"/>
      <c r="HP6809" s="27"/>
      <c r="HQ6809" s="27"/>
      <c r="HR6809" s="169"/>
      <c r="HS6809" s="28"/>
      <c r="HT6809" s="27"/>
      <c r="HU6809" s="27"/>
      <c r="HV6809" s="27"/>
      <c r="HW6809" s="27"/>
      <c r="HX6809" s="27"/>
      <c r="HY6809" s="27"/>
      <c r="HZ6809" s="169"/>
      <c r="IA6809" s="28"/>
      <c r="IB6809" s="27"/>
      <c r="IC6809" s="27"/>
      <c r="ID6809" s="27"/>
      <c r="IE6809" s="27"/>
      <c r="IF6809" s="27"/>
      <c r="IG6809" s="27"/>
      <c r="IH6809" s="169"/>
      <c r="II6809" s="28"/>
      <c r="IJ6809" s="27"/>
      <c r="IK6809" s="27"/>
      <c r="IL6809" s="27"/>
      <c r="IM6809" s="27"/>
      <c r="IN6809" s="27"/>
      <c r="IO6809" s="27"/>
      <c r="IP6809" s="169"/>
      <c r="IQ6809" s="28"/>
      <c r="IR6809" s="27"/>
      <c r="IS6809" s="27"/>
      <c r="IT6809" s="27"/>
      <c r="IU6809" s="27"/>
    </row>
    <row r="6810" spans="1:255" ht="15.75" customHeight="1" outlineLevel="2">
      <c r="A6810" s="384"/>
      <c r="B6810" s="296">
        <f t="shared" si="215"/>
        <v>238</v>
      </c>
      <c r="C6810" s="19" t="s">
        <v>1407</v>
      </c>
      <c r="D6810" s="37" t="s">
        <v>1408</v>
      </c>
      <c r="E6810" s="119" t="s">
        <v>2759</v>
      </c>
      <c r="F6810" s="119" t="s">
        <v>4578</v>
      </c>
      <c r="G6810" s="32"/>
      <c r="H6810" s="752"/>
      <c r="I6810" s="755"/>
      <c r="J6810" s="32"/>
      <c r="K6810" s="119"/>
      <c r="L6810" s="58"/>
      <c r="M6810" s="58"/>
      <c r="N6810" t="str">
        <f t="shared" si="216"/>
        <v/>
      </c>
      <c r="O6810" s="35"/>
      <c r="P6810" s="35"/>
      <c r="Q6810" s="35"/>
      <c r="R6810" s="35"/>
      <c r="S6810" s="28"/>
      <c r="T6810" s="27"/>
      <c r="U6810" s="27"/>
      <c r="V6810" s="27"/>
      <c r="W6810" s="27"/>
      <c r="X6810" s="27"/>
      <c r="Y6810" s="27"/>
      <c r="Z6810" s="169"/>
      <c r="AA6810" s="28"/>
      <c r="AB6810" s="27"/>
      <c r="AC6810" s="27"/>
      <c r="AD6810" s="27"/>
      <c r="AE6810" s="27"/>
      <c r="AF6810" s="27"/>
      <c r="AG6810" s="27"/>
      <c r="AH6810" s="169"/>
      <c r="AI6810" s="28"/>
      <c r="AJ6810" s="27"/>
      <c r="AK6810" s="27"/>
      <c r="AL6810" s="27"/>
      <c r="AM6810" s="27"/>
      <c r="AN6810" s="27"/>
      <c r="AO6810" s="27"/>
      <c r="AP6810" s="169"/>
      <c r="AQ6810" s="28"/>
      <c r="AR6810" s="27"/>
      <c r="AS6810" s="27"/>
      <c r="AT6810" s="27"/>
      <c r="AU6810" s="27"/>
      <c r="AV6810" s="27"/>
      <c r="AW6810" s="27"/>
      <c r="AX6810" s="169"/>
      <c r="AY6810" s="28"/>
      <c r="AZ6810" s="27"/>
      <c r="BA6810" s="27"/>
      <c r="BB6810" s="27"/>
      <c r="BC6810" s="27"/>
      <c r="BD6810" s="27"/>
      <c r="BE6810" s="27"/>
      <c r="BF6810" s="169"/>
      <c r="BG6810" s="28"/>
      <c r="BH6810" s="27"/>
      <c r="BI6810" s="27"/>
      <c r="BJ6810" s="27"/>
      <c r="BK6810" s="27"/>
      <c r="BL6810" s="27"/>
      <c r="BM6810" s="27"/>
      <c r="BN6810" s="169"/>
      <c r="BO6810" s="28"/>
      <c r="BP6810" s="27"/>
      <c r="BQ6810" s="27"/>
      <c r="BR6810" s="27"/>
      <c r="BS6810" s="27"/>
      <c r="BT6810" s="27"/>
      <c r="BU6810" s="27"/>
      <c r="BV6810" s="169"/>
      <c r="BW6810" s="28"/>
      <c r="BX6810" s="27"/>
      <c r="BY6810" s="27"/>
      <c r="BZ6810" s="27"/>
      <c r="CA6810" s="27"/>
      <c r="CB6810" s="27"/>
      <c r="CC6810" s="27"/>
      <c r="CD6810" s="169"/>
      <c r="CE6810" s="28"/>
      <c r="CF6810" s="27"/>
      <c r="CG6810" s="27"/>
      <c r="CH6810" s="27"/>
      <c r="CI6810" s="27"/>
      <c r="CJ6810" s="27"/>
      <c r="CK6810" s="27"/>
      <c r="CL6810" s="169"/>
      <c r="CM6810" s="28"/>
      <c r="CN6810" s="27"/>
      <c r="CO6810" s="27"/>
      <c r="CP6810" s="27"/>
      <c r="CQ6810" s="27"/>
      <c r="CR6810" s="27"/>
      <c r="CS6810" s="27"/>
      <c r="CT6810" s="169"/>
      <c r="CU6810" s="28"/>
      <c r="CV6810" s="27"/>
      <c r="CW6810" s="27"/>
      <c r="CX6810" s="27"/>
      <c r="CY6810" s="27"/>
      <c r="CZ6810" s="27"/>
      <c r="DA6810" s="27"/>
      <c r="DB6810" s="169"/>
      <c r="DC6810" s="28"/>
      <c r="DD6810" s="27"/>
      <c r="DE6810" s="27"/>
      <c r="DF6810" s="27"/>
      <c r="DG6810" s="27"/>
      <c r="DH6810" s="27"/>
      <c r="DI6810" s="27"/>
      <c r="DJ6810" s="169"/>
      <c r="DK6810" s="28"/>
      <c r="DL6810" s="27"/>
      <c r="DM6810" s="27"/>
      <c r="DN6810" s="27"/>
      <c r="DO6810" s="27"/>
      <c r="DP6810" s="27"/>
      <c r="DQ6810" s="27"/>
      <c r="DR6810" s="169"/>
      <c r="DS6810" s="28"/>
      <c r="DT6810" s="27"/>
      <c r="DU6810" s="27"/>
      <c r="DV6810" s="27"/>
      <c r="DW6810" s="27"/>
      <c r="DX6810" s="27"/>
      <c r="DY6810" s="27"/>
      <c r="DZ6810" s="169"/>
      <c r="EA6810" s="28"/>
      <c r="EB6810" s="27"/>
      <c r="EC6810" s="27"/>
      <c r="ED6810" s="27"/>
      <c r="EE6810" s="27"/>
      <c r="EF6810" s="27"/>
      <c r="EG6810" s="27"/>
      <c r="EH6810" s="169"/>
      <c r="EI6810" s="28"/>
      <c r="EJ6810" s="27"/>
      <c r="EK6810" s="27"/>
      <c r="EL6810" s="27"/>
      <c r="EM6810" s="27"/>
      <c r="EN6810" s="27"/>
      <c r="EO6810" s="27"/>
      <c r="EP6810" s="169"/>
      <c r="EQ6810" s="28"/>
      <c r="ER6810" s="27"/>
      <c r="ES6810" s="27"/>
      <c r="ET6810" s="27"/>
      <c r="EU6810" s="27"/>
      <c r="EV6810" s="27"/>
      <c r="EW6810" s="27"/>
      <c r="EX6810" s="169"/>
      <c r="EY6810" s="28"/>
      <c r="EZ6810" s="27"/>
      <c r="FA6810" s="27"/>
      <c r="FB6810" s="27"/>
      <c r="FC6810" s="27"/>
      <c r="FD6810" s="27"/>
      <c r="FE6810" s="27"/>
      <c r="FF6810" s="169"/>
      <c r="FG6810" s="28"/>
      <c r="FH6810" s="27"/>
      <c r="FI6810" s="27"/>
      <c r="FJ6810" s="27"/>
      <c r="FK6810" s="27"/>
      <c r="FL6810" s="27"/>
      <c r="FM6810" s="27"/>
      <c r="FN6810" s="169"/>
      <c r="FO6810" s="28"/>
      <c r="FP6810" s="27"/>
      <c r="FQ6810" s="27"/>
      <c r="FR6810" s="27"/>
      <c r="FS6810" s="27"/>
      <c r="FT6810" s="27"/>
      <c r="FU6810" s="27"/>
      <c r="FV6810" s="169"/>
      <c r="FW6810" s="28"/>
      <c r="FX6810" s="27"/>
      <c r="FY6810" s="27"/>
      <c r="FZ6810" s="27"/>
      <c r="GA6810" s="27"/>
      <c r="GB6810" s="27"/>
      <c r="GC6810" s="27"/>
      <c r="GD6810" s="169"/>
      <c r="GE6810" s="28"/>
      <c r="GF6810" s="27"/>
      <c r="GG6810" s="27"/>
      <c r="GH6810" s="27"/>
      <c r="GI6810" s="27"/>
      <c r="GJ6810" s="27"/>
      <c r="GK6810" s="27"/>
      <c r="GL6810" s="169"/>
      <c r="GM6810" s="28"/>
      <c r="GN6810" s="27"/>
      <c r="GO6810" s="27"/>
      <c r="GP6810" s="27"/>
      <c r="GQ6810" s="27"/>
      <c r="GR6810" s="27"/>
      <c r="GS6810" s="27"/>
      <c r="GT6810" s="169"/>
      <c r="GU6810" s="28"/>
      <c r="GV6810" s="27"/>
      <c r="GW6810" s="27"/>
      <c r="GX6810" s="27"/>
      <c r="GY6810" s="27"/>
      <c r="GZ6810" s="27"/>
      <c r="HA6810" s="27"/>
      <c r="HB6810" s="169"/>
      <c r="HC6810" s="28"/>
      <c r="HD6810" s="27"/>
      <c r="HE6810" s="27"/>
      <c r="HF6810" s="27"/>
      <c r="HG6810" s="27"/>
      <c r="HH6810" s="27"/>
      <c r="HI6810" s="27"/>
      <c r="HJ6810" s="169"/>
      <c r="HK6810" s="28"/>
      <c r="HL6810" s="27"/>
      <c r="HM6810" s="27"/>
      <c r="HN6810" s="27"/>
      <c r="HO6810" s="27"/>
      <c r="HP6810" s="27"/>
      <c r="HQ6810" s="27"/>
      <c r="HR6810" s="169"/>
      <c r="HS6810" s="28"/>
      <c r="HT6810" s="27"/>
      <c r="HU6810" s="27"/>
      <c r="HV6810" s="27"/>
      <c r="HW6810" s="27"/>
      <c r="HX6810" s="27"/>
      <c r="HY6810" s="27"/>
      <c r="HZ6810" s="169"/>
      <c r="IA6810" s="28"/>
      <c r="IB6810" s="27"/>
      <c r="IC6810" s="27"/>
      <c r="ID6810" s="27"/>
      <c r="IE6810" s="27"/>
      <c r="IF6810" s="27"/>
      <c r="IG6810" s="27"/>
      <c r="IH6810" s="169"/>
      <c r="II6810" s="28"/>
      <c r="IJ6810" s="27"/>
      <c r="IK6810" s="27"/>
      <c r="IL6810" s="27"/>
      <c r="IM6810" s="27"/>
      <c r="IN6810" s="27"/>
      <c r="IO6810" s="27"/>
      <c r="IP6810" s="169"/>
      <c r="IQ6810" s="28"/>
      <c r="IR6810" s="27"/>
      <c r="IS6810" s="27"/>
      <c r="IT6810" s="27"/>
      <c r="IU6810" s="27"/>
    </row>
    <row r="6811" spans="1:255" ht="15.75" customHeight="1" outlineLevel="2">
      <c r="A6811" s="384"/>
      <c r="B6811" s="296">
        <f t="shared" si="215"/>
        <v>238</v>
      </c>
      <c r="C6811" s="19" t="s">
        <v>5127</v>
      </c>
      <c r="D6811" s="37" t="s">
        <v>5128</v>
      </c>
      <c r="E6811" s="119" t="s">
        <v>2759</v>
      </c>
      <c r="F6811" s="119" t="s">
        <v>4578</v>
      </c>
      <c r="G6811" s="32"/>
      <c r="H6811" s="752"/>
      <c r="I6811" s="755"/>
      <c r="J6811" s="32"/>
      <c r="K6811" s="119"/>
      <c r="L6811" s="58"/>
      <c r="M6811" s="58"/>
      <c r="N6811" t="str">
        <f t="shared" si="216"/>
        <v/>
      </c>
      <c r="O6811" s="35"/>
      <c r="P6811" s="35"/>
      <c r="Q6811" s="35"/>
      <c r="R6811" s="35"/>
      <c r="S6811" s="28"/>
      <c r="T6811" s="27"/>
      <c r="U6811" s="27"/>
      <c r="V6811" s="27"/>
      <c r="W6811" s="27"/>
      <c r="X6811" s="27"/>
      <c r="Y6811" s="27"/>
      <c r="Z6811" s="169"/>
      <c r="AA6811" s="28"/>
      <c r="AB6811" s="27"/>
      <c r="AC6811" s="27"/>
      <c r="AD6811" s="27"/>
      <c r="AE6811" s="27"/>
      <c r="AF6811" s="27"/>
      <c r="AG6811" s="27"/>
      <c r="AH6811" s="169"/>
      <c r="AI6811" s="28"/>
      <c r="AJ6811" s="27"/>
      <c r="AK6811" s="27"/>
      <c r="AL6811" s="27"/>
      <c r="AM6811" s="27"/>
      <c r="AN6811" s="27"/>
      <c r="AO6811" s="27"/>
      <c r="AP6811" s="169"/>
      <c r="AQ6811" s="28"/>
      <c r="AR6811" s="27"/>
      <c r="AS6811" s="27"/>
      <c r="AT6811" s="27"/>
      <c r="AU6811" s="27"/>
      <c r="AV6811" s="27"/>
      <c r="AW6811" s="27"/>
      <c r="AX6811" s="169"/>
      <c r="AY6811" s="28"/>
      <c r="AZ6811" s="27"/>
      <c r="BA6811" s="27"/>
      <c r="BB6811" s="27"/>
      <c r="BC6811" s="27"/>
      <c r="BD6811" s="27"/>
      <c r="BE6811" s="27"/>
      <c r="BF6811" s="169"/>
      <c r="BG6811" s="28"/>
      <c r="BH6811" s="27"/>
      <c r="BI6811" s="27"/>
      <c r="BJ6811" s="27"/>
      <c r="BK6811" s="27"/>
      <c r="BL6811" s="27"/>
      <c r="BM6811" s="27"/>
      <c r="BN6811" s="169"/>
      <c r="BO6811" s="28"/>
      <c r="BP6811" s="27"/>
      <c r="BQ6811" s="27"/>
      <c r="BR6811" s="27"/>
      <c r="BS6811" s="27"/>
      <c r="BT6811" s="27"/>
      <c r="BU6811" s="27"/>
      <c r="BV6811" s="169"/>
      <c r="BW6811" s="28"/>
      <c r="BX6811" s="27"/>
      <c r="BY6811" s="27"/>
      <c r="BZ6811" s="27"/>
      <c r="CA6811" s="27"/>
      <c r="CB6811" s="27"/>
      <c r="CC6811" s="27"/>
      <c r="CD6811" s="169"/>
      <c r="CE6811" s="28"/>
      <c r="CF6811" s="27"/>
      <c r="CG6811" s="27"/>
      <c r="CH6811" s="27"/>
      <c r="CI6811" s="27"/>
      <c r="CJ6811" s="27"/>
      <c r="CK6811" s="27"/>
      <c r="CL6811" s="169"/>
      <c r="CM6811" s="28"/>
      <c r="CN6811" s="27"/>
      <c r="CO6811" s="27"/>
      <c r="CP6811" s="27"/>
      <c r="CQ6811" s="27"/>
      <c r="CR6811" s="27"/>
      <c r="CS6811" s="27"/>
      <c r="CT6811" s="169"/>
      <c r="CU6811" s="28"/>
      <c r="CV6811" s="27"/>
      <c r="CW6811" s="27"/>
      <c r="CX6811" s="27"/>
      <c r="CY6811" s="27"/>
      <c r="CZ6811" s="27"/>
      <c r="DA6811" s="27"/>
      <c r="DB6811" s="169"/>
      <c r="DC6811" s="28"/>
      <c r="DD6811" s="27"/>
      <c r="DE6811" s="27"/>
      <c r="DF6811" s="27"/>
      <c r="DG6811" s="27"/>
      <c r="DH6811" s="27"/>
      <c r="DI6811" s="27"/>
      <c r="DJ6811" s="169"/>
      <c r="DK6811" s="28"/>
      <c r="DL6811" s="27"/>
      <c r="DM6811" s="27"/>
      <c r="DN6811" s="27"/>
      <c r="DO6811" s="27"/>
      <c r="DP6811" s="27"/>
      <c r="DQ6811" s="27"/>
      <c r="DR6811" s="169"/>
      <c r="DS6811" s="28"/>
      <c r="DT6811" s="27"/>
      <c r="DU6811" s="27"/>
      <c r="DV6811" s="27"/>
      <c r="DW6811" s="27"/>
      <c r="DX6811" s="27"/>
      <c r="DY6811" s="27"/>
      <c r="DZ6811" s="169"/>
      <c r="EA6811" s="28"/>
      <c r="EB6811" s="27"/>
      <c r="EC6811" s="27"/>
      <c r="ED6811" s="27"/>
      <c r="EE6811" s="27"/>
      <c r="EF6811" s="27"/>
      <c r="EG6811" s="27"/>
      <c r="EH6811" s="169"/>
      <c r="EI6811" s="28"/>
      <c r="EJ6811" s="27"/>
      <c r="EK6811" s="27"/>
      <c r="EL6811" s="27"/>
      <c r="EM6811" s="27"/>
      <c r="EN6811" s="27"/>
      <c r="EO6811" s="27"/>
      <c r="EP6811" s="169"/>
      <c r="EQ6811" s="28"/>
      <c r="ER6811" s="27"/>
      <c r="ES6811" s="27"/>
      <c r="ET6811" s="27"/>
      <c r="EU6811" s="27"/>
      <c r="EV6811" s="27"/>
      <c r="EW6811" s="27"/>
      <c r="EX6811" s="169"/>
      <c r="EY6811" s="28"/>
      <c r="EZ6811" s="27"/>
      <c r="FA6811" s="27"/>
      <c r="FB6811" s="27"/>
      <c r="FC6811" s="27"/>
      <c r="FD6811" s="27"/>
      <c r="FE6811" s="27"/>
      <c r="FF6811" s="169"/>
      <c r="FG6811" s="28"/>
      <c r="FH6811" s="27"/>
      <c r="FI6811" s="27"/>
      <c r="FJ6811" s="27"/>
      <c r="FK6811" s="27"/>
      <c r="FL6811" s="27"/>
      <c r="FM6811" s="27"/>
      <c r="FN6811" s="169"/>
      <c r="FO6811" s="28"/>
      <c r="FP6811" s="27"/>
      <c r="FQ6811" s="27"/>
      <c r="FR6811" s="27"/>
      <c r="FS6811" s="27"/>
      <c r="FT6811" s="27"/>
      <c r="FU6811" s="27"/>
      <c r="FV6811" s="169"/>
      <c r="FW6811" s="28"/>
      <c r="FX6811" s="27"/>
      <c r="FY6811" s="27"/>
      <c r="FZ6811" s="27"/>
      <c r="GA6811" s="27"/>
      <c r="GB6811" s="27"/>
      <c r="GC6811" s="27"/>
      <c r="GD6811" s="169"/>
      <c r="GE6811" s="28"/>
      <c r="GF6811" s="27"/>
      <c r="GG6811" s="27"/>
      <c r="GH6811" s="27"/>
      <c r="GI6811" s="27"/>
      <c r="GJ6811" s="27"/>
      <c r="GK6811" s="27"/>
      <c r="GL6811" s="169"/>
      <c r="GM6811" s="28"/>
      <c r="GN6811" s="27"/>
      <c r="GO6811" s="27"/>
      <c r="GP6811" s="27"/>
      <c r="GQ6811" s="27"/>
      <c r="GR6811" s="27"/>
      <c r="GS6811" s="27"/>
      <c r="GT6811" s="169"/>
      <c r="GU6811" s="28"/>
      <c r="GV6811" s="27"/>
      <c r="GW6811" s="27"/>
      <c r="GX6811" s="27"/>
      <c r="GY6811" s="27"/>
      <c r="GZ6811" s="27"/>
      <c r="HA6811" s="27"/>
      <c r="HB6811" s="169"/>
      <c r="HC6811" s="28"/>
      <c r="HD6811" s="27"/>
      <c r="HE6811" s="27"/>
      <c r="HF6811" s="27"/>
      <c r="HG6811" s="27"/>
      <c r="HH6811" s="27"/>
      <c r="HI6811" s="27"/>
      <c r="HJ6811" s="169"/>
      <c r="HK6811" s="28"/>
      <c r="HL6811" s="27"/>
      <c r="HM6811" s="27"/>
      <c r="HN6811" s="27"/>
      <c r="HO6811" s="27"/>
      <c r="HP6811" s="27"/>
      <c r="HQ6811" s="27"/>
      <c r="HR6811" s="169"/>
      <c r="HS6811" s="28"/>
      <c r="HT6811" s="27"/>
      <c r="HU6811" s="27"/>
      <c r="HV6811" s="27"/>
      <c r="HW6811" s="27"/>
      <c r="HX6811" s="27"/>
      <c r="HY6811" s="27"/>
      <c r="HZ6811" s="169"/>
      <c r="IA6811" s="28"/>
      <c r="IB6811" s="27"/>
      <c r="IC6811" s="27"/>
      <c r="ID6811" s="27"/>
      <c r="IE6811" s="27"/>
      <c r="IF6811" s="27"/>
      <c r="IG6811" s="27"/>
      <c r="IH6811" s="169"/>
      <c r="II6811" s="28"/>
      <c r="IJ6811" s="27"/>
      <c r="IK6811" s="27"/>
      <c r="IL6811" s="27"/>
      <c r="IM6811" s="27"/>
      <c r="IN6811" s="27"/>
      <c r="IO6811" s="27"/>
      <c r="IP6811" s="169"/>
      <c r="IQ6811" s="28"/>
      <c r="IR6811" s="27"/>
      <c r="IS6811" s="27"/>
      <c r="IT6811" s="27"/>
      <c r="IU6811" s="27"/>
    </row>
    <row r="6812" spans="1:255" ht="15.75" customHeight="1" outlineLevel="2">
      <c r="A6812" s="384"/>
      <c r="B6812" s="296">
        <f t="shared" si="215"/>
        <v>238</v>
      </c>
      <c r="C6812" s="19" t="s">
        <v>2984</v>
      </c>
      <c r="D6812" s="37" t="s">
        <v>3974</v>
      </c>
      <c r="E6812" s="119" t="s">
        <v>2759</v>
      </c>
      <c r="F6812" s="119" t="s">
        <v>4578</v>
      </c>
      <c r="G6812" s="32"/>
      <c r="H6812" s="752"/>
      <c r="I6812" s="755"/>
      <c r="J6812" s="32"/>
      <c r="K6812" s="119"/>
      <c r="L6812" s="58"/>
      <c r="M6812" s="58"/>
      <c r="N6812" t="str">
        <f t="shared" si="216"/>
        <v/>
      </c>
      <c r="O6812" s="35"/>
      <c r="P6812" s="35"/>
      <c r="Q6812" s="35"/>
      <c r="R6812" s="35"/>
      <c r="S6812" s="28"/>
      <c r="T6812" s="27"/>
      <c r="U6812" s="27"/>
      <c r="V6812" s="27"/>
      <c r="W6812" s="27"/>
      <c r="X6812" s="27"/>
      <c r="Y6812" s="27"/>
      <c r="Z6812" s="169"/>
      <c r="AA6812" s="28"/>
      <c r="AB6812" s="27"/>
      <c r="AC6812" s="27"/>
      <c r="AD6812" s="27"/>
      <c r="AE6812" s="27"/>
      <c r="AF6812" s="27"/>
      <c r="AG6812" s="27"/>
      <c r="AH6812" s="169"/>
      <c r="AI6812" s="28"/>
      <c r="AJ6812" s="27"/>
      <c r="AK6812" s="27"/>
      <c r="AL6812" s="27"/>
      <c r="AM6812" s="27"/>
      <c r="AN6812" s="27"/>
      <c r="AO6812" s="27"/>
      <c r="AP6812" s="169"/>
      <c r="AQ6812" s="28"/>
      <c r="AR6812" s="27"/>
      <c r="AS6812" s="27"/>
      <c r="AT6812" s="27"/>
      <c r="AU6812" s="27"/>
      <c r="AV6812" s="27"/>
      <c r="AW6812" s="27"/>
      <c r="AX6812" s="169"/>
      <c r="AY6812" s="28"/>
      <c r="AZ6812" s="27"/>
      <c r="BA6812" s="27"/>
      <c r="BB6812" s="27"/>
      <c r="BC6812" s="27"/>
      <c r="BD6812" s="27"/>
      <c r="BE6812" s="27"/>
      <c r="BF6812" s="169"/>
      <c r="BG6812" s="28"/>
      <c r="BH6812" s="27"/>
      <c r="BI6812" s="27"/>
      <c r="BJ6812" s="27"/>
      <c r="BK6812" s="27"/>
      <c r="BL6812" s="27"/>
      <c r="BM6812" s="27"/>
      <c r="BN6812" s="169"/>
      <c r="BO6812" s="28"/>
      <c r="BP6812" s="27"/>
      <c r="BQ6812" s="27"/>
      <c r="BR6812" s="27"/>
      <c r="BS6812" s="27"/>
      <c r="BT6812" s="27"/>
      <c r="BU6812" s="27"/>
      <c r="BV6812" s="169"/>
      <c r="BW6812" s="28"/>
      <c r="BX6812" s="27"/>
      <c r="BY6812" s="27"/>
      <c r="BZ6812" s="27"/>
      <c r="CA6812" s="27"/>
      <c r="CB6812" s="27"/>
      <c r="CC6812" s="27"/>
      <c r="CD6812" s="169"/>
      <c r="CE6812" s="28"/>
      <c r="CF6812" s="27"/>
      <c r="CG6812" s="27"/>
      <c r="CH6812" s="27"/>
      <c r="CI6812" s="27"/>
      <c r="CJ6812" s="27"/>
      <c r="CK6812" s="27"/>
      <c r="CL6812" s="169"/>
      <c r="CM6812" s="28"/>
      <c r="CN6812" s="27"/>
      <c r="CO6812" s="27"/>
      <c r="CP6812" s="27"/>
      <c r="CQ6812" s="27"/>
      <c r="CR6812" s="27"/>
      <c r="CS6812" s="27"/>
      <c r="CT6812" s="169"/>
      <c r="CU6812" s="28"/>
      <c r="CV6812" s="27"/>
      <c r="CW6812" s="27"/>
      <c r="CX6812" s="27"/>
      <c r="CY6812" s="27"/>
      <c r="CZ6812" s="27"/>
      <c r="DA6812" s="27"/>
      <c r="DB6812" s="169"/>
      <c r="DC6812" s="28"/>
      <c r="DD6812" s="27"/>
      <c r="DE6812" s="27"/>
      <c r="DF6812" s="27"/>
      <c r="DG6812" s="27"/>
      <c r="DH6812" s="27"/>
      <c r="DI6812" s="27"/>
      <c r="DJ6812" s="169"/>
      <c r="DK6812" s="28"/>
      <c r="DL6812" s="27"/>
      <c r="DM6812" s="27"/>
      <c r="DN6812" s="27"/>
      <c r="DO6812" s="27"/>
      <c r="DP6812" s="27"/>
      <c r="DQ6812" s="27"/>
      <c r="DR6812" s="169"/>
      <c r="DS6812" s="28"/>
      <c r="DT6812" s="27"/>
      <c r="DU6812" s="27"/>
      <c r="DV6812" s="27"/>
      <c r="DW6812" s="27"/>
      <c r="DX6812" s="27"/>
      <c r="DY6812" s="27"/>
      <c r="DZ6812" s="169"/>
      <c r="EA6812" s="28"/>
      <c r="EB6812" s="27"/>
      <c r="EC6812" s="27"/>
      <c r="ED6812" s="27"/>
      <c r="EE6812" s="27"/>
      <c r="EF6812" s="27"/>
      <c r="EG6812" s="27"/>
      <c r="EH6812" s="169"/>
      <c r="EI6812" s="28"/>
      <c r="EJ6812" s="27"/>
      <c r="EK6812" s="27"/>
      <c r="EL6812" s="27"/>
      <c r="EM6812" s="27"/>
      <c r="EN6812" s="27"/>
      <c r="EO6812" s="27"/>
      <c r="EP6812" s="169"/>
      <c r="EQ6812" s="28"/>
      <c r="ER6812" s="27"/>
      <c r="ES6812" s="27"/>
      <c r="ET6812" s="27"/>
      <c r="EU6812" s="27"/>
      <c r="EV6812" s="27"/>
      <c r="EW6812" s="27"/>
      <c r="EX6812" s="169"/>
      <c r="EY6812" s="28"/>
      <c r="EZ6812" s="27"/>
      <c r="FA6812" s="27"/>
      <c r="FB6812" s="27"/>
      <c r="FC6812" s="27"/>
      <c r="FD6812" s="27"/>
      <c r="FE6812" s="27"/>
      <c r="FF6812" s="169"/>
      <c r="FG6812" s="28"/>
      <c r="FH6812" s="27"/>
      <c r="FI6812" s="27"/>
      <c r="FJ6812" s="27"/>
      <c r="FK6812" s="27"/>
      <c r="FL6812" s="27"/>
      <c r="FM6812" s="27"/>
      <c r="FN6812" s="169"/>
      <c r="FO6812" s="28"/>
      <c r="FP6812" s="27"/>
      <c r="FQ6812" s="27"/>
      <c r="FR6812" s="27"/>
      <c r="FS6812" s="27"/>
      <c r="FT6812" s="27"/>
      <c r="FU6812" s="27"/>
      <c r="FV6812" s="169"/>
      <c r="FW6812" s="28"/>
      <c r="FX6812" s="27"/>
      <c r="FY6812" s="27"/>
      <c r="FZ6812" s="27"/>
      <c r="GA6812" s="27"/>
      <c r="GB6812" s="27"/>
      <c r="GC6812" s="27"/>
      <c r="GD6812" s="169"/>
      <c r="GE6812" s="28"/>
      <c r="GF6812" s="27"/>
      <c r="GG6812" s="27"/>
      <c r="GH6812" s="27"/>
      <c r="GI6812" s="27"/>
      <c r="GJ6812" s="27"/>
      <c r="GK6812" s="27"/>
      <c r="GL6812" s="169"/>
      <c r="GM6812" s="28"/>
      <c r="GN6812" s="27"/>
      <c r="GO6812" s="27"/>
      <c r="GP6812" s="27"/>
      <c r="GQ6812" s="27"/>
      <c r="GR6812" s="27"/>
      <c r="GS6812" s="27"/>
      <c r="GT6812" s="169"/>
      <c r="GU6812" s="28"/>
      <c r="GV6812" s="27"/>
      <c r="GW6812" s="27"/>
      <c r="GX6812" s="27"/>
      <c r="GY6812" s="27"/>
      <c r="GZ6812" s="27"/>
      <c r="HA6812" s="27"/>
      <c r="HB6812" s="169"/>
      <c r="HC6812" s="28"/>
      <c r="HD6812" s="27"/>
      <c r="HE6812" s="27"/>
      <c r="HF6812" s="27"/>
      <c r="HG6812" s="27"/>
      <c r="HH6812" s="27"/>
      <c r="HI6812" s="27"/>
      <c r="HJ6812" s="169"/>
      <c r="HK6812" s="28"/>
      <c r="HL6812" s="27"/>
      <c r="HM6812" s="27"/>
      <c r="HN6812" s="27"/>
      <c r="HO6812" s="27"/>
      <c r="HP6812" s="27"/>
      <c r="HQ6812" s="27"/>
      <c r="HR6812" s="169"/>
      <c r="HS6812" s="28"/>
      <c r="HT6812" s="27"/>
      <c r="HU6812" s="27"/>
      <c r="HV6812" s="27"/>
      <c r="HW6812" s="27"/>
      <c r="HX6812" s="27"/>
      <c r="HY6812" s="27"/>
      <c r="HZ6812" s="169"/>
      <c r="IA6812" s="28"/>
      <c r="IB6812" s="27"/>
      <c r="IC6812" s="27"/>
      <c r="ID6812" s="27"/>
      <c r="IE6812" s="27"/>
      <c r="IF6812" s="27"/>
      <c r="IG6812" s="27"/>
      <c r="IH6812" s="169"/>
      <c r="II6812" s="28"/>
      <c r="IJ6812" s="27"/>
      <c r="IK6812" s="27"/>
      <c r="IL6812" s="27"/>
      <c r="IM6812" s="27"/>
      <c r="IN6812" s="27"/>
      <c r="IO6812" s="27"/>
      <c r="IP6812" s="169"/>
      <c r="IQ6812" s="28"/>
      <c r="IR6812" s="27"/>
      <c r="IS6812" s="27"/>
      <c r="IT6812" s="27"/>
      <c r="IU6812" s="27"/>
    </row>
    <row r="6813" spans="1:255" ht="15.75" customHeight="1" outlineLevel="2">
      <c r="A6813" s="384"/>
      <c r="B6813" s="296">
        <f t="shared" si="215"/>
        <v>238</v>
      </c>
      <c r="C6813" s="19" t="s">
        <v>3212</v>
      </c>
      <c r="D6813" s="62" t="s">
        <v>3211</v>
      </c>
      <c r="E6813" s="29" t="s">
        <v>2766</v>
      </c>
      <c r="F6813" s="85" t="s">
        <v>4634</v>
      </c>
      <c r="G6813" s="32"/>
      <c r="H6813" s="752"/>
      <c r="I6813" s="755"/>
      <c r="J6813" s="32"/>
      <c r="K6813" s="119"/>
      <c r="L6813" s="58">
        <v>41671</v>
      </c>
      <c r="M6813" s="58"/>
      <c r="N6813" t="str">
        <f t="shared" si="216"/>
        <v>DUPLICATE</v>
      </c>
      <c r="O6813" s="35"/>
      <c r="P6813" s="35"/>
      <c r="Q6813" s="35"/>
      <c r="R6813" s="35"/>
      <c r="S6813" s="28"/>
      <c r="T6813" s="27"/>
      <c r="U6813" s="27"/>
      <c r="V6813" s="27"/>
      <c r="W6813" s="27"/>
      <c r="X6813" s="27"/>
      <c r="Y6813" s="27"/>
      <c r="Z6813" s="169"/>
      <c r="AA6813" s="28"/>
      <c r="AB6813" s="27"/>
      <c r="AC6813" s="27"/>
      <c r="AD6813" s="27"/>
      <c r="AE6813" s="27"/>
      <c r="AF6813" s="27"/>
      <c r="AG6813" s="27"/>
      <c r="AH6813" s="169"/>
      <c r="AI6813" s="28"/>
      <c r="AJ6813" s="27"/>
      <c r="AK6813" s="27"/>
      <c r="AL6813" s="27"/>
      <c r="AM6813" s="27"/>
      <c r="AN6813" s="27"/>
      <c r="AO6813" s="27"/>
      <c r="AP6813" s="169"/>
      <c r="AQ6813" s="28"/>
      <c r="AR6813" s="27"/>
      <c r="AS6813" s="27"/>
      <c r="AT6813" s="27"/>
      <c r="AU6813" s="27"/>
      <c r="AV6813" s="27"/>
      <c r="AW6813" s="27"/>
      <c r="AX6813" s="169"/>
      <c r="AY6813" s="28"/>
      <c r="AZ6813" s="27"/>
      <c r="BA6813" s="27"/>
      <c r="BB6813" s="27"/>
      <c r="BC6813" s="27"/>
      <c r="BD6813" s="27"/>
      <c r="BE6813" s="27"/>
      <c r="BF6813" s="169"/>
      <c r="BG6813" s="28"/>
      <c r="BH6813" s="27"/>
      <c r="BI6813" s="27"/>
      <c r="BJ6813" s="27"/>
      <c r="BK6813" s="27"/>
      <c r="BL6813" s="27"/>
      <c r="BM6813" s="27"/>
      <c r="BN6813" s="169"/>
      <c r="BO6813" s="28"/>
      <c r="BP6813" s="27"/>
      <c r="BQ6813" s="27"/>
      <c r="BR6813" s="27"/>
      <c r="BS6813" s="27"/>
      <c r="BT6813" s="27"/>
      <c r="BU6813" s="27"/>
      <c r="BV6813" s="169"/>
      <c r="BW6813" s="28"/>
      <c r="BX6813" s="27"/>
      <c r="BY6813" s="27"/>
      <c r="BZ6813" s="27"/>
      <c r="CA6813" s="27"/>
      <c r="CB6813" s="27"/>
      <c r="CC6813" s="27"/>
      <c r="CD6813" s="169"/>
      <c r="CE6813" s="28"/>
      <c r="CF6813" s="27"/>
      <c r="CG6813" s="27"/>
      <c r="CH6813" s="27"/>
      <c r="CI6813" s="27"/>
      <c r="CJ6813" s="27"/>
      <c r="CK6813" s="27"/>
      <c r="CL6813" s="169"/>
      <c r="CM6813" s="28"/>
      <c r="CN6813" s="27"/>
      <c r="CO6813" s="27"/>
      <c r="CP6813" s="27"/>
      <c r="CQ6813" s="27"/>
      <c r="CR6813" s="27"/>
      <c r="CS6813" s="27"/>
      <c r="CT6813" s="169"/>
      <c r="CU6813" s="28"/>
      <c r="CV6813" s="27"/>
      <c r="CW6813" s="27"/>
      <c r="CX6813" s="27"/>
      <c r="CY6813" s="27"/>
      <c r="CZ6813" s="27"/>
      <c r="DA6813" s="27"/>
      <c r="DB6813" s="169"/>
      <c r="DC6813" s="28"/>
      <c r="DD6813" s="27"/>
      <c r="DE6813" s="27"/>
      <c r="DF6813" s="27"/>
      <c r="DG6813" s="27"/>
      <c r="DH6813" s="27"/>
      <c r="DI6813" s="27"/>
      <c r="DJ6813" s="169"/>
      <c r="DK6813" s="28"/>
      <c r="DL6813" s="27"/>
      <c r="DM6813" s="27"/>
      <c r="DN6813" s="27"/>
      <c r="DO6813" s="27"/>
      <c r="DP6813" s="27"/>
      <c r="DQ6813" s="27"/>
      <c r="DR6813" s="169"/>
      <c r="DS6813" s="28"/>
      <c r="DT6813" s="27"/>
      <c r="DU6813" s="27"/>
      <c r="DV6813" s="27"/>
      <c r="DW6813" s="27"/>
      <c r="DX6813" s="27"/>
      <c r="DY6813" s="27"/>
      <c r="DZ6813" s="169"/>
      <c r="EA6813" s="28"/>
      <c r="EB6813" s="27"/>
      <c r="EC6813" s="27"/>
      <c r="ED6813" s="27"/>
      <c r="EE6813" s="27"/>
      <c r="EF6813" s="27"/>
      <c r="EG6813" s="27"/>
      <c r="EH6813" s="169"/>
      <c r="EI6813" s="28"/>
      <c r="EJ6813" s="27"/>
      <c r="EK6813" s="27"/>
      <c r="EL6813" s="27"/>
      <c r="EM6813" s="27"/>
      <c r="EN6813" s="27"/>
      <c r="EO6813" s="27"/>
      <c r="EP6813" s="169"/>
      <c r="EQ6813" s="28"/>
      <c r="ER6813" s="27"/>
      <c r="ES6813" s="27"/>
      <c r="ET6813" s="27"/>
      <c r="EU6813" s="27"/>
      <c r="EV6813" s="27"/>
      <c r="EW6813" s="27"/>
      <c r="EX6813" s="169"/>
      <c r="EY6813" s="28"/>
      <c r="EZ6813" s="27"/>
      <c r="FA6813" s="27"/>
      <c r="FB6813" s="27"/>
      <c r="FC6813" s="27"/>
      <c r="FD6813" s="27"/>
      <c r="FE6813" s="27"/>
      <c r="FF6813" s="169"/>
      <c r="FG6813" s="28"/>
      <c r="FH6813" s="27"/>
      <c r="FI6813" s="27"/>
      <c r="FJ6813" s="27"/>
      <c r="FK6813" s="27"/>
      <c r="FL6813" s="27"/>
      <c r="FM6813" s="27"/>
      <c r="FN6813" s="169"/>
      <c r="FO6813" s="28"/>
      <c r="FP6813" s="27"/>
      <c r="FQ6813" s="27"/>
      <c r="FR6813" s="27"/>
      <c r="FS6813" s="27"/>
      <c r="FT6813" s="27"/>
      <c r="FU6813" s="27"/>
      <c r="FV6813" s="169"/>
      <c r="FW6813" s="28"/>
      <c r="FX6813" s="27"/>
      <c r="FY6813" s="27"/>
      <c r="FZ6813" s="27"/>
      <c r="GA6813" s="27"/>
      <c r="GB6813" s="27"/>
      <c r="GC6813" s="27"/>
      <c r="GD6813" s="169"/>
      <c r="GE6813" s="28"/>
      <c r="GF6813" s="27"/>
      <c r="GG6813" s="27"/>
      <c r="GH6813" s="27"/>
      <c r="GI6813" s="27"/>
      <c r="GJ6813" s="27"/>
      <c r="GK6813" s="27"/>
      <c r="GL6813" s="169"/>
      <c r="GM6813" s="28"/>
      <c r="GN6813" s="27"/>
      <c r="GO6813" s="27"/>
      <c r="GP6813" s="27"/>
      <c r="GQ6813" s="27"/>
      <c r="GR6813" s="27"/>
      <c r="GS6813" s="27"/>
      <c r="GT6813" s="169"/>
      <c r="GU6813" s="28"/>
      <c r="GV6813" s="27"/>
      <c r="GW6813" s="27"/>
      <c r="GX6813" s="27"/>
      <c r="GY6813" s="27"/>
      <c r="GZ6813" s="27"/>
      <c r="HA6813" s="27"/>
      <c r="HB6813" s="169"/>
      <c r="HC6813" s="28"/>
      <c r="HD6813" s="27"/>
      <c r="HE6813" s="27"/>
      <c r="HF6813" s="27"/>
      <c r="HG6813" s="27"/>
      <c r="HH6813" s="27"/>
      <c r="HI6813" s="27"/>
      <c r="HJ6813" s="169"/>
      <c r="HK6813" s="28"/>
      <c r="HL6813" s="27"/>
      <c r="HM6813" s="27"/>
      <c r="HN6813" s="27"/>
      <c r="HO6813" s="27"/>
      <c r="HP6813" s="27"/>
      <c r="HQ6813" s="27"/>
      <c r="HR6813" s="169"/>
      <c r="HS6813" s="28"/>
      <c r="HT6813" s="27"/>
      <c r="HU6813" s="27"/>
      <c r="HV6813" s="27"/>
      <c r="HW6813" s="27"/>
      <c r="HX6813" s="27"/>
      <c r="HY6813" s="27"/>
      <c r="HZ6813" s="169"/>
      <c r="IA6813" s="28"/>
      <c r="IB6813" s="27"/>
      <c r="IC6813" s="27"/>
      <c r="ID6813" s="27"/>
      <c r="IE6813" s="27"/>
      <c r="IF6813" s="27"/>
      <c r="IG6813" s="27"/>
      <c r="IH6813" s="169"/>
      <c r="II6813" s="28"/>
      <c r="IJ6813" s="27"/>
      <c r="IK6813" s="27"/>
      <c r="IL6813" s="27"/>
      <c r="IM6813" s="27"/>
      <c r="IN6813" s="27"/>
      <c r="IO6813" s="27"/>
      <c r="IP6813" s="169"/>
      <c r="IQ6813" s="28"/>
      <c r="IR6813" s="27"/>
      <c r="IS6813" s="27"/>
      <c r="IT6813" s="27"/>
      <c r="IU6813" s="27"/>
    </row>
    <row r="6814" spans="1:255" ht="15.75" customHeight="1" outlineLevel="2">
      <c r="A6814" s="384"/>
      <c r="B6814" s="296">
        <f t="shared" si="215"/>
        <v>238</v>
      </c>
      <c r="C6814" s="19" t="s">
        <v>1314</v>
      </c>
      <c r="D6814" s="312" t="s">
        <v>1819</v>
      </c>
      <c r="E6814" s="119" t="s">
        <v>1145</v>
      </c>
      <c r="F6814" s="119" t="s">
        <v>4634</v>
      </c>
      <c r="G6814" s="32"/>
      <c r="H6814" s="752"/>
      <c r="I6814" s="755"/>
      <c r="J6814" s="32"/>
      <c r="K6814" s="119"/>
      <c r="L6814" s="58">
        <v>40940</v>
      </c>
      <c r="M6814" s="58"/>
      <c r="N6814" t="str">
        <f t="shared" si="216"/>
        <v>DUPLICATE</v>
      </c>
      <c r="O6814" s="35"/>
      <c r="P6814" s="35"/>
      <c r="Q6814" s="35"/>
      <c r="R6814" s="35"/>
      <c r="S6814" s="28"/>
      <c r="T6814" s="27"/>
      <c r="U6814" s="27"/>
      <c r="V6814" s="27"/>
      <c r="W6814" s="27"/>
      <c r="X6814" s="27"/>
      <c r="Y6814" s="27"/>
      <c r="Z6814" s="169"/>
      <c r="AA6814" s="28"/>
      <c r="AB6814" s="27"/>
      <c r="AC6814" s="27"/>
      <c r="AD6814" s="27"/>
      <c r="AE6814" s="27"/>
      <c r="AF6814" s="27"/>
      <c r="AG6814" s="27"/>
      <c r="AH6814" s="169"/>
      <c r="AI6814" s="28"/>
      <c r="AJ6814" s="27"/>
      <c r="AK6814" s="27"/>
      <c r="AL6814" s="27"/>
      <c r="AM6814" s="27"/>
      <c r="AN6814" s="27"/>
      <c r="AO6814" s="27"/>
      <c r="AP6814" s="169"/>
      <c r="AQ6814" s="28"/>
      <c r="AR6814" s="27"/>
      <c r="AS6814" s="27"/>
      <c r="AT6814" s="27"/>
      <c r="AU6814" s="27"/>
      <c r="AV6814" s="27"/>
      <c r="AW6814" s="27"/>
      <c r="AX6814" s="169"/>
      <c r="AY6814" s="28"/>
      <c r="AZ6814" s="27"/>
      <c r="BA6814" s="27"/>
      <c r="BB6814" s="27"/>
      <c r="BC6814" s="27"/>
      <c r="BD6814" s="27"/>
      <c r="BE6814" s="27"/>
      <c r="BF6814" s="169"/>
      <c r="BG6814" s="28"/>
      <c r="BH6814" s="27"/>
      <c r="BI6814" s="27"/>
      <c r="BJ6814" s="27"/>
      <c r="BK6814" s="27"/>
      <c r="BL6814" s="27"/>
      <c r="BM6814" s="27"/>
      <c r="BN6814" s="169"/>
      <c r="BO6814" s="28"/>
      <c r="BP6814" s="27"/>
      <c r="BQ6814" s="27"/>
      <c r="BR6814" s="27"/>
      <c r="BS6814" s="27"/>
      <c r="BT6814" s="27"/>
      <c r="BU6814" s="27"/>
      <c r="BV6814" s="169"/>
      <c r="BW6814" s="28"/>
      <c r="BX6814" s="27"/>
      <c r="BY6814" s="27"/>
      <c r="BZ6814" s="27"/>
      <c r="CA6814" s="27"/>
      <c r="CB6814" s="27"/>
      <c r="CC6814" s="27"/>
      <c r="CD6814" s="169"/>
      <c r="CE6814" s="28"/>
      <c r="CF6814" s="27"/>
      <c r="CG6814" s="27"/>
      <c r="CH6814" s="27"/>
      <c r="CI6814" s="27"/>
      <c r="CJ6814" s="27"/>
      <c r="CK6814" s="27"/>
      <c r="CL6814" s="169"/>
      <c r="CM6814" s="28"/>
      <c r="CN6814" s="27"/>
      <c r="CO6814" s="27"/>
      <c r="CP6814" s="27"/>
      <c r="CQ6814" s="27"/>
      <c r="CR6814" s="27"/>
      <c r="CS6814" s="27"/>
      <c r="CT6814" s="169"/>
      <c r="CU6814" s="28"/>
      <c r="CV6814" s="27"/>
      <c r="CW6814" s="27"/>
      <c r="CX6814" s="27"/>
      <c r="CY6814" s="27"/>
      <c r="CZ6814" s="27"/>
      <c r="DA6814" s="27"/>
      <c r="DB6814" s="169"/>
      <c r="DC6814" s="28"/>
      <c r="DD6814" s="27"/>
      <c r="DE6814" s="27"/>
      <c r="DF6814" s="27"/>
      <c r="DG6814" s="27"/>
      <c r="DH6814" s="27"/>
      <c r="DI6814" s="27"/>
      <c r="DJ6814" s="169"/>
      <c r="DK6814" s="28"/>
      <c r="DL6814" s="27"/>
      <c r="DM6814" s="27"/>
      <c r="DN6814" s="27"/>
      <c r="DO6814" s="27"/>
      <c r="DP6814" s="27"/>
      <c r="DQ6814" s="27"/>
      <c r="DR6814" s="169"/>
      <c r="DS6814" s="28"/>
      <c r="DT6814" s="27"/>
      <c r="DU6814" s="27"/>
      <c r="DV6814" s="27"/>
      <c r="DW6814" s="27"/>
      <c r="DX6814" s="27"/>
      <c r="DY6814" s="27"/>
      <c r="DZ6814" s="169"/>
      <c r="EA6814" s="28"/>
      <c r="EB6814" s="27"/>
      <c r="EC6814" s="27"/>
      <c r="ED6814" s="27"/>
      <c r="EE6814" s="27"/>
      <c r="EF6814" s="27"/>
      <c r="EG6814" s="27"/>
      <c r="EH6814" s="169"/>
      <c r="EI6814" s="28"/>
      <c r="EJ6814" s="27"/>
      <c r="EK6814" s="27"/>
      <c r="EL6814" s="27"/>
      <c r="EM6814" s="27"/>
      <c r="EN6814" s="27"/>
      <c r="EO6814" s="27"/>
      <c r="EP6814" s="169"/>
      <c r="EQ6814" s="28"/>
      <c r="ER6814" s="27"/>
      <c r="ES6814" s="27"/>
      <c r="ET6814" s="27"/>
      <c r="EU6814" s="27"/>
      <c r="EV6814" s="27"/>
      <c r="EW6814" s="27"/>
      <c r="EX6814" s="169"/>
      <c r="EY6814" s="28"/>
      <c r="EZ6814" s="27"/>
      <c r="FA6814" s="27"/>
      <c r="FB6814" s="27"/>
      <c r="FC6814" s="27"/>
      <c r="FD6814" s="27"/>
      <c r="FE6814" s="27"/>
      <c r="FF6814" s="169"/>
      <c r="FG6814" s="28"/>
      <c r="FH6814" s="27"/>
      <c r="FI6814" s="27"/>
      <c r="FJ6814" s="27"/>
      <c r="FK6814" s="27"/>
      <c r="FL6814" s="27"/>
      <c r="FM6814" s="27"/>
      <c r="FN6814" s="169"/>
      <c r="FO6814" s="28"/>
      <c r="FP6814" s="27"/>
      <c r="FQ6814" s="27"/>
      <c r="FR6814" s="27"/>
      <c r="FS6814" s="27"/>
      <c r="FT6814" s="27"/>
      <c r="FU6814" s="27"/>
      <c r="FV6814" s="169"/>
      <c r="FW6814" s="28"/>
      <c r="FX6814" s="27"/>
      <c r="FY6814" s="27"/>
      <c r="FZ6814" s="27"/>
      <c r="GA6814" s="27"/>
      <c r="GB6814" s="27"/>
      <c r="GC6814" s="27"/>
      <c r="GD6814" s="169"/>
      <c r="GE6814" s="28"/>
      <c r="GF6814" s="27"/>
      <c r="GG6814" s="27"/>
      <c r="GH6814" s="27"/>
      <c r="GI6814" s="27"/>
      <c r="GJ6814" s="27"/>
      <c r="GK6814" s="27"/>
      <c r="GL6814" s="169"/>
      <c r="GM6814" s="28"/>
      <c r="GN6814" s="27"/>
      <c r="GO6814" s="27"/>
      <c r="GP6814" s="27"/>
      <c r="GQ6814" s="27"/>
      <c r="GR6814" s="27"/>
      <c r="GS6814" s="27"/>
      <c r="GT6814" s="169"/>
      <c r="GU6814" s="28"/>
      <c r="GV6814" s="27"/>
      <c r="GW6814" s="27"/>
      <c r="GX6814" s="27"/>
      <c r="GY6814" s="27"/>
      <c r="GZ6814" s="27"/>
      <c r="HA6814" s="27"/>
      <c r="HB6814" s="169"/>
      <c r="HC6814" s="28"/>
      <c r="HD6814" s="27"/>
      <c r="HE6814" s="27"/>
      <c r="HF6814" s="27"/>
      <c r="HG6814" s="27"/>
      <c r="HH6814" s="27"/>
      <c r="HI6814" s="27"/>
      <c r="HJ6814" s="169"/>
      <c r="HK6814" s="28"/>
      <c r="HL6814" s="27"/>
      <c r="HM6814" s="27"/>
      <c r="HN6814" s="27"/>
      <c r="HO6814" s="27"/>
      <c r="HP6814" s="27"/>
      <c r="HQ6814" s="27"/>
      <c r="HR6814" s="169"/>
      <c r="HS6814" s="28"/>
      <c r="HT6814" s="27"/>
      <c r="HU6814" s="27"/>
      <c r="HV6814" s="27"/>
      <c r="HW6814" s="27"/>
      <c r="HX6814" s="27"/>
      <c r="HY6814" s="27"/>
      <c r="HZ6814" s="169"/>
      <c r="IA6814" s="28"/>
      <c r="IB6814" s="27"/>
      <c r="IC6814" s="27"/>
      <c r="ID6814" s="27"/>
      <c r="IE6814" s="27"/>
      <c r="IF6814" s="27"/>
      <c r="IG6814" s="27"/>
      <c r="IH6814" s="169"/>
      <c r="II6814" s="28"/>
      <c r="IJ6814" s="27"/>
      <c r="IK6814" s="27"/>
      <c r="IL6814" s="27"/>
      <c r="IM6814" s="27"/>
      <c r="IN6814" s="27"/>
      <c r="IO6814" s="27"/>
      <c r="IP6814" s="169"/>
      <c r="IQ6814" s="28"/>
      <c r="IR6814" s="27"/>
      <c r="IS6814" s="27"/>
      <c r="IT6814" s="27"/>
      <c r="IU6814" s="27"/>
    </row>
    <row r="6815" spans="1:255" ht="15.75" customHeight="1" outlineLevel="2">
      <c r="A6815" s="384"/>
      <c r="B6815" s="296">
        <f t="shared" si="215"/>
        <v>238</v>
      </c>
      <c r="C6815" s="19" t="s">
        <v>5081</v>
      </c>
      <c r="D6815" s="62" t="s">
        <v>5080</v>
      </c>
      <c r="E6815" s="29" t="s">
        <v>2766</v>
      </c>
      <c r="F6815" s="85" t="s">
        <v>4634</v>
      </c>
      <c r="G6815" s="32"/>
      <c r="H6815" s="752"/>
      <c r="I6815" s="755"/>
      <c r="J6815" s="32"/>
      <c r="K6815" s="119"/>
      <c r="L6815" s="58">
        <v>41671</v>
      </c>
      <c r="M6815" s="58"/>
      <c r="N6815" t="str">
        <f t="shared" si="216"/>
        <v>DUPLICATE</v>
      </c>
      <c r="O6815" s="35"/>
      <c r="P6815" s="35"/>
      <c r="Q6815" s="35"/>
      <c r="R6815" s="35"/>
      <c r="S6815" s="28"/>
      <c r="T6815" s="27"/>
      <c r="U6815" s="27"/>
      <c r="V6815" s="27"/>
      <c r="W6815" s="27"/>
      <c r="X6815" s="27"/>
      <c r="Y6815" s="27"/>
      <c r="Z6815" s="169"/>
      <c r="AA6815" s="28"/>
      <c r="AB6815" s="27"/>
      <c r="AC6815" s="27"/>
      <c r="AD6815" s="27"/>
      <c r="AE6815" s="27"/>
      <c r="AF6815" s="27"/>
      <c r="AG6815" s="27"/>
      <c r="AH6815" s="169"/>
      <c r="AI6815" s="28"/>
      <c r="AJ6815" s="27"/>
      <c r="AK6815" s="27"/>
      <c r="AL6815" s="27"/>
      <c r="AM6815" s="27"/>
      <c r="AN6815" s="27"/>
      <c r="AO6815" s="27"/>
      <c r="AP6815" s="169"/>
      <c r="AQ6815" s="28"/>
      <c r="AR6815" s="27"/>
      <c r="AS6815" s="27"/>
      <c r="AT6815" s="27"/>
      <c r="AU6815" s="27"/>
      <c r="AV6815" s="27"/>
      <c r="AW6815" s="27"/>
      <c r="AX6815" s="169"/>
      <c r="AY6815" s="28"/>
      <c r="AZ6815" s="27"/>
      <c r="BA6815" s="27"/>
      <c r="BB6815" s="27"/>
      <c r="BC6815" s="27"/>
      <c r="BD6815" s="27"/>
      <c r="BE6815" s="27"/>
      <c r="BF6815" s="169"/>
      <c r="BG6815" s="28"/>
      <c r="BH6815" s="27"/>
      <c r="BI6815" s="27"/>
      <c r="BJ6815" s="27"/>
      <c r="BK6815" s="27"/>
      <c r="BL6815" s="27"/>
      <c r="BM6815" s="27"/>
      <c r="BN6815" s="169"/>
      <c r="BO6815" s="28"/>
      <c r="BP6815" s="27"/>
      <c r="BQ6815" s="27"/>
      <c r="BR6815" s="27"/>
      <c r="BS6815" s="27"/>
      <c r="BT6815" s="27"/>
      <c r="BU6815" s="27"/>
      <c r="BV6815" s="169"/>
      <c r="BW6815" s="28"/>
      <c r="BX6815" s="27"/>
      <c r="BY6815" s="27"/>
      <c r="BZ6815" s="27"/>
      <c r="CA6815" s="27"/>
      <c r="CB6815" s="27"/>
      <c r="CC6815" s="27"/>
      <c r="CD6815" s="169"/>
      <c r="CE6815" s="28"/>
      <c r="CF6815" s="27"/>
      <c r="CG6815" s="27"/>
      <c r="CH6815" s="27"/>
      <c r="CI6815" s="27"/>
      <c r="CJ6815" s="27"/>
      <c r="CK6815" s="27"/>
      <c r="CL6815" s="169"/>
      <c r="CM6815" s="28"/>
      <c r="CN6815" s="27"/>
      <c r="CO6815" s="27"/>
      <c r="CP6815" s="27"/>
      <c r="CQ6815" s="27"/>
      <c r="CR6815" s="27"/>
      <c r="CS6815" s="27"/>
      <c r="CT6815" s="169"/>
      <c r="CU6815" s="28"/>
      <c r="CV6815" s="27"/>
      <c r="CW6815" s="27"/>
      <c r="CX6815" s="27"/>
      <c r="CY6815" s="27"/>
      <c r="CZ6815" s="27"/>
      <c r="DA6815" s="27"/>
      <c r="DB6815" s="169"/>
      <c r="DC6815" s="28"/>
      <c r="DD6815" s="27"/>
      <c r="DE6815" s="27"/>
      <c r="DF6815" s="27"/>
      <c r="DG6815" s="27"/>
      <c r="DH6815" s="27"/>
      <c r="DI6815" s="27"/>
      <c r="DJ6815" s="169"/>
      <c r="DK6815" s="28"/>
      <c r="DL6815" s="27"/>
      <c r="DM6815" s="27"/>
      <c r="DN6815" s="27"/>
      <c r="DO6815" s="27"/>
      <c r="DP6815" s="27"/>
      <c r="DQ6815" s="27"/>
      <c r="DR6815" s="169"/>
      <c r="DS6815" s="28"/>
      <c r="DT6815" s="27"/>
      <c r="DU6815" s="27"/>
      <c r="DV6815" s="27"/>
      <c r="DW6815" s="27"/>
      <c r="DX6815" s="27"/>
      <c r="DY6815" s="27"/>
      <c r="DZ6815" s="169"/>
      <c r="EA6815" s="28"/>
      <c r="EB6815" s="27"/>
      <c r="EC6815" s="27"/>
      <c r="ED6815" s="27"/>
      <c r="EE6815" s="27"/>
      <c r="EF6815" s="27"/>
      <c r="EG6815" s="27"/>
      <c r="EH6815" s="169"/>
      <c r="EI6815" s="28"/>
      <c r="EJ6815" s="27"/>
      <c r="EK6815" s="27"/>
      <c r="EL6815" s="27"/>
      <c r="EM6815" s="27"/>
      <c r="EN6815" s="27"/>
      <c r="EO6815" s="27"/>
      <c r="EP6815" s="169"/>
      <c r="EQ6815" s="28"/>
      <c r="ER6815" s="27"/>
      <c r="ES6815" s="27"/>
      <c r="ET6815" s="27"/>
      <c r="EU6815" s="27"/>
      <c r="EV6815" s="27"/>
      <c r="EW6815" s="27"/>
      <c r="EX6815" s="169"/>
      <c r="EY6815" s="28"/>
      <c r="EZ6815" s="27"/>
      <c r="FA6815" s="27"/>
      <c r="FB6815" s="27"/>
      <c r="FC6815" s="27"/>
      <c r="FD6815" s="27"/>
      <c r="FE6815" s="27"/>
      <c r="FF6815" s="169"/>
      <c r="FG6815" s="28"/>
      <c r="FH6815" s="27"/>
      <c r="FI6815" s="27"/>
      <c r="FJ6815" s="27"/>
      <c r="FK6815" s="27"/>
      <c r="FL6815" s="27"/>
      <c r="FM6815" s="27"/>
      <c r="FN6815" s="169"/>
      <c r="FO6815" s="28"/>
      <c r="FP6815" s="27"/>
      <c r="FQ6815" s="27"/>
      <c r="FR6815" s="27"/>
      <c r="FS6815" s="27"/>
      <c r="FT6815" s="27"/>
      <c r="FU6815" s="27"/>
      <c r="FV6815" s="169"/>
      <c r="FW6815" s="28"/>
      <c r="FX6815" s="27"/>
      <c r="FY6815" s="27"/>
      <c r="FZ6815" s="27"/>
      <c r="GA6815" s="27"/>
      <c r="GB6815" s="27"/>
      <c r="GC6815" s="27"/>
      <c r="GD6815" s="169"/>
      <c r="GE6815" s="28"/>
      <c r="GF6815" s="27"/>
      <c r="GG6815" s="27"/>
      <c r="GH6815" s="27"/>
      <c r="GI6815" s="27"/>
      <c r="GJ6815" s="27"/>
      <c r="GK6815" s="27"/>
      <c r="GL6815" s="169"/>
      <c r="GM6815" s="28"/>
      <c r="GN6815" s="27"/>
      <c r="GO6815" s="27"/>
      <c r="GP6815" s="27"/>
      <c r="GQ6815" s="27"/>
      <c r="GR6815" s="27"/>
      <c r="GS6815" s="27"/>
      <c r="GT6815" s="169"/>
      <c r="GU6815" s="28"/>
      <c r="GV6815" s="27"/>
      <c r="GW6815" s="27"/>
      <c r="GX6815" s="27"/>
      <c r="GY6815" s="27"/>
      <c r="GZ6815" s="27"/>
      <c r="HA6815" s="27"/>
      <c r="HB6815" s="169"/>
      <c r="HC6815" s="28"/>
      <c r="HD6815" s="27"/>
      <c r="HE6815" s="27"/>
      <c r="HF6815" s="27"/>
      <c r="HG6815" s="27"/>
      <c r="HH6815" s="27"/>
      <c r="HI6815" s="27"/>
      <c r="HJ6815" s="169"/>
      <c r="HK6815" s="28"/>
      <c r="HL6815" s="27"/>
      <c r="HM6815" s="27"/>
      <c r="HN6815" s="27"/>
      <c r="HO6815" s="27"/>
      <c r="HP6815" s="27"/>
      <c r="HQ6815" s="27"/>
      <c r="HR6815" s="169"/>
      <c r="HS6815" s="28"/>
      <c r="HT6815" s="27"/>
      <c r="HU6815" s="27"/>
      <c r="HV6815" s="27"/>
      <c r="HW6815" s="27"/>
      <c r="HX6815" s="27"/>
      <c r="HY6815" s="27"/>
      <c r="HZ6815" s="169"/>
      <c r="IA6815" s="28"/>
      <c r="IB6815" s="27"/>
      <c r="IC6815" s="27"/>
      <c r="ID6815" s="27"/>
      <c r="IE6815" s="27"/>
      <c r="IF6815" s="27"/>
      <c r="IG6815" s="27"/>
      <c r="IH6815" s="169"/>
      <c r="II6815" s="28"/>
      <c r="IJ6815" s="27"/>
      <c r="IK6815" s="27"/>
      <c r="IL6815" s="27"/>
      <c r="IM6815" s="27"/>
      <c r="IN6815" s="27"/>
      <c r="IO6815" s="27"/>
      <c r="IP6815" s="169"/>
      <c r="IQ6815" s="28"/>
      <c r="IR6815" s="27"/>
      <c r="IS6815" s="27"/>
      <c r="IT6815" s="27"/>
      <c r="IU6815" s="27"/>
    </row>
    <row r="6816" spans="1:255" ht="15.75" customHeight="1" outlineLevel="2">
      <c r="A6816" s="384"/>
      <c r="B6816" s="296">
        <f t="shared" si="215"/>
        <v>238</v>
      </c>
      <c r="C6816" s="19" t="s">
        <v>351</v>
      </c>
      <c r="D6816" s="62" t="s">
        <v>350</v>
      </c>
      <c r="E6816" s="29" t="s">
        <v>2766</v>
      </c>
      <c r="F6816" s="85" t="s">
        <v>4634</v>
      </c>
      <c r="G6816" s="32"/>
      <c r="H6816" s="752"/>
      <c r="I6816" s="755"/>
      <c r="J6816" s="32"/>
      <c r="K6816" s="119"/>
      <c r="L6816" s="58">
        <v>41671</v>
      </c>
      <c r="M6816" s="58"/>
      <c r="N6816" t="str">
        <f t="shared" si="216"/>
        <v>DUPLICATE</v>
      </c>
      <c r="O6816" s="35"/>
      <c r="P6816" s="35"/>
      <c r="Q6816" s="35"/>
      <c r="R6816" s="35"/>
      <c r="S6816" s="28"/>
      <c r="T6816" s="27"/>
      <c r="U6816" s="27"/>
      <c r="V6816" s="27"/>
      <c r="W6816" s="27"/>
      <c r="X6816" s="27"/>
      <c r="Y6816" s="27"/>
      <c r="Z6816" s="169"/>
      <c r="AA6816" s="28"/>
      <c r="AB6816" s="27"/>
      <c r="AC6816" s="27"/>
      <c r="AD6816" s="27"/>
      <c r="AE6816" s="27"/>
      <c r="AF6816" s="27"/>
      <c r="AG6816" s="27"/>
      <c r="AH6816" s="169"/>
      <c r="AI6816" s="28"/>
      <c r="AJ6816" s="27"/>
      <c r="AK6816" s="27"/>
      <c r="AL6816" s="27"/>
      <c r="AM6816" s="27"/>
      <c r="AN6816" s="27"/>
      <c r="AO6816" s="27"/>
      <c r="AP6816" s="169"/>
      <c r="AQ6816" s="28"/>
      <c r="AR6816" s="27"/>
      <c r="AS6816" s="27"/>
      <c r="AT6816" s="27"/>
      <c r="AU6816" s="27"/>
      <c r="AV6816" s="27"/>
      <c r="AW6816" s="27"/>
      <c r="AX6816" s="169"/>
      <c r="AY6816" s="28"/>
      <c r="AZ6816" s="27"/>
      <c r="BA6816" s="27"/>
      <c r="BB6816" s="27"/>
      <c r="BC6816" s="27"/>
      <c r="BD6816" s="27"/>
      <c r="BE6816" s="27"/>
      <c r="BF6816" s="169"/>
      <c r="BG6816" s="28"/>
      <c r="BH6816" s="27"/>
      <c r="BI6816" s="27"/>
      <c r="BJ6816" s="27"/>
      <c r="BK6816" s="27"/>
      <c r="BL6816" s="27"/>
      <c r="BM6816" s="27"/>
      <c r="BN6816" s="169"/>
      <c r="BO6816" s="28"/>
      <c r="BP6816" s="27"/>
      <c r="BQ6816" s="27"/>
      <c r="BR6816" s="27"/>
      <c r="BS6816" s="27"/>
      <c r="BT6816" s="27"/>
      <c r="BU6816" s="27"/>
      <c r="BV6816" s="169"/>
      <c r="BW6816" s="28"/>
      <c r="BX6816" s="27"/>
      <c r="BY6816" s="27"/>
      <c r="BZ6816" s="27"/>
      <c r="CA6816" s="27"/>
      <c r="CB6816" s="27"/>
      <c r="CC6816" s="27"/>
      <c r="CD6816" s="169"/>
      <c r="CE6816" s="28"/>
      <c r="CF6816" s="27"/>
      <c r="CG6816" s="27"/>
      <c r="CH6816" s="27"/>
      <c r="CI6816" s="27"/>
      <c r="CJ6816" s="27"/>
      <c r="CK6816" s="27"/>
      <c r="CL6816" s="169"/>
      <c r="CM6816" s="28"/>
      <c r="CN6816" s="27"/>
      <c r="CO6816" s="27"/>
      <c r="CP6816" s="27"/>
      <c r="CQ6816" s="27"/>
      <c r="CR6816" s="27"/>
      <c r="CS6816" s="27"/>
      <c r="CT6816" s="169"/>
      <c r="CU6816" s="28"/>
      <c r="CV6816" s="27"/>
      <c r="CW6816" s="27"/>
      <c r="CX6816" s="27"/>
      <c r="CY6816" s="27"/>
      <c r="CZ6816" s="27"/>
      <c r="DA6816" s="27"/>
      <c r="DB6816" s="169"/>
      <c r="DC6816" s="28"/>
      <c r="DD6816" s="27"/>
      <c r="DE6816" s="27"/>
      <c r="DF6816" s="27"/>
      <c r="DG6816" s="27"/>
      <c r="DH6816" s="27"/>
      <c r="DI6816" s="27"/>
      <c r="DJ6816" s="169"/>
      <c r="DK6816" s="28"/>
      <c r="DL6816" s="27"/>
      <c r="DM6816" s="27"/>
      <c r="DN6816" s="27"/>
      <c r="DO6816" s="27"/>
      <c r="DP6816" s="27"/>
      <c r="DQ6816" s="27"/>
      <c r="DR6816" s="169"/>
      <c r="DS6816" s="28"/>
      <c r="DT6816" s="27"/>
      <c r="DU6816" s="27"/>
      <c r="DV6816" s="27"/>
      <c r="DW6816" s="27"/>
      <c r="DX6816" s="27"/>
      <c r="DY6816" s="27"/>
      <c r="DZ6816" s="169"/>
      <c r="EA6816" s="28"/>
      <c r="EB6816" s="27"/>
      <c r="EC6816" s="27"/>
      <c r="ED6816" s="27"/>
      <c r="EE6816" s="27"/>
      <c r="EF6816" s="27"/>
      <c r="EG6816" s="27"/>
      <c r="EH6816" s="169"/>
      <c r="EI6816" s="28"/>
      <c r="EJ6816" s="27"/>
      <c r="EK6816" s="27"/>
      <c r="EL6816" s="27"/>
      <c r="EM6816" s="27"/>
      <c r="EN6816" s="27"/>
      <c r="EO6816" s="27"/>
      <c r="EP6816" s="169"/>
      <c r="EQ6816" s="28"/>
      <c r="ER6816" s="27"/>
      <c r="ES6816" s="27"/>
      <c r="ET6816" s="27"/>
      <c r="EU6816" s="27"/>
      <c r="EV6816" s="27"/>
      <c r="EW6816" s="27"/>
      <c r="EX6816" s="169"/>
      <c r="EY6816" s="28"/>
      <c r="EZ6816" s="27"/>
      <c r="FA6816" s="27"/>
      <c r="FB6816" s="27"/>
      <c r="FC6816" s="27"/>
      <c r="FD6816" s="27"/>
      <c r="FE6816" s="27"/>
      <c r="FF6816" s="169"/>
      <c r="FG6816" s="28"/>
      <c r="FH6816" s="27"/>
      <c r="FI6816" s="27"/>
      <c r="FJ6816" s="27"/>
      <c r="FK6816" s="27"/>
      <c r="FL6816" s="27"/>
      <c r="FM6816" s="27"/>
      <c r="FN6816" s="169"/>
      <c r="FO6816" s="28"/>
      <c r="FP6816" s="27"/>
      <c r="FQ6816" s="27"/>
      <c r="FR6816" s="27"/>
      <c r="FS6816" s="27"/>
      <c r="FT6816" s="27"/>
      <c r="FU6816" s="27"/>
      <c r="FV6816" s="169"/>
      <c r="FW6816" s="28"/>
      <c r="FX6816" s="27"/>
      <c r="FY6816" s="27"/>
      <c r="FZ6816" s="27"/>
      <c r="GA6816" s="27"/>
      <c r="GB6816" s="27"/>
      <c r="GC6816" s="27"/>
      <c r="GD6816" s="169"/>
      <c r="GE6816" s="28"/>
      <c r="GF6816" s="27"/>
      <c r="GG6816" s="27"/>
      <c r="GH6816" s="27"/>
      <c r="GI6816" s="27"/>
      <c r="GJ6816" s="27"/>
      <c r="GK6816" s="27"/>
      <c r="GL6816" s="169"/>
      <c r="GM6816" s="28"/>
      <c r="GN6816" s="27"/>
      <c r="GO6816" s="27"/>
      <c r="GP6816" s="27"/>
      <c r="GQ6816" s="27"/>
      <c r="GR6816" s="27"/>
      <c r="GS6816" s="27"/>
      <c r="GT6816" s="169"/>
      <c r="GU6816" s="28"/>
      <c r="GV6816" s="27"/>
      <c r="GW6816" s="27"/>
      <c r="GX6816" s="27"/>
      <c r="GY6816" s="27"/>
      <c r="GZ6816" s="27"/>
      <c r="HA6816" s="27"/>
      <c r="HB6816" s="169"/>
      <c r="HC6816" s="28"/>
      <c r="HD6816" s="27"/>
      <c r="HE6816" s="27"/>
      <c r="HF6816" s="27"/>
      <c r="HG6816" s="27"/>
      <c r="HH6816" s="27"/>
      <c r="HI6816" s="27"/>
      <c r="HJ6816" s="169"/>
      <c r="HK6816" s="28"/>
      <c r="HL6816" s="27"/>
      <c r="HM6816" s="27"/>
      <c r="HN6816" s="27"/>
      <c r="HO6816" s="27"/>
      <c r="HP6816" s="27"/>
      <c r="HQ6816" s="27"/>
      <c r="HR6816" s="169"/>
      <c r="HS6816" s="28"/>
      <c r="HT6816" s="27"/>
      <c r="HU6816" s="27"/>
      <c r="HV6816" s="27"/>
      <c r="HW6816" s="27"/>
      <c r="HX6816" s="27"/>
      <c r="HY6816" s="27"/>
      <c r="HZ6816" s="169"/>
      <c r="IA6816" s="28"/>
      <c r="IB6816" s="27"/>
      <c r="IC6816" s="27"/>
      <c r="ID6816" s="27"/>
      <c r="IE6816" s="27"/>
      <c r="IF6816" s="27"/>
      <c r="IG6816" s="27"/>
      <c r="IH6816" s="169"/>
      <c r="II6816" s="28"/>
      <c r="IJ6816" s="27"/>
      <c r="IK6816" s="27"/>
      <c r="IL6816" s="27"/>
      <c r="IM6816" s="27"/>
      <c r="IN6816" s="27"/>
      <c r="IO6816" s="27"/>
      <c r="IP6816" s="169"/>
      <c r="IQ6816" s="28"/>
      <c r="IR6816" s="27"/>
      <c r="IS6816" s="27"/>
      <c r="IT6816" s="27"/>
      <c r="IU6816" s="27"/>
    </row>
    <row r="6817" spans="1:255" ht="15.75" customHeight="1" outlineLevel="2">
      <c r="A6817" s="384"/>
      <c r="B6817" s="296">
        <f t="shared" ref="B6817:B6880" si="217">IF(A6817&gt;0,A6817,B6816)</f>
        <v>238</v>
      </c>
      <c r="C6817" s="19" t="s">
        <v>1995</v>
      </c>
      <c r="D6817" s="312" t="s">
        <v>1994</v>
      </c>
      <c r="E6817" s="119" t="s">
        <v>2759</v>
      </c>
      <c r="F6817" s="119" t="s">
        <v>4578</v>
      </c>
      <c r="G6817" s="32"/>
      <c r="H6817" s="752"/>
      <c r="I6817" s="755"/>
      <c r="J6817" s="32"/>
      <c r="K6817" s="119"/>
      <c r="L6817" s="58">
        <v>40940</v>
      </c>
      <c r="M6817" s="58"/>
      <c r="N6817" t="str">
        <f t="shared" si="216"/>
        <v>DUPLICATE</v>
      </c>
      <c r="O6817" s="35"/>
      <c r="P6817" s="35"/>
      <c r="Q6817" s="35"/>
      <c r="R6817" s="35"/>
      <c r="S6817" s="28"/>
      <c r="T6817" s="27"/>
      <c r="U6817" s="27"/>
      <c r="V6817" s="27"/>
      <c r="W6817" s="27"/>
      <c r="X6817" s="27"/>
      <c r="Y6817" s="27"/>
      <c r="Z6817" s="169"/>
      <c r="AA6817" s="28"/>
      <c r="AB6817" s="27"/>
      <c r="AC6817" s="27"/>
      <c r="AD6817" s="27"/>
      <c r="AE6817" s="27"/>
      <c r="AF6817" s="27"/>
      <c r="AG6817" s="27"/>
      <c r="AH6817" s="169"/>
      <c r="AI6817" s="28"/>
      <c r="AJ6817" s="27"/>
      <c r="AK6817" s="27"/>
      <c r="AL6817" s="27"/>
      <c r="AM6817" s="27"/>
      <c r="AN6817" s="27"/>
      <c r="AO6817" s="27"/>
      <c r="AP6817" s="169"/>
      <c r="AQ6817" s="28"/>
      <c r="AR6817" s="27"/>
      <c r="AS6817" s="27"/>
      <c r="AT6817" s="27"/>
      <c r="AU6817" s="27"/>
      <c r="AV6817" s="27"/>
      <c r="AW6817" s="27"/>
      <c r="AX6817" s="169"/>
      <c r="AY6817" s="28"/>
      <c r="AZ6817" s="27"/>
      <c r="BA6817" s="27"/>
      <c r="BB6817" s="27"/>
      <c r="BC6817" s="27"/>
      <c r="BD6817" s="27"/>
      <c r="BE6817" s="27"/>
      <c r="BF6817" s="169"/>
      <c r="BG6817" s="28"/>
      <c r="BH6817" s="27"/>
      <c r="BI6817" s="27"/>
      <c r="BJ6817" s="27"/>
      <c r="BK6817" s="27"/>
      <c r="BL6817" s="27"/>
      <c r="BM6817" s="27"/>
      <c r="BN6817" s="169"/>
      <c r="BO6817" s="28"/>
      <c r="BP6817" s="27"/>
      <c r="BQ6817" s="27"/>
      <c r="BR6817" s="27"/>
      <c r="BS6817" s="27"/>
      <c r="BT6817" s="27"/>
      <c r="BU6817" s="27"/>
      <c r="BV6817" s="169"/>
      <c r="BW6817" s="28"/>
      <c r="BX6817" s="27"/>
      <c r="BY6817" s="27"/>
      <c r="BZ6817" s="27"/>
      <c r="CA6817" s="27"/>
      <c r="CB6817" s="27"/>
      <c r="CC6817" s="27"/>
      <c r="CD6817" s="169"/>
      <c r="CE6817" s="28"/>
      <c r="CF6817" s="27"/>
      <c r="CG6817" s="27"/>
      <c r="CH6817" s="27"/>
      <c r="CI6817" s="27"/>
      <c r="CJ6817" s="27"/>
      <c r="CK6817" s="27"/>
      <c r="CL6817" s="169"/>
      <c r="CM6817" s="28"/>
      <c r="CN6817" s="27"/>
      <c r="CO6817" s="27"/>
      <c r="CP6817" s="27"/>
      <c r="CQ6817" s="27"/>
      <c r="CR6817" s="27"/>
      <c r="CS6817" s="27"/>
      <c r="CT6817" s="169"/>
      <c r="CU6817" s="28"/>
      <c r="CV6817" s="27"/>
      <c r="CW6817" s="27"/>
      <c r="CX6817" s="27"/>
      <c r="CY6817" s="27"/>
      <c r="CZ6817" s="27"/>
      <c r="DA6817" s="27"/>
      <c r="DB6817" s="169"/>
      <c r="DC6817" s="28"/>
      <c r="DD6817" s="27"/>
      <c r="DE6817" s="27"/>
      <c r="DF6817" s="27"/>
      <c r="DG6817" s="27"/>
      <c r="DH6817" s="27"/>
      <c r="DI6817" s="27"/>
      <c r="DJ6817" s="169"/>
      <c r="DK6817" s="28"/>
      <c r="DL6817" s="27"/>
      <c r="DM6817" s="27"/>
      <c r="DN6817" s="27"/>
      <c r="DO6817" s="27"/>
      <c r="DP6817" s="27"/>
      <c r="DQ6817" s="27"/>
      <c r="DR6817" s="169"/>
      <c r="DS6817" s="28"/>
      <c r="DT6817" s="27"/>
      <c r="DU6817" s="27"/>
      <c r="DV6817" s="27"/>
      <c r="DW6817" s="27"/>
      <c r="DX6817" s="27"/>
      <c r="DY6817" s="27"/>
      <c r="DZ6817" s="169"/>
      <c r="EA6817" s="28"/>
      <c r="EB6817" s="27"/>
      <c r="EC6817" s="27"/>
      <c r="ED6817" s="27"/>
      <c r="EE6817" s="27"/>
      <c r="EF6817" s="27"/>
      <c r="EG6817" s="27"/>
      <c r="EH6817" s="169"/>
      <c r="EI6817" s="28"/>
      <c r="EJ6817" s="27"/>
      <c r="EK6817" s="27"/>
      <c r="EL6817" s="27"/>
      <c r="EM6817" s="27"/>
      <c r="EN6817" s="27"/>
      <c r="EO6817" s="27"/>
      <c r="EP6817" s="169"/>
      <c r="EQ6817" s="28"/>
      <c r="ER6817" s="27"/>
      <c r="ES6817" s="27"/>
      <c r="ET6817" s="27"/>
      <c r="EU6817" s="27"/>
      <c r="EV6817" s="27"/>
      <c r="EW6817" s="27"/>
      <c r="EX6817" s="169"/>
      <c r="EY6817" s="28"/>
      <c r="EZ6817" s="27"/>
      <c r="FA6817" s="27"/>
      <c r="FB6817" s="27"/>
      <c r="FC6817" s="27"/>
      <c r="FD6817" s="27"/>
      <c r="FE6817" s="27"/>
      <c r="FF6817" s="169"/>
      <c r="FG6817" s="28"/>
      <c r="FH6817" s="27"/>
      <c r="FI6817" s="27"/>
      <c r="FJ6817" s="27"/>
      <c r="FK6817" s="27"/>
      <c r="FL6817" s="27"/>
      <c r="FM6817" s="27"/>
      <c r="FN6817" s="169"/>
      <c r="FO6817" s="28"/>
      <c r="FP6817" s="27"/>
      <c r="FQ6817" s="27"/>
      <c r="FR6817" s="27"/>
      <c r="FS6817" s="27"/>
      <c r="FT6817" s="27"/>
      <c r="FU6817" s="27"/>
      <c r="FV6817" s="169"/>
      <c r="FW6817" s="28"/>
      <c r="FX6817" s="27"/>
      <c r="FY6817" s="27"/>
      <c r="FZ6817" s="27"/>
      <c r="GA6817" s="27"/>
      <c r="GB6817" s="27"/>
      <c r="GC6817" s="27"/>
      <c r="GD6817" s="169"/>
      <c r="GE6817" s="28"/>
      <c r="GF6817" s="27"/>
      <c r="GG6817" s="27"/>
      <c r="GH6817" s="27"/>
      <c r="GI6817" s="27"/>
      <c r="GJ6817" s="27"/>
      <c r="GK6817" s="27"/>
      <c r="GL6817" s="169"/>
      <c r="GM6817" s="28"/>
      <c r="GN6817" s="27"/>
      <c r="GO6817" s="27"/>
      <c r="GP6817" s="27"/>
      <c r="GQ6817" s="27"/>
      <c r="GR6817" s="27"/>
      <c r="GS6817" s="27"/>
      <c r="GT6817" s="169"/>
      <c r="GU6817" s="28"/>
      <c r="GV6817" s="27"/>
      <c r="GW6817" s="27"/>
      <c r="GX6817" s="27"/>
      <c r="GY6817" s="27"/>
      <c r="GZ6817" s="27"/>
      <c r="HA6817" s="27"/>
      <c r="HB6817" s="169"/>
      <c r="HC6817" s="28"/>
      <c r="HD6817" s="27"/>
      <c r="HE6817" s="27"/>
      <c r="HF6817" s="27"/>
      <c r="HG6817" s="27"/>
      <c r="HH6817" s="27"/>
      <c r="HI6817" s="27"/>
      <c r="HJ6817" s="169"/>
      <c r="HK6817" s="28"/>
      <c r="HL6817" s="27"/>
      <c r="HM6817" s="27"/>
      <c r="HN6817" s="27"/>
      <c r="HO6817" s="27"/>
      <c r="HP6817" s="27"/>
      <c r="HQ6817" s="27"/>
      <c r="HR6817" s="169"/>
      <c r="HS6817" s="28"/>
      <c r="HT6817" s="27"/>
      <c r="HU6817" s="27"/>
      <c r="HV6817" s="27"/>
      <c r="HW6817" s="27"/>
      <c r="HX6817" s="27"/>
      <c r="HY6817" s="27"/>
      <c r="HZ6817" s="169"/>
      <c r="IA6817" s="28"/>
      <c r="IB6817" s="27"/>
      <c r="IC6817" s="27"/>
      <c r="ID6817" s="27"/>
      <c r="IE6817" s="27"/>
      <c r="IF6817" s="27"/>
      <c r="IG6817" s="27"/>
      <c r="IH6817" s="169"/>
      <c r="II6817" s="28"/>
      <c r="IJ6817" s="27"/>
      <c r="IK6817" s="27"/>
      <c r="IL6817" s="27"/>
      <c r="IM6817" s="27"/>
      <c r="IN6817" s="27"/>
      <c r="IO6817" s="27"/>
      <c r="IP6817" s="169"/>
      <c r="IQ6817" s="28"/>
      <c r="IR6817" s="27"/>
      <c r="IS6817" s="27"/>
      <c r="IT6817" s="27"/>
      <c r="IU6817" s="27"/>
    </row>
    <row r="6818" spans="1:255" ht="15.75" customHeight="1" outlineLevel="2">
      <c r="A6818" s="384"/>
      <c r="B6818" s="296">
        <f t="shared" si="217"/>
        <v>238</v>
      </c>
      <c r="C6818" s="19" t="s">
        <v>1313</v>
      </c>
      <c r="D6818" s="312" t="s">
        <v>3408</v>
      </c>
      <c r="E6818" s="119" t="s">
        <v>2759</v>
      </c>
      <c r="F6818" s="119" t="s">
        <v>4578</v>
      </c>
      <c r="G6818" s="32"/>
      <c r="H6818" s="752"/>
      <c r="I6818" s="755"/>
      <c r="J6818" s="32"/>
      <c r="K6818" s="119"/>
      <c r="L6818" s="58">
        <v>40940</v>
      </c>
      <c r="M6818" s="58"/>
      <c r="N6818" t="str">
        <f t="shared" si="216"/>
        <v>DUPLICATE</v>
      </c>
      <c r="O6818" s="35"/>
      <c r="P6818" s="35"/>
      <c r="Q6818" s="35"/>
      <c r="R6818" s="35"/>
      <c r="S6818" s="28"/>
      <c r="T6818" s="27"/>
      <c r="U6818" s="27"/>
      <c r="V6818" s="27"/>
      <c r="W6818" s="27"/>
      <c r="X6818" s="27"/>
      <c r="Y6818" s="27"/>
      <c r="Z6818" s="169"/>
      <c r="AA6818" s="28"/>
      <c r="AB6818" s="27"/>
      <c r="AC6818" s="27"/>
      <c r="AD6818" s="27"/>
      <c r="AE6818" s="27"/>
      <c r="AF6818" s="27"/>
      <c r="AG6818" s="27"/>
      <c r="AH6818" s="169"/>
      <c r="AI6818" s="28"/>
      <c r="AJ6818" s="27"/>
      <c r="AK6818" s="27"/>
      <c r="AL6818" s="27"/>
      <c r="AM6818" s="27"/>
      <c r="AN6818" s="27"/>
      <c r="AO6818" s="27"/>
      <c r="AP6818" s="169"/>
      <c r="AQ6818" s="28"/>
      <c r="AR6818" s="27"/>
      <c r="AS6818" s="27"/>
      <c r="AT6818" s="27"/>
      <c r="AU6818" s="27"/>
      <c r="AV6818" s="27"/>
      <c r="AW6818" s="27"/>
      <c r="AX6818" s="169"/>
      <c r="AY6818" s="28"/>
      <c r="AZ6818" s="27"/>
      <c r="BA6818" s="27"/>
      <c r="BB6818" s="27"/>
      <c r="BC6818" s="27"/>
      <c r="BD6818" s="27"/>
      <c r="BE6818" s="27"/>
      <c r="BF6818" s="169"/>
      <c r="BG6818" s="28"/>
      <c r="BH6818" s="27"/>
      <c r="BI6818" s="27"/>
      <c r="BJ6818" s="27"/>
      <c r="BK6818" s="27"/>
      <c r="BL6818" s="27"/>
      <c r="BM6818" s="27"/>
      <c r="BN6818" s="169"/>
      <c r="BO6818" s="28"/>
      <c r="BP6818" s="27"/>
      <c r="BQ6818" s="27"/>
      <c r="BR6818" s="27"/>
      <c r="BS6818" s="27"/>
      <c r="BT6818" s="27"/>
      <c r="BU6818" s="27"/>
      <c r="BV6818" s="169"/>
      <c r="BW6818" s="28"/>
      <c r="BX6818" s="27"/>
      <c r="BY6818" s="27"/>
      <c r="BZ6818" s="27"/>
      <c r="CA6818" s="27"/>
      <c r="CB6818" s="27"/>
      <c r="CC6818" s="27"/>
      <c r="CD6818" s="169"/>
      <c r="CE6818" s="28"/>
      <c r="CF6818" s="27"/>
      <c r="CG6818" s="27"/>
      <c r="CH6818" s="27"/>
      <c r="CI6818" s="27"/>
      <c r="CJ6818" s="27"/>
      <c r="CK6818" s="27"/>
      <c r="CL6818" s="169"/>
      <c r="CM6818" s="28"/>
      <c r="CN6818" s="27"/>
      <c r="CO6818" s="27"/>
      <c r="CP6818" s="27"/>
      <c r="CQ6818" s="27"/>
      <c r="CR6818" s="27"/>
      <c r="CS6818" s="27"/>
      <c r="CT6818" s="169"/>
      <c r="CU6818" s="28"/>
      <c r="CV6818" s="27"/>
      <c r="CW6818" s="27"/>
      <c r="CX6818" s="27"/>
      <c r="CY6818" s="27"/>
      <c r="CZ6818" s="27"/>
      <c r="DA6818" s="27"/>
      <c r="DB6818" s="169"/>
      <c r="DC6818" s="28"/>
      <c r="DD6818" s="27"/>
      <c r="DE6818" s="27"/>
      <c r="DF6818" s="27"/>
      <c r="DG6818" s="27"/>
      <c r="DH6818" s="27"/>
      <c r="DI6818" s="27"/>
      <c r="DJ6818" s="169"/>
      <c r="DK6818" s="28"/>
      <c r="DL6818" s="27"/>
      <c r="DM6818" s="27"/>
      <c r="DN6818" s="27"/>
      <c r="DO6818" s="27"/>
      <c r="DP6818" s="27"/>
      <c r="DQ6818" s="27"/>
      <c r="DR6818" s="169"/>
      <c r="DS6818" s="28"/>
      <c r="DT6818" s="27"/>
      <c r="DU6818" s="27"/>
      <c r="DV6818" s="27"/>
      <c r="DW6818" s="27"/>
      <c r="DX6818" s="27"/>
      <c r="DY6818" s="27"/>
      <c r="DZ6818" s="169"/>
      <c r="EA6818" s="28"/>
      <c r="EB6818" s="27"/>
      <c r="EC6818" s="27"/>
      <c r="ED6818" s="27"/>
      <c r="EE6818" s="27"/>
      <c r="EF6818" s="27"/>
      <c r="EG6818" s="27"/>
      <c r="EH6818" s="169"/>
      <c r="EI6818" s="28"/>
      <c r="EJ6818" s="27"/>
      <c r="EK6818" s="27"/>
      <c r="EL6818" s="27"/>
      <c r="EM6818" s="27"/>
      <c r="EN6818" s="27"/>
      <c r="EO6818" s="27"/>
      <c r="EP6818" s="169"/>
      <c r="EQ6818" s="28"/>
      <c r="ER6818" s="27"/>
      <c r="ES6818" s="27"/>
      <c r="ET6818" s="27"/>
      <c r="EU6818" s="27"/>
      <c r="EV6818" s="27"/>
      <c r="EW6818" s="27"/>
      <c r="EX6818" s="169"/>
      <c r="EY6818" s="28"/>
      <c r="EZ6818" s="27"/>
      <c r="FA6818" s="27"/>
      <c r="FB6818" s="27"/>
      <c r="FC6818" s="27"/>
      <c r="FD6818" s="27"/>
      <c r="FE6818" s="27"/>
      <c r="FF6818" s="169"/>
      <c r="FG6818" s="28"/>
      <c r="FH6818" s="27"/>
      <c r="FI6818" s="27"/>
      <c r="FJ6818" s="27"/>
      <c r="FK6818" s="27"/>
      <c r="FL6818" s="27"/>
      <c r="FM6818" s="27"/>
      <c r="FN6818" s="169"/>
      <c r="FO6818" s="28"/>
      <c r="FP6818" s="27"/>
      <c r="FQ6818" s="27"/>
      <c r="FR6818" s="27"/>
      <c r="FS6818" s="27"/>
      <c r="FT6818" s="27"/>
      <c r="FU6818" s="27"/>
      <c r="FV6818" s="169"/>
      <c r="FW6818" s="28"/>
      <c r="FX6818" s="27"/>
      <c r="FY6818" s="27"/>
      <c r="FZ6818" s="27"/>
      <c r="GA6818" s="27"/>
      <c r="GB6818" s="27"/>
      <c r="GC6818" s="27"/>
      <c r="GD6818" s="169"/>
      <c r="GE6818" s="28"/>
      <c r="GF6818" s="27"/>
      <c r="GG6818" s="27"/>
      <c r="GH6818" s="27"/>
      <c r="GI6818" s="27"/>
      <c r="GJ6818" s="27"/>
      <c r="GK6818" s="27"/>
      <c r="GL6818" s="169"/>
      <c r="GM6818" s="28"/>
      <c r="GN6818" s="27"/>
      <c r="GO6818" s="27"/>
      <c r="GP6818" s="27"/>
      <c r="GQ6818" s="27"/>
      <c r="GR6818" s="27"/>
      <c r="GS6818" s="27"/>
      <c r="GT6818" s="169"/>
      <c r="GU6818" s="28"/>
      <c r="GV6818" s="27"/>
      <c r="GW6818" s="27"/>
      <c r="GX6818" s="27"/>
      <c r="GY6818" s="27"/>
      <c r="GZ6818" s="27"/>
      <c r="HA6818" s="27"/>
      <c r="HB6818" s="169"/>
      <c r="HC6818" s="28"/>
      <c r="HD6818" s="27"/>
      <c r="HE6818" s="27"/>
      <c r="HF6818" s="27"/>
      <c r="HG6818" s="27"/>
      <c r="HH6818" s="27"/>
      <c r="HI6818" s="27"/>
      <c r="HJ6818" s="169"/>
      <c r="HK6818" s="28"/>
      <c r="HL6818" s="27"/>
      <c r="HM6818" s="27"/>
      <c r="HN6818" s="27"/>
      <c r="HO6818" s="27"/>
      <c r="HP6818" s="27"/>
      <c r="HQ6818" s="27"/>
      <c r="HR6818" s="169"/>
      <c r="HS6818" s="28"/>
      <c r="HT6818" s="27"/>
      <c r="HU6818" s="27"/>
      <c r="HV6818" s="27"/>
      <c r="HW6818" s="27"/>
      <c r="HX6818" s="27"/>
      <c r="HY6818" s="27"/>
      <c r="HZ6818" s="169"/>
      <c r="IA6818" s="28"/>
      <c r="IB6818" s="27"/>
      <c r="IC6818" s="27"/>
      <c r="ID6818" s="27"/>
      <c r="IE6818" s="27"/>
      <c r="IF6818" s="27"/>
      <c r="IG6818" s="27"/>
      <c r="IH6818" s="169"/>
      <c r="II6818" s="28"/>
      <c r="IJ6818" s="27"/>
      <c r="IK6818" s="27"/>
      <c r="IL6818" s="27"/>
      <c r="IM6818" s="27"/>
      <c r="IN6818" s="27"/>
      <c r="IO6818" s="27"/>
      <c r="IP6818" s="169"/>
      <c r="IQ6818" s="28"/>
      <c r="IR6818" s="27"/>
      <c r="IS6818" s="27"/>
      <c r="IT6818" s="27"/>
      <c r="IU6818" s="27"/>
    </row>
    <row r="6819" spans="1:255" ht="15.75" customHeight="1" outlineLevel="2">
      <c r="A6819" s="384"/>
      <c r="B6819" s="296">
        <f t="shared" si="217"/>
        <v>238</v>
      </c>
      <c r="C6819" s="19" t="s">
        <v>1966</v>
      </c>
      <c r="D6819" s="312" t="s">
        <v>2162</v>
      </c>
      <c r="E6819" s="119" t="s">
        <v>2759</v>
      </c>
      <c r="F6819" s="119" t="s">
        <v>4578</v>
      </c>
      <c r="G6819" s="32"/>
      <c r="H6819" s="752"/>
      <c r="I6819" s="755"/>
      <c r="J6819" s="32"/>
      <c r="K6819" s="119"/>
      <c r="L6819" s="58">
        <v>40940</v>
      </c>
      <c r="M6819" s="58"/>
      <c r="N6819" t="str">
        <f t="shared" si="216"/>
        <v>DUPLICATE</v>
      </c>
      <c r="O6819" s="35"/>
      <c r="P6819" s="35"/>
      <c r="Q6819" s="35"/>
      <c r="R6819" s="35"/>
      <c r="S6819" s="28"/>
      <c r="T6819" s="27"/>
      <c r="U6819" s="27"/>
      <c r="V6819" s="27"/>
      <c r="W6819" s="27"/>
      <c r="X6819" s="27"/>
      <c r="Y6819" s="27"/>
      <c r="Z6819" s="169"/>
      <c r="AA6819" s="28"/>
      <c r="AB6819" s="27"/>
      <c r="AC6819" s="27"/>
      <c r="AD6819" s="27"/>
      <c r="AE6819" s="27"/>
      <c r="AF6819" s="27"/>
      <c r="AG6819" s="27"/>
      <c r="AH6819" s="169"/>
      <c r="AI6819" s="28"/>
      <c r="AJ6819" s="27"/>
      <c r="AK6819" s="27"/>
      <c r="AL6819" s="27"/>
      <c r="AM6819" s="27"/>
      <c r="AN6819" s="27"/>
      <c r="AO6819" s="27"/>
      <c r="AP6819" s="169"/>
      <c r="AQ6819" s="28"/>
      <c r="AR6819" s="27"/>
      <c r="AS6819" s="27"/>
      <c r="AT6819" s="27"/>
      <c r="AU6819" s="27"/>
      <c r="AV6819" s="27"/>
      <c r="AW6819" s="27"/>
      <c r="AX6819" s="169"/>
      <c r="AY6819" s="28"/>
      <c r="AZ6819" s="27"/>
      <c r="BA6819" s="27"/>
      <c r="BB6819" s="27"/>
      <c r="BC6819" s="27"/>
      <c r="BD6819" s="27"/>
      <c r="BE6819" s="27"/>
      <c r="BF6819" s="169"/>
      <c r="BG6819" s="28"/>
      <c r="BH6819" s="27"/>
      <c r="BI6819" s="27"/>
      <c r="BJ6819" s="27"/>
      <c r="BK6819" s="27"/>
      <c r="BL6819" s="27"/>
      <c r="BM6819" s="27"/>
      <c r="BN6819" s="169"/>
      <c r="BO6819" s="28"/>
      <c r="BP6819" s="27"/>
      <c r="BQ6819" s="27"/>
      <c r="BR6819" s="27"/>
      <c r="BS6819" s="27"/>
      <c r="BT6819" s="27"/>
      <c r="BU6819" s="27"/>
      <c r="BV6819" s="169"/>
      <c r="BW6819" s="28"/>
      <c r="BX6819" s="27"/>
      <c r="BY6819" s="27"/>
      <c r="BZ6819" s="27"/>
      <c r="CA6819" s="27"/>
      <c r="CB6819" s="27"/>
      <c r="CC6819" s="27"/>
      <c r="CD6819" s="169"/>
      <c r="CE6819" s="28"/>
      <c r="CF6819" s="27"/>
      <c r="CG6819" s="27"/>
      <c r="CH6819" s="27"/>
      <c r="CI6819" s="27"/>
      <c r="CJ6819" s="27"/>
      <c r="CK6819" s="27"/>
      <c r="CL6819" s="169"/>
      <c r="CM6819" s="28"/>
      <c r="CN6819" s="27"/>
      <c r="CO6819" s="27"/>
      <c r="CP6819" s="27"/>
      <c r="CQ6819" s="27"/>
      <c r="CR6819" s="27"/>
      <c r="CS6819" s="27"/>
      <c r="CT6819" s="169"/>
      <c r="CU6819" s="28"/>
      <c r="CV6819" s="27"/>
      <c r="CW6819" s="27"/>
      <c r="CX6819" s="27"/>
      <c r="CY6819" s="27"/>
      <c r="CZ6819" s="27"/>
      <c r="DA6819" s="27"/>
      <c r="DB6819" s="169"/>
      <c r="DC6819" s="28"/>
      <c r="DD6819" s="27"/>
      <c r="DE6819" s="27"/>
      <c r="DF6819" s="27"/>
      <c r="DG6819" s="27"/>
      <c r="DH6819" s="27"/>
      <c r="DI6819" s="27"/>
      <c r="DJ6819" s="169"/>
      <c r="DK6819" s="28"/>
      <c r="DL6819" s="27"/>
      <c r="DM6819" s="27"/>
      <c r="DN6819" s="27"/>
      <c r="DO6819" s="27"/>
      <c r="DP6819" s="27"/>
      <c r="DQ6819" s="27"/>
      <c r="DR6819" s="169"/>
      <c r="DS6819" s="28"/>
      <c r="DT6819" s="27"/>
      <c r="DU6819" s="27"/>
      <c r="DV6819" s="27"/>
      <c r="DW6819" s="27"/>
      <c r="DX6819" s="27"/>
      <c r="DY6819" s="27"/>
      <c r="DZ6819" s="169"/>
      <c r="EA6819" s="28"/>
      <c r="EB6819" s="27"/>
      <c r="EC6819" s="27"/>
      <c r="ED6819" s="27"/>
      <c r="EE6819" s="27"/>
      <c r="EF6819" s="27"/>
      <c r="EG6819" s="27"/>
      <c r="EH6819" s="169"/>
      <c r="EI6819" s="28"/>
      <c r="EJ6819" s="27"/>
      <c r="EK6819" s="27"/>
      <c r="EL6819" s="27"/>
      <c r="EM6819" s="27"/>
      <c r="EN6819" s="27"/>
      <c r="EO6819" s="27"/>
      <c r="EP6819" s="169"/>
      <c r="EQ6819" s="28"/>
      <c r="ER6819" s="27"/>
      <c r="ES6819" s="27"/>
      <c r="ET6819" s="27"/>
      <c r="EU6819" s="27"/>
      <c r="EV6819" s="27"/>
      <c r="EW6819" s="27"/>
      <c r="EX6819" s="169"/>
      <c r="EY6819" s="28"/>
      <c r="EZ6819" s="27"/>
      <c r="FA6819" s="27"/>
      <c r="FB6819" s="27"/>
      <c r="FC6819" s="27"/>
      <c r="FD6819" s="27"/>
      <c r="FE6819" s="27"/>
      <c r="FF6819" s="169"/>
      <c r="FG6819" s="28"/>
      <c r="FH6819" s="27"/>
      <c r="FI6819" s="27"/>
      <c r="FJ6819" s="27"/>
      <c r="FK6819" s="27"/>
      <c r="FL6819" s="27"/>
      <c r="FM6819" s="27"/>
      <c r="FN6819" s="169"/>
      <c r="FO6819" s="28"/>
      <c r="FP6819" s="27"/>
      <c r="FQ6819" s="27"/>
      <c r="FR6819" s="27"/>
      <c r="FS6819" s="27"/>
      <c r="FT6819" s="27"/>
      <c r="FU6819" s="27"/>
      <c r="FV6819" s="169"/>
      <c r="FW6819" s="28"/>
      <c r="FX6819" s="27"/>
      <c r="FY6819" s="27"/>
      <c r="FZ6819" s="27"/>
      <c r="GA6819" s="27"/>
      <c r="GB6819" s="27"/>
      <c r="GC6819" s="27"/>
      <c r="GD6819" s="169"/>
      <c r="GE6819" s="28"/>
      <c r="GF6819" s="27"/>
      <c r="GG6819" s="27"/>
      <c r="GH6819" s="27"/>
      <c r="GI6819" s="27"/>
      <c r="GJ6819" s="27"/>
      <c r="GK6819" s="27"/>
      <c r="GL6819" s="169"/>
      <c r="GM6819" s="28"/>
      <c r="GN6819" s="27"/>
      <c r="GO6819" s="27"/>
      <c r="GP6819" s="27"/>
      <c r="GQ6819" s="27"/>
      <c r="GR6819" s="27"/>
      <c r="GS6819" s="27"/>
      <c r="GT6819" s="169"/>
      <c r="GU6819" s="28"/>
      <c r="GV6819" s="27"/>
      <c r="GW6819" s="27"/>
      <c r="GX6819" s="27"/>
      <c r="GY6819" s="27"/>
      <c r="GZ6819" s="27"/>
      <c r="HA6819" s="27"/>
      <c r="HB6819" s="169"/>
      <c r="HC6819" s="28"/>
      <c r="HD6819" s="27"/>
      <c r="HE6819" s="27"/>
      <c r="HF6819" s="27"/>
      <c r="HG6819" s="27"/>
      <c r="HH6819" s="27"/>
      <c r="HI6819" s="27"/>
      <c r="HJ6819" s="169"/>
      <c r="HK6819" s="28"/>
      <c r="HL6819" s="27"/>
      <c r="HM6819" s="27"/>
      <c r="HN6819" s="27"/>
      <c r="HO6819" s="27"/>
      <c r="HP6819" s="27"/>
      <c r="HQ6819" s="27"/>
      <c r="HR6819" s="169"/>
      <c r="HS6819" s="28"/>
      <c r="HT6819" s="27"/>
      <c r="HU6819" s="27"/>
      <c r="HV6819" s="27"/>
      <c r="HW6819" s="27"/>
      <c r="HX6819" s="27"/>
      <c r="HY6819" s="27"/>
      <c r="HZ6819" s="169"/>
      <c r="IA6819" s="28"/>
      <c r="IB6819" s="27"/>
      <c r="IC6819" s="27"/>
      <c r="ID6819" s="27"/>
      <c r="IE6819" s="27"/>
      <c r="IF6819" s="27"/>
      <c r="IG6819" s="27"/>
      <c r="IH6819" s="169"/>
      <c r="II6819" s="28"/>
      <c r="IJ6819" s="27"/>
      <c r="IK6819" s="27"/>
      <c r="IL6819" s="27"/>
      <c r="IM6819" s="27"/>
      <c r="IN6819" s="27"/>
      <c r="IO6819" s="27"/>
      <c r="IP6819" s="169"/>
      <c r="IQ6819" s="28"/>
      <c r="IR6819" s="27"/>
      <c r="IS6819" s="27"/>
      <c r="IT6819" s="27"/>
      <c r="IU6819" s="27"/>
    </row>
    <row r="6820" spans="1:255" ht="15.75" customHeight="1" outlineLevel="2">
      <c r="A6820" s="384"/>
      <c r="B6820" s="296">
        <f t="shared" si="217"/>
        <v>238</v>
      </c>
      <c r="C6820" s="19" t="s">
        <v>3975</v>
      </c>
      <c r="D6820" s="312" t="s">
        <v>3976</v>
      </c>
      <c r="E6820" s="119" t="s">
        <v>2759</v>
      </c>
      <c r="F6820" s="119" t="s">
        <v>4578</v>
      </c>
      <c r="G6820" s="32"/>
      <c r="H6820" s="752"/>
      <c r="I6820" s="755"/>
      <c r="J6820" s="32"/>
      <c r="K6820" s="119"/>
      <c r="L6820" s="58"/>
      <c r="M6820" s="58"/>
      <c r="N6820" t="str">
        <f t="shared" si="216"/>
        <v/>
      </c>
      <c r="O6820" s="35"/>
      <c r="P6820" s="35"/>
      <c r="Q6820" s="35"/>
      <c r="R6820" s="35"/>
      <c r="S6820" s="28"/>
      <c r="T6820" s="27"/>
      <c r="U6820" s="27"/>
      <c r="V6820" s="27"/>
      <c r="W6820" s="27"/>
      <c r="X6820" s="27"/>
      <c r="Y6820" s="27"/>
      <c r="Z6820" s="169"/>
      <c r="AA6820" s="28"/>
      <c r="AB6820" s="27"/>
      <c r="AC6820" s="27"/>
      <c r="AD6820" s="27"/>
      <c r="AE6820" s="27"/>
      <c r="AF6820" s="27"/>
      <c r="AG6820" s="27"/>
      <c r="AH6820" s="169"/>
      <c r="AI6820" s="28"/>
      <c r="AJ6820" s="27"/>
      <c r="AK6820" s="27"/>
      <c r="AL6820" s="27"/>
      <c r="AM6820" s="27"/>
      <c r="AN6820" s="27"/>
      <c r="AO6820" s="27"/>
      <c r="AP6820" s="169"/>
      <c r="AQ6820" s="28"/>
      <c r="AR6820" s="27"/>
      <c r="AS6820" s="27"/>
      <c r="AT6820" s="27"/>
      <c r="AU6820" s="27"/>
      <c r="AV6820" s="27"/>
      <c r="AW6820" s="27"/>
      <c r="AX6820" s="169"/>
      <c r="AY6820" s="28"/>
      <c r="AZ6820" s="27"/>
      <c r="BA6820" s="27"/>
      <c r="BB6820" s="27"/>
      <c r="BC6820" s="27"/>
      <c r="BD6820" s="27"/>
      <c r="BE6820" s="27"/>
      <c r="BF6820" s="169"/>
      <c r="BG6820" s="28"/>
      <c r="BH6820" s="27"/>
      <c r="BI6820" s="27"/>
      <c r="BJ6820" s="27"/>
      <c r="BK6820" s="27"/>
      <c r="BL6820" s="27"/>
      <c r="BM6820" s="27"/>
      <c r="BN6820" s="169"/>
      <c r="BO6820" s="28"/>
      <c r="BP6820" s="27"/>
      <c r="BQ6820" s="27"/>
      <c r="BR6820" s="27"/>
      <c r="BS6820" s="27"/>
      <c r="BT6820" s="27"/>
      <c r="BU6820" s="27"/>
      <c r="BV6820" s="169"/>
      <c r="BW6820" s="28"/>
      <c r="BX6820" s="27"/>
      <c r="BY6820" s="27"/>
      <c r="BZ6820" s="27"/>
      <c r="CA6820" s="27"/>
      <c r="CB6820" s="27"/>
      <c r="CC6820" s="27"/>
      <c r="CD6820" s="169"/>
      <c r="CE6820" s="28"/>
      <c r="CF6820" s="27"/>
      <c r="CG6820" s="27"/>
      <c r="CH6820" s="27"/>
      <c r="CI6820" s="27"/>
      <c r="CJ6820" s="27"/>
      <c r="CK6820" s="27"/>
      <c r="CL6820" s="169"/>
      <c r="CM6820" s="28"/>
      <c r="CN6820" s="27"/>
      <c r="CO6820" s="27"/>
      <c r="CP6820" s="27"/>
      <c r="CQ6820" s="27"/>
      <c r="CR6820" s="27"/>
      <c r="CS6820" s="27"/>
      <c r="CT6820" s="169"/>
      <c r="CU6820" s="28"/>
      <c r="CV6820" s="27"/>
      <c r="CW6820" s="27"/>
      <c r="CX6820" s="27"/>
      <c r="CY6820" s="27"/>
      <c r="CZ6820" s="27"/>
      <c r="DA6820" s="27"/>
      <c r="DB6820" s="169"/>
      <c r="DC6820" s="28"/>
      <c r="DD6820" s="27"/>
      <c r="DE6820" s="27"/>
      <c r="DF6820" s="27"/>
      <c r="DG6820" s="27"/>
      <c r="DH6820" s="27"/>
      <c r="DI6820" s="27"/>
      <c r="DJ6820" s="169"/>
      <c r="DK6820" s="28"/>
      <c r="DL6820" s="27"/>
      <c r="DM6820" s="27"/>
      <c r="DN6820" s="27"/>
      <c r="DO6820" s="27"/>
      <c r="DP6820" s="27"/>
      <c r="DQ6820" s="27"/>
      <c r="DR6820" s="169"/>
      <c r="DS6820" s="28"/>
      <c r="DT6820" s="27"/>
      <c r="DU6820" s="27"/>
      <c r="DV6820" s="27"/>
      <c r="DW6820" s="27"/>
      <c r="DX6820" s="27"/>
      <c r="DY6820" s="27"/>
      <c r="DZ6820" s="169"/>
      <c r="EA6820" s="28"/>
      <c r="EB6820" s="27"/>
      <c r="EC6820" s="27"/>
      <c r="ED6820" s="27"/>
      <c r="EE6820" s="27"/>
      <c r="EF6820" s="27"/>
      <c r="EG6820" s="27"/>
      <c r="EH6820" s="169"/>
      <c r="EI6820" s="28"/>
      <c r="EJ6820" s="27"/>
      <c r="EK6820" s="27"/>
      <c r="EL6820" s="27"/>
      <c r="EM6820" s="27"/>
      <c r="EN6820" s="27"/>
      <c r="EO6820" s="27"/>
      <c r="EP6820" s="169"/>
      <c r="EQ6820" s="28"/>
      <c r="ER6820" s="27"/>
      <c r="ES6820" s="27"/>
      <c r="ET6820" s="27"/>
      <c r="EU6820" s="27"/>
      <c r="EV6820" s="27"/>
      <c r="EW6820" s="27"/>
      <c r="EX6820" s="169"/>
      <c r="EY6820" s="28"/>
      <c r="EZ6820" s="27"/>
      <c r="FA6820" s="27"/>
      <c r="FB6820" s="27"/>
      <c r="FC6820" s="27"/>
      <c r="FD6820" s="27"/>
      <c r="FE6820" s="27"/>
      <c r="FF6820" s="169"/>
      <c r="FG6820" s="28"/>
      <c r="FH6820" s="27"/>
      <c r="FI6820" s="27"/>
      <c r="FJ6820" s="27"/>
      <c r="FK6820" s="27"/>
      <c r="FL6820" s="27"/>
      <c r="FM6820" s="27"/>
      <c r="FN6820" s="169"/>
      <c r="FO6820" s="28"/>
      <c r="FP6820" s="27"/>
      <c r="FQ6820" s="27"/>
      <c r="FR6820" s="27"/>
      <c r="FS6820" s="27"/>
      <c r="FT6820" s="27"/>
      <c r="FU6820" s="27"/>
      <c r="FV6820" s="169"/>
      <c r="FW6820" s="28"/>
      <c r="FX6820" s="27"/>
      <c r="FY6820" s="27"/>
      <c r="FZ6820" s="27"/>
      <c r="GA6820" s="27"/>
      <c r="GB6820" s="27"/>
      <c r="GC6820" s="27"/>
      <c r="GD6820" s="169"/>
      <c r="GE6820" s="28"/>
      <c r="GF6820" s="27"/>
      <c r="GG6820" s="27"/>
      <c r="GH6820" s="27"/>
      <c r="GI6820" s="27"/>
      <c r="GJ6820" s="27"/>
      <c r="GK6820" s="27"/>
      <c r="GL6820" s="169"/>
      <c r="GM6820" s="28"/>
      <c r="GN6820" s="27"/>
      <c r="GO6820" s="27"/>
      <c r="GP6820" s="27"/>
      <c r="GQ6820" s="27"/>
      <c r="GR6820" s="27"/>
      <c r="GS6820" s="27"/>
      <c r="GT6820" s="169"/>
      <c r="GU6820" s="28"/>
      <c r="GV6820" s="27"/>
      <c r="GW6820" s="27"/>
      <c r="GX6820" s="27"/>
      <c r="GY6820" s="27"/>
      <c r="GZ6820" s="27"/>
      <c r="HA6820" s="27"/>
      <c r="HB6820" s="169"/>
      <c r="HC6820" s="28"/>
      <c r="HD6820" s="27"/>
      <c r="HE6820" s="27"/>
      <c r="HF6820" s="27"/>
      <c r="HG6820" s="27"/>
      <c r="HH6820" s="27"/>
      <c r="HI6820" s="27"/>
      <c r="HJ6820" s="169"/>
      <c r="HK6820" s="28"/>
      <c r="HL6820" s="27"/>
      <c r="HM6820" s="27"/>
      <c r="HN6820" s="27"/>
      <c r="HO6820" s="27"/>
      <c r="HP6820" s="27"/>
      <c r="HQ6820" s="27"/>
      <c r="HR6820" s="169"/>
      <c r="HS6820" s="28"/>
      <c r="HT6820" s="27"/>
      <c r="HU6820" s="27"/>
      <c r="HV6820" s="27"/>
      <c r="HW6820" s="27"/>
      <c r="HX6820" s="27"/>
      <c r="HY6820" s="27"/>
      <c r="HZ6820" s="169"/>
      <c r="IA6820" s="28"/>
      <c r="IB6820" s="27"/>
      <c r="IC6820" s="27"/>
      <c r="ID6820" s="27"/>
      <c r="IE6820" s="27"/>
      <c r="IF6820" s="27"/>
      <c r="IG6820" s="27"/>
      <c r="IH6820" s="169"/>
      <c r="II6820" s="28"/>
      <c r="IJ6820" s="27"/>
      <c r="IK6820" s="27"/>
      <c r="IL6820" s="27"/>
      <c r="IM6820" s="27"/>
      <c r="IN6820" s="27"/>
      <c r="IO6820" s="27"/>
      <c r="IP6820" s="169"/>
      <c r="IQ6820" s="28"/>
      <c r="IR6820" s="27"/>
      <c r="IS6820" s="27"/>
      <c r="IT6820" s="27"/>
      <c r="IU6820" s="27"/>
    </row>
    <row r="6821" spans="1:255" ht="15.75" customHeight="1" outlineLevel="2">
      <c r="A6821" s="384"/>
      <c r="B6821" s="296">
        <f t="shared" si="217"/>
        <v>238</v>
      </c>
      <c r="C6821" s="19" t="s">
        <v>2640</v>
      </c>
      <c r="D6821" s="62" t="s">
        <v>2639</v>
      </c>
      <c r="E6821" s="29" t="s">
        <v>2766</v>
      </c>
      <c r="F6821" s="85" t="s">
        <v>4634</v>
      </c>
      <c r="G6821" s="32"/>
      <c r="H6821" s="752"/>
      <c r="I6821" s="755"/>
      <c r="J6821" s="32"/>
      <c r="K6821" s="119"/>
      <c r="L6821" s="58">
        <v>41671</v>
      </c>
      <c r="M6821" s="58"/>
      <c r="N6821" t="str">
        <f t="shared" si="216"/>
        <v>DUPLICATE</v>
      </c>
      <c r="O6821" s="35"/>
      <c r="P6821" s="35"/>
      <c r="Q6821" s="35"/>
      <c r="R6821" s="35"/>
      <c r="S6821" s="28"/>
      <c r="T6821" s="27"/>
      <c r="U6821" s="27"/>
      <c r="V6821" s="27"/>
      <c r="W6821" s="27"/>
      <c r="X6821" s="27"/>
      <c r="Y6821" s="27"/>
      <c r="Z6821" s="169"/>
      <c r="AA6821" s="28"/>
      <c r="AB6821" s="27"/>
      <c r="AC6821" s="27"/>
      <c r="AD6821" s="27"/>
      <c r="AE6821" s="27"/>
      <c r="AF6821" s="27"/>
      <c r="AG6821" s="27"/>
      <c r="AH6821" s="169"/>
      <c r="AI6821" s="28"/>
      <c r="AJ6821" s="27"/>
      <c r="AK6821" s="27"/>
      <c r="AL6821" s="27"/>
      <c r="AM6821" s="27"/>
      <c r="AN6821" s="27"/>
      <c r="AO6821" s="27"/>
      <c r="AP6821" s="169"/>
      <c r="AQ6821" s="28"/>
      <c r="AR6821" s="27"/>
      <c r="AS6821" s="27"/>
      <c r="AT6821" s="27"/>
      <c r="AU6821" s="27"/>
      <c r="AV6821" s="27"/>
      <c r="AW6821" s="27"/>
      <c r="AX6821" s="169"/>
      <c r="AY6821" s="28"/>
      <c r="AZ6821" s="27"/>
      <c r="BA6821" s="27"/>
      <c r="BB6821" s="27"/>
      <c r="BC6821" s="27"/>
      <c r="BD6821" s="27"/>
      <c r="BE6821" s="27"/>
      <c r="BF6821" s="169"/>
      <c r="BG6821" s="28"/>
      <c r="BH6821" s="27"/>
      <c r="BI6821" s="27"/>
      <c r="BJ6821" s="27"/>
      <c r="BK6821" s="27"/>
      <c r="BL6821" s="27"/>
      <c r="BM6821" s="27"/>
      <c r="BN6821" s="169"/>
      <c r="BO6821" s="28"/>
      <c r="BP6821" s="27"/>
      <c r="BQ6821" s="27"/>
      <c r="BR6821" s="27"/>
      <c r="BS6821" s="27"/>
      <c r="BT6821" s="27"/>
      <c r="BU6821" s="27"/>
      <c r="BV6821" s="169"/>
      <c r="BW6821" s="28"/>
      <c r="BX6821" s="27"/>
      <c r="BY6821" s="27"/>
      <c r="BZ6821" s="27"/>
      <c r="CA6821" s="27"/>
      <c r="CB6821" s="27"/>
      <c r="CC6821" s="27"/>
      <c r="CD6821" s="169"/>
      <c r="CE6821" s="28"/>
      <c r="CF6821" s="27"/>
      <c r="CG6821" s="27"/>
      <c r="CH6821" s="27"/>
      <c r="CI6821" s="27"/>
      <c r="CJ6821" s="27"/>
      <c r="CK6821" s="27"/>
      <c r="CL6821" s="169"/>
      <c r="CM6821" s="28"/>
      <c r="CN6821" s="27"/>
      <c r="CO6821" s="27"/>
      <c r="CP6821" s="27"/>
      <c r="CQ6821" s="27"/>
      <c r="CR6821" s="27"/>
      <c r="CS6821" s="27"/>
      <c r="CT6821" s="169"/>
      <c r="CU6821" s="28"/>
      <c r="CV6821" s="27"/>
      <c r="CW6821" s="27"/>
      <c r="CX6821" s="27"/>
      <c r="CY6821" s="27"/>
      <c r="CZ6821" s="27"/>
      <c r="DA6821" s="27"/>
      <c r="DB6821" s="169"/>
      <c r="DC6821" s="28"/>
      <c r="DD6821" s="27"/>
      <c r="DE6821" s="27"/>
      <c r="DF6821" s="27"/>
      <c r="DG6821" s="27"/>
      <c r="DH6821" s="27"/>
      <c r="DI6821" s="27"/>
      <c r="DJ6821" s="169"/>
      <c r="DK6821" s="28"/>
      <c r="DL6821" s="27"/>
      <c r="DM6821" s="27"/>
      <c r="DN6821" s="27"/>
      <c r="DO6821" s="27"/>
      <c r="DP6821" s="27"/>
      <c r="DQ6821" s="27"/>
      <c r="DR6821" s="169"/>
      <c r="DS6821" s="28"/>
      <c r="DT6821" s="27"/>
      <c r="DU6821" s="27"/>
      <c r="DV6821" s="27"/>
      <c r="DW6821" s="27"/>
      <c r="DX6821" s="27"/>
      <c r="DY6821" s="27"/>
      <c r="DZ6821" s="169"/>
      <c r="EA6821" s="28"/>
      <c r="EB6821" s="27"/>
      <c r="EC6821" s="27"/>
      <c r="ED6821" s="27"/>
      <c r="EE6821" s="27"/>
      <c r="EF6821" s="27"/>
      <c r="EG6821" s="27"/>
      <c r="EH6821" s="169"/>
      <c r="EI6821" s="28"/>
      <c r="EJ6821" s="27"/>
      <c r="EK6821" s="27"/>
      <c r="EL6821" s="27"/>
      <c r="EM6821" s="27"/>
      <c r="EN6821" s="27"/>
      <c r="EO6821" s="27"/>
      <c r="EP6821" s="169"/>
      <c r="EQ6821" s="28"/>
      <c r="ER6821" s="27"/>
      <c r="ES6821" s="27"/>
      <c r="ET6821" s="27"/>
      <c r="EU6821" s="27"/>
      <c r="EV6821" s="27"/>
      <c r="EW6821" s="27"/>
      <c r="EX6821" s="169"/>
      <c r="EY6821" s="28"/>
      <c r="EZ6821" s="27"/>
      <c r="FA6821" s="27"/>
      <c r="FB6821" s="27"/>
      <c r="FC6821" s="27"/>
      <c r="FD6821" s="27"/>
      <c r="FE6821" s="27"/>
      <c r="FF6821" s="169"/>
      <c r="FG6821" s="28"/>
      <c r="FH6821" s="27"/>
      <c r="FI6821" s="27"/>
      <c r="FJ6821" s="27"/>
      <c r="FK6821" s="27"/>
      <c r="FL6821" s="27"/>
      <c r="FM6821" s="27"/>
      <c r="FN6821" s="169"/>
      <c r="FO6821" s="28"/>
      <c r="FP6821" s="27"/>
      <c r="FQ6821" s="27"/>
      <c r="FR6821" s="27"/>
      <c r="FS6821" s="27"/>
      <c r="FT6821" s="27"/>
      <c r="FU6821" s="27"/>
      <c r="FV6821" s="169"/>
      <c r="FW6821" s="28"/>
      <c r="FX6821" s="27"/>
      <c r="FY6821" s="27"/>
      <c r="FZ6821" s="27"/>
      <c r="GA6821" s="27"/>
      <c r="GB6821" s="27"/>
      <c r="GC6821" s="27"/>
      <c r="GD6821" s="169"/>
      <c r="GE6821" s="28"/>
      <c r="GF6821" s="27"/>
      <c r="GG6821" s="27"/>
      <c r="GH6821" s="27"/>
      <c r="GI6821" s="27"/>
      <c r="GJ6821" s="27"/>
      <c r="GK6821" s="27"/>
      <c r="GL6821" s="169"/>
      <c r="GM6821" s="28"/>
      <c r="GN6821" s="27"/>
      <c r="GO6821" s="27"/>
      <c r="GP6821" s="27"/>
      <c r="GQ6821" s="27"/>
      <c r="GR6821" s="27"/>
      <c r="GS6821" s="27"/>
      <c r="GT6821" s="169"/>
      <c r="GU6821" s="28"/>
      <c r="GV6821" s="27"/>
      <c r="GW6821" s="27"/>
      <c r="GX6821" s="27"/>
      <c r="GY6821" s="27"/>
      <c r="GZ6821" s="27"/>
      <c r="HA6821" s="27"/>
      <c r="HB6821" s="169"/>
      <c r="HC6821" s="28"/>
      <c r="HD6821" s="27"/>
      <c r="HE6821" s="27"/>
      <c r="HF6821" s="27"/>
      <c r="HG6821" s="27"/>
      <c r="HH6821" s="27"/>
      <c r="HI6821" s="27"/>
      <c r="HJ6821" s="169"/>
      <c r="HK6821" s="28"/>
      <c r="HL6821" s="27"/>
      <c r="HM6821" s="27"/>
      <c r="HN6821" s="27"/>
      <c r="HO6821" s="27"/>
      <c r="HP6821" s="27"/>
      <c r="HQ6821" s="27"/>
      <c r="HR6821" s="169"/>
      <c r="HS6821" s="28"/>
      <c r="HT6821" s="27"/>
      <c r="HU6821" s="27"/>
      <c r="HV6821" s="27"/>
      <c r="HW6821" s="27"/>
      <c r="HX6821" s="27"/>
      <c r="HY6821" s="27"/>
      <c r="HZ6821" s="169"/>
      <c r="IA6821" s="28"/>
      <c r="IB6821" s="27"/>
      <c r="IC6821" s="27"/>
      <c r="ID6821" s="27"/>
      <c r="IE6821" s="27"/>
      <c r="IF6821" s="27"/>
      <c r="IG6821" s="27"/>
      <c r="IH6821" s="169"/>
      <c r="II6821" s="28"/>
      <c r="IJ6821" s="27"/>
      <c r="IK6821" s="27"/>
      <c r="IL6821" s="27"/>
      <c r="IM6821" s="27"/>
      <c r="IN6821" s="27"/>
      <c r="IO6821" s="27"/>
      <c r="IP6821" s="169"/>
      <c r="IQ6821" s="28"/>
      <c r="IR6821" s="27"/>
      <c r="IS6821" s="27"/>
      <c r="IT6821" s="27"/>
      <c r="IU6821" s="27"/>
    </row>
    <row r="6822" spans="1:255" ht="15.75" customHeight="1" outlineLevel="2">
      <c r="A6822" s="384"/>
      <c r="B6822" s="296">
        <f t="shared" si="217"/>
        <v>238</v>
      </c>
      <c r="C6822" s="19" t="s">
        <v>1876</v>
      </c>
      <c r="D6822" s="62" t="s">
        <v>1875</v>
      </c>
      <c r="E6822" s="29" t="s">
        <v>1909</v>
      </c>
      <c r="F6822" s="85" t="s">
        <v>1910</v>
      </c>
      <c r="G6822" s="32"/>
      <c r="H6822" s="752"/>
      <c r="I6822" s="755"/>
      <c r="J6822" s="32"/>
      <c r="K6822" s="119"/>
      <c r="L6822" s="58">
        <v>41671</v>
      </c>
      <c r="M6822" s="58"/>
      <c r="N6822" t="str">
        <f t="shared" si="216"/>
        <v>DUPLICATE</v>
      </c>
      <c r="O6822" s="35"/>
      <c r="P6822" s="35"/>
      <c r="Q6822" s="35"/>
      <c r="R6822" s="35"/>
      <c r="S6822" s="28"/>
      <c r="T6822" s="27"/>
      <c r="U6822" s="27"/>
      <c r="V6822" s="27"/>
      <c r="W6822" s="27"/>
      <c r="X6822" s="27"/>
      <c r="Y6822" s="27"/>
      <c r="Z6822" s="169"/>
      <c r="AA6822" s="28"/>
      <c r="AB6822" s="27"/>
      <c r="AC6822" s="27"/>
      <c r="AD6822" s="27"/>
      <c r="AE6822" s="27"/>
      <c r="AF6822" s="27"/>
      <c r="AG6822" s="27"/>
      <c r="AH6822" s="169"/>
      <c r="AI6822" s="28"/>
      <c r="AJ6822" s="27"/>
      <c r="AK6822" s="27"/>
      <c r="AL6822" s="27"/>
      <c r="AM6822" s="27"/>
      <c r="AN6822" s="27"/>
      <c r="AO6822" s="27"/>
      <c r="AP6822" s="169"/>
      <c r="AQ6822" s="28"/>
      <c r="AR6822" s="27"/>
      <c r="AS6822" s="27"/>
      <c r="AT6822" s="27"/>
      <c r="AU6822" s="27"/>
      <c r="AV6822" s="27"/>
      <c r="AW6822" s="27"/>
      <c r="AX6822" s="169"/>
      <c r="AY6822" s="28"/>
      <c r="AZ6822" s="27"/>
      <c r="BA6822" s="27"/>
      <c r="BB6822" s="27"/>
      <c r="BC6822" s="27"/>
      <c r="BD6822" s="27"/>
      <c r="BE6822" s="27"/>
      <c r="BF6822" s="169"/>
      <c r="BG6822" s="28"/>
      <c r="BH6822" s="27"/>
      <c r="BI6822" s="27"/>
      <c r="BJ6822" s="27"/>
      <c r="BK6822" s="27"/>
      <c r="BL6822" s="27"/>
      <c r="BM6822" s="27"/>
      <c r="BN6822" s="169"/>
      <c r="BO6822" s="28"/>
      <c r="BP6822" s="27"/>
      <c r="BQ6822" s="27"/>
      <c r="BR6822" s="27"/>
      <c r="BS6822" s="27"/>
      <c r="BT6822" s="27"/>
      <c r="BU6822" s="27"/>
      <c r="BV6822" s="169"/>
      <c r="BW6822" s="28"/>
      <c r="BX6822" s="27"/>
      <c r="BY6822" s="27"/>
      <c r="BZ6822" s="27"/>
      <c r="CA6822" s="27"/>
      <c r="CB6822" s="27"/>
      <c r="CC6822" s="27"/>
      <c r="CD6822" s="169"/>
      <c r="CE6822" s="28"/>
      <c r="CF6822" s="27"/>
      <c r="CG6822" s="27"/>
      <c r="CH6822" s="27"/>
      <c r="CI6822" s="27"/>
      <c r="CJ6822" s="27"/>
      <c r="CK6822" s="27"/>
      <c r="CL6822" s="169"/>
      <c r="CM6822" s="28"/>
      <c r="CN6822" s="27"/>
      <c r="CO6822" s="27"/>
      <c r="CP6822" s="27"/>
      <c r="CQ6822" s="27"/>
      <c r="CR6822" s="27"/>
      <c r="CS6822" s="27"/>
      <c r="CT6822" s="169"/>
      <c r="CU6822" s="28"/>
      <c r="CV6822" s="27"/>
      <c r="CW6822" s="27"/>
      <c r="CX6822" s="27"/>
      <c r="CY6822" s="27"/>
      <c r="CZ6822" s="27"/>
      <c r="DA6822" s="27"/>
      <c r="DB6822" s="169"/>
      <c r="DC6822" s="28"/>
      <c r="DD6822" s="27"/>
      <c r="DE6822" s="27"/>
      <c r="DF6822" s="27"/>
      <c r="DG6822" s="27"/>
      <c r="DH6822" s="27"/>
      <c r="DI6822" s="27"/>
      <c r="DJ6822" s="169"/>
      <c r="DK6822" s="28"/>
      <c r="DL6822" s="27"/>
      <c r="DM6822" s="27"/>
      <c r="DN6822" s="27"/>
      <c r="DO6822" s="27"/>
      <c r="DP6822" s="27"/>
      <c r="DQ6822" s="27"/>
      <c r="DR6822" s="169"/>
      <c r="DS6822" s="28"/>
      <c r="DT6822" s="27"/>
      <c r="DU6822" s="27"/>
      <c r="DV6822" s="27"/>
      <c r="DW6822" s="27"/>
      <c r="DX6822" s="27"/>
      <c r="DY6822" s="27"/>
      <c r="DZ6822" s="169"/>
      <c r="EA6822" s="28"/>
      <c r="EB6822" s="27"/>
      <c r="EC6822" s="27"/>
      <c r="ED6822" s="27"/>
      <c r="EE6822" s="27"/>
      <c r="EF6822" s="27"/>
      <c r="EG6822" s="27"/>
      <c r="EH6822" s="169"/>
      <c r="EI6822" s="28"/>
      <c r="EJ6822" s="27"/>
      <c r="EK6822" s="27"/>
      <c r="EL6822" s="27"/>
      <c r="EM6822" s="27"/>
      <c r="EN6822" s="27"/>
      <c r="EO6822" s="27"/>
      <c r="EP6822" s="169"/>
      <c r="EQ6822" s="28"/>
      <c r="ER6822" s="27"/>
      <c r="ES6822" s="27"/>
      <c r="ET6822" s="27"/>
      <c r="EU6822" s="27"/>
      <c r="EV6822" s="27"/>
      <c r="EW6822" s="27"/>
      <c r="EX6822" s="169"/>
      <c r="EY6822" s="28"/>
      <c r="EZ6822" s="27"/>
      <c r="FA6822" s="27"/>
      <c r="FB6822" s="27"/>
      <c r="FC6822" s="27"/>
      <c r="FD6822" s="27"/>
      <c r="FE6822" s="27"/>
      <c r="FF6822" s="169"/>
      <c r="FG6822" s="28"/>
      <c r="FH6822" s="27"/>
      <c r="FI6822" s="27"/>
      <c r="FJ6822" s="27"/>
      <c r="FK6822" s="27"/>
      <c r="FL6822" s="27"/>
      <c r="FM6822" s="27"/>
      <c r="FN6822" s="169"/>
      <c r="FO6822" s="28"/>
      <c r="FP6822" s="27"/>
      <c r="FQ6822" s="27"/>
      <c r="FR6822" s="27"/>
      <c r="FS6822" s="27"/>
      <c r="FT6822" s="27"/>
      <c r="FU6822" s="27"/>
      <c r="FV6822" s="169"/>
      <c r="FW6822" s="28"/>
      <c r="FX6822" s="27"/>
      <c r="FY6822" s="27"/>
      <c r="FZ6822" s="27"/>
      <c r="GA6822" s="27"/>
      <c r="GB6822" s="27"/>
      <c r="GC6822" s="27"/>
      <c r="GD6822" s="169"/>
      <c r="GE6822" s="28"/>
      <c r="GF6822" s="27"/>
      <c r="GG6822" s="27"/>
      <c r="GH6822" s="27"/>
      <c r="GI6822" s="27"/>
      <c r="GJ6822" s="27"/>
      <c r="GK6822" s="27"/>
      <c r="GL6822" s="169"/>
      <c r="GM6822" s="28"/>
      <c r="GN6822" s="27"/>
      <c r="GO6822" s="27"/>
      <c r="GP6822" s="27"/>
      <c r="GQ6822" s="27"/>
      <c r="GR6822" s="27"/>
      <c r="GS6822" s="27"/>
      <c r="GT6822" s="169"/>
      <c r="GU6822" s="28"/>
      <c r="GV6822" s="27"/>
      <c r="GW6822" s="27"/>
      <c r="GX6822" s="27"/>
      <c r="GY6822" s="27"/>
      <c r="GZ6822" s="27"/>
      <c r="HA6822" s="27"/>
      <c r="HB6822" s="169"/>
      <c r="HC6822" s="28"/>
      <c r="HD6822" s="27"/>
      <c r="HE6822" s="27"/>
      <c r="HF6822" s="27"/>
      <c r="HG6822" s="27"/>
      <c r="HH6822" s="27"/>
      <c r="HI6822" s="27"/>
      <c r="HJ6822" s="169"/>
      <c r="HK6822" s="28"/>
      <c r="HL6822" s="27"/>
      <c r="HM6822" s="27"/>
      <c r="HN6822" s="27"/>
      <c r="HO6822" s="27"/>
      <c r="HP6822" s="27"/>
      <c r="HQ6822" s="27"/>
      <c r="HR6822" s="169"/>
      <c r="HS6822" s="28"/>
      <c r="HT6822" s="27"/>
      <c r="HU6822" s="27"/>
      <c r="HV6822" s="27"/>
      <c r="HW6822" s="27"/>
      <c r="HX6822" s="27"/>
      <c r="HY6822" s="27"/>
      <c r="HZ6822" s="169"/>
      <c r="IA6822" s="28"/>
      <c r="IB6822" s="27"/>
      <c r="IC6822" s="27"/>
      <c r="ID6822" s="27"/>
      <c r="IE6822" s="27"/>
      <c r="IF6822" s="27"/>
      <c r="IG6822" s="27"/>
      <c r="IH6822" s="169"/>
      <c r="II6822" s="28"/>
      <c r="IJ6822" s="27"/>
      <c r="IK6822" s="27"/>
      <c r="IL6822" s="27"/>
      <c r="IM6822" s="27"/>
      <c r="IN6822" s="27"/>
      <c r="IO6822" s="27"/>
      <c r="IP6822" s="169"/>
      <c r="IQ6822" s="28"/>
      <c r="IR6822" s="27"/>
      <c r="IS6822" s="27"/>
      <c r="IT6822" s="27"/>
      <c r="IU6822" s="27"/>
    </row>
    <row r="6823" spans="1:255" ht="15.75" customHeight="1" outlineLevel="2">
      <c r="A6823" s="384"/>
      <c r="B6823" s="296">
        <f t="shared" si="217"/>
        <v>238</v>
      </c>
      <c r="C6823" s="19" t="s">
        <v>3977</v>
      </c>
      <c r="D6823" s="312" t="s">
        <v>3978</v>
      </c>
      <c r="E6823" s="119" t="s">
        <v>2759</v>
      </c>
      <c r="F6823" s="119" t="s">
        <v>4578</v>
      </c>
      <c r="G6823" s="32"/>
      <c r="H6823" s="752"/>
      <c r="I6823" s="755"/>
      <c r="J6823" s="32"/>
      <c r="K6823" s="119"/>
      <c r="L6823" s="58"/>
      <c r="M6823" s="58"/>
      <c r="N6823" t="str">
        <f t="shared" si="216"/>
        <v/>
      </c>
      <c r="O6823" s="35"/>
      <c r="P6823" s="35"/>
      <c r="Q6823" s="35"/>
      <c r="R6823" s="35"/>
      <c r="S6823" s="28"/>
      <c r="T6823" s="27"/>
      <c r="U6823" s="27"/>
      <c r="V6823" s="27"/>
      <c r="W6823" s="27"/>
      <c r="X6823" s="27"/>
      <c r="Y6823" s="27"/>
      <c r="Z6823" s="169"/>
      <c r="AA6823" s="28"/>
      <c r="AB6823" s="27"/>
      <c r="AC6823" s="27"/>
      <c r="AD6823" s="27"/>
      <c r="AE6823" s="27"/>
      <c r="AF6823" s="27"/>
      <c r="AG6823" s="27"/>
      <c r="AH6823" s="169"/>
      <c r="AI6823" s="28"/>
      <c r="AJ6823" s="27"/>
      <c r="AK6823" s="27"/>
      <c r="AL6823" s="27"/>
      <c r="AM6823" s="27"/>
      <c r="AN6823" s="27"/>
      <c r="AO6823" s="27"/>
      <c r="AP6823" s="169"/>
      <c r="AQ6823" s="28"/>
      <c r="AR6823" s="27"/>
      <c r="AS6823" s="27"/>
      <c r="AT6823" s="27"/>
      <c r="AU6823" s="27"/>
      <c r="AV6823" s="27"/>
      <c r="AW6823" s="27"/>
      <c r="AX6823" s="169"/>
      <c r="AY6823" s="28"/>
      <c r="AZ6823" s="27"/>
      <c r="BA6823" s="27"/>
      <c r="BB6823" s="27"/>
      <c r="BC6823" s="27"/>
      <c r="BD6823" s="27"/>
      <c r="BE6823" s="27"/>
      <c r="BF6823" s="169"/>
      <c r="BG6823" s="28"/>
      <c r="BH6823" s="27"/>
      <c r="BI6823" s="27"/>
      <c r="BJ6823" s="27"/>
      <c r="BK6823" s="27"/>
      <c r="BL6823" s="27"/>
      <c r="BM6823" s="27"/>
      <c r="BN6823" s="169"/>
      <c r="BO6823" s="28"/>
      <c r="BP6823" s="27"/>
      <c r="BQ6823" s="27"/>
      <c r="BR6823" s="27"/>
      <c r="BS6823" s="27"/>
      <c r="BT6823" s="27"/>
      <c r="BU6823" s="27"/>
      <c r="BV6823" s="169"/>
      <c r="BW6823" s="28"/>
      <c r="BX6823" s="27"/>
      <c r="BY6823" s="27"/>
      <c r="BZ6823" s="27"/>
      <c r="CA6823" s="27"/>
      <c r="CB6823" s="27"/>
      <c r="CC6823" s="27"/>
      <c r="CD6823" s="169"/>
      <c r="CE6823" s="28"/>
      <c r="CF6823" s="27"/>
      <c r="CG6823" s="27"/>
      <c r="CH6823" s="27"/>
      <c r="CI6823" s="27"/>
      <c r="CJ6823" s="27"/>
      <c r="CK6823" s="27"/>
      <c r="CL6823" s="169"/>
      <c r="CM6823" s="28"/>
      <c r="CN6823" s="27"/>
      <c r="CO6823" s="27"/>
      <c r="CP6823" s="27"/>
      <c r="CQ6823" s="27"/>
      <c r="CR6823" s="27"/>
      <c r="CS6823" s="27"/>
      <c r="CT6823" s="169"/>
      <c r="CU6823" s="28"/>
      <c r="CV6823" s="27"/>
      <c r="CW6823" s="27"/>
      <c r="CX6823" s="27"/>
      <c r="CY6823" s="27"/>
      <c r="CZ6823" s="27"/>
      <c r="DA6823" s="27"/>
      <c r="DB6823" s="169"/>
      <c r="DC6823" s="28"/>
      <c r="DD6823" s="27"/>
      <c r="DE6823" s="27"/>
      <c r="DF6823" s="27"/>
      <c r="DG6823" s="27"/>
      <c r="DH6823" s="27"/>
      <c r="DI6823" s="27"/>
      <c r="DJ6823" s="169"/>
      <c r="DK6823" s="28"/>
      <c r="DL6823" s="27"/>
      <c r="DM6823" s="27"/>
      <c r="DN6823" s="27"/>
      <c r="DO6823" s="27"/>
      <c r="DP6823" s="27"/>
      <c r="DQ6823" s="27"/>
      <c r="DR6823" s="169"/>
      <c r="DS6823" s="28"/>
      <c r="DT6823" s="27"/>
      <c r="DU6823" s="27"/>
      <c r="DV6823" s="27"/>
      <c r="DW6823" s="27"/>
      <c r="DX6823" s="27"/>
      <c r="DY6823" s="27"/>
      <c r="DZ6823" s="169"/>
      <c r="EA6823" s="28"/>
      <c r="EB6823" s="27"/>
      <c r="EC6823" s="27"/>
      <c r="ED6823" s="27"/>
      <c r="EE6823" s="27"/>
      <c r="EF6823" s="27"/>
      <c r="EG6823" s="27"/>
      <c r="EH6823" s="169"/>
      <c r="EI6823" s="28"/>
      <c r="EJ6823" s="27"/>
      <c r="EK6823" s="27"/>
      <c r="EL6823" s="27"/>
      <c r="EM6823" s="27"/>
      <c r="EN6823" s="27"/>
      <c r="EO6823" s="27"/>
      <c r="EP6823" s="169"/>
      <c r="EQ6823" s="28"/>
      <c r="ER6823" s="27"/>
      <c r="ES6823" s="27"/>
      <c r="ET6823" s="27"/>
      <c r="EU6823" s="27"/>
      <c r="EV6823" s="27"/>
      <c r="EW6823" s="27"/>
      <c r="EX6823" s="169"/>
      <c r="EY6823" s="28"/>
      <c r="EZ6823" s="27"/>
      <c r="FA6823" s="27"/>
      <c r="FB6823" s="27"/>
      <c r="FC6823" s="27"/>
      <c r="FD6823" s="27"/>
      <c r="FE6823" s="27"/>
      <c r="FF6823" s="169"/>
      <c r="FG6823" s="28"/>
      <c r="FH6823" s="27"/>
      <c r="FI6823" s="27"/>
      <c r="FJ6823" s="27"/>
      <c r="FK6823" s="27"/>
      <c r="FL6823" s="27"/>
      <c r="FM6823" s="27"/>
      <c r="FN6823" s="169"/>
      <c r="FO6823" s="28"/>
      <c r="FP6823" s="27"/>
      <c r="FQ6823" s="27"/>
      <c r="FR6823" s="27"/>
      <c r="FS6823" s="27"/>
      <c r="FT6823" s="27"/>
      <c r="FU6823" s="27"/>
      <c r="FV6823" s="169"/>
      <c r="FW6823" s="28"/>
      <c r="FX6823" s="27"/>
      <c r="FY6823" s="27"/>
      <c r="FZ6823" s="27"/>
      <c r="GA6823" s="27"/>
      <c r="GB6823" s="27"/>
      <c r="GC6823" s="27"/>
      <c r="GD6823" s="169"/>
      <c r="GE6823" s="28"/>
      <c r="GF6823" s="27"/>
      <c r="GG6823" s="27"/>
      <c r="GH6823" s="27"/>
      <c r="GI6823" s="27"/>
      <c r="GJ6823" s="27"/>
      <c r="GK6823" s="27"/>
      <c r="GL6823" s="169"/>
      <c r="GM6823" s="28"/>
      <c r="GN6823" s="27"/>
      <c r="GO6823" s="27"/>
      <c r="GP6823" s="27"/>
      <c r="GQ6823" s="27"/>
      <c r="GR6823" s="27"/>
      <c r="GS6823" s="27"/>
      <c r="GT6823" s="169"/>
      <c r="GU6823" s="28"/>
      <c r="GV6823" s="27"/>
      <c r="GW6823" s="27"/>
      <c r="GX6823" s="27"/>
      <c r="GY6823" s="27"/>
      <c r="GZ6823" s="27"/>
      <c r="HA6823" s="27"/>
      <c r="HB6823" s="169"/>
      <c r="HC6823" s="28"/>
      <c r="HD6823" s="27"/>
      <c r="HE6823" s="27"/>
      <c r="HF6823" s="27"/>
      <c r="HG6823" s="27"/>
      <c r="HH6823" s="27"/>
      <c r="HI6823" s="27"/>
      <c r="HJ6823" s="169"/>
      <c r="HK6823" s="28"/>
      <c r="HL6823" s="27"/>
      <c r="HM6823" s="27"/>
      <c r="HN6823" s="27"/>
      <c r="HO6823" s="27"/>
      <c r="HP6823" s="27"/>
      <c r="HQ6823" s="27"/>
      <c r="HR6823" s="169"/>
      <c r="HS6823" s="28"/>
      <c r="HT6823" s="27"/>
      <c r="HU6823" s="27"/>
      <c r="HV6823" s="27"/>
      <c r="HW6823" s="27"/>
      <c r="HX6823" s="27"/>
      <c r="HY6823" s="27"/>
      <c r="HZ6823" s="169"/>
      <c r="IA6823" s="28"/>
      <c r="IB6823" s="27"/>
      <c r="IC6823" s="27"/>
      <c r="ID6823" s="27"/>
      <c r="IE6823" s="27"/>
      <c r="IF6823" s="27"/>
      <c r="IG6823" s="27"/>
      <c r="IH6823" s="169"/>
      <c r="II6823" s="28"/>
      <c r="IJ6823" s="27"/>
      <c r="IK6823" s="27"/>
      <c r="IL6823" s="27"/>
      <c r="IM6823" s="27"/>
      <c r="IN6823" s="27"/>
      <c r="IO6823" s="27"/>
      <c r="IP6823" s="169"/>
      <c r="IQ6823" s="28"/>
      <c r="IR6823" s="27"/>
      <c r="IS6823" s="27"/>
      <c r="IT6823" s="27"/>
      <c r="IU6823" s="27"/>
    </row>
    <row r="6824" spans="1:255" ht="15.75" customHeight="1" outlineLevel="2">
      <c r="A6824" s="384"/>
      <c r="B6824" s="296">
        <f t="shared" si="217"/>
        <v>238</v>
      </c>
      <c r="C6824" s="19" t="s">
        <v>2638</v>
      </c>
      <c r="D6824" s="62" t="s">
        <v>2637</v>
      </c>
      <c r="E6824" s="29" t="s">
        <v>2766</v>
      </c>
      <c r="F6824" s="85" t="s">
        <v>4634</v>
      </c>
      <c r="G6824" s="32"/>
      <c r="H6824" s="752"/>
      <c r="I6824" s="755"/>
      <c r="J6824" s="32"/>
      <c r="K6824" s="119"/>
      <c r="L6824" s="58">
        <v>41671</v>
      </c>
      <c r="M6824" s="58"/>
      <c r="N6824" t="str">
        <f t="shared" si="216"/>
        <v>DUPLICATE</v>
      </c>
      <c r="O6824" s="35"/>
      <c r="P6824" s="35"/>
      <c r="Q6824" s="35"/>
      <c r="R6824" s="35"/>
      <c r="S6824" s="28"/>
      <c r="T6824" s="27"/>
      <c r="U6824" s="27"/>
      <c r="V6824" s="27"/>
      <c r="W6824" s="27"/>
      <c r="X6824" s="27"/>
      <c r="Y6824" s="27"/>
      <c r="Z6824" s="169"/>
      <c r="AA6824" s="28"/>
      <c r="AB6824" s="27"/>
      <c r="AC6824" s="27"/>
      <c r="AD6824" s="27"/>
      <c r="AE6824" s="27"/>
      <c r="AF6824" s="27"/>
      <c r="AG6824" s="27"/>
      <c r="AH6824" s="169"/>
      <c r="AI6824" s="28"/>
      <c r="AJ6824" s="27"/>
      <c r="AK6824" s="27"/>
      <c r="AL6824" s="27"/>
      <c r="AM6824" s="27"/>
      <c r="AN6824" s="27"/>
      <c r="AO6824" s="27"/>
      <c r="AP6824" s="169"/>
      <c r="AQ6824" s="28"/>
      <c r="AR6824" s="27"/>
      <c r="AS6824" s="27"/>
      <c r="AT6824" s="27"/>
      <c r="AU6824" s="27"/>
      <c r="AV6824" s="27"/>
      <c r="AW6824" s="27"/>
      <c r="AX6824" s="169"/>
      <c r="AY6824" s="28"/>
      <c r="AZ6824" s="27"/>
      <c r="BA6824" s="27"/>
      <c r="BB6824" s="27"/>
      <c r="BC6824" s="27"/>
      <c r="BD6824" s="27"/>
      <c r="BE6824" s="27"/>
      <c r="BF6824" s="169"/>
      <c r="BG6824" s="28"/>
      <c r="BH6824" s="27"/>
      <c r="BI6824" s="27"/>
      <c r="BJ6824" s="27"/>
      <c r="BK6824" s="27"/>
      <c r="BL6824" s="27"/>
      <c r="BM6824" s="27"/>
      <c r="BN6824" s="169"/>
      <c r="BO6824" s="28"/>
      <c r="BP6824" s="27"/>
      <c r="BQ6824" s="27"/>
      <c r="BR6824" s="27"/>
      <c r="BS6824" s="27"/>
      <c r="BT6824" s="27"/>
      <c r="BU6824" s="27"/>
      <c r="BV6824" s="169"/>
      <c r="BW6824" s="28"/>
      <c r="BX6824" s="27"/>
      <c r="BY6824" s="27"/>
      <c r="BZ6824" s="27"/>
      <c r="CA6824" s="27"/>
      <c r="CB6824" s="27"/>
      <c r="CC6824" s="27"/>
      <c r="CD6824" s="169"/>
      <c r="CE6824" s="28"/>
      <c r="CF6824" s="27"/>
      <c r="CG6824" s="27"/>
      <c r="CH6824" s="27"/>
      <c r="CI6824" s="27"/>
      <c r="CJ6824" s="27"/>
      <c r="CK6824" s="27"/>
      <c r="CL6824" s="169"/>
      <c r="CM6824" s="28"/>
      <c r="CN6824" s="27"/>
      <c r="CO6824" s="27"/>
      <c r="CP6824" s="27"/>
      <c r="CQ6824" s="27"/>
      <c r="CR6824" s="27"/>
      <c r="CS6824" s="27"/>
      <c r="CT6824" s="169"/>
      <c r="CU6824" s="28"/>
      <c r="CV6824" s="27"/>
      <c r="CW6824" s="27"/>
      <c r="CX6824" s="27"/>
      <c r="CY6824" s="27"/>
      <c r="CZ6824" s="27"/>
      <c r="DA6824" s="27"/>
      <c r="DB6824" s="169"/>
      <c r="DC6824" s="28"/>
      <c r="DD6824" s="27"/>
      <c r="DE6824" s="27"/>
      <c r="DF6824" s="27"/>
      <c r="DG6824" s="27"/>
      <c r="DH6824" s="27"/>
      <c r="DI6824" s="27"/>
      <c r="DJ6824" s="169"/>
      <c r="DK6824" s="28"/>
      <c r="DL6824" s="27"/>
      <c r="DM6824" s="27"/>
      <c r="DN6824" s="27"/>
      <c r="DO6824" s="27"/>
      <c r="DP6824" s="27"/>
      <c r="DQ6824" s="27"/>
      <c r="DR6824" s="169"/>
      <c r="DS6824" s="28"/>
      <c r="DT6824" s="27"/>
      <c r="DU6824" s="27"/>
      <c r="DV6824" s="27"/>
      <c r="DW6824" s="27"/>
      <c r="DX6824" s="27"/>
      <c r="DY6824" s="27"/>
      <c r="DZ6824" s="169"/>
      <c r="EA6824" s="28"/>
      <c r="EB6824" s="27"/>
      <c r="EC6824" s="27"/>
      <c r="ED6824" s="27"/>
      <c r="EE6824" s="27"/>
      <c r="EF6824" s="27"/>
      <c r="EG6824" s="27"/>
      <c r="EH6824" s="169"/>
      <c r="EI6824" s="28"/>
      <c r="EJ6824" s="27"/>
      <c r="EK6824" s="27"/>
      <c r="EL6824" s="27"/>
      <c r="EM6824" s="27"/>
      <c r="EN6824" s="27"/>
      <c r="EO6824" s="27"/>
      <c r="EP6824" s="169"/>
      <c r="EQ6824" s="28"/>
      <c r="ER6824" s="27"/>
      <c r="ES6824" s="27"/>
      <c r="ET6824" s="27"/>
      <c r="EU6824" s="27"/>
      <c r="EV6824" s="27"/>
      <c r="EW6824" s="27"/>
      <c r="EX6824" s="169"/>
      <c r="EY6824" s="28"/>
      <c r="EZ6824" s="27"/>
      <c r="FA6824" s="27"/>
      <c r="FB6824" s="27"/>
      <c r="FC6824" s="27"/>
      <c r="FD6824" s="27"/>
      <c r="FE6824" s="27"/>
      <c r="FF6824" s="169"/>
      <c r="FG6824" s="28"/>
      <c r="FH6824" s="27"/>
      <c r="FI6824" s="27"/>
      <c r="FJ6824" s="27"/>
      <c r="FK6824" s="27"/>
      <c r="FL6824" s="27"/>
      <c r="FM6824" s="27"/>
      <c r="FN6824" s="169"/>
      <c r="FO6824" s="28"/>
      <c r="FP6824" s="27"/>
      <c r="FQ6824" s="27"/>
      <c r="FR6824" s="27"/>
      <c r="FS6824" s="27"/>
      <c r="FT6824" s="27"/>
      <c r="FU6824" s="27"/>
      <c r="FV6824" s="169"/>
      <c r="FW6824" s="28"/>
      <c r="FX6824" s="27"/>
      <c r="FY6824" s="27"/>
      <c r="FZ6824" s="27"/>
      <c r="GA6824" s="27"/>
      <c r="GB6824" s="27"/>
      <c r="GC6824" s="27"/>
      <c r="GD6824" s="169"/>
      <c r="GE6824" s="28"/>
      <c r="GF6824" s="27"/>
      <c r="GG6824" s="27"/>
      <c r="GH6824" s="27"/>
      <c r="GI6824" s="27"/>
      <c r="GJ6824" s="27"/>
      <c r="GK6824" s="27"/>
      <c r="GL6824" s="169"/>
      <c r="GM6824" s="28"/>
      <c r="GN6824" s="27"/>
      <c r="GO6824" s="27"/>
      <c r="GP6824" s="27"/>
      <c r="GQ6824" s="27"/>
      <c r="GR6824" s="27"/>
      <c r="GS6824" s="27"/>
      <c r="GT6824" s="169"/>
      <c r="GU6824" s="28"/>
      <c r="GV6824" s="27"/>
      <c r="GW6824" s="27"/>
      <c r="GX6824" s="27"/>
      <c r="GY6824" s="27"/>
      <c r="GZ6824" s="27"/>
      <c r="HA6824" s="27"/>
      <c r="HB6824" s="169"/>
      <c r="HC6824" s="28"/>
      <c r="HD6824" s="27"/>
      <c r="HE6824" s="27"/>
      <c r="HF6824" s="27"/>
      <c r="HG6824" s="27"/>
      <c r="HH6824" s="27"/>
      <c r="HI6824" s="27"/>
      <c r="HJ6824" s="169"/>
      <c r="HK6824" s="28"/>
      <c r="HL6824" s="27"/>
      <c r="HM6824" s="27"/>
      <c r="HN6824" s="27"/>
      <c r="HO6824" s="27"/>
      <c r="HP6824" s="27"/>
      <c r="HQ6824" s="27"/>
      <c r="HR6824" s="169"/>
      <c r="HS6824" s="28"/>
      <c r="HT6824" s="27"/>
      <c r="HU6824" s="27"/>
      <c r="HV6824" s="27"/>
      <c r="HW6824" s="27"/>
      <c r="HX6824" s="27"/>
      <c r="HY6824" s="27"/>
      <c r="HZ6824" s="169"/>
      <c r="IA6824" s="28"/>
      <c r="IB6824" s="27"/>
      <c r="IC6824" s="27"/>
      <c r="ID6824" s="27"/>
      <c r="IE6824" s="27"/>
      <c r="IF6824" s="27"/>
      <c r="IG6824" s="27"/>
      <c r="IH6824" s="169"/>
      <c r="II6824" s="28"/>
      <c r="IJ6824" s="27"/>
      <c r="IK6824" s="27"/>
      <c r="IL6824" s="27"/>
      <c r="IM6824" s="27"/>
      <c r="IN6824" s="27"/>
      <c r="IO6824" s="27"/>
      <c r="IP6824" s="169"/>
      <c r="IQ6824" s="28"/>
      <c r="IR6824" s="27"/>
      <c r="IS6824" s="27"/>
      <c r="IT6824" s="27"/>
      <c r="IU6824" s="27"/>
    </row>
    <row r="6825" spans="1:255" ht="15.75" customHeight="1" outlineLevel="2">
      <c r="A6825" s="384"/>
      <c r="B6825" s="296">
        <f t="shared" si="217"/>
        <v>238</v>
      </c>
      <c r="C6825" s="19" t="s">
        <v>3979</v>
      </c>
      <c r="D6825" s="312" t="s">
        <v>3980</v>
      </c>
      <c r="E6825" s="119" t="s">
        <v>2759</v>
      </c>
      <c r="F6825" s="119" t="s">
        <v>4578</v>
      </c>
      <c r="G6825" s="32"/>
      <c r="H6825" s="752"/>
      <c r="I6825" s="755"/>
      <c r="J6825" s="32"/>
      <c r="K6825" s="119"/>
      <c r="L6825" s="58"/>
      <c r="M6825" s="58"/>
      <c r="N6825" t="str">
        <f t="shared" si="216"/>
        <v/>
      </c>
      <c r="O6825" s="35"/>
      <c r="P6825" s="35"/>
      <c r="Q6825" s="35"/>
      <c r="R6825" s="35"/>
      <c r="S6825" s="28"/>
      <c r="T6825" s="27"/>
      <c r="U6825" s="27"/>
      <c r="V6825" s="27"/>
      <c r="W6825" s="27"/>
      <c r="X6825" s="27"/>
      <c r="Y6825" s="27"/>
      <c r="Z6825" s="169"/>
      <c r="AA6825" s="28"/>
      <c r="AB6825" s="27"/>
      <c r="AC6825" s="27"/>
      <c r="AD6825" s="27"/>
      <c r="AE6825" s="27"/>
      <c r="AF6825" s="27"/>
      <c r="AG6825" s="27"/>
      <c r="AH6825" s="169"/>
      <c r="AI6825" s="28"/>
      <c r="AJ6825" s="27"/>
      <c r="AK6825" s="27"/>
      <c r="AL6825" s="27"/>
      <c r="AM6825" s="27"/>
      <c r="AN6825" s="27"/>
      <c r="AO6825" s="27"/>
      <c r="AP6825" s="169"/>
      <c r="AQ6825" s="28"/>
      <c r="AR6825" s="27"/>
      <c r="AS6825" s="27"/>
      <c r="AT6825" s="27"/>
      <c r="AU6825" s="27"/>
      <c r="AV6825" s="27"/>
      <c r="AW6825" s="27"/>
      <c r="AX6825" s="169"/>
      <c r="AY6825" s="28"/>
      <c r="AZ6825" s="27"/>
      <c r="BA6825" s="27"/>
      <c r="BB6825" s="27"/>
      <c r="BC6825" s="27"/>
      <c r="BD6825" s="27"/>
      <c r="BE6825" s="27"/>
      <c r="BF6825" s="169"/>
      <c r="BG6825" s="28"/>
      <c r="BH6825" s="27"/>
      <c r="BI6825" s="27"/>
      <c r="BJ6825" s="27"/>
      <c r="BK6825" s="27"/>
      <c r="BL6825" s="27"/>
      <c r="BM6825" s="27"/>
      <c r="BN6825" s="169"/>
      <c r="BO6825" s="28"/>
      <c r="BP6825" s="27"/>
      <c r="BQ6825" s="27"/>
      <c r="BR6825" s="27"/>
      <c r="BS6825" s="27"/>
      <c r="BT6825" s="27"/>
      <c r="BU6825" s="27"/>
      <c r="BV6825" s="169"/>
      <c r="BW6825" s="28"/>
      <c r="BX6825" s="27"/>
      <c r="BY6825" s="27"/>
      <c r="BZ6825" s="27"/>
      <c r="CA6825" s="27"/>
      <c r="CB6825" s="27"/>
      <c r="CC6825" s="27"/>
      <c r="CD6825" s="169"/>
      <c r="CE6825" s="28"/>
      <c r="CF6825" s="27"/>
      <c r="CG6825" s="27"/>
      <c r="CH6825" s="27"/>
      <c r="CI6825" s="27"/>
      <c r="CJ6825" s="27"/>
      <c r="CK6825" s="27"/>
      <c r="CL6825" s="169"/>
      <c r="CM6825" s="28"/>
      <c r="CN6825" s="27"/>
      <c r="CO6825" s="27"/>
      <c r="CP6825" s="27"/>
      <c r="CQ6825" s="27"/>
      <c r="CR6825" s="27"/>
      <c r="CS6825" s="27"/>
      <c r="CT6825" s="169"/>
      <c r="CU6825" s="28"/>
      <c r="CV6825" s="27"/>
      <c r="CW6825" s="27"/>
      <c r="CX6825" s="27"/>
      <c r="CY6825" s="27"/>
      <c r="CZ6825" s="27"/>
      <c r="DA6825" s="27"/>
      <c r="DB6825" s="169"/>
      <c r="DC6825" s="28"/>
      <c r="DD6825" s="27"/>
      <c r="DE6825" s="27"/>
      <c r="DF6825" s="27"/>
      <c r="DG6825" s="27"/>
      <c r="DH6825" s="27"/>
      <c r="DI6825" s="27"/>
      <c r="DJ6825" s="169"/>
      <c r="DK6825" s="28"/>
      <c r="DL6825" s="27"/>
      <c r="DM6825" s="27"/>
      <c r="DN6825" s="27"/>
      <c r="DO6825" s="27"/>
      <c r="DP6825" s="27"/>
      <c r="DQ6825" s="27"/>
      <c r="DR6825" s="169"/>
      <c r="DS6825" s="28"/>
      <c r="DT6825" s="27"/>
      <c r="DU6825" s="27"/>
      <c r="DV6825" s="27"/>
      <c r="DW6825" s="27"/>
      <c r="DX6825" s="27"/>
      <c r="DY6825" s="27"/>
      <c r="DZ6825" s="169"/>
      <c r="EA6825" s="28"/>
      <c r="EB6825" s="27"/>
      <c r="EC6825" s="27"/>
      <c r="ED6825" s="27"/>
      <c r="EE6825" s="27"/>
      <c r="EF6825" s="27"/>
      <c r="EG6825" s="27"/>
      <c r="EH6825" s="169"/>
      <c r="EI6825" s="28"/>
      <c r="EJ6825" s="27"/>
      <c r="EK6825" s="27"/>
      <c r="EL6825" s="27"/>
      <c r="EM6825" s="27"/>
      <c r="EN6825" s="27"/>
      <c r="EO6825" s="27"/>
      <c r="EP6825" s="169"/>
      <c r="EQ6825" s="28"/>
      <c r="ER6825" s="27"/>
      <c r="ES6825" s="27"/>
      <c r="ET6825" s="27"/>
      <c r="EU6825" s="27"/>
      <c r="EV6825" s="27"/>
      <c r="EW6825" s="27"/>
      <c r="EX6825" s="169"/>
      <c r="EY6825" s="28"/>
      <c r="EZ6825" s="27"/>
      <c r="FA6825" s="27"/>
      <c r="FB6825" s="27"/>
      <c r="FC6825" s="27"/>
      <c r="FD6825" s="27"/>
      <c r="FE6825" s="27"/>
      <c r="FF6825" s="169"/>
      <c r="FG6825" s="28"/>
      <c r="FH6825" s="27"/>
      <c r="FI6825" s="27"/>
      <c r="FJ6825" s="27"/>
      <c r="FK6825" s="27"/>
      <c r="FL6825" s="27"/>
      <c r="FM6825" s="27"/>
      <c r="FN6825" s="169"/>
      <c r="FO6825" s="28"/>
      <c r="FP6825" s="27"/>
      <c r="FQ6825" s="27"/>
      <c r="FR6825" s="27"/>
      <c r="FS6825" s="27"/>
      <c r="FT6825" s="27"/>
      <c r="FU6825" s="27"/>
      <c r="FV6825" s="169"/>
      <c r="FW6825" s="28"/>
      <c r="FX6825" s="27"/>
      <c r="FY6825" s="27"/>
      <c r="FZ6825" s="27"/>
      <c r="GA6825" s="27"/>
      <c r="GB6825" s="27"/>
      <c r="GC6825" s="27"/>
      <c r="GD6825" s="169"/>
      <c r="GE6825" s="28"/>
      <c r="GF6825" s="27"/>
      <c r="GG6825" s="27"/>
      <c r="GH6825" s="27"/>
      <c r="GI6825" s="27"/>
      <c r="GJ6825" s="27"/>
      <c r="GK6825" s="27"/>
      <c r="GL6825" s="169"/>
      <c r="GM6825" s="28"/>
      <c r="GN6825" s="27"/>
      <c r="GO6825" s="27"/>
      <c r="GP6825" s="27"/>
      <c r="GQ6825" s="27"/>
      <c r="GR6825" s="27"/>
      <c r="GS6825" s="27"/>
      <c r="GT6825" s="169"/>
      <c r="GU6825" s="28"/>
      <c r="GV6825" s="27"/>
      <c r="GW6825" s="27"/>
      <c r="GX6825" s="27"/>
      <c r="GY6825" s="27"/>
      <c r="GZ6825" s="27"/>
      <c r="HA6825" s="27"/>
      <c r="HB6825" s="169"/>
      <c r="HC6825" s="28"/>
      <c r="HD6825" s="27"/>
      <c r="HE6825" s="27"/>
      <c r="HF6825" s="27"/>
      <c r="HG6825" s="27"/>
      <c r="HH6825" s="27"/>
      <c r="HI6825" s="27"/>
      <c r="HJ6825" s="169"/>
      <c r="HK6825" s="28"/>
      <c r="HL6825" s="27"/>
      <c r="HM6825" s="27"/>
      <c r="HN6825" s="27"/>
      <c r="HO6825" s="27"/>
      <c r="HP6825" s="27"/>
      <c r="HQ6825" s="27"/>
      <c r="HR6825" s="169"/>
      <c r="HS6825" s="28"/>
      <c r="HT6825" s="27"/>
      <c r="HU6825" s="27"/>
      <c r="HV6825" s="27"/>
      <c r="HW6825" s="27"/>
      <c r="HX6825" s="27"/>
      <c r="HY6825" s="27"/>
      <c r="HZ6825" s="169"/>
      <c r="IA6825" s="28"/>
      <c r="IB6825" s="27"/>
      <c r="IC6825" s="27"/>
      <c r="ID6825" s="27"/>
      <c r="IE6825" s="27"/>
      <c r="IF6825" s="27"/>
      <c r="IG6825" s="27"/>
      <c r="IH6825" s="169"/>
      <c r="II6825" s="28"/>
      <c r="IJ6825" s="27"/>
      <c r="IK6825" s="27"/>
      <c r="IL6825" s="27"/>
      <c r="IM6825" s="27"/>
      <c r="IN6825" s="27"/>
      <c r="IO6825" s="27"/>
      <c r="IP6825" s="169"/>
      <c r="IQ6825" s="28"/>
      <c r="IR6825" s="27"/>
      <c r="IS6825" s="27"/>
      <c r="IT6825" s="27"/>
      <c r="IU6825" s="27"/>
    </row>
    <row r="6826" spans="1:255" ht="15.75" customHeight="1" outlineLevel="2">
      <c r="A6826" s="384"/>
      <c r="B6826" s="296">
        <f t="shared" si="217"/>
        <v>238</v>
      </c>
      <c r="C6826" s="19" t="s">
        <v>3981</v>
      </c>
      <c r="D6826" s="312" t="s">
        <v>3982</v>
      </c>
      <c r="E6826" s="119" t="s">
        <v>2759</v>
      </c>
      <c r="F6826" s="119" t="s">
        <v>4578</v>
      </c>
      <c r="G6826" s="32"/>
      <c r="H6826" s="752"/>
      <c r="I6826" s="755"/>
      <c r="J6826" s="32"/>
      <c r="K6826" s="119"/>
      <c r="L6826" s="58"/>
      <c r="M6826" s="58"/>
      <c r="N6826" t="str">
        <f t="shared" si="216"/>
        <v/>
      </c>
      <c r="O6826" s="35"/>
      <c r="P6826" s="35"/>
      <c r="Q6826" s="35"/>
      <c r="R6826" s="35"/>
      <c r="S6826" s="28"/>
      <c r="T6826" s="27"/>
      <c r="U6826" s="27"/>
      <c r="V6826" s="27"/>
      <c r="W6826" s="27"/>
      <c r="X6826" s="27"/>
      <c r="Y6826" s="27"/>
      <c r="Z6826" s="169"/>
      <c r="AA6826" s="28"/>
      <c r="AB6826" s="27"/>
      <c r="AC6826" s="27"/>
      <c r="AD6826" s="27"/>
      <c r="AE6826" s="27"/>
      <c r="AF6826" s="27"/>
      <c r="AG6826" s="27"/>
      <c r="AH6826" s="169"/>
      <c r="AI6826" s="28"/>
      <c r="AJ6826" s="27"/>
      <c r="AK6826" s="27"/>
      <c r="AL6826" s="27"/>
      <c r="AM6826" s="27"/>
      <c r="AN6826" s="27"/>
      <c r="AO6826" s="27"/>
      <c r="AP6826" s="169"/>
      <c r="AQ6826" s="28"/>
      <c r="AR6826" s="27"/>
      <c r="AS6826" s="27"/>
      <c r="AT6826" s="27"/>
      <c r="AU6826" s="27"/>
      <c r="AV6826" s="27"/>
      <c r="AW6826" s="27"/>
      <c r="AX6826" s="169"/>
      <c r="AY6826" s="28"/>
      <c r="AZ6826" s="27"/>
      <c r="BA6826" s="27"/>
      <c r="BB6826" s="27"/>
      <c r="BC6826" s="27"/>
      <c r="BD6826" s="27"/>
      <c r="BE6826" s="27"/>
      <c r="BF6826" s="169"/>
      <c r="BG6826" s="28"/>
      <c r="BH6826" s="27"/>
      <c r="BI6826" s="27"/>
      <c r="BJ6826" s="27"/>
      <c r="BK6826" s="27"/>
      <c r="BL6826" s="27"/>
      <c r="BM6826" s="27"/>
      <c r="BN6826" s="169"/>
      <c r="BO6826" s="28"/>
      <c r="BP6826" s="27"/>
      <c r="BQ6826" s="27"/>
      <c r="BR6826" s="27"/>
      <c r="BS6826" s="27"/>
      <c r="BT6826" s="27"/>
      <c r="BU6826" s="27"/>
      <c r="BV6826" s="169"/>
      <c r="BW6826" s="28"/>
      <c r="BX6826" s="27"/>
      <c r="BY6826" s="27"/>
      <c r="BZ6826" s="27"/>
      <c r="CA6826" s="27"/>
      <c r="CB6826" s="27"/>
      <c r="CC6826" s="27"/>
      <c r="CD6826" s="169"/>
      <c r="CE6826" s="28"/>
      <c r="CF6826" s="27"/>
      <c r="CG6826" s="27"/>
      <c r="CH6826" s="27"/>
      <c r="CI6826" s="27"/>
      <c r="CJ6826" s="27"/>
      <c r="CK6826" s="27"/>
      <c r="CL6826" s="169"/>
      <c r="CM6826" s="28"/>
      <c r="CN6826" s="27"/>
      <c r="CO6826" s="27"/>
      <c r="CP6826" s="27"/>
      <c r="CQ6826" s="27"/>
      <c r="CR6826" s="27"/>
      <c r="CS6826" s="27"/>
      <c r="CT6826" s="169"/>
      <c r="CU6826" s="28"/>
      <c r="CV6826" s="27"/>
      <c r="CW6826" s="27"/>
      <c r="CX6826" s="27"/>
      <c r="CY6826" s="27"/>
      <c r="CZ6826" s="27"/>
      <c r="DA6826" s="27"/>
      <c r="DB6826" s="169"/>
      <c r="DC6826" s="28"/>
      <c r="DD6826" s="27"/>
      <c r="DE6826" s="27"/>
      <c r="DF6826" s="27"/>
      <c r="DG6826" s="27"/>
      <c r="DH6826" s="27"/>
      <c r="DI6826" s="27"/>
      <c r="DJ6826" s="169"/>
      <c r="DK6826" s="28"/>
      <c r="DL6826" s="27"/>
      <c r="DM6826" s="27"/>
      <c r="DN6826" s="27"/>
      <c r="DO6826" s="27"/>
      <c r="DP6826" s="27"/>
      <c r="DQ6826" s="27"/>
      <c r="DR6826" s="169"/>
      <c r="DS6826" s="28"/>
      <c r="DT6826" s="27"/>
      <c r="DU6826" s="27"/>
      <c r="DV6826" s="27"/>
      <c r="DW6826" s="27"/>
      <c r="DX6826" s="27"/>
      <c r="DY6826" s="27"/>
      <c r="DZ6826" s="169"/>
      <c r="EA6826" s="28"/>
      <c r="EB6826" s="27"/>
      <c r="EC6826" s="27"/>
      <c r="ED6826" s="27"/>
      <c r="EE6826" s="27"/>
      <c r="EF6826" s="27"/>
      <c r="EG6826" s="27"/>
      <c r="EH6826" s="169"/>
      <c r="EI6826" s="28"/>
      <c r="EJ6826" s="27"/>
      <c r="EK6826" s="27"/>
      <c r="EL6826" s="27"/>
      <c r="EM6826" s="27"/>
      <c r="EN6826" s="27"/>
      <c r="EO6826" s="27"/>
      <c r="EP6826" s="169"/>
      <c r="EQ6826" s="28"/>
      <c r="ER6826" s="27"/>
      <c r="ES6826" s="27"/>
      <c r="ET6826" s="27"/>
      <c r="EU6826" s="27"/>
      <c r="EV6826" s="27"/>
      <c r="EW6826" s="27"/>
      <c r="EX6826" s="169"/>
      <c r="EY6826" s="28"/>
      <c r="EZ6826" s="27"/>
      <c r="FA6826" s="27"/>
      <c r="FB6826" s="27"/>
      <c r="FC6826" s="27"/>
      <c r="FD6826" s="27"/>
      <c r="FE6826" s="27"/>
      <c r="FF6826" s="169"/>
      <c r="FG6826" s="28"/>
      <c r="FH6826" s="27"/>
      <c r="FI6826" s="27"/>
      <c r="FJ6826" s="27"/>
      <c r="FK6826" s="27"/>
      <c r="FL6826" s="27"/>
      <c r="FM6826" s="27"/>
      <c r="FN6826" s="169"/>
      <c r="FO6826" s="28"/>
      <c r="FP6826" s="27"/>
      <c r="FQ6826" s="27"/>
      <c r="FR6826" s="27"/>
      <c r="FS6826" s="27"/>
      <c r="FT6826" s="27"/>
      <c r="FU6826" s="27"/>
      <c r="FV6826" s="169"/>
      <c r="FW6826" s="28"/>
      <c r="FX6826" s="27"/>
      <c r="FY6826" s="27"/>
      <c r="FZ6826" s="27"/>
      <c r="GA6826" s="27"/>
      <c r="GB6826" s="27"/>
      <c r="GC6826" s="27"/>
      <c r="GD6826" s="169"/>
      <c r="GE6826" s="28"/>
      <c r="GF6826" s="27"/>
      <c r="GG6826" s="27"/>
      <c r="GH6826" s="27"/>
      <c r="GI6826" s="27"/>
      <c r="GJ6826" s="27"/>
      <c r="GK6826" s="27"/>
      <c r="GL6826" s="169"/>
      <c r="GM6826" s="28"/>
      <c r="GN6826" s="27"/>
      <c r="GO6826" s="27"/>
      <c r="GP6826" s="27"/>
      <c r="GQ6826" s="27"/>
      <c r="GR6826" s="27"/>
      <c r="GS6826" s="27"/>
      <c r="GT6826" s="169"/>
      <c r="GU6826" s="28"/>
      <c r="GV6826" s="27"/>
      <c r="GW6826" s="27"/>
      <c r="GX6826" s="27"/>
      <c r="GY6826" s="27"/>
      <c r="GZ6826" s="27"/>
      <c r="HA6826" s="27"/>
      <c r="HB6826" s="169"/>
      <c r="HC6826" s="28"/>
      <c r="HD6826" s="27"/>
      <c r="HE6826" s="27"/>
      <c r="HF6826" s="27"/>
      <c r="HG6826" s="27"/>
      <c r="HH6826" s="27"/>
      <c r="HI6826" s="27"/>
      <c r="HJ6826" s="169"/>
      <c r="HK6826" s="28"/>
      <c r="HL6826" s="27"/>
      <c r="HM6826" s="27"/>
      <c r="HN6826" s="27"/>
      <c r="HO6826" s="27"/>
      <c r="HP6826" s="27"/>
      <c r="HQ6826" s="27"/>
      <c r="HR6826" s="169"/>
      <c r="HS6826" s="28"/>
      <c r="HT6826" s="27"/>
      <c r="HU6826" s="27"/>
      <c r="HV6826" s="27"/>
      <c r="HW6826" s="27"/>
      <c r="HX6826" s="27"/>
      <c r="HY6826" s="27"/>
      <c r="HZ6826" s="169"/>
      <c r="IA6826" s="28"/>
      <c r="IB6826" s="27"/>
      <c r="IC6826" s="27"/>
      <c r="ID6826" s="27"/>
      <c r="IE6826" s="27"/>
      <c r="IF6826" s="27"/>
      <c r="IG6826" s="27"/>
      <c r="IH6826" s="169"/>
      <c r="II6826" s="28"/>
      <c r="IJ6826" s="27"/>
      <c r="IK6826" s="27"/>
      <c r="IL6826" s="27"/>
      <c r="IM6826" s="27"/>
      <c r="IN6826" s="27"/>
      <c r="IO6826" s="27"/>
      <c r="IP6826" s="169"/>
      <c r="IQ6826" s="28"/>
      <c r="IR6826" s="27"/>
      <c r="IS6826" s="27"/>
      <c r="IT6826" s="27"/>
      <c r="IU6826" s="27"/>
    </row>
    <row r="6827" spans="1:255" ht="15.75" customHeight="1" outlineLevel="2">
      <c r="A6827" s="384"/>
      <c r="B6827" s="296">
        <f t="shared" si="217"/>
        <v>238</v>
      </c>
      <c r="C6827" s="19" t="s">
        <v>3983</v>
      </c>
      <c r="D6827" s="312" t="s">
        <v>3984</v>
      </c>
      <c r="E6827" s="119" t="s">
        <v>2759</v>
      </c>
      <c r="F6827" s="119" t="s">
        <v>4578</v>
      </c>
      <c r="G6827" s="32"/>
      <c r="H6827" s="752"/>
      <c r="I6827" s="755"/>
      <c r="J6827" s="32"/>
      <c r="K6827" s="119"/>
      <c r="L6827" s="58"/>
      <c r="M6827" s="58"/>
      <c r="N6827" t="str">
        <f t="shared" si="216"/>
        <v/>
      </c>
      <c r="O6827" s="35"/>
      <c r="P6827" s="35"/>
      <c r="Q6827" s="35"/>
      <c r="R6827" s="35"/>
      <c r="S6827" s="28"/>
      <c r="T6827" s="27"/>
      <c r="U6827" s="27"/>
      <c r="V6827" s="27"/>
      <c r="W6827" s="27"/>
      <c r="X6827" s="27"/>
      <c r="Y6827" s="27"/>
      <c r="Z6827" s="169"/>
      <c r="AA6827" s="28"/>
      <c r="AB6827" s="27"/>
      <c r="AC6827" s="27"/>
      <c r="AD6827" s="27"/>
      <c r="AE6827" s="27"/>
      <c r="AF6827" s="27"/>
      <c r="AG6827" s="27"/>
      <c r="AH6827" s="169"/>
      <c r="AI6827" s="28"/>
      <c r="AJ6827" s="27"/>
      <c r="AK6827" s="27"/>
      <c r="AL6827" s="27"/>
      <c r="AM6827" s="27"/>
      <c r="AN6827" s="27"/>
      <c r="AO6827" s="27"/>
      <c r="AP6827" s="169"/>
      <c r="AQ6827" s="28"/>
      <c r="AR6827" s="27"/>
      <c r="AS6827" s="27"/>
      <c r="AT6827" s="27"/>
      <c r="AU6827" s="27"/>
      <c r="AV6827" s="27"/>
      <c r="AW6827" s="27"/>
      <c r="AX6827" s="169"/>
      <c r="AY6827" s="28"/>
      <c r="AZ6827" s="27"/>
      <c r="BA6827" s="27"/>
      <c r="BB6827" s="27"/>
      <c r="BC6827" s="27"/>
      <c r="BD6827" s="27"/>
      <c r="BE6827" s="27"/>
      <c r="BF6827" s="169"/>
      <c r="BG6827" s="28"/>
      <c r="BH6827" s="27"/>
      <c r="BI6827" s="27"/>
      <c r="BJ6827" s="27"/>
      <c r="BK6827" s="27"/>
      <c r="BL6827" s="27"/>
      <c r="BM6827" s="27"/>
      <c r="BN6827" s="169"/>
      <c r="BO6827" s="28"/>
      <c r="BP6827" s="27"/>
      <c r="BQ6827" s="27"/>
      <c r="BR6827" s="27"/>
      <c r="BS6827" s="27"/>
      <c r="BT6827" s="27"/>
      <c r="BU6827" s="27"/>
      <c r="BV6827" s="169"/>
      <c r="BW6827" s="28"/>
      <c r="BX6827" s="27"/>
      <c r="BY6827" s="27"/>
      <c r="BZ6827" s="27"/>
      <c r="CA6827" s="27"/>
      <c r="CB6827" s="27"/>
      <c r="CC6827" s="27"/>
      <c r="CD6827" s="169"/>
      <c r="CE6827" s="28"/>
      <c r="CF6827" s="27"/>
      <c r="CG6827" s="27"/>
      <c r="CH6827" s="27"/>
      <c r="CI6827" s="27"/>
      <c r="CJ6827" s="27"/>
      <c r="CK6827" s="27"/>
      <c r="CL6827" s="169"/>
      <c r="CM6827" s="28"/>
      <c r="CN6827" s="27"/>
      <c r="CO6827" s="27"/>
      <c r="CP6827" s="27"/>
      <c r="CQ6827" s="27"/>
      <c r="CR6827" s="27"/>
      <c r="CS6827" s="27"/>
      <c r="CT6827" s="169"/>
      <c r="CU6827" s="28"/>
      <c r="CV6827" s="27"/>
      <c r="CW6827" s="27"/>
      <c r="CX6827" s="27"/>
      <c r="CY6827" s="27"/>
      <c r="CZ6827" s="27"/>
      <c r="DA6827" s="27"/>
      <c r="DB6827" s="169"/>
      <c r="DC6827" s="28"/>
      <c r="DD6827" s="27"/>
      <c r="DE6827" s="27"/>
      <c r="DF6827" s="27"/>
      <c r="DG6827" s="27"/>
      <c r="DH6827" s="27"/>
      <c r="DI6827" s="27"/>
      <c r="DJ6827" s="169"/>
      <c r="DK6827" s="28"/>
      <c r="DL6827" s="27"/>
      <c r="DM6827" s="27"/>
      <c r="DN6827" s="27"/>
      <c r="DO6827" s="27"/>
      <c r="DP6827" s="27"/>
      <c r="DQ6827" s="27"/>
      <c r="DR6827" s="169"/>
      <c r="DS6827" s="28"/>
      <c r="DT6827" s="27"/>
      <c r="DU6827" s="27"/>
      <c r="DV6827" s="27"/>
      <c r="DW6827" s="27"/>
      <c r="DX6827" s="27"/>
      <c r="DY6827" s="27"/>
      <c r="DZ6827" s="169"/>
      <c r="EA6827" s="28"/>
      <c r="EB6827" s="27"/>
      <c r="EC6827" s="27"/>
      <c r="ED6827" s="27"/>
      <c r="EE6827" s="27"/>
      <c r="EF6827" s="27"/>
      <c r="EG6827" s="27"/>
      <c r="EH6827" s="169"/>
      <c r="EI6827" s="28"/>
      <c r="EJ6827" s="27"/>
      <c r="EK6827" s="27"/>
      <c r="EL6827" s="27"/>
      <c r="EM6827" s="27"/>
      <c r="EN6827" s="27"/>
      <c r="EO6827" s="27"/>
      <c r="EP6827" s="169"/>
      <c r="EQ6827" s="28"/>
      <c r="ER6827" s="27"/>
      <c r="ES6827" s="27"/>
      <c r="ET6827" s="27"/>
      <c r="EU6827" s="27"/>
      <c r="EV6827" s="27"/>
      <c r="EW6827" s="27"/>
      <c r="EX6827" s="169"/>
      <c r="EY6827" s="28"/>
      <c r="EZ6827" s="27"/>
      <c r="FA6827" s="27"/>
      <c r="FB6827" s="27"/>
      <c r="FC6827" s="27"/>
      <c r="FD6827" s="27"/>
      <c r="FE6827" s="27"/>
      <c r="FF6827" s="169"/>
      <c r="FG6827" s="28"/>
      <c r="FH6827" s="27"/>
      <c r="FI6827" s="27"/>
      <c r="FJ6827" s="27"/>
      <c r="FK6827" s="27"/>
      <c r="FL6827" s="27"/>
      <c r="FM6827" s="27"/>
      <c r="FN6827" s="169"/>
      <c r="FO6827" s="28"/>
      <c r="FP6827" s="27"/>
      <c r="FQ6827" s="27"/>
      <c r="FR6827" s="27"/>
      <c r="FS6827" s="27"/>
      <c r="FT6827" s="27"/>
      <c r="FU6827" s="27"/>
      <c r="FV6827" s="169"/>
      <c r="FW6827" s="28"/>
      <c r="FX6827" s="27"/>
      <c r="FY6827" s="27"/>
      <c r="FZ6827" s="27"/>
      <c r="GA6827" s="27"/>
      <c r="GB6827" s="27"/>
      <c r="GC6827" s="27"/>
      <c r="GD6827" s="169"/>
      <c r="GE6827" s="28"/>
      <c r="GF6827" s="27"/>
      <c r="GG6827" s="27"/>
      <c r="GH6827" s="27"/>
      <c r="GI6827" s="27"/>
      <c r="GJ6827" s="27"/>
      <c r="GK6827" s="27"/>
      <c r="GL6827" s="169"/>
      <c r="GM6827" s="28"/>
      <c r="GN6827" s="27"/>
      <c r="GO6827" s="27"/>
      <c r="GP6827" s="27"/>
      <c r="GQ6827" s="27"/>
      <c r="GR6827" s="27"/>
      <c r="GS6827" s="27"/>
      <c r="GT6827" s="169"/>
      <c r="GU6827" s="28"/>
      <c r="GV6827" s="27"/>
      <c r="GW6827" s="27"/>
      <c r="GX6827" s="27"/>
      <c r="GY6827" s="27"/>
      <c r="GZ6827" s="27"/>
      <c r="HA6827" s="27"/>
      <c r="HB6827" s="169"/>
      <c r="HC6827" s="28"/>
      <c r="HD6827" s="27"/>
      <c r="HE6827" s="27"/>
      <c r="HF6827" s="27"/>
      <c r="HG6827" s="27"/>
      <c r="HH6827" s="27"/>
      <c r="HI6827" s="27"/>
      <c r="HJ6827" s="169"/>
      <c r="HK6827" s="28"/>
      <c r="HL6827" s="27"/>
      <c r="HM6827" s="27"/>
      <c r="HN6827" s="27"/>
      <c r="HO6827" s="27"/>
      <c r="HP6827" s="27"/>
      <c r="HQ6827" s="27"/>
      <c r="HR6827" s="169"/>
      <c r="HS6827" s="28"/>
      <c r="HT6827" s="27"/>
      <c r="HU6827" s="27"/>
      <c r="HV6827" s="27"/>
      <c r="HW6827" s="27"/>
      <c r="HX6827" s="27"/>
      <c r="HY6827" s="27"/>
      <c r="HZ6827" s="169"/>
      <c r="IA6827" s="28"/>
      <c r="IB6827" s="27"/>
      <c r="IC6827" s="27"/>
      <c r="ID6827" s="27"/>
      <c r="IE6827" s="27"/>
      <c r="IF6827" s="27"/>
      <c r="IG6827" s="27"/>
      <c r="IH6827" s="169"/>
      <c r="II6827" s="28"/>
      <c r="IJ6827" s="27"/>
      <c r="IK6827" s="27"/>
      <c r="IL6827" s="27"/>
      <c r="IM6827" s="27"/>
      <c r="IN6827" s="27"/>
      <c r="IO6827" s="27"/>
      <c r="IP6827" s="169"/>
      <c r="IQ6827" s="28"/>
      <c r="IR6827" s="27"/>
      <c r="IS6827" s="27"/>
      <c r="IT6827" s="27"/>
      <c r="IU6827" s="27"/>
    </row>
    <row r="6828" spans="1:255" ht="15.75" customHeight="1" outlineLevel="2">
      <c r="A6828" s="384"/>
      <c r="B6828" s="296">
        <f t="shared" si="217"/>
        <v>238</v>
      </c>
      <c r="C6828" s="19" t="s">
        <v>1403</v>
      </c>
      <c r="D6828" s="312" t="s">
        <v>1404</v>
      </c>
      <c r="E6828" s="119" t="s">
        <v>2759</v>
      </c>
      <c r="F6828" s="119" t="s">
        <v>4578</v>
      </c>
      <c r="G6828" s="32"/>
      <c r="H6828" s="752"/>
      <c r="I6828" s="755"/>
      <c r="J6828" s="32"/>
      <c r="K6828" s="119"/>
      <c r="L6828" s="58"/>
      <c r="M6828" s="58"/>
      <c r="N6828" t="str">
        <f t="shared" si="216"/>
        <v/>
      </c>
      <c r="O6828" s="35"/>
      <c r="P6828" s="35"/>
      <c r="Q6828" s="35"/>
      <c r="R6828" s="35"/>
      <c r="S6828" s="28"/>
      <c r="T6828" s="27"/>
      <c r="U6828" s="27"/>
      <c r="V6828" s="27"/>
      <c r="W6828" s="27"/>
      <c r="X6828" s="27"/>
      <c r="Y6828" s="27"/>
      <c r="Z6828" s="169"/>
      <c r="AA6828" s="28"/>
      <c r="AB6828" s="27"/>
      <c r="AC6828" s="27"/>
      <c r="AD6828" s="27"/>
      <c r="AE6828" s="27"/>
      <c r="AF6828" s="27"/>
      <c r="AG6828" s="27"/>
      <c r="AH6828" s="169"/>
      <c r="AI6828" s="28"/>
      <c r="AJ6828" s="27"/>
      <c r="AK6828" s="27"/>
      <c r="AL6828" s="27"/>
      <c r="AM6828" s="27"/>
      <c r="AN6828" s="27"/>
      <c r="AO6828" s="27"/>
      <c r="AP6828" s="169"/>
      <c r="AQ6828" s="28"/>
      <c r="AR6828" s="27"/>
      <c r="AS6828" s="27"/>
      <c r="AT6828" s="27"/>
      <c r="AU6828" s="27"/>
      <c r="AV6828" s="27"/>
      <c r="AW6828" s="27"/>
      <c r="AX6828" s="169"/>
      <c r="AY6828" s="28"/>
      <c r="AZ6828" s="27"/>
      <c r="BA6828" s="27"/>
      <c r="BB6828" s="27"/>
      <c r="BC6828" s="27"/>
      <c r="BD6828" s="27"/>
      <c r="BE6828" s="27"/>
      <c r="BF6828" s="169"/>
      <c r="BG6828" s="28"/>
      <c r="BH6828" s="27"/>
      <c r="BI6828" s="27"/>
      <c r="BJ6828" s="27"/>
      <c r="BK6828" s="27"/>
      <c r="BL6828" s="27"/>
      <c r="BM6828" s="27"/>
      <c r="BN6828" s="169"/>
      <c r="BO6828" s="28"/>
      <c r="BP6828" s="27"/>
      <c r="BQ6828" s="27"/>
      <c r="BR6828" s="27"/>
      <c r="BS6828" s="27"/>
      <c r="BT6828" s="27"/>
      <c r="BU6828" s="27"/>
      <c r="BV6828" s="169"/>
      <c r="BW6828" s="28"/>
      <c r="BX6828" s="27"/>
      <c r="BY6828" s="27"/>
      <c r="BZ6828" s="27"/>
      <c r="CA6828" s="27"/>
      <c r="CB6828" s="27"/>
      <c r="CC6828" s="27"/>
      <c r="CD6828" s="169"/>
      <c r="CE6828" s="28"/>
      <c r="CF6828" s="27"/>
      <c r="CG6828" s="27"/>
      <c r="CH6828" s="27"/>
      <c r="CI6828" s="27"/>
      <c r="CJ6828" s="27"/>
      <c r="CK6828" s="27"/>
      <c r="CL6828" s="169"/>
      <c r="CM6828" s="28"/>
      <c r="CN6828" s="27"/>
      <c r="CO6828" s="27"/>
      <c r="CP6828" s="27"/>
      <c r="CQ6828" s="27"/>
      <c r="CR6828" s="27"/>
      <c r="CS6828" s="27"/>
      <c r="CT6828" s="169"/>
      <c r="CU6828" s="28"/>
      <c r="CV6828" s="27"/>
      <c r="CW6828" s="27"/>
      <c r="CX6828" s="27"/>
      <c r="CY6828" s="27"/>
      <c r="CZ6828" s="27"/>
      <c r="DA6828" s="27"/>
      <c r="DB6828" s="169"/>
      <c r="DC6828" s="28"/>
      <c r="DD6828" s="27"/>
      <c r="DE6828" s="27"/>
      <c r="DF6828" s="27"/>
      <c r="DG6828" s="27"/>
      <c r="DH6828" s="27"/>
      <c r="DI6828" s="27"/>
      <c r="DJ6828" s="169"/>
      <c r="DK6828" s="28"/>
      <c r="DL6828" s="27"/>
      <c r="DM6828" s="27"/>
      <c r="DN6828" s="27"/>
      <c r="DO6828" s="27"/>
      <c r="DP6828" s="27"/>
      <c r="DQ6828" s="27"/>
      <c r="DR6828" s="169"/>
      <c r="DS6828" s="28"/>
      <c r="DT6828" s="27"/>
      <c r="DU6828" s="27"/>
      <c r="DV6828" s="27"/>
      <c r="DW6828" s="27"/>
      <c r="DX6828" s="27"/>
      <c r="DY6828" s="27"/>
      <c r="DZ6828" s="169"/>
      <c r="EA6828" s="28"/>
      <c r="EB6828" s="27"/>
      <c r="EC6828" s="27"/>
      <c r="ED6828" s="27"/>
      <c r="EE6828" s="27"/>
      <c r="EF6828" s="27"/>
      <c r="EG6828" s="27"/>
      <c r="EH6828" s="169"/>
      <c r="EI6828" s="28"/>
      <c r="EJ6828" s="27"/>
      <c r="EK6828" s="27"/>
      <c r="EL6828" s="27"/>
      <c r="EM6828" s="27"/>
      <c r="EN6828" s="27"/>
      <c r="EO6828" s="27"/>
      <c r="EP6828" s="169"/>
      <c r="EQ6828" s="28"/>
      <c r="ER6828" s="27"/>
      <c r="ES6828" s="27"/>
      <c r="ET6828" s="27"/>
      <c r="EU6828" s="27"/>
      <c r="EV6828" s="27"/>
      <c r="EW6828" s="27"/>
      <c r="EX6828" s="169"/>
      <c r="EY6828" s="28"/>
      <c r="EZ6828" s="27"/>
      <c r="FA6828" s="27"/>
      <c r="FB6828" s="27"/>
      <c r="FC6828" s="27"/>
      <c r="FD6828" s="27"/>
      <c r="FE6828" s="27"/>
      <c r="FF6828" s="169"/>
      <c r="FG6828" s="28"/>
      <c r="FH6828" s="27"/>
      <c r="FI6828" s="27"/>
      <c r="FJ6828" s="27"/>
      <c r="FK6828" s="27"/>
      <c r="FL6828" s="27"/>
      <c r="FM6828" s="27"/>
      <c r="FN6828" s="169"/>
      <c r="FO6828" s="28"/>
      <c r="FP6828" s="27"/>
      <c r="FQ6828" s="27"/>
      <c r="FR6828" s="27"/>
      <c r="FS6828" s="27"/>
      <c r="FT6828" s="27"/>
      <c r="FU6828" s="27"/>
      <c r="FV6828" s="169"/>
      <c r="FW6828" s="28"/>
      <c r="FX6828" s="27"/>
      <c r="FY6828" s="27"/>
      <c r="FZ6828" s="27"/>
      <c r="GA6828" s="27"/>
      <c r="GB6828" s="27"/>
      <c r="GC6828" s="27"/>
      <c r="GD6828" s="169"/>
      <c r="GE6828" s="28"/>
      <c r="GF6828" s="27"/>
      <c r="GG6828" s="27"/>
      <c r="GH6828" s="27"/>
      <c r="GI6828" s="27"/>
      <c r="GJ6828" s="27"/>
      <c r="GK6828" s="27"/>
      <c r="GL6828" s="169"/>
      <c r="GM6828" s="28"/>
      <c r="GN6828" s="27"/>
      <c r="GO6828" s="27"/>
      <c r="GP6828" s="27"/>
      <c r="GQ6828" s="27"/>
      <c r="GR6828" s="27"/>
      <c r="GS6828" s="27"/>
      <c r="GT6828" s="169"/>
      <c r="GU6828" s="28"/>
      <c r="GV6828" s="27"/>
      <c r="GW6828" s="27"/>
      <c r="GX6828" s="27"/>
      <c r="GY6828" s="27"/>
      <c r="GZ6828" s="27"/>
      <c r="HA6828" s="27"/>
      <c r="HB6828" s="169"/>
      <c r="HC6828" s="28"/>
      <c r="HD6828" s="27"/>
      <c r="HE6828" s="27"/>
      <c r="HF6828" s="27"/>
      <c r="HG6828" s="27"/>
      <c r="HH6828" s="27"/>
      <c r="HI6828" s="27"/>
      <c r="HJ6828" s="169"/>
      <c r="HK6828" s="28"/>
      <c r="HL6828" s="27"/>
      <c r="HM6828" s="27"/>
      <c r="HN6828" s="27"/>
      <c r="HO6828" s="27"/>
      <c r="HP6828" s="27"/>
      <c r="HQ6828" s="27"/>
      <c r="HR6828" s="169"/>
      <c r="HS6828" s="28"/>
      <c r="HT6828" s="27"/>
      <c r="HU6828" s="27"/>
      <c r="HV6828" s="27"/>
      <c r="HW6828" s="27"/>
      <c r="HX6828" s="27"/>
      <c r="HY6828" s="27"/>
      <c r="HZ6828" s="169"/>
      <c r="IA6828" s="28"/>
      <c r="IB6828" s="27"/>
      <c r="IC6828" s="27"/>
      <c r="ID6828" s="27"/>
      <c r="IE6828" s="27"/>
      <c r="IF6828" s="27"/>
      <c r="IG6828" s="27"/>
      <c r="IH6828" s="169"/>
      <c r="II6828" s="28"/>
      <c r="IJ6828" s="27"/>
      <c r="IK6828" s="27"/>
      <c r="IL6828" s="27"/>
      <c r="IM6828" s="27"/>
      <c r="IN6828" s="27"/>
      <c r="IO6828" s="27"/>
      <c r="IP6828" s="169"/>
      <c r="IQ6828" s="28"/>
      <c r="IR6828" s="27"/>
      <c r="IS6828" s="27"/>
      <c r="IT6828" s="27"/>
      <c r="IU6828" s="27"/>
    </row>
    <row r="6829" spans="1:255" ht="15.75" customHeight="1" outlineLevel="2">
      <c r="A6829" s="384"/>
      <c r="B6829" s="296">
        <f t="shared" si="217"/>
        <v>238</v>
      </c>
      <c r="C6829" s="19" t="s">
        <v>1409</v>
      </c>
      <c r="D6829" s="312" t="s">
        <v>1410</v>
      </c>
      <c r="E6829" s="119" t="s">
        <v>2759</v>
      </c>
      <c r="F6829" s="119" t="s">
        <v>4578</v>
      </c>
      <c r="G6829" s="32"/>
      <c r="H6829" s="752"/>
      <c r="I6829" s="755"/>
      <c r="J6829" s="32"/>
      <c r="K6829" s="119"/>
      <c r="L6829" s="58"/>
      <c r="M6829" s="58"/>
      <c r="N6829" t="str">
        <f t="shared" si="216"/>
        <v/>
      </c>
      <c r="O6829" s="35"/>
      <c r="P6829" s="35"/>
      <c r="Q6829" s="35"/>
      <c r="R6829" s="35"/>
      <c r="S6829" s="28"/>
      <c r="T6829" s="27"/>
      <c r="U6829" s="27"/>
      <c r="V6829" s="27"/>
      <c r="W6829" s="27"/>
      <c r="X6829" s="27"/>
      <c r="Y6829" s="27"/>
      <c r="Z6829" s="169"/>
      <c r="AA6829" s="28"/>
      <c r="AB6829" s="27"/>
      <c r="AC6829" s="27"/>
      <c r="AD6829" s="27"/>
      <c r="AE6829" s="27"/>
      <c r="AF6829" s="27"/>
      <c r="AG6829" s="27"/>
      <c r="AH6829" s="169"/>
      <c r="AI6829" s="28"/>
      <c r="AJ6829" s="27"/>
      <c r="AK6829" s="27"/>
      <c r="AL6829" s="27"/>
      <c r="AM6829" s="27"/>
      <c r="AN6829" s="27"/>
      <c r="AO6829" s="27"/>
      <c r="AP6829" s="169"/>
      <c r="AQ6829" s="28"/>
      <c r="AR6829" s="27"/>
      <c r="AS6829" s="27"/>
      <c r="AT6829" s="27"/>
      <c r="AU6829" s="27"/>
      <c r="AV6829" s="27"/>
      <c r="AW6829" s="27"/>
      <c r="AX6829" s="169"/>
      <c r="AY6829" s="28"/>
      <c r="AZ6829" s="27"/>
      <c r="BA6829" s="27"/>
      <c r="BB6829" s="27"/>
      <c r="BC6829" s="27"/>
      <c r="BD6829" s="27"/>
      <c r="BE6829" s="27"/>
      <c r="BF6829" s="169"/>
      <c r="BG6829" s="28"/>
      <c r="BH6829" s="27"/>
      <c r="BI6829" s="27"/>
      <c r="BJ6829" s="27"/>
      <c r="BK6829" s="27"/>
      <c r="BL6829" s="27"/>
      <c r="BM6829" s="27"/>
      <c r="BN6829" s="169"/>
      <c r="BO6829" s="28"/>
      <c r="BP6829" s="27"/>
      <c r="BQ6829" s="27"/>
      <c r="BR6829" s="27"/>
      <c r="BS6829" s="27"/>
      <c r="BT6829" s="27"/>
      <c r="BU6829" s="27"/>
      <c r="BV6829" s="169"/>
      <c r="BW6829" s="28"/>
      <c r="BX6829" s="27"/>
      <c r="BY6829" s="27"/>
      <c r="BZ6829" s="27"/>
      <c r="CA6829" s="27"/>
      <c r="CB6829" s="27"/>
      <c r="CC6829" s="27"/>
      <c r="CD6829" s="169"/>
      <c r="CE6829" s="28"/>
      <c r="CF6829" s="27"/>
      <c r="CG6829" s="27"/>
      <c r="CH6829" s="27"/>
      <c r="CI6829" s="27"/>
      <c r="CJ6829" s="27"/>
      <c r="CK6829" s="27"/>
      <c r="CL6829" s="169"/>
      <c r="CM6829" s="28"/>
      <c r="CN6829" s="27"/>
      <c r="CO6829" s="27"/>
      <c r="CP6829" s="27"/>
      <c r="CQ6829" s="27"/>
      <c r="CR6829" s="27"/>
      <c r="CS6829" s="27"/>
      <c r="CT6829" s="169"/>
      <c r="CU6829" s="28"/>
      <c r="CV6829" s="27"/>
      <c r="CW6829" s="27"/>
      <c r="CX6829" s="27"/>
      <c r="CY6829" s="27"/>
      <c r="CZ6829" s="27"/>
      <c r="DA6829" s="27"/>
      <c r="DB6829" s="169"/>
      <c r="DC6829" s="28"/>
      <c r="DD6829" s="27"/>
      <c r="DE6829" s="27"/>
      <c r="DF6829" s="27"/>
      <c r="DG6829" s="27"/>
      <c r="DH6829" s="27"/>
      <c r="DI6829" s="27"/>
      <c r="DJ6829" s="169"/>
      <c r="DK6829" s="28"/>
      <c r="DL6829" s="27"/>
      <c r="DM6829" s="27"/>
      <c r="DN6829" s="27"/>
      <c r="DO6829" s="27"/>
      <c r="DP6829" s="27"/>
      <c r="DQ6829" s="27"/>
      <c r="DR6829" s="169"/>
      <c r="DS6829" s="28"/>
      <c r="DT6829" s="27"/>
      <c r="DU6829" s="27"/>
      <c r="DV6829" s="27"/>
      <c r="DW6829" s="27"/>
      <c r="DX6829" s="27"/>
      <c r="DY6829" s="27"/>
      <c r="DZ6829" s="169"/>
      <c r="EA6829" s="28"/>
      <c r="EB6829" s="27"/>
      <c r="EC6829" s="27"/>
      <c r="ED6829" s="27"/>
      <c r="EE6829" s="27"/>
      <c r="EF6829" s="27"/>
      <c r="EG6829" s="27"/>
      <c r="EH6829" s="169"/>
      <c r="EI6829" s="28"/>
      <c r="EJ6829" s="27"/>
      <c r="EK6829" s="27"/>
      <c r="EL6829" s="27"/>
      <c r="EM6829" s="27"/>
      <c r="EN6829" s="27"/>
      <c r="EO6829" s="27"/>
      <c r="EP6829" s="169"/>
      <c r="EQ6829" s="28"/>
      <c r="ER6829" s="27"/>
      <c r="ES6829" s="27"/>
      <c r="ET6829" s="27"/>
      <c r="EU6829" s="27"/>
      <c r="EV6829" s="27"/>
      <c r="EW6829" s="27"/>
      <c r="EX6829" s="169"/>
      <c r="EY6829" s="28"/>
      <c r="EZ6829" s="27"/>
      <c r="FA6829" s="27"/>
      <c r="FB6829" s="27"/>
      <c r="FC6829" s="27"/>
      <c r="FD6829" s="27"/>
      <c r="FE6829" s="27"/>
      <c r="FF6829" s="169"/>
      <c r="FG6829" s="28"/>
      <c r="FH6829" s="27"/>
      <c r="FI6829" s="27"/>
      <c r="FJ6829" s="27"/>
      <c r="FK6829" s="27"/>
      <c r="FL6829" s="27"/>
      <c r="FM6829" s="27"/>
      <c r="FN6829" s="169"/>
      <c r="FO6829" s="28"/>
      <c r="FP6829" s="27"/>
      <c r="FQ6829" s="27"/>
      <c r="FR6829" s="27"/>
      <c r="FS6829" s="27"/>
      <c r="FT6829" s="27"/>
      <c r="FU6829" s="27"/>
      <c r="FV6829" s="169"/>
      <c r="FW6829" s="28"/>
      <c r="FX6829" s="27"/>
      <c r="FY6829" s="27"/>
      <c r="FZ6829" s="27"/>
      <c r="GA6829" s="27"/>
      <c r="GB6829" s="27"/>
      <c r="GC6829" s="27"/>
      <c r="GD6829" s="169"/>
      <c r="GE6829" s="28"/>
      <c r="GF6829" s="27"/>
      <c r="GG6829" s="27"/>
      <c r="GH6829" s="27"/>
      <c r="GI6829" s="27"/>
      <c r="GJ6829" s="27"/>
      <c r="GK6829" s="27"/>
      <c r="GL6829" s="169"/>
      <c r="GM6829" s="28"/>
      <c r="GN6829" s="27"/>
      <c r="GO6829" s="27"/>
      <c r="GP6829" s="27"/>
      <c r="GQ6829" s="27"/>
      <c r="GR6829" s="27"/>
      <c r="GS6829" s="27"/>
      <c r="GT6829" s="169"/>
      <c r="GU6829" s="28"/>
      <c r="GV6829" s="27"/>
      <c r="GW6829" s="27"/>
      <c r="GX6829" s="27"/>
      <c r="GY6829" s="27"/>
      <c r="GZ6829" s="27"/>
      <c r="HA6829" s="27"/>
      <c r="HB6829" s="169"/>
      <c r="HC6829" s="28"/>
      <c r="HD6829" s="27"/>
      <c r="HE6829" s="27"/>
      <c r="HF6829" s="27"/>
      <c r="HG6829" s="27"/>
      <c r="HH6829" s="27"/>
      <c r="HI6829" s="27"/>
      <c r="HJ6829" s="169"/>
      <c r="HK6829" s="28"/>
      <c r="HL6829" s="27"/>
      <c r="HM6829" s="27"/>
      <c r="HN6829" s="27"/>
      <c r="HO6829" s="27"/>
      <c r="HP6829" s="27"/>
      <c r="HQ6829" s="27"/>
      <c r="HR6829" s="169"/>
      <c r="HS6829" s="28"/>
      <c r="HT6829" s="27"/>
      <c r="HU6829" s="27"/>
      <c r="HV6829" s="27"/>
      <c r="HW6829" s="27"/>
      <c r="HX6829" s="27"/>
      <c r="HY6829" s="27"/>
      <c r="HZ6829" s="169"/>
      <c r="IA6829" s="28"/>
      <c r="IB6829" s="27"/>
      <c r="IC6829" s="27"/>
      <c r="ID6829" s="27"/>
      <c r="IE6829" s="27"/>
      <c r="IF6829" s="27"/>
      <c r="IG6829" s="27"/>
      <c r="IH6829" s="169"/>
      <c r="II6829" s="28"/>
      <c r="IJ6829" s="27"/>
      <c r="IK6829" s="27"/>
      <c r="IL6829" s="27"/>
      <c r="IM6829" s="27"/>
      <c r="IN6829" s="27"/>
      <c r="IO6829" s="27"/>
      <c r="IP6829" s="169"/>
      <c r="IQ6829" s="28"/>
      <c r="IR6829" s="27"/>
      <c r="IS6829" s="27"/>
      <c r="IT6829" s="27"/>
      <c r="IU6829" s="27"/>
    </row>
    <row r="6830" spans="1:255" ht="15.75" customHeight="1" outlineLevel="2">
      <c r="A6830" s="384"/>
      <c r="B6830" s="296">
        <f t="shared" si="217"/>
        <v>238</v>
      </c>
      <c r="C6830" s="19" t="s">
        <v>1401</v>
      </c>
      <c r="D6830" s="312" t="s">
        <v>1402</v>
      </c>
      <c r="E6830" s="119" t="s">
        <v>2759</v>
      </c>
      <c r="F6830" s="119" t="s">
        <v>4578</v>
      </c>
      <c r="G6830" s="32"/>
      <c r="H6830" s="752"/>
      <c r="I6830" s="755"/>
      <c r="J6830" s="32"/>
      <c r="K6830" s="119"/>
      <c r="L6830" s="58">
        <v>40940</v>
      </c>
      <c r="M6830" s="58"/>
      <c r="N6830" t="str">
        <f t="shared" si="216"/>
        <v/>
      </c>
      <c r="O6830" s="35"/>
      <c r="P6830" s="35"/>
      <c r="Q6830" s="35"/>
      <c r="R6830" s="35"/>
      <c r="S6830" s="28"/>
      <c r="T6830" s="27"/>
      <c r="U6830" s="27"/>
      <c r="V6830" s="27"/>
      <c r="W6830" s="27"/>
      <c r="X6830" s="27"/>
      <c r="Y6830" s="27"/>
      <c r="Z6830" s="169"/>
      <c r="AA6830" s="28"/>
      <c r="AB6830" s="27"/>
      <c r="AC6830" s="27"/>
      <c r="AD6830" s="27"/>
      <c r="AE6830" s="27"/>
      <c r="AF6830" s="27"/>
      <c r="AG6830" s="27"/>
      <c r="AH6830" s="169"/>
      <c r="AI6830" s="28"/>
      <c r="AJ6830" s="27"/>
      <c r="AK6830" s="27"/>
      <c r="AL6830" s="27"/>
      <c r="AM6830" s="27"/>
      <c r="AN6830" s="27"/>
      <c r="AO6830" s="27"/>
      <c r="AP6830" s="169"/>
      <c r="AQ6830" s="28"/>
      <c r="AR6830" s="27"/>
      <c r="AS6830" s="27"/>
      <c r="AT6830" s="27"/>
      <c r="AU6830" s="27"/>
      <c r="AV6830" s="27"/>
      <c r="AW6830" s="27"/>
      <c r="AX6830" s="169"/>
      <c r="AY6830" s="28"/>
      <c r="AZ6830" s="27"/>
      <c r="BA6830" s="27"/>
      <c r="BB6830" s="27"/>
      <c r="BC6830" s="27"/>
      <c r="BD6830" s="27"/>
      <c r="BE6830" s="27"/>
      <c r="BF6830" s="169"/>
      <c r="BG6830" s="28"/>
      <c r="BH6830" s="27"/>
      <c r="BI6830" s="27"/>
      <c r="BJ6830" s="27"/>
      <c r="BK6830" s="27"/>
      <c r="BL6830" s="27"/>
      <c r="BM6830" s="27"/>
      <c r="BN6830" s="169"/>
      <c r="BO6830" s="28"/>
      <c r="BP6830" s="27"/>
      <c r="BQ6830" s="27"/>
      <c r="BR6830" s="27"/>
      <c r="BS6830" s="27"/>
      <c r="BT6830" s="27"/>
      <c r="BU6830" s="27"/>
      <c r="BV6830" s="169"/>
      <c r="BW6830" s="28"/>
      <c r="BX6830" s="27"/>
      <c r="BY6830" s="27"/>
      <c r="BZ6830" s="27"/>
      <c r="CA6830" s="27"/>
      <c r="CB6830" s="27"/>
      <c r="CC6830" s="27"/>
      <c r="CD6830" s="169"/>
      <c r="CE6830" s="28"/>
      <c r="CF6830" s="27"/>
      <c r="CG6830" s="27"/>
      <c r="CH6830" s="27"/>
      <c r="CI6830" s="27"/>
      <c r="CJ6830" s="27"/>
      <c r="CK6830" s="27"/>
      <c r="CL6830" s="169"/>
      <c r="CM6830" s="28"/>
      <c r="CN6830" s="27"/>
      <c r="CO6830" s="27"/>
      <c r="CP6830" s="27"/>
      <c r="CQ6830" s="27"/>
      <c r="CR6830" s="27"/>
      <c r="CS6830" s="27"/>
      <c r="CT6830" s="169"/>
      <c r="CU6830" s="28"/>
      <c r="CV6830" s="27"/>
      <c r="CW6830" s="27"/>
      <c r="CX6830" s="27"/>
      <c r="CY6830" s="27"/>
      <c r="CZ6830" s="27"/>
      <c r="DA6830" s="27"/>
      <c r="DB6830" s="169"/>
      <c r="DC6830" s="28"/>
      <c r="DD6830" s="27"/>
      <c r="DE6830" s="27"/>
      <c r="DF6830" s="27"/>
      <c r="DG6830" s="27"/>
      <c r="DH6830" s="27"/>
      <c r="DI6830" s="27"/>
      <c r="DJ6830" s="169"/>
      <c r="DK6830" s="28"/>
      <c r="DL6830" s="27"/>
      <c r="DM6830" s="27"/>
      <c r="DN6830" s="27"/>
      <c r="DO6830" s="27"/>
      <c r="DP6830" s="27"/>
      <c r="DQ6830" s="27"/>
      <c r="DR6830" s="169"/>
      <c r="DS6830" s="28"/>
      <c r="DT6830" s="27"/>
      <c r="DU6830" s="27"/>
      <c r="DV6830" s="27"/>
      <c r="DW6830" s="27"/>
      <c r="DX6830" s="27"/>
      <c r="DY6830" s="27"/>
      <c r="DZ6830" s="169"/>
      <c r="EA6830" s="28"/>
      <c r="EB6830" s="27"/>
      <c r="EC6830" s="27"/>
      <c r="ED6830" s="27"/>
      <c r="EE6830" s="27"/>
      <c r="EF6830" s="27"/>
      <c r="EG6830" s="27"/>
      <c r="EH6830" s="169"/>
      <c r="EI6830" s="28"/>
      <c r="EJ6830" s="27"/>
      <c r="EK6830" s="27"/>
      <c r="EL6830" s="27"/>
      <c r="EM6830" s="27"/>
      <c r="EN6830" s="27"/>
      <c r="EO6830" s="27"/>
      <c r="EP6830" s="169"/>
      <c r="EQ6830" s="28"/>
      <c r="ER6830" s="27"/>
      <c r="ES6830" s="27"/>
      <c r="ET6830" s="27"/>
      <c r="EU6830" s="27"/>
      <c r="EV6830" s="27"/>
      <c r="EW6830" s="27"/>
      <c r="EX6830" s="169"/>
      <c r="EY6830" s="28"/>
      <c r="EZ6830" s="27"/>
      <c r="FA6830" s="27"/>
      <c r="FB6830" s="27"/>
      <c r="FC6830" s="27"/>
      <c r="FD6830" s="27"/>
      <c r="FE6830" s="27"/>
      <c r="FF6830" s="169"/>
      <c r="FG6830" s="28"/>
      <c r="FH6830" s="27"/>
      <c r="FI6830" s="27"/>
      <c r="FJ6830" s="27"/>
      <c r="FK6830" s="27"/>
      <c r="FL6830" s="27"/>
      <c r="FM6830" s="27"/>
      <c r="FN6830" s="169"/>
      <c r="FO6830" s="28"/>
      <c r="FP6830" s="27"/>
      <c r="FQ6830" s="27"/>
      <c r="FR6830" s="27"/>
      <c r="FS6830" s="27"/>
      <c r="FT6830" s="27"/>
      <c r="FU6830" s="27"/>
      <c r="FV6830" s="169"/>
      <c r="FW6830" s="28"/>
      <c r="FX6830" s="27"/>
      <c r="FY6830" s="27"/>
      <c r="FZ6830" s="27"/>
      <c r="GA6830" s="27"/>
      <c r="GB6830" s="27"/>
      <c r="GC6830" s="27"/>
      <c r="GD6830" s="169"/>
      <c r="GE6830" s="28"/>
      <c r="GF6830" s="27"/>
      <c r="GG6830" s="27"/>
      <c r="GH6830" s="27"/>
      <c r="GI6830" s="27"/>
      <c r="GJ6830" s="27"/>
      <c r="GK6830" s="27"/>
      <c r="GL6830" s="169"/>
      <c r="GM6830" s="28"/>
      <c r="GN6830" s="27"/>
      <c r="GO6830" s="27"/>
      <c r="GP6830" s="27"/>
      <c r="GQ6830" s="27"/>
      <c r="GR6830" s="27"/>
      <c r="GS6830" s="27"/>
      <c r="GT6830" s="169"/>
      <c r="GU6830" s="28"/>
      <c r="GV6830" s="27"/>
      <c r="GW6830" s="27"/>
      <c r="GX6830" s="27"/>
      <c r="GY6830" s="27"/>
      <c r="GZ6830" s="27"/>
      <c r="HA6830" s="27"/>
      <c r="HB6830" s="169"/>
      <c r="HC6830" s="28"/>
      <c r="HD6830" s="27"/>
      <c r="HE6830" s="27"/>
      <c r="HF6830" s="27"/>
      <c r="HG6830" s="27"/>
      <c r="HH6830" s="27"/>
      <c r="HI6830" s="27"/>
      <c r="HJ6830" s="169"/>
      <c r="HK6830" s="28"/>
      <c r="HL6830" s="27"/>
      <c r="HM6830" s="27"/>
      <c r="HN6830" s="27"/>
      <c r="HO6830" s="27"/>
      <c r="HP6830" s="27"/>
      <c r="HQ6830" s="27"/>
      <c r="HR6830" s="169"/>
      <c r="HS6830" s="28"/>
      <c r="HT6830" s="27"/>
      <c r="HU6830" s="27"/>
      <c r="HV6830" s="27"/>
      <c r="HW6830" s="27"/>
      <c r="HX6830" s="27"/>
      <c r="HY6830" s="27"/>
      <c r="HZ6830" s="169"/>
      <c r="IA6830" s="28"/>
      <c r="IB6830" s="27"/>
      <c r="IC6830" s="27"/>
      <c r="ID6830" s="27"/>
      <c r="IE6830" s="27"/>
      <c r="IF6830" s="27"/>
      <c r="IG6830" s="27"/>
      <c r="IH6830" s="169"/>
      <c r="II6830" s="28"/>
      <c r="IJ6830" s="27"/>
      <c r="IK6830" s="27"/>
      <c r="IL6830" s="27"/>
      <c r="IM6830" s="27"/>
      <c r="IN6830" s="27"/>
      <c r="IO6830" s="27"/>
      <c r="IP6830" s="169"/>
      <c r="IQ6830" s="28"/>
      <c r="IR6830" s="27"/>
      <c r="IS6830" s="27"/>
      <c r="IT6830" s="27"/>
      <c r="IU6830" s="27"/>
    </row>
    <row r="6831" spans="1:255" ht="12.95" customHeight="1" outlineLevel="2">
      <c r="A6831" s="384"/>
      <c r="B6831" s="296">
        <f t="shared" si="217"/>
        <v>238</v>
      </c>
      <c r="C6831" s="19" t="s">
        <v>2694</v>
      </c>
      <c r="D6831" s="62" t="s">
        <v>4008</v>
      </c>
      <c r="E6831" s="119" t="s">
        <v>1909</v>
      </c>
      <c r="F6831" s="119" t="s">
        <v>1910</v>
      </c>
      <c r="G6831" s="32"/>
      <c r="H6831" s="752"/>
      <c r="I6831" s="755"/>
      <c r="J6831" s="32"/>
      <c r="K6831" s="119"/>
      <c r="L6831" s="58">
        <v>41671</v>
      </c>
      <c r="M6831" s="58"/>
      <c r="N6831" t="str">
        <f t="shared" si="216"/>
        <v/>
      </c>
    </row>
    <row r="6832" spans="1:255" ht="12.95" customHeight="1" outlineLevel="2">
      <c r="A6832" s="384"/>
      <c r="B6832" s="296">
        <f t="shared" si="217"/>
        <v>238</v>
      </c>
      <c r="C6832" s="19" t="s">
        <v>2030</v>
      </c>
      <c r="D6832" s="62" t="s">
        <v>3824</v>
      </c>
      <c r="E6832" s="29" t="s">
        <v>1909</v>
      </c>
      <c r="F6832" s="85" t="s">
        <v>1910</v>
      </c>
      <c r="G6832" s="32"/>
      <c r="H6832" s="752"/>
      <c r="I6832" s="755"/>
      <c r="J6832" s="32"/>
      <c r="K6832" s="119"/>
      <c r="L6832" s="58">
        <v>41671</v>
      </c>
      <c r="M6832" s="58"/>
      <c r="N6832" t="str">
        <f t="shared" si="216"/>
        <v/>
      </c>
    </row>
    <row r="6833" spans="1:14" outlineLevel="2" collapsed="1">
      <c r="A6833" s="384"/>
      <c r="B6833" s="296">
        <f t="shared" si="217"/>
        <v>238</v>
      </c>
      <c r="C6833" s="20" t="s">
        <v>3985</v>
      </c>
      <c r="D6833" s="379" t="s">
        <v>3986</v>
      </c>
      <c r="E6833" s="107" t="s">
        <v>2759</v>
      </c>
      <c r="F6833" s="107" t="s">
        <v>4578</v>
      </c>
      <c r="G6833" s="65"/>
      <c r="H6833" s="752"/>
      <c r="I6833" s="756"/>
      <c r="J6833" s="65"/>
      <c r="K6833" s="107"/>
      <c r="L6833" s="133"/>
      <c r="M6833" s="133"/>
      <c r="N6833" t="str">
        <f t="shared" si="216"/>
        <v/>
      </c>
    </row>
    <row r="6834" spans="1:14" ht="25.5" outlineLevel="1">
      <c r="A6834" s="384">
        <v>239</v>
      </c>
      <c r="B6834" s="296">
        <f t="shared" si="217"/>
        <v>239</v>
      </c>
      <c r="C6834" s="188" t="s">
        <v>5230</v>
      </c>
      <c r="D6834" s="368" t="s">
        <v>4859</v>
      </c>
      <c r="E6834" s="107" t="s">
        <v>1909</v>
      </c>
      <c r="F6834" s="107" t="s">
        <v>4633</v>
      </c>
      <c r="G6834" s="39" t="s">
        <v>4860</v>
      </c>
      <c r="H6834" s="752"/>
      <c r="I6834" s="752"/>
      <c r="J6834" s="39" t="s">
        <v>4861</v>
      </c>
      <c r="K6834" s="33" t="s">
        <v>2569</v>
      </c>
      <c r="L6834" s="133">
        <v>39479</v>
      </c>
      <c r="M6834" s="57">
        <v>45323</v>
      </c>
      <c r="N6834" t="str">
        <f t="shared" si="216"/>
        <v/>
      </c>
    </row>
    <row r="6835" spans="1:14" outlineLevel="1">
      <c r="A6835" s="384">
        <v>240</v>
      </c>
      <c r="B6835" s="296">
        <f t="shared" si="217"/>
        <v>240</v>
      </c>
      <c r="C6835" s="110" t="s">
        <v>3667</v>
      </c>
      <c r="D6835" s="331" t="s">
        <v>116</v>
      </c>
      <c r="E6835" s="331" t="s">
        <v>2759</v>
      </c>
      <c r="F6835" s="331" t="s">
        <v>4578</v>
      </c>
      <c r="G6835" s="316"/>
      <c r="H6835" s="752"/>
      <c r="I6835" s="755"/>
      <c r="J6835" s="32" t="s">
        <v>368</v>
      </c>
      <c r="K6835" s="119"/>
      <c r="L6835" s="58">
        <v>38362</v>
      </c>
      <c r="M6835" s="58"/>
      <c r="N6835" t="str">
        <f t="shared" si="216"/>
        <v/>
      </c>
    </row>
    <row r="6836" spans="1:14" ht="25.5" outlineLevel="1">
      <c r="A6836" s="384">
        <v>241</v>
      </c>
      <c r="B6836" s="296">
        <f t="shared" si="217"/>
        <v>241</v>
      </c>
      <c r="C6836" s="189" t="s">
        <v>3478</v>
      </c>
      <c r="D6836" s="307" t="s">
        <v>3479</v>
      </c>
      <c r="E6836" s="33" t="s">
        <v>2759</v>
      </c>
      <c r="F6836" s="33" t="s">
        <v>4578</v>
      </c>
      <c r="G6836" s="313" t="s">
        <v>1907</v>
      </c>
      <c r="H6836" s="752"/>
      <c r="I6836" s="752"/>
      <c r="J6836" s="38" t="s">
        <v>1637</v>
      </c>
      <c r="K6836" s="33"/>
      <c r="L6836" s="57">
        <v>38362</v>
      </c>
      <c r="M6836" s="57"/>
      <c r="N6836" t="str">
        <f t="shared" si="216"/>
        <v/>
      </c>
    </row>
    <row r="6837" spans="1:14" outlineLevel="1">
      <c r="A6837" s="384">
        <v>242</v>
      </c>
      <c r="B6837" s="296">
        <f t="shared" si="217"/>
        <v>242</v>
      </c>
      <c r="C6837" s="189" t="s">
        <v>3480</v>
      </c>
      <c r="D6837" s="307" t="s">
        <v>3481</v>
      </c>
      <c r="E6837" s="33" t="s">
        <v>2759</v>
      </c>
      <c r="F6837" s="33" t="s">
        <v>4578</v>
      </c>
      <c r="G6837" s="33" t="s">
        <v>1071</v>
      </c>
      <c r="H6837" s="752"/>
      <c r="I6837" s="752"/>
      <c r="J6837" s="38" t="s">
        <v>1638</v>
      </c>
      <c r="K6837" s="33"/>
      <c r="L6837" s="57">
        <v>38362</v>
      </c>
      <c r="M6837" s="57">
        <v>38692</v>
      </c>
      <c r="N6837" t="str">
        <f t="shared" si="216"/>
        <v/>
      </c>
    </row>
    <row r="6838" spans="1:14" ht="38.25" outlineLevel="1">
      <c r="A6838" s="384">
        <v>243</v>
      </c>
      <c r="B6838" s="296">
        <f t="shared" si="217"/>
        <v>243</v>
      </c>
      <c r="C6838" s="194" t="s">
        <v>6405</v>
      </c>
      <c r="D6838" s="46" t="s">
        <v>6255</v>
      </c>
      <c r="E6838" s="33" t="s">
        <v>1909</v>
      </c>
      <c r="F6838" s="33" t="s">
        <v>1910</v>
      </c>
      <c r="G6838" s="33" t="s">
        <v>6252</v>
      </c>
      <c r="H6838" s="752"/>
      <c r="I6838" s="752"/>
      <c r="J6838" s="276"/>
      <c r="K6838" s="33"/>
      <c r="L6838" s="57">
        <v>42767</v>
      </c>
      <c r="M6838" s="57"/>
      <c r="N6838" t="str">
        <f t="shared" si="216"/>
        <v/>
      </c>
    </row>
    <row r="6839" spans="1:14" ht="38.25" outlineLevel="1">
      <c r="A6839" s="384">
        <v>244</v>
      </c>
      <c r="B6839" s="296">
        <f t="shared" si="217"/>
        <v>244</v>
      </c>
      <c r="C6839" s="197" t="s">
        <v>6256</v>
      </c>
      <c r="D6839" s="46" t="s">
        <v>6257</v>
      </c>
      <c r="E6839" s="33" t="s">
        <v>1909</v>
      </c>
      <c r="F6839" s="33" t="s">
        <v>1910</v>
      </c>
      <c r="G6839" s="33" t="s">
        <v>6252</v>
      </c>
      <c r="H6839" s="752"/>
      <c r="I6839" s="752"/>
      <c r="J6839" s="276"/>
      <c r="K6839" s="33"/>
      <c r="L6839" s="57">
        <v>42767</v>
      </c>
      <c r="M6839" s="57"/>
      <c r="N6839" t="str">
        <f t="shared" si="216"/>
        <v/>
      </c>
    </row>
    <row r="6840" spans="1:14" ht="38.25" outlineLevel="1">
      <c r="A6840" s="384">
        <v>245</v>
      </c>
      <c r="B6840" s="296">
        <f>IF(A6840&gt;0,A6840,B6839)</f>
        <v>245</v>
      </c>
      <c r="C6840" s="197" t="s">
        <v>6270</v>
      </c>
      <c r="D6840" s="46" t="s">
        <v>6271</v>
      </c>
      <c r="E6840" s="33" t="s">
        <v>1909</v>
      </c>
      <c r="F6840" s="33" t="s">
        <v>1910</v>
      </c>
      <c r="G6840" s="33" t="s">
        <v>6252</v>
      </c>
      <c r="H6840" s="752"/>
      <c r="I6840" s="752"/>
      <c r="J6840" s="276"/>
      <c r="K6840" s="33"/>
      <c r="L6840" s="57">
        <v>42767</v>
      </c>
      <c r="M6840" s="57"/>
      <c r="N6840" t="str">
        <f t="shared" si="216"/>
        <v/>
      </c>
    </row>
    <row r="6841" spans="1:14" ht="38.25" outlineLevel="1">
      <c r="A6841" s="384">
        <v>246</v>
      </c>
      <c r="B6841" s="296">
        <f t="shared" si="217"/>
        <v>246</v>
      </c>
      <c r="C6841" s="197" t="s">
        <v>6273</v>
      </c>
      <c r="D6841" s="46" t="s">
        <v>6272</v>
      </c>
      <c r="E6841" s="33" t="s">
        <v>1909</v>
      </c>
      <c r="F6841" s="33" t="s">
        <v>1910</v>
      </c>
      <c r="G6841" s="33" t="s">
        <v>6252</v>
      </c>
      <c r="H6841" s="752"/>
      <c r="I6841" s="752"/>
      <c r="J6841" s="276"/>
      <c r="K6841" s="33"/>
      <c r="L6841" s="57">
        <v>42767</v>
      </c>
      <c r="M6841" s="57"/>
      <c r="N6841" t="str">
        <f t="shared" si="216"/>
        <v/>
      </c>
    </row>
    <row r="6842" spans="1:14" ht="38.25" outlineLevel="1">
      <c r="A6842" s="384">
        <v>247</v>
      </c>
      <c r="B6842" s="296">
        <f t="shared" si="217"/>
        <v>247</v>
      </c>
      <c r="C6842" s="197" t="s">
        <v>6274</v>
      </c>
      <c r="D6842" s="46" t="s">
        <v>6275</v>
      </c>
      <c r="E6842" s="33" t="s">
        <v>1909</v>
      </c>
      <c r="F6842" s="33" t="s">
        <v>1910</v>
      </c>
      <c r="G6842" s="33" t="s">
        <v>6252</v>
      </c>
      <c r="H6842" s="752"/>
      <c r="I6842" s="752"/>
      <c r="J6842" s="276"/>
      <c r="K6842" s="33"/>
      <c r="L6842" s="57">
        <v>42767</v>
      </c>
      <c r="M6842" s="57"/>
      <c r="N6842" t="str">
        <f t="shared" si="216"/>
        <v/>
      </c>
    </row>
    <row r="6843" spans="1:14" ht="38.25" outlineLevel="1">
      <c r="A6843" s="384">
        <v>248</v>
      </c>
      <c r="B6843" s="296">
        <f t="shared" si="217"/>
        <v>248</v>
      </c>
      <c r="C6843" s="197" t="s">
        <v>6258</v>
      </c>
      <c r="D6843" s="46" t="s">
        <v>6259</v>
      </c>
      <c r="E6843" s="33" t="s">
        <v>1909</v>
      </c>
      <c r="F6843" s="33" t="s">
        <v>1910</v>
      </c>
      <c r="G6843" s="33" t="s">
        <v>6252</v>
      </c>
      <c r="H6843" s="752"/>
      <c r="I6843" s="752"/>
      <c r="J6843" s="276"/>
      <c r="K6843" s="33"/>
      <c r="L6843" s="57">
        <v>42767</v>
      </c>
      <c r="M6843" s="57"/>
      <c r="N6843" t="str">
        <f t="shared" si="216"/>
        <v/>
      </c>
    </row>
    <row r="6844" spans="1:14" ht="25.5" outlineLevel="1">
      <c r="A6844" s="384">
        <v>249</v>
      </c>
      <c r="B6844" s="296">
        <f t="shared" si="217"/>
        <v>249</v>
      </c>
      <c r="C6844" s="196" t="s">
        <v>6539</v>
      </c>
      <c r="D6844" s="267" t="s">
        <v>6500</v>
      </c>
      <c r="E6844" s="275" t="s">
        <v>1909</v>
      </c>
      <c r="F6844" s="275" t="s">
        <v>1910</v>
      </c>
      <c r="G6844" s="275" t="s">
        <v>6250</v>
      </c>
      <c r="H6844" s="761"/>
      <c r="I6844" s="761"/>
      <c r="J6844" s="267" t="s">
        <v>6538</v>
      </c>
      <c r="K6844" s="278"/>
      <c r="L6844" s="277">
        <v>43132</v>
      </c>
      <c r="M6844" s="270"/>
      <c r="N6844" t="str">
        <f t="shared" si="216"/>
        <v/>
      </c>
    </row>
    <row r="6845" spans="1:14" outlineLevel="1">
      <c r="A6845" s="384">
        <v>250</v>
      </c>
      <c r="B6845" s="296">
        <f t="shared" si="217"/>
        <v>250</v>
      </c>
      <c r="C6845" s="578" t="s">
        <v>5231</v>
      </c>
      <c r="D6845" s="118" t="s">
        <v>3353</v>
      </c>
      <c r="E6845" s="335" t="s">
        <v>2766</v>
      </c>
      <c r="F6845" s="725" t="s">
        <v>1906</v>
      </c>
      <c r="G6845" s="726" t="s">
        <v>14038</v>
      </c>
      <c r="H6845" s="752"/>
      <c r="I6845" s="780"/>
      <c r="J6845" s="74" t="s">
        <v>1639</v>
      </c>
      <c r="K6845" s="313"/>
      <c r="L6845" s="380">
        <v>38362</v>
      </c>
      <c r="M6845" s="668">
        <v>45689</v>
      </c>
      <c r="N6845" t="str">
        <f t="shared" si="216"/>
        <v/>
      </c>
    </row>
    <row r="6846" spans="1:14" ht="38.25" outlineLevel="1">
      <c r="A6846" s="384">
        <v>251</v>
      </c>
      <c r="B6846" s="296">
        <f t="shared" si="217"/>
        <v>251</v>
      </c>
      <c r="C6846" s="197" t="s">
        <v>6331</v>
      </c>
      <c r="D6846" s="46" t="s">
        <v>6332</v>
      </c>
      <c r="E6846" s="33" t="s">
        <v>1909</v>
      </c>
      <c r="F6846" s="33" t="s">
        <v>1910</v>
      </c>
      <c r="G6846" s="33" t="s">
        <v>6252</v>
      </c>
      <c r="H6846" s="752"/>
      <c r="I6846" s="752"/>
      <c r="J6846" s="276"/>
      <c r="K6846" s="33"/>
      <c r="L6846" s="57">
        <v>42767</v>
      </c>
      <c r="M6846" s="57"/>
      <c r="N6846" t="str">
        <f t="shared" si="216"/>
        <v/>
      </c>
    </row>
    <row r="6847" spans="1:14" ht="38.25" outlineLevel="1">
      <c r="A6847" s="384">
        <v>252</v>
      </c>
      <c r="B6847" s="296">
        <f t="shared" si="217"/>
        <v>252</v>
      </c>
      <c r="C6847" s="197" t="s">
        <v>6333</v>
      </c>
      <c r="D6847" s="46" t="s">
        <v>6334</v>
      </c>
      <c r="E6847" s="33" t="s">
        <v>1909</v>
      </c>
      <c r="F6847" s="33" t="s">
        <v>1910</v>
      </c>
      <c r="G6847" s="33" t="s">
        <v>6252</v>
      </c>
      <c r="H6847" s="752"/>
      <c r="I6847" s="752"/>
      <c r="J6847" s="276"/>
      <c r="K6847" s="33"/>
      <c r="L6847" s="57">
        <v>42767</v>
      </c>
      <c r="M6847" s="57"/>
      <c r="N6847" t="str">
        <f t="shared" si="216"/>
        <v/>
      </c>
    </row>
    <row r="6848" spans="1:14" ht="25.5" outlineLevel="1">
      <c r="A6848" s="384">
        <v>253</v>
      </c>
      <c r="B6848" s="296">
        <f t="shared" si="217"/>
        <v>253</v>
      </c>
      <c r="C6848" s="257" t="s">
        <v>6563</v>
      </c>
      <c r="D6848" s="335" t="s">
        <v>6564</v>
      </c>
      <c r="E6848" s="118" t="s">
        <v>1909</v>
      </c>
      <c r="F6848" s="118" t="s">
        <v>4634</v>
      </c>
      <c r="G6848" s="33" t="s">
        <v>5297</v>
      </c>
      <c r="H6848" s="752"/>
      <c r="I6848" s="754"/>
      <c r="J6848" s="291" t="s">
        <v>6565</v>
      </c>
      <c r="K6848" s="118"/>
      <c r="L6848" s="57">
        <v>43497</v>
      </c>
      <c r="M6848" s="115"/>
      <c r="N6848" t="str">
        <f t="shared" si="216"/>
        <v/>
      </c>
    </row>
    <row r="6849" spans="1:14" outlineLevel="1">
      <c r="A6849" s="384">
        <v>254</v>
      </c>
      <c r="B6849" s="296">
        <f>IF(A6849&gt;0,A6849,B6848)</f>
        <v>254</v>
      </c>
      <c r="C6849" s="257" t="s">
        <v>7960</v>
      </c>
      <c r="D6849" s="335" t="s">
        <v>7961</v>
      </c>
      <c r="E6849" s="118" t="s">
        <v>1909</v>
      </c>
      <c r="F6849" s="118" t="s">
        <v>4634</v>
      </c>
      <c r="G6849" s="33" t="s">
        <v>5297</v>
      </c>
      <c r="H6849" s="752"/>
      <c r="I6849" s="754"/>
      <c r="J6849" s="423"/>
      <c r="K6849" s="118"/>
      <c r="L6849" s="57">
        <v>44593</v>
      </c>
      <c r="M6849" s="115"/>
      <c r="N6849" t="str">
        <f t="shared" si="216"/>
        <v/>
      </c>
    </row>
    <row r="6850" spans="1:14" ht="76.5" outlineLevel="1">
      <c r="A6850" s="384">
        <v>255</v>
      </c>
      <c r="B6850" s="296">
        <f t="shared" si="217"/>
        <v>255</v>
      </c>
      <c r="C6850" s="257" t="s">
        <v>6967</v>
      </c>
      <c r="D6850" s="335" t="s">
        <v>6968</v>
      </c>
      <c r="E6850" s="118" t="s">
        <v>2766</v>
      </c>
      <c r="F6850" s="118" t="s">
        <v>1906</v>
      </c>
      <c r="G6850" s="33" t="s">
        <v>6969</v>
      </c>
      <c r="H6850" s="753"/>
      <c r="I6850" s="823"/>
      <c r="J6850" s="423" t="s">
        <v>6970</v>
      </c>
      <c r="K6850" s="118" t="s">
        <v>6971</v>
      </c>
      <c r="L6850" s="57">
        <v>44228</v>
      </c>
      <c r="M6850" s="418"/>
      <c r="N6850" t="str">
        <f t="shared" si="216"/>
        <v/>
      </c>
    </row>
    <row r="6851" spans="1:14" ht="15" outlineLevel="1">
      <c r="A6851" s="656">
        <v>256</v>
      </c>
      <c r="B6851" s="657">
        <f t="shared" si="217"/>
        <v>256</v>
      </c>
      <c r="C6851" s="727" t="s">
        <v>14066</v>
      </c>
      <c r="D6851" s="335"/>
      <c r="E6851" s="660" t="s">
        <v>1909</v>
      </c>
      <c r="F6851" s="660" t="s">
        <v>5295</v>
      </c>
      <c r="G6851" s="661" t="s">
        <v>5203</v>
      </c>
      <c r="H6851" s="753"/>
      <c r="I6851" s="823"/>
      <c r="J6851" s="423"/>
      <c r="K6851" s="118"/>
      <c r="L6851" s="643">
        <v>45689</v>
      </c>
      <c r="M6851" s="643"/>
      <c r="N6851" t="str">
        <f t="shared" ref="N6851:N6914" si="218">IF(D6851="NA","",IF(COUNTIF($D$3:$D$8511,D6851)&gt;1,"DUPLICATE",""))</f>
        <v/>
      </c>
    </row>
    <row r="6852" spans="1:14" ht="25.5" outlineLevel="2">
      <c r="A6852" s="384"/>
      <c r="B6852" s="296">
        <f t="shared" si="217"/>
        <v>256</v>
      </c>
      <c r="C6852" s="616" t="s">
        <v>6800</v>
      </c>
      <c r="D6852" s="609" t="s">
        <v>6801</v>
      </c>
      <c r="E6852" s="609" t="s">
        <v>1909</v>
      </c>
      <c r="F6852" s="609" t="s">
        <v>1910</v>
      </c>
      <c r="G6852" s="609" t="s">
        <v>6250</v>
      </c>
      <c r="H6852" s="824"/>
      <c r="I6852" s="824"/>
      <c r="J6852" s="609" t="s">
        <v>6802</v>
      </c>
      <c r="K6852" s="609"/>
      <c r="L6852" s="613">
        <v>43497</v>
      </c>
      <c r="M6852" s="613"/>
      <c r="N6852" t="str">
        <f t="shared" si="218"/>
        <v/>
      </c>
    </row>
    <row r="6853" spans="1:14" ht="25.5" outlineLevel="2">
      <c r="A6853" s="384"/>
      <c r="B6853" s="296">
        <f t="shared" si="217"/>
        <v>256</v>
      </c>
      <c r="C6853" s="616" t="s">
        <v>6806</v>
      </c>
      <c r="D6853" s="609" t="s">
        <v>6807</v>
      </c>
      <c r="E6853" s="609" t="s">
        <v>1909</v>
      </c>
      <c r="F6853" s="609" t="s">
        <v>1910</v>
      </c>
      <c r="G6853" s="609" t="s">
        <v>6250</v>
      </c>
      <c r="H6853" s="824"/>
      <c r="I6853" s="824"/>
      <c r="J6853" s="609" t="s">
        <v>6808</v>
      </c>
      <c r="K6853" s="609"/>
      <c r="L6853" s="613">
        <v>43497</v>
      </c>
      <c r="M6853" s="613"/>
      <c r="N6853" t="str">
        <f t="shared" si="218"/>
        <v/>
      </c>
    </row>
    <row r="6854" spans="1:14" ht="38.25" outlineLevel="2">
      <c r="A6854" s="384"/>
      <c r="B6854" s="296">
        <f t="shared" si="217"/>
        <v>256</v>
      </c>
      <c r="C6854" s="617" t="s">
        <v>12324</v>
      </c>
      <c r="D6854" s="607" t="s">
        <v>12323</v>
      </c>
      <c r="E6854" s="258" t="s">
        <v>1909</v>
      </c>
      <c r="F6854" s="258" t="s">
        <v>4633</v>
      </c>
      <c r="G6854" s="258" t="s">
        <v>12322</v>
      </c>
      <c r="H6854" s="825"/>
      <c r="I6854" s="825"/>
      <c r="J6854" s="607" t="s">
        <v>12827</v>
      </c>
      <c r="K6854" s="608"/>
      <c r="L6854" s="433">
        <v>45323</v>
      </c>
      <c r="M6854" s="614"/>
      <c r="N6854" t="str">
        <f t="shared" si="218"/>
        <v/>
      </c>
    </row>
    <row r="6855" spans="1:14" outlineLevel="2">
      <c r="A6855" s="384"/>
      <c r="B6855" s="296">
        <f t="shared" si="217"/>
        <v>256</v>
      </c>
      <c r="C6855" s="618" t="s">
        <v>1165</v>
      </c>
      <c r="D6855" s="609" t="s">
        <v>1167</v>
      </c>
      <c r="E6855" s="610" t="s">
        <v>1909</v>
      </c>
      <c r="F6855" s="610" t="s">
        <v>4634</v>
      </c>
      <c r="G6855" s="609" t="s">
        <v>12853</v>
      </c>
      <c r="H6855" s="826"/>
      <c r="I6855" s="826"/>
      <c r="J6855" s="612" t="s">
        <v>3666</v>
      </c>
      <c r="K6855" s="615"/>
      <c r="L6855" s="613">
        <v>38362</v>
      </c>
      <c r="M6855" s="613">
        <v>45505</v>
      </c>
      <c r="N6855" t="str">
        <f t="shared" si="218"/>
        <v/>
      </c>
    </row>
    <row r="6856" spans="1:14" ht="38.25" outlineLevel="2">
      <c r="A6856" s="384"/>
      <c r="B6856" s="296">
        <f t="shared" si="217"/>
        <v>256</v>
      </c>
      <c r="C6856" s="619" t="s">
        <v>12320</v>
      </c>
      <c r="D6856" s="609" t="s">
        <v>12321</v>
      </c>
      <c r="E6856" s="610" t="s">
        <v>1909</v>
      </c>
      <c r="F6856" s="610" t="s">
        <v>4633</v>
      </c>
      <c r="G6856" s="611" t="s">
        <v>12322</v>
      </c>
      <c r="H6856" s="824"/>
      <c r="I6856" s="824"/>
      <c r="J6856" s="609" t="s">
        <v>12826</v>
      </c>
      <c r="K6856" s="611"/>
      <c r="L6856" s="613">
        <v>45323</v>
      </c>
      <c r="M6856" s="614"/>
      <c r="N6856" t="str">
        <f t="shared" si="218"/>
        <v/>
      </c>
    </row>
    <row r="6857" spans="1:14" ht="38.25" outlineLevel="2">
      <c r="A6857" s="384"/>
      <c r="B6857" s="296">
        <f t="shared" si="217"/>
        <v>256</v>
      </c>
      <c r="C6857" s="619" t="s">
        <v>12325</v>
      </c>
      <c r="D6857" s="609" t="s">
        <v>12326</v>
      </c>
      <c r="E6857" s="610" t="s">
        <v>1909</v>
      </c>
      <c r="F6857" s="610" t="s">
        <v>4633</v>
      </c>
      <c r="G6857" s="611" t="s">
        <v>12322</v>
      </c>
      <c r="H6857" s="824"/>
      <c r="I6857" s="824"/>
      <c r="J6857" s="609" t="s">
        <v>12825</v>
      </c>
      <c r="K6857" s="611"/>
      <c r="L6857" s="613">
        <v>45323</v>
      </c>
      <c r="M6857" s="614"/>
      <c r="N6857" t="str">
        <f t="shared" si="218"/>
        <v/>
      </c>
    </row>
    <row r="6858" spans="1:14" ht="42" customHeight="1" outlineLevel="1">
      <c r="A6858" s="384">
        <v>257</v>
      </c>
      <c r="B6858" s="296">
        <f>IF(A6858&gt;0,A6858,B6857)</f>
        <v>257</v>
      </c>
      <c r="C6858" s="213" t="s">
        <v>4995</v>
      </c>
      <c r="D6858" s="74"/>
      <c r="E6858" s="335" t="s">
        <v>1145</v>
      </c>
      <c r="F6858" s="76" t="s">
        <v>4634</v>
      </c>
      <c r="G6858" s="33" t="s">
        <v>1732</v>
      </c>
      <c r="H6858" s="752"/>
      <c r="I6858" s="780"/>
      <c r="J6858" s="74"/>
      <c r="K6858" s="118" t="s">
        <v>12755</v>
      </c>
      <c r="L6858" s="133">
        <v>39479</v>
      </c>
      <c r="M6858" s="57">
        <v>45323</v>
      </c>
      <c r="N6858" t="str">
        <f t="shared" si="218"/>
        <v/>
      </c>
    </row>
    <row r="6859" spans="1:14" ht="12.95" customHeight="1" outlineLevel="2">
      <c r="A6859" s="384"/>
      <c r="B6859" s="296">
        <f t="shared" si="217"/>
        <v>257</v>
      </c>
      <c r="C6859" s="215" t="s">
        <v>460</v>
      </c>
      <c r="D6859" s="74" t="s">
        <v>461</v>
      </c>
      <c r="E6859" s="335" t="s">
        <v>1145</v>
      </c>
      <c r="F6859" s="76" t="s">
        <v>4634</v>
      </c>
      <c r="G6859" s="313"/>
      <c r="H6859" s="752"/>
      <c r="I6859" s="780"/>
      <c r="J6859" s="74"/>
      <c r="K6859" s="66"/>
      <c r="L6859" s="115">
        <v>39479</v>
      </c>
      <c r="M6859" s="326"/>
      <c r="N6859" t="str">
        <f t="shared" si="218"/>
        <v/>
      </c>
    </row>
    <row r="6860" spans="1:14" ht="26.25" customHeight="1" outlineLevel="2">
      <c r="A6860" s="384"/>
      <c r="B6860" s="296">
        <f t="shared" si="217"/>
        <v>257</v>
      </c>
      <c r="C6860" s="395" t="s">
        <v>12313</v>
      </c>
      <c r="D6860" s="35" t="s">
        <v>12314</v>
      </c>
      <c r="E6860" s="331" t="s">
        <v>1145</v>
      </c>
      <c r="F6860" s="37" t="s">
        <v>4634</v>
      </c>
      <c r="G6860" s="316"/>
      <c r="H6860" s="752"/>
      <c r="I6860" s="757"/>
      <c r="J6860" s="35"/>
      <c r="K6860" s="60"/>
      <c r="L6860" s="58">
        <v>45323</v>
      </c>
      <c r="M6860" s="297"/>
      <c r="N6860" t="str">
        <f t="shared" si="218"/>
        <v/>
      </c>
    </row>
    <row r="6861" spans="1:14" ht="12.95" customHeight="1" outlineLevel="2">
      <c r="A6861" s="384"/>
      <c r="B6861" s="296">
        <f t="shared" si="217"/>
        <v>257</v>
      </c>
      <c r="C6861" s="395" t="s">
        <v>634</v>
      </c>
      <c r="D6861" s="35" t="s">
        <v>635</v>
      </c>
      <c r="E6861" s="331" t="s">
        <v>1145</v>
      </c>
      <c r="F6861" s="37" t="s">
        <v>4634</v>
      </c>
      <c r="G6861" s="316"/>
      <c r="H6861" s="752"/>
      <c r="I6861" s="757"/>
      <c r="J6861" s="35"/>
      <c r="K6861" s="60"/>
      <c r="L6861" s="58">
        <v>39479</v>
      </c>
      <c r="M6861" s="297"/>
      <c r="N6861" t="str">
        <f t="shared" si="218"/>
        <v/>
      </c>
    </row>
    <row r="6862" spans="1:14" ht="12.95" customHeight="1" outlineLevel="2">
      <c r="A6862" s="384"/>
      <c r="B6862" s="296">
        <f t="shared" si="217"/>
        <v>257</v>
      </c>
      <c r="C6862" s="395" t="s">
        <v>570</v>
      </c>
      <c r="D6862" s="35" t="s">
        <v>571</v>
      </c>
      <c r="E6862" s="331" t="s">
        <v>1145</v>
      </c>
      <c r="F6862" s="37" t="s">
        <v>4634</v>
      </c>
      <c r="G6862" s="316"/>
      <c r="H6862" s="752"/>
      <c r="I6862" s="757"/>
      <c r="J6862" s="35"/>
      <c r="K6862" s="60"/>
      <c r="L6862" s="58">
        <v>40940</v>
      </c>
      <c r="M6862" s="297"/>
      <c r="N6862" t="str">
        <f t="shared" si="218"/>
        <v/>
      </c>
    </row>
    <row r="6863" spans="1:14" outlineLevel="2">
      <c r="A6863" s="384"/>
      <c r="B6863" s="296">
        <f t="shared" si="217"/>
        <v>257</v>
      </c>
      <c r="C6863" s="395" t="s">
        <v>462</v>
      </c>
      <c r="D6863" s="35" t="s">
        <v>463</v>
      </c>
      <c r="E6863" s="331" t="s">
        <v>1145</v>
      </c>
      <c r="F6863" s="37" t="s">
        <v>4634</v>
      </c>
      <c r="G6863" s="56"/>
      <c r="H6863" s="752"/>
      <c r="I6863" s="757"/>
      <c r="J6863" s="35"/>
      <c r="K6863" s="60"/>
      <c r="L6863" s="133">
        <v>39479</v>
      </c>
      <c r="M6863" s="297"/>
      <c r="N6863" t="str">
        <f t="shared" si="218"/>
        <v/>
      </c>
    </row>
    <row r="6864" spans="1:14" outlineLevel="1">
      <c r="A6864" s="384">
        <v>258</v>
      </c>
      <c r="B6864" s="296">
        <f t="shared" si="217"/>
        <v>258</v>
      </c>
      <c r="C6864" s="31" t="s">
        <v>6484</v>
      </c>
      <c r="D6864" s="33" t="s">
        <v>4857</v>
      </c>
      <c r="E6864" s="33" t="s">
        <v>2766</v>
      </c>
      <c r="F6864" s="39" t="s">
        <v>1906</v>
      </c>
      <c r="G6864" s="726" t="s">
        <v>14038</v>
      </c>
      <c r="H6864" s="752"/>
      <c r="I6864" s="752"/>
      <c r="J6864" s="38" t="s">
        <v>4858</v>
      </c>
      <c r="K6864" s="33"/>
      <c r="L6864" s="133">
        <v>39479</v>
      </c>
      <c r="M6864" s="643">
        <v>45689</v>
      </c>
      <c r="N6864" t="str">
        <f t="shared" si="218"/>
        <v/>
      </c>
    </row>
    <row r="6865" spans="1:14" outlineLevel="1">
      <c r="A6865" s="384">
        <v>259</v>
      </c>
      <c r="B6865" s="296">
        <f t="shared" si="217"/>
        <v>259</v>
      </c>
      <c r="C6865" s="31" t="s">
        <v>7968</v>
      </c>
      <c r="D6865" s="33" t="s">
        <v>7969</v>
      </c>
      <c r="E6865" s="33" t="s">
        <v>1909</v>
      </c>
      <c r="F6865" s="39" t="s">
        <v>4634</v>
      </c>
      <c r="G6865" s="33" t="s">
        <v>5297</v>
      </c>
      <c r="H6865" s="752"/>
      <c r="I6865" s="752"/>
      <c r="J6865" s="38"/>
      <c r="K6865" s="33"/>
      <c r="L6865" s="57">
        <v>44593</v>
      </c>
      <c r="M6865" s="57"/>
      <c r="N6865" t="str">
        <f t="shared" si="218"/>
        <v/>
      </c>
    </row>
    <row r="6866" spans="1:14" ht="25.5" outlineLevel="1">
      <c r="A6866" s="384">
        <v>260</v>
      </c>
      <c r="B6866" s="296">
        <f>IF(A6866&gt;0,A6866,B6865)</f>
        <v>260</v>
      </c>
      <c r="C6866" s="196" t="s">
        <v>6485</v>
      </c>
      <c r="D6866" s="270" t="s">
        <v>6483</v>
      </c>
      <c r="E6866" s="275" t="s">
        <v>1909</v>
      </c>
      <c r="F6866" s="275" t="s">
        <v>1910</v>
      </c>
      <c r="G6866" s="275" t="s">
        <v>6250</v>
      </c>
      <c r="H6866" s="761"/>
      <c r="I6866" s="761"/>
      <c r="J6866" s="267" t="s">
        <v>2548</v>
      </c>
      <c r="K6866" s="278"/>
      <c r="L6866" s="277">
        <v>43132</v>
      </c>
      <c r="M6866" s="270"/>
      <c r="N6866" t="str">
        <f t="shared" si="218"/>
        <v/>
      </c>
    </row>
    <row r="6867" spans="1:14" outlineLevel="1">
      <c r="A6867" s="384">
        <v>261</v>
      </c>
      <c r="B6867" s="296">
        <f t="shared" si="217"/>
        <v>261</v>
      </c>
      <c r="C6867" s="189" t="s">
        <v>5963</v>
      </c>
      <c r="D6867" s="33" t="s">
        <v>5985</v>
      </c>
      <c r="E6867" s="33" t="s">
        <v>1909</v>
      </c>
      <c r="F6867" s="38" t="s">
        <v>1910</v>
      </c>
      <c r="G6867" s="33" t="s">
        <v>1071</v>
      </c>
      <c r="H6867" s="752"/>
      <c r="I6867" s="758"/>
      <c r="J6867" s="38"/>
      <c r="K6867" s="33"/>
      <c r="L6867" s="369">
        <v>38362</v>
      </c>
      <c r="M6867" s="57">
        <v>42036</v>
      </c>
      <c r="N6867" t="str">
        <f t="shared" si="218"/>
        <v/>
      </c>
    </row>
    <row r="6868" spans="1:14" ht="38.25" outlineLevel="1">
      <c r="A6868" s="384">
        <v>262</v>
      </c>
      <c r="B6868" s="296">
        <f t="shared" si="217"/>
        <v>262</v>
      </c>
      <c r="C6868" s="438" t="s">
        <v>6955</v>
      </c>
      <c r="D6868" s="439" t="s">
        <v>3368</v>
      </c>
      <c r="E6868" s="70" t="s">
        <v>6922</v>
      </c>
      <c r="F6868" s="39" t="s">
        <v>1906</v>
      </c>
      <c r="G6868" s="107" t="s">
        <v>9138</v>
      </c>
      <c r="H6868" s="752"/>
      <c r="I6868" s="756"/>
      <c r="J6868" s="333" t="s">
        <v>6923</v>
      </c>
      <c r="K6868" s="328"/>
      <c r="L6868" s="115">
        <v>38362</v>
      </c>
      <c r="M6868" s="115">
        <v>44593</v>
      </c>
      <c r="N6868" t="str">
        <f t="shared" si="218"/>
        <v>DUPLICATE</v>
      </c>
    </row>
    <row r="6869" spans="1:14" s="108" customFormat="1" ht="25.5" outlineLevel="1">
      <c r="A6869" s="384">
        <v>263</v>
      </c>
      <c r="B6869" s="296">
        <f t="shared" si="217"/>
        <v>263</v>
      </c>
      <c r="C6869" s="438" t="s">
        <v>12252</v>
      </c>
      <c r="D6869" s="493" t="s">
        <v>12253</v>
      </c>
      <c r="E6869" s="494" t="s">
        <v>1909</v>
      </c>
      <c r="F6869" s="107" t="s">
        <v>4633</v>
      </c>
      <c r="G6869" s="107" t="s">
        <v>12254</v>
      </c>
      <c r="H6869" s="752"/>
      <c r="I6869" s="756"/>
      <c r="J6869" s="333" t="s">
        <v>12255</v>
      </c>
      <c r="K6869" s="328"/>
      <c r="L6869" s="115">
        <v>44958</v>
      </c>
      <c r="M6869" s="115"/>
      <c r="N6869" t="str">
        <f t="shared" si="218"/>
        <v/>
      </c>
    </row>
    <row r="6870" spans="1:14" s="108" customFormat="1" ht="38.25" outlineLevel="1">
      <c r="A6870" s="384">
        <v>264</v>
      </c>
      <c r="B6870" s="296">
        <f t="shared" si="217"/>
        <v>264</v>
      </c>
      <c r="C6870" s="214" t="s">
        <v>4699</v>
      </c>
      <c r="D6870" s="367" t="s">
        <v>4700</v>
      </c>
      <c r="E6870" s="107" t="s">
        <v>1909</v>
      </c>
      <c r="F6870" s="107" t="s">
        <v>1910</v>
      </c>
      <c r="G6870" s="107" t="s">
        <v>1891</v>
      </c>
      <c r="H6870" s="752"/>
      <c r="I6870" s="756"/>
      <c r="J6870" s="333" t="s">
        <v>53</v>
      </c>
      <c r="K6870" s="56"/>
      <c r="L6870" s="57">
        <v>39479</v>
      </c>
      <c r="M6870" s="57"/>
      <c r="N6870" t="str">
        <f t="shared" si="218"/>
        <v/>
      </c>
    </row>
    <row r="6871" spans="1:14" s="108" customFormat="1" ht="15" outlineLevel="1">
      <c r="A6871" s="656">
        <v>265</v>
      </c>
      <c r="B6871" s="657">
        <f t="shared" si="217"/>
        <v>265</v>
      </c>
      <c r="C6871" s="658" t="s">
        <v>12880</v>
      </c>
      <c r="D6871" s="659"/>
      <c r="E6871" s="660" t="s">
        <v>1909</v>
      </c>
      <c r="F6871" s="728" t="s">
        <v>4772</v>
      </c>
      <c r="G6871" s="729" t="s">
        <v>5203</v>
      </c>
      <c r="H6871" s="827"/>
      <c r="I6871" s="827"/>
      <c r="J6871" s="659"/>
      <c r="K6871" s="659"/>
      <c r="L6871" s="730">
        <v>45689</v>
      </c>
      <c r="M6871" s="662"/>
      <c r="N6871" t="str">
        <f t="shared" si="218"/>
        <v/>
      </c>
    </row>
    <row r="6872" spans="1:14" s="108" customFormat="1" ht="38.25" outlineLevel="2">
      <c r="A6872" s="384"/>
      <c r="B6872" s="296">
        <f t="shared" si="217"/>
        <v>265</v>
      </c>
      <c r="C6872" s="510" t="s">
        <v>12309</v>
      </c>
      <c r="D6872" s="610" t="s">
        <v>12310</v>
      </c>
      <c r="E6872" s="609" t="s">
        <v>1909</v>
      </c>
      <c r="F6872" s="609" t="s">
        <v>4633</v>
      </c>
      <c r="G6872" s="609" t="s">
        <v>12312</v>
      </c>
      <c r="H6872" s="828"/>
      <c r="I6872" s="828"/>
      <c r="J6872" s="386" t="s">
        <v>12311</v>
      </c>
      <c r="K6872" s="620"/>
      <c r="L6872" s="613">
        <v>45323</v>
      </c>
      <c r="M6872" s="622"/>
      <c r="N6872" t="str">
        <f t="shared" si="218"/>
        <v/>
      </c>
    </row>
    <row r="6873" spans="1:14" ht="14.25" outlineLevel="2">
      <c r="A6873" s="384"/>
      <c r="B6873" s="296">
        <f t="shared" si="217"/>
        <v>265</v>
      </c>
      <c r="C6873" s="630" t="s">
        <v>2088</v>
      </c>
      <c r="D6873" s="629" t="s">
        <v>2091</v>
      </c>
      <c r="E6873" s="609" t="s">
        <v>1909</v>
      </c>
      <c r="F6873" s="609" t="s">
        <v>1910</v>
      </c>
      <c r="G6873" s="609" t="s">
        <v>74</v>
      </c>
      <c r="H6873" s="828"/>
      <c r="I6873" s="828"/>
      <c r="J6873" s="609" t="s">
        <v>2548</v>
      </c>
      <c r="K6873" s="620"/>
      <c r="L6873" s="613">
        <v>38362</v>
      </c>
      <c r="M6873" s="622"/>
      <c r="N6873" t="str">
        <f t="shared" si="218"/>
        <v/>
      </c>
    </row>
    <row r="6874" spans="1:14" ht="25.5" outlineLevel="1">
      <c r="A6874" s="384">
        <v>266</v>
      </c>
      <c r="B6874" s="296">
        <f>IF(A6874&gt;0,A6874,B6873)</f>
        <v>266</v>
      </c>
      <c r="C6874" s="201" t="s">
        <v>6381</v>
      </c>
      <c r="D6874" s="46" t="s">
        <v>6351</v>
      </c>
      <c r="E6874" s="33" t="s">
        <v>1909</v>
      </c>
      <c r="F6874" s="33" t="s">
        <v>1910</v>
      </c>
      <c r="G6874" s="33" t="s">
        <v>6250</v>
      </c>
      <c r="H6874" s="752"/>
      <c r="I6874" s="752"/>
      <c r="J6874" s="33" t="s">
        <v>6184</v>
      </c>
      <c r="K6874" s="309"/>
      <c r="L6874" s="359">
        <v>42767</v>
      </c>
      <c r="M6874" s="57"/>
      <c r="N6874" t="str">
        <f t="shared" si="218"/>
        <v/>
      </c>
    </row>
    <row r="6875" spans="1:14" ht="12.95" customHeight="1" outlineLevel="1">
      <c r="A6875" s="384">
        <v>267</v>
      </c>
      <c r="B6875" s="296">
        <f t="shared" si="217"/>
        <v>267</v>
      </c>
      <c r="C6875" s="188" t="s">
        <v>4996</v>
      </c>
      <c r="D6875" s="108"/>
      <c r="E6875" s="107" t="s">
        <v>2759</v>
      </c>
      <c r="F6875" s="107" t="s">
        <v>1910</v>
      </c>
      <c r="G6875" s="107" t="s">
        <v>1071</v>
      </c>
      <c r="H6875" s="756"/>
      <c r="I6875" s="756"/>
      <c r="J6875" s="333" t="s">
        <v>1642</v>
      </c>
      <c r="K6875" s="107"/>
      <c r="L6875" s="133">
        <v>38362</v>
      </c>
      <c r="M6875" s="133"/>
      <c r="N6875" t="str">
        <f t="shared" si="218"/>
        <v/>
      </c>
    </row>
    <row r="6876" spans="1:14" ht="12.95" customHeight="1" outlineLevel="2">
      <c r="A6876" s="384"/>
      <c r="B6876" s="296">
        <f t="shared" si="217"/>
        <v>267</v>
      </c>
      <c r="C6876" s="168" t="s">
        <v>4720</v>
      </c>
      <c r="D6876" s="33" t="s">
        <v>119</v>
      </c>
      <c r="E6876" s="33" t="s">
        <v>2759</v>
      </c>
      <c r="F6876" s="33" t="s">
        <v>4578</v>
      </c>
      <c r="G6876" s="33" t="s">
        <v>915</v>
      </c>
      <c r="H6876" s="752"/>
      <c r="I6876" s="752"/>
      <c r="J6876" s="38"/>
      <c r="K6876" s="33"/>
      <c r="L6876" s="57">
        <v>38362</v>
      </c>
      <c r="M6876" s="57"/>
      <c r="N6876" t="str">
        <f t="shared" si="218"/>
        <v/>
      </c>
    </row>
    <row r="6877" spans="1:14" outlineLevel="2">
      <c r="A6877" s="384"/>
      <c r="B6877" s="296">
        <f t="shared" si="217"/>
        <v>267</v>
      </c>
      <c r="C6877" s="168" t="s">
        <v>3363</v>
      </c>
      <c r="D6877" s="33" t="s">
        <v>3364</v>
      </c>
      <c r="E6877" s="33" t="s">
        <v>2759</v>
      </c>
      <c r="F6877" s="33" t="s">
        <v>4578</v>
      </c>
      <c r="G6877" s="33" t="s">
        <v>915</v>
      </c>
      <c r="H6877" s="752"/>
      <c r="I6877" s="752"/>
      <c r="J6877" s="38"/>
      <c r="K6877" s="33"/>
      <c r="L6877" s="57">
        <v>38362</v>
      </c>
      <c r="M6877" s="57"/>
      <c r="N6877" t="str">
        <f t="shared" si="218"/>
        <v/>
      </c>
    </row>
    <row r="6878" spans="1:14" ht="25.5" outlineLevel="1">
      <c r="A6878" s="384">
        <v>268</v>
      </c>
      <c r="B6878" s="296">
        <f t="shared" si="217"/>
        <v>268</v>
      </c>
      <c r="C6878" s="189" t="s">
        <v>3482</v>
      </c>
      <c r="D6878" s="307" t="s">
        <v>3483</v>
      </c>
      <c r="E6878" s="33" t="s">
        <v>2759</v>
      </c>
      <c r="F6878" s="33" t="s">
        <v>4634</v>
      </c>
      <c r="G6878" s="33" t="s">
        <v>5298</v>
      </c>
      <c r="H6878" s="752"/>
      <c r="I6878" s="752"/>
      <c r="J6878" s="38" t="s">
        <v>2547</v>
      </c>
      <c r="K6878" s="33"/>
      <c r="L6878" s="57">
        <v>38362</v>
      </c>
      <c r="M6878" s="57">
        <v>42036</v>
      </c>
      <c r="N6878" t="str">
        <f t="shared" si="218"/>
        <v/>
      </c>
    </row>
    <row r="6879" spans="1:14" ht="38.25" outlineLevel="1">
      <c r="A6879" s="384">
        <v>269</v>
      </c>
      <c r="B6879" s="296">
        <f t="shared" si="217"/>
        <v>269</v>
      </c>
      <c r="C6879" s="189" t="s">
        <v>12242</v>
      </c>
      <c r="D6879" s="307" t="s">
        <v>12243</v>
      </c>
      <c r="E6879" s="33" t="s">
        <v>1909</v>
      </c>
      <c r="F6879" s="33" t="s">
        <v>4634</v>
      </c>
      <c r="G6879" s="33" t="s">
        <v>12244</v>
      </c>
      <c r="H6879" s="752"/>
      <c r="I6879" s="752"/>
      <c r="J6879" s="38" t="s">
        <v>12245</v>
      </c>
      <c r="K6879" s="33"/>
      <c r="L6879" s="57">
        <v>44774</v>
      </c>
      <c r="M6879" s="57"/>
      <c r="N6879" t="str">
        <f t="shared" si="218"/>
        <v/>
      </c>
    </row>
    <row r="6880" spans="1:14" ht="116.1" customHeight="1" outlineLevel="1">
      <c r="A6880" s="384">
        <v>270</v>
      </c>
      <c r="B6880" s="296">
        <f t="shared" si="217"/>
        <v>270</v>
      </c>
      <c r="C6880" s="31" t="s">
        <v>5289</v>
      </c>
      <c r="D6880" s="33"/>
      <c r="E6880" s="33" t="s">
        <v>1145</v>
      </c>
      <c r="F6880" s="33" t="s">
        <v>4634</v>
      </c>
      <c r="G6880" s="33" t="s">
        <v>6397</v>
      </c>
      <c r="H6880" s="752"/>
      <c r="I6880" s="752"/>
      <c r="J6880" s="38" t="s">
        <v>743</v>
      </c>
      <c r="K6880" s="33"/>
      <c r="L6880" s="57">
        <v>38362</v>
      </c>
      <c r="M6880" s="57">
        <v>40940</v>
      </c>
      <c r="N6880" t="str">
        <f t="shared" si="218"/>
        <v/>
      </c>
    </row>
    <row r="6881" spans="1:14" ht="12.95" customHeight="1" outlineLevel="2">
      <c r="A6881" s="384"/>
      <c r="B6881" s="296">
        <f t="shared" ref="B6881:B6944" si="219">IF(A6881&gt;0,A6881,B6880)</f>
        <v>270</v>
      </c>
      <c r="C6881" s="412" t="s">
        <v>3611</v>
      </c>
      <c r="D6881" s="119" t="s">
        <v>3610</v>
      </c>
      <c r="E6881" s="35" t="s">
        <v>1145</v>
      </c>
      <c r="F6881" s="62" t="s">
        <v>4634</v>
      </c>
      <c r="G6881" s="119"/>
      <c r="H6881" s="752"/>
      <c r="I6881" s="755"/>
      <c r="J6881" s="32"/>
      <c r="K6881" s="119"/>
      <c r="L6881" s="58">
        <v>38362</v>
      </c>
      <c r="M6881" s="58">
        <v>40210</v>
      </c>
      <c r="N6881" t="str">
        <f t="shared" si="218"/>
        <v/>
      </c>
    </row>
    <row r="6882" spans="1:14" ht="39" customHeight="1" outlineLevel="2">
      <c r="A6882" s="384"/>
      <c r="B6882" s="296">
        <f t="shared" si="219"/>
        <v>270</v>
      </c>
      <c r="C6882" s="86" t="s">
        <v>2054</v>
      </c>
      <c r="D6882" s="119" t="s">
        <v>2053</v>
      </c>
      <c r="E6882" s="35" t="s">
        <v>1145</v>
      </c>
      <c r="F6882" s="62" t="s">
        <v>4634</v>
      </c>
      <c r="G6882" s="119"/>
      <c r="H6882" s="752"/>
      <c r="I6882" s="755"/>
      <c r="J6882" s="32"/>
      <c r="K6882" s="119"/>
      <c r="L6882" s="58">
        <v>38362</v>
      </c>
      <c r="M6882" s="58">
        <v>40210</v>
      </c>
      <c r="N6882" t="str">
        <f t="shared" si="218"/>
        <v/>
      </c>
    </row>
    <row r="6883" spans="1:14" ht="12.95" customHeight="1" outlineLevel="2">
      <c r="A6883" s="384"/>
      <c r="B6883" s="296">
        <f t="shared" si="219"/>
        <v>270</v>
      </c>
      <c r="C6883" s="86" t="s">
        <v>302</v>
      </c>
      <c r="D6883" s="119" t="s">
        <v>301</v>
      </c>
      <c r="E6883" s="35" t="s">
        <v>1145</v>
      </c>
      <c r="F6883" s="62" t="s">
        <v>4634</v>
      </c>
      <c r="G6883" s="119"/>
      <c r="H6883" s="752"/>
      <c r="I6883" s="755"/>
      <c r="J6883" s="32"/>
      <c r="K6883" s="119"/>
      <c r="L6883" s="58">
        <v>38362</v>
      </c>
      <c r="M6883" s="58">
        <v>40210</v>
      </c>
      <c r="N6883" t="str">
        <f t="shared" si="218"/>
        <v/>
      </c>
    </row>
    <row r="6884" spans="1:14" ht="12.95" customHeight="1" outlineLevel="2">
      <c r="A6884" s="384"/>
      <c r="B6884" s="296">
        <f t="shared" si="219"/>
        <v>270</v>
      </c>
      <c r="C6884" s="412" t="s">
        <v>3429</v>
      </c>
      <c r="D6884" s="119" t="s">
        <v>3428</v>
      </c>
      <c r="E6884" s="35" t="s">
        <v>1145</v>
      </c>
      <c r="F6884" s="62" t="s">
        <v>4634</v>
      </c>
      <c r="G6884" s="119"/>
      <c r="H6884" s="752"/>
      <c r="I6884" s="755"/>
      <c r="J6884" s="32"/>
      <c r="K6884" s="119"/>
      <c r="L6884" s="58">
        <v>38362</v>
      </c>
      <c r="M6884" s="58">
        <v>40210</v>
      </c>
      <c r="N6884" t="str">
        <f t="shared" si="218"/>
        <v/>
      </c>
    </row>
    <row r="6885" spans="1:14" ht="12.95" customHeight="1" outlineLevel="2">
      <c r="A6885" s="384"/>
      <c r="B6885" s="296">
        <f t="shared" si="219"/>
        <v>270</v>
      </c>
      <c r="C6885" s="412" t="s">
        <v>2539</v>
      </c>
      <c r="D6885" s="119" t="s">
        <v>1759</v>
      </c>
      <c r="E6885" s="35" t="s">
        <v>1145</v>
      </c>
      <c r="F6885" s="62" t="s">
        <v>4634</v>
      </c>
      <c r="G6885" s="119"/>
      <c r="H6885" s="752"/>
      <c r="I6885" s="755"/>
      <c r="J6885" s="32"/>
      <c r="K6885" s="119"/>
      <c r="L6885" s="58">
        <v>38362</v>
      </c>
      <c r="M6885" s="58">
        <v>40210</v>
      </c>
      <c r="N6885" t="str">
        <f t="shared" si="218"/>
        <v/>
      </c>
    </row>
    <row r="6886" spans="1:14" ht="24.95" customHeight="1" outlineLevel="2">
      <c r="A6886" s="384"/>
      <c r="B6886" s="296">
        <f t="shared" si="219"/>
        <v>270</v>
      </c>
      <c r="C6886" s="412" t="s">
        <v>300</v>
      </c>
      <c r="D6886" s="119" t="s">
        <v>299</v>
      </c>
      <c r="E6886" s="35" t="s">
        <v>1145</v>
      </c>
      <c r="F6886" s="62" t="s">
        <v>4634</v>
      </c>
      <c r="G6886" s="119"/>
      <c r="H6886" s="752"/>
      <c r="I6886" s="755"/>
      <c r="J6886" s="32"/>
      <c r="K6886" s="119"/>
      <c r="L6886" s="58">
        <v>38362</v>
      </c>
      <c r="M6886" s="58">
        <v>40210</v>
      </c>
      <c r="N6886" t="str">
        <f t="shared" si="218"/>
        <v/>
      </c>
    </row>
    <row r="6887" spans="1:14" ht="42" customHeight="1" outlineLevel="2">
      <c r="A6887" s="384"/>
      <c r="B6887" s="296">
        <f t="shared" si="219"/>
        <v>270</v>
      </c>
      <c r="C6887" s="86" t="s">
        <v>2814</v>
      </c>
      <c r="D6887" s="119" t="s">
        <v>120</v>
      </c>
      <c r="E6887" s="35" t="s">
        <v>1145</v>
      </c>
      <c r="F6887" s="62" t="s">
        <v>4634</v>
      </c>
      <c r="G6887" s="119" t="s">
        <v>6389</v>
      </c>
      <c r="H6887" s="752"/>
      <c r="I6887" s="755"/>
      <c r="J6887" s="32"/>
      <c r="K6887" s="119"/>
      <c r="L6887" s="58">
        <v>38362</v>
      </c>
      <c r="M6887" s="58">
        <v>40210</v>
      </c>
      <c r="N6887" t="str">
        <f t="shared" si="218"/>
        <v>DUPLICATE</v>
      </c>
    </row>
    <row r="6888" spans="1:14" ht="12.95" customHeight="1" outlineLevel="2">
      <c r="A6888" s="384"/>
      <c r="B6888" s="296">
        <f t="shared" si="219"/>
        <v>270</v>
      </c>
      <c r="C6888" s="86" t="s">
        <v>536</v>
      </c>
      <c r="D6888" s="119" t="s">
        <v>537</v>
      </c>
      <c r="E6888" s="35" t="s">
        <v>1145</v>
      </c>
      <c r="F6888" s="62" t="s">
        <v>4634</v>
      </c>
      <c r="G6888" s="119"/>
      <c r="H6888" s="752"/>
      <c r="I6888" s="755"/>
      <c r="J6888" s="32"/>
      <c r="K6888" s="119"/>
      <c r="L6888" s="58">
        <v>40940</v>
      </c>
      <c r="M6888" s="58"/>
      <c r="N6888" t="str">
        <f t="shared" si="218"/>
        <v/>
      </c>
    </row>
    <row r="6889" spans="1:14" ht="12.95" customHeight="1" outlineLevel="2">
      <c r="A6889" s="384"/>
      <c r="B6889" s="296">
        <f t="shared" si="219"/>
        <v>270</v>
      </c>
      <c r="C6889" s="86" t="s">
        <v>538</v>
      </c>
      <c r="D6889" s="119" t="s">
        <v>539</v>
      </c>
      <c r="E6889" s="35" t="s">
        <v>1145</v>
      </c>
      <c r="F6889" s="62" t="s">
        <v>4634</v>
      </c>
      <c r="G6889" s="119"/>
      <c r="H6889" s="752"/>
      <c r="I6889" s="755"/>
      <c r="J6889" s="32"/>
      <c r="K6889" s="119"/>
      <c r="L6889" s="58">
        <v>40940</v>
      </c>
      <c r="M6889" s="58"/>
      <c r="N6889" t="str">
        <f t="shared" si="218"/>
        <v/>
      </c>
    </row>
    <row r="6890" spans="1:14" ht="12.95" customHeight="1" outlineLevel="2">
      <c r="A6890" s="384"/>
      <c r="B6890" s="296">
        <f t="shared" si="219"/>
        <v>270</v>
      </c>
      <c r="C6890" s="86" t="s">
        <v>540</v>
      </c>
      <c r="D6890" s="119" t="s">
        <v>84</v>
      </c>
      <c r="E6890" s="35" t="s">
        <v>1145</v>
      </c>
      <c r="F6890" s="62" t="s">
        <v>4634</v>
      </c>
      <c r="G6890" s="119"/>
      <c r="H6890" s="752"/>
      <c r="I6890" s="755"/>
      <c r="J6890" s="32"/>
      <c r="K6890" s="119"/>
      <c r="L6890" s="58"/>
      <c r="M6890" s="58"/>
      <c r="N6890" t="str">
        <f t="shared" si="218"/>
        <v/>
      </c>
    </row>
    <row r="6891" spans="1:14" ht="12.95" customHeight="1" outlineLevel="2">
      <c r="A6891" s="384"/>
      <c r="B6891" s="296">
        <f t="shared" si="219"/>
        <v>270</v>
      </c>
      <c r="C6891" s="86" t="s">
        <v>541</v>
      </c>
      <c r="D6891" s="119" t="s">
        <v>542</v>
      </c>
      <c r="E6891" s="35" t="s">
        <v>1145</v>
      </c>
      <c r="F6891" s="62" t="s">
        <v>4634</v>
      </c>
      <c r="G6891" s="119"/>
      <c r="H6891" s="752"/>
      <c r="I6891" s="755"/>
      <c r="J6891" s="32"/>
      <c r="K6891" s="119"/>
      <c r="L6891" s="58"/>
      <c r="M6891" s="58"/>
      <c r="N6891" t="str">
        <f t="shared" si="218"/>
        <v/>
      </c>
    </row>
    <row r="6892" spans="1:14" ht="12.95" customHeight="1" outlineLevel="2">
      <c r="A6892" s="384"/>
      <c r="B6892" s="296">
        <f t="shared" si="219"/>
        <v>270</v>
      </c>
      <c r="C6892" s="86" t="s">
        <v>5153</v>
      </c>
      <c r="D6892" s="119" t="s">
        <v>5152</v>
      </c>
      <c r="E6892" s="35" t="s">
        <v>1145</v>
      </c>
      <c r="F6892" s="62" t="s">
        <v>4634</v>
      </c>
      <c r="G6892" s="119"/>
      <c r="H6892" s="752"/>
      <c r="I6892" s="755"/>
      <c r="J6892" s="32"/>
      <c r="K6892" s="119"/>
      <c r="L6892" s="58">
        <v>38362</v>
      </c>
      <c r="M6892" s="58">
        <v>40210</v>
      </c>
      <c r="N6892" t="str">
        <f t="shared" si="218"/>
        <v/>
      </c>
    </row>
    <row r="6893" spans="1:14" ht="12.95" customHeight="1" outlineLevel="2">
      <c r="A6893" s="384"/>
      <c r="B6893" s="296">
        <f t="shared" si="219"/>
        <v>270</v>
      </c>
      <c r="C6893" s="412" t="s">
        <v>3403</v>
      </c>
      <c r="D6893" s="119" t="s">
        <v>3402</v>
      </c>
      <c r="E6893" s="35" t="s">
        <v>1145</v>
      </c>
      <c r="F6893" s="62" t="s">
        <v>4634</v>
      </c>
      <c r="G6893" s="119"/>
      <c r="H6893" s="752"/>
      <c r="I6893" s="755"/>
      <c r="J6893" s="32"/>
      <c r="K6893" s="119"/>
      <c r="L6893" s="58">
        <v>38362</v>
      </c>
      <c r="M6893" s="58">
        <v>40210</v>
      </c>
      <c r="N6893" t="str">
        <f t="shared" si="218"/>
        <v/>
      </c>
    </row>
    <row r="6894" spans="1:14" ht="12.95" customHeight="1" outlineLevel="2">
      <c r="A6894" s="384"/>
      <c r="B6894" s="296">
        <f t="shared" si="219"/>
        <v>270</v>
      </c>
      <c r="C6894" s="86" t="s">
        <v>3048</v>
      </c>
      <c r="D6894" s="119" t="s">
        <v>3047</v>
      </c>
      <c r="E6894" s="35" t="s">
        <v>1145</v>
      </c>
      <c r="F6894" s="62" t="s">
        <v>4634</v>
      </c>
      <c r="G6894" s="119"/>
      <c r="H6894" s="752"/>
      <c r="I6894" s="755"/>
      <c r="J6894" s="32"/>
      <c r="K6894" s="119"/>
      <c r="L6894" s="58">
        <v>38362</v>
      </c>
      <c r="M6894" s="58">
        <v>40210</v>
      </c>
      <c r="N6894" t="str">
        <f t="shared" si="218"/>
        <v/>
      </c>
    </row>
    <row r="6895" spans="1:14" ht="12.95" customHeight="1" outlineLevel="2">
      <c r="A6895" s="384"/>
      <c r="B6895" s="296">
        <f t="shared" si="219"/>
        <v>270</v>
      </c>
      <c r="C6895" s="86" t="s">
        <v>306</v>
      </c>
      <c r="D6895" s="119" t="s">
        <v>305</v>
      </c>
      <c r="E6895" s="35" t="s">
        <v>1145</v>
      </c>
      <c r="F6895" s="62" t="s">
        <v>4634</v>
      </c>
      <c r="G6895" s="119"/>
      <c r="H6895" s="752"/>
      <c r="I6895" s="755"/>
      <c r="J6895" s="32"/>
      <c r="K6895" s="119"/>
      <c r="L6895" s="58">
        <v>38362</v>
      </c>
      <c r="M6895" s="58">
        <v>40210</v>
      </c>
      <c r="N6895" t="str">
        <f t="shared" si="218"/>
        <v/>
      </c>
    </row>
    <row r="6896" spans="1:14" ht="12.95" customHeight="1" outlineLevel="2">
      <c r="A6896" s="384"/>
      <c r="B6896" s="296">
        <f t="shared" si="219"/>
        <v>270</v>
      </c>
      <c r="C6896" s="86" t="s">
        <v>3615</v>
      </c>
      <c r="D6896" s="119" t="s">
        <v>3614</v>
      </c>
      <c r="E6896" s="35" t="s">
        <v>1145</v>
      </c>
      <c r="F6896" s="62" t="s">
        <v>4634</v>
      </c>
      <c r="G6896" s="119"/>
      <c r="H6896" s="752"/>
      <c r="I6896" s="755"/>
      <c r="J6896" s="32"/>
      <c r="K6896" s="119"/>
      <c r="L6896" s="58">
        <v>38362</v>
      </c>
      <c r="M6896" s="58">
        <v>40210</v>
      </c>
      <c r="N6896" t="str">
        <f t="shared" si="218"/>
        <v/>
      </c>
    </row>
    <row r="6897" spans="1:14" ht="12.95" customHeight="1" outlineLevel="2">
      <c r="A6897" s="384"/>
      <c r="B6897" s="296">
        <f t="shared" si="219"/>
        <v>270</v>
      </c>
      <c r="C6897" s="86" t="s">
        <v>5151</v>
      </c>
      <c r="D6897" s="119" t="s">
        <v>5150</v>
      </c>
      <c r="E6897" s="35" t="s">
        <v>1145</v>
      </c>
      <c r="F6897" s="62" t="s">
        <v>4634</v>
      </c>
      <c r="G6897" s="119"/>
      <c r="H6897" s="752"/>
      <c r="I6897" s="755"/>
      <c r="J6897" s="32"/>
      <c r="K6897" s="119"/>
      <c r="L6897" s="58">
        <v>38362</v>
      </c>
      <c r="M6897" s="58">
        <v>40210</v>
      </c>
      <c r="N6897" t="str">
        <f t="shared" si="218"/>
        <v/>
      </c>
    </row>
    <row r="6898" spans="1:14" ht="12.95" customHeight="1" outlineLevel="2">
      <c r="A6898" s="384"/>
      <c r="B6898" s="296">
        <f t="shared" si="219"/>
        <v>270</v>
      </c>
      <c r="C6898" s="86" t="s">
        <v>3397</v>
      </c>
      <c r="D6898" s="119" t="s">
        <v>3396</v>
      </c>
      <c r="E6898" s="35" t="s">
        <v>1145</v>
      </c>
      <c r="F6898" s="62" t="s">
        <v>4634</v>
      </c>
      <c r="G6898" s="119"/>
      <c r="H6898" s="752"/>
      <c r="I6898" s="755"/>
      <c r="J6898" s="32"/>
      <c r="K6898" s="119"/>
      <c r="L6898" s="58">
        <v>38362</v>
      </c>
      <c r="M6898" s="58">
        <v>40210</v>
      </c>
      <c r="N6898" t="str">
        <f t="shared" si="218"/>
        <v/>
      </c>
    </row>
    <row r="6899" spans="1:14" ht="12.95" customHeight="1" outlineLevel="2">
      <c r="A6899" s="384"/>
      <c r="B6899" s="296">
        <f t="shared" si="219"/>
        <v>270</v>
      </c>
      <c r="C6899" s="86" t="s">
        <v>310</v>
      </c>
      <c r="D6899" s="119" t="s">
        <v>309</v>
      </c>
      <c r="E6899" s="35" t="s">
        <v>1145</v>
      </c>
      <c r="F6899" s="62" t="s">
        <v>4634</v>
      </c>
      <c r="G6899" s="119"/>
      <c r="H6899" s="752"/>
      <c r="I6899" s="755"/>
      <c r="J6899" s="32"/>
      <c r="K6899" s="119"/>
      <c r="L6899" s="58">
        <v>38362</v>
      </c>
      <c r="M6899" s="58">
        <v>40210</v>
      </c>
      <c r="N6899" t="str">
        <f t="shared" si="218"/>
        <v/>
      </c>
    </row>
    <row r="6900" spans="1:14" ht="12.95" customHeight="1" outlineLevel="2">
      <c r="A6900" s="384"/>
      <c r="B6900" s="296">
        <f t="shared" si="219"/>
        <v>270</v>
      </c>
      <c r="C6900" s="86" t="s">
        <v>3395</v>
      </c>
      <c r="D6900" s="119" t="s">
        <v>3394</v>
      </c>
      <c r="E6900" s="35" t="s">
        <v>1145</v>
      </c>
      <c r="F6900" s="62" t="s">
        <v>4634</v>
      </c>
      <c r="G6900" s="119"/>
      <c r="H6900" s="752"/>
      <c r="I6900" s="755"/>
      <c r="J6900" s="32"/>
      <c r="K6900" s="119"/>
      <c r="L6900" s="58">
        <v>38362</v>
      </c>
      <c r="M6900" s="58">
        <v>40210</v>
      </c>
      <c r="N6900" t="str">
        <f t="shared" si="218"/>
        <v/>
      </c>
    </row>
    <row r="6901" spans="1:14" ht="12.95" customHeight="1" outlineLevel="2">
      <c r="A6901" s="384"/>
      <c r="B6901" s="296">
        <f t="shared" si="219"/>
        <v>270</v>
      </c>
      <c r="C6901" s="412" t="s">
        <v>2818</v>
      </c>
      <c r="D6901" s="119" t="s">
        <v>2817</v>
      </c>
      <c r="E6901" s="35" t="s">
        <v>1145</v>
      </c>
      <c r="F6901" s="62" t="s">
        <v>4634</v>
      </c>
      <c r="G6901" s="119"/>
      <c r="H6901" s="752"/>
      <c r="I6901" s="755"/>
      <c r="J6901" s="32"/>
      <c r="K6901" s="119"/>
      <c r="L6901" s="58">
        <v>38362</v>
      </c>
      <c r="M6901" s="58">
        <v>40210</v>
      </c>
      <c r="N6901" t="str">
        <f t="shared" si="218"/>
        <v/>
      </c>
    </row>
    <row r="6902" spans="1:14" ht="12.95" customHeight="1" outlineLevel="2">
      <c r="A6902" s="384"/>
      <c r="B6902" s="296">
        <f t="shared" si="219"/>
        <v>270</v>
      </c>
      <c r="C6902" s="86" t="s">
        <v>2832</v>
      </c>
      <c r="D6902" s="119" t="s">
        <v>2831</v>
      </c>
      <c r="E6902" s="35" t="s">
        <v>1145</v>
      </c>
      <c r="F6902" s="62" t="s">
        <v>4634</v>
      </c>
      <c r="G6902" s="119"/>
      <c r="H6902" s="752"/>
      <c r="I6902" s="755"/>
      <c r="J6902" s="32"/>
      <c r="K6902" s="119"/>
      <c r="L6902" s="58">
        <v>38362</v>
      </c>
      <c r="M6902" s="58">
        <v>40210</v>
      </c>
      <c r="N6902" t="str">
        <f t="shared" si="218"/>
        <v/>
      </c>
    </row>
    <row r="6903" spans="1:14" ht="12.95" customHeight="1" outlineLevel="2">
      <c r="A6903" s="384"/>
      <c r="B6903" s="296">
        <f t="shared" si="219"/>
        <v>270</v>
      </c>
      <c r="C6903" s="86" t="s">
        <v>3427</v>
      </c>
      <c r="D6903" s="119" t="s">
        <v>3426</v>
      </c>
      <c r="E6903" s="35" t="s">
        <v>1145</v>
      </c>
      <c r="F6903" s="62" t="s">
        <v>4634</v>
      </c>
      <c r="G6903" s="119"/>
      <c r="H6903" s="752"/>
      <c r="I6903" s="755"/>
      <c r="J6903" s="32"/>
      <c r="K6903" s="119"/>
      <c r="L6903" s="58">
        <v>38362</v>
      </c>
      <c r="M6903" s="58">
        <v>40210</v>
      </c>
      <c r="N6903" t="str">
        <f t="shared" si="218"/>
        <v/>
      </c>
    </row>
    <row r="6904" spans="1:14" ht="12.95" customHeight="1" outlineLevel="2">
      <c r="A6904" s="384"/>
      <c r="B6904" s="296">
        <f t="shared" si="219"/>
        <v>270</v>
      </c>
      <c r="C6904" s="86" t="s">
        <v>2066</v>
      </c>
      <c r="D6904" s="119" t="s">
        <v>2065</v>
      </c>
      <c r="E6904" s="35" t="s">
        <v>1145</v>
      </c>
      <c r="F6904" s="62" t="s">
        <v>4634</v>
      </c>
      <c r="G6904" s="119"/>
      <c r="H6904" s="752"/>
      <c r="I6904" s="755"/>
      <c r="J6904" s="32"/>
      <c r="K6904" s="119"/>
      <c r="L6904" s="58">
        <v>38362</v>
      </c>
      <c r="M6904" s="58">
        <v>40210</v>
      </c>
      <c r="N6904" t="str">
        <f t="shared" si="218"/>
        <v/>
      </c>
    </row>
    <row r="6905" spans="1:14" ht="12.95" customHeight="1" outlineLevel="2">
      <c r="A6905" s="384"/>
      <c r="B6905" s="296">
        <f t="shared" si="219"/>
        <v>270</v>
      </c>
      <c r="C6905" s="412" t="s">
        <v>2604</v>
      </c>
      <c r="D6905" s="119" t="s">
        <v>2603</v>
      </c>
      <c r="E6905" s="35" t="s">
        <v>1145</v>
      </c>
      <c r="F6905" s="62" t="s">
        <v>4634</v>
      </c>
      <c r="G6905" s="119"/>
      <c r="H6905" s="752"/>
      <c r="I6905" s="755"/>
      <c r="J6905" s="32"/>
      <c r="K6905" s="119"/>
      <c r="L6905" s="58">
        <v>38362</v>
      </c>
      <c r="M6905" s="58">
        <v>40210</v>
      </c>
      <c r="N6905" t="str">
        <f t="shared" si="218"/>
        <v/>
      </c>
    </row>
    <row r="6906" spans="1:14" ht="12.95" customHeight="1" outlineLevel="2">
      <c r="A6906" s="384"/>
      <c r="B6906" s="296">
        <f t="shared" si="219"/>
        <v>270</v>
      </c>
      <c r="C6906" s="86" t="s">
        <v>2816</v>
      </c>
      <c r="D6906" s="119" t="s">
        <v>2815</v>
      </c>
      <c r="E6906" s="35" t="s">
        <v>1145</v>
      </c>
      <c r="F6906" s="62" t="s">
        <v>4634</v>
      </c>
      <c r="G6906" s="119"/>
      <c r="H6906" s="752"/>
      <c r="I6906" s="755"/>
      <c r="J6906" s="32"/>
      <c r="K6906" s="119"/>
      <c r="L6906" s="58">
        <v>38362</v>
      </c>
      <c r="M6906" s="58">
        <v>40210</v>
      </c>
      <c r="N6906" t="str">
        <f t="shared" si="218"/>
        <v/>
      </c>
    </row>
    <row r="6907" spans="1:14" ht="12.95" customHeight="1" outlineLevel="2">
      <c r="A6907" s="384"/>
      <c r="B6907" s="296">
        <f t="shared" si="219"/>
        <v>270</v>
      </c>
      <c r="C6907" s="86" t="s">
        <v>2499</v>
      </c>
      <c r="D6907" s="119" t="s">
        <v>2498</v>
      </c>
      <c r="E6907" s="35" t="s">
        <v>1145</v>
      </c>
      <c r="F6907" s="62" t="s">
        <v>4634</v>
      </c>
      <c r="G6907" s="119"/>
      <c r="H6907" s="752"/>
      <c r="I6907" s="755"/>
      <c r="J6907" s="32"/>
      <c r="K6907" s="119"/>
      <c r="L6907" s="58">
        <v>38362</v>
      </c>
      <c r="M6907" s="58">
        <v>40210</v>
      </c>
      <c r="N6907" t="str">
        <f t="shared" si="218"/>
        <v/>
      </c>
    </row>
    <row r="6908" spans="1:14" ht="12.95" customHeight="1" outlineLevel="2">
      <c r="A6908" s="384"/>
      <c r="B6908" s="296">
        <f t="shared" si="219"/>
        <v>270</v>
      </c>
      <c r="C6908" s="86" t="s">
        <v>2545</v>
      </c>
      <c r="D6908" s="119" t="s">
        <v>2544</v>
      </c>
      <c r="E6908" s="35" t="s">
        <v>1145</v>
      </c>
      <c r="F6908" s="62" t="s">
        <v>4634</v>
      </c>
      <c r="G6908" s="119"/>
      <c r="H6908" s="752"/>
      <c r="I6908" s="755"/>
      <c r="J6908" s="32"/>
      <c r="K6908" s="119"/>
      <c r="L6908" s="58">
        <v>38362</v>
      </c>
      <c r="M6908" s="58">
        <v>40210</v>
      </c>
      <c r="N6908" t="str">
        <f t="shared" si="218"/>
        <v/>
      </c>
    </row>
    <row r="6909" spans="1:14" ht="12.95" customHeight="1" outlineLevel="2">
      <c r="A6909" s="384"/>
      <c r="B6909" s="296">
        <f t="shared" si="219"/>
        <v>270</v>
      </c>
      <c r="C6909" s="86" t="s">
        <v>2503</v>
      </c>
      <c r="D6909" s="119" t="s">
        <v>2502</v>
      </c>
      <c r="E6909" s="35" t="s">
        <v>1145</v>
      </c>
      <c r="F6909" s="62" t="s">
        <v>4634</v>
      </c>
      <c r="G6909" s="119"/>
      <c r="H6909" s="752"/>
      <c r="I6909" s="755"/>
      <c r="J6909" s="32"/>
      <c r="K6909" s="119"/>
      <c r="L6909" s="58">
        <v>38362</v>
      </c>
      <c r="M6909" s="58">
        <v>40210</v>
      </c>
      <c r="N6909" t="str">
        <f t="shared" si="218"/>
        <v/>
      </c>
    </row>
    <row r="6910" spans="1:14" ht="12.95" customHeight="1" outlineLevel="2">
      <c r="A6910" s="384"/>
      <c r="B6910" s="296">
        <f t="shared" si="219"/>
        <v>270</v>
      </c>
      <c r="C6910" s="86" t="s">
        <v>2501</v>
      </c>
      <c r="D6910" s="119" t="s">
        <v>2500</v>
      </c>
      <c r="E6910" s="35" t="s">
        <v>1145</v>
      </c>
      <c r="F6910" s="62" t="s">
        <v>4634</v>
      </c>
      <c r="G6910" s="119"/>
      <c r="H6910" s="752"/>
      <c r="I6910" s="755"/>
      <c r="J6910" s="32"/>
      <c r="K6910" s="119"/>
      <c r="L6910" s="58">
        <v>38362</v>
      </c>
      <c r="M6910" s="58">
        <v>40210</v>
      </c>
      <c r="N6910" t="str">
        <f t="shared" si="218"/>
        <v/>
      </c>
    </row>
    <row r="6911" spans="1:14" ht="12.95" customHeight="1" outlineLevel="2">
      <c r="A6911" s="384"/>
      <c r="B6911" s="296">
        <f t="shared" si="219"/>
        <v>270</v>
      </c>
      <c r="C6911" s="412" t="s">
        <v>2822</v>
      </c>
      <c r="D6911" s="119" t="s">
        <v>2821</v>
      </c>
      <c r="E6911" s="35" t="s">
        <v>1145</v>
      </c>
      <c r="F6911" s="62" t="s">
        <v>4634</v>
      </c>
      <c r="G6911" s="119"/>
      <c r="H6911" s="752"/>
      <c r="I6911" s="755"/>
      <c r="J6911" s="32"/>
      <c r="K6911" s="119"/>
      <c r="L6911" s="58">
        <v>38362</v>
      </c>
      <c r="M6911" s="58">
        <v>40210</v>
      </c>
      <c r="N6911" t="str">
        <f t="shared" si="218"/>
        <v/>
      </c>
    </row>
    <row r="6912" spans="1:14" ht="12.95" customHeight="1" outlineLevel="2">
      <c r="A6912" s="384"/>
      <c r="B6912" s="296">
        <f t="shared" si="219"/>
        <v>270</v>
      </c>
      <c r="C6912" s="412" t="s">
        <v>304</v>
      </c>
      <c r="D6912" s="119" t="s">
        <v>303</v>
      </c>
      <c r="E6912" s="35" t="s">
        <v>1145</v>
      </c>
      <c r="F6912" s="62" t="s">
        <v>4634</v>
      </c>
      <c r="G6912" s="119"/>
      <c r="H6912" s="752"/>
      <c r="I6912" s="755"/>
      <c r="J6912" s="32"/>
      <c r="K6912" s="119"/>
      <c r="L6912" s="58">
        <v>38362</v>
      </c>
      <c r="M6912" s="58">
        <v>40210</v>
      </c>
      <c r="N6912" t="str">
        <f t="shared" si="218"/>
        <v/>
      </c>
    </row>
    <row r="6913" spans="1:14" ht="12.95" customHeight="1" outlineLevel="2">
      <c r="A6913" s="384"/>
      <c r="B6913" s="296">
        <f t="shared" si="219"/>
        <v>270</v>
      </c>
      <c r="C6913" s="412" t="s">
        <v>1758</v>
      </c>
      <c r="D6913" s="119" t="s">
        <v>1757</v>
      </c>
      <c r="E6913" s="35" t="s">
        <v>1145</v>
      </c>
      <c r="F6913" s="62" t="s">
        <v>4634</v>
      </c>
      <c r="G6913" s="119"/>
      <c r="H6913" s="752"/>
      <c r="I6913" s="755"/>
      <c r="J6913" s="32"/>
      <c r="K6913" s="119"/>
      <c r="L6913" s="58">
        <v>38362</v>
      </c>
      <c r="M6913" s="58">
        <v>40210</v>
      </c>
      <c r="N6913" t="str">
        <f t="shared" si="218"/>
        <v/>
      </c>
    </row>
    <row r="6914" spans="1:14" ht="12.95" customHeight="1" outlineLevel="2">
      <c r="A6914" s="384"/>
      <c r="B6914" s="296">
        <f t="shared" si="219"/>
        <v>270</v>
      </c>
      <c r="C6914" s="412" t="s">
        <v>1753</v>
      </c>
      <c r="D6914" s="119" t="s">
        <v>1752</v>
      </c>
      <c r="E6914" s="35" t="s">
        <v>1145</v>
      </c>
      <c r="F6914" s="62" t="s">
        <v>4634</v>
      </c>
      <c r="G6914" s="119"/>
      <c r="H6914" s="752"/>
      <c r="I6914" s="755"/>
      <c r="J6914" s="32"/>
      <c r="K6914" s="119"/>
      <c r="L6914" s="58">
        <v>38362</v>
      </c>
      <c r="M6914" s="58">
        <v>40210</v>
      </c>
      <c r="N6914" t="str">
        <f t="shared" si="218"/>
        <v/>
      </c>
    </row>
    <row r="6915" spans="1:14" ht="12.95" customHeight="1" outlineLevel="2">
      <c r="A6915" s="384"/>
      <c r="B6915" s="296">
        <f t="shared" si="219"/>
        <v>270</v>
      </c>
      <c r="C6915" s="86" t="s">
        <v>1749</v>
      </c>
      <c r="D6915" s="119" t="s">
        <v>1748</v>
      </c>
      <c r="E6915" s="35" t="s">
        <v>1145</v>
      </c>
      <c r="F6915" s="62" t="s">
        <v>4634</v>
      </c>
      <c r="G6915" s="119"/>
      <c r="H6915" s="752"/>
      <c r="I6915" s="755"/>
      <c r="J6915" s="32"/>
      <c r="K6915" s="119"/>
      <c r="L6915" s="58">
        <v>38362</v>
      </c>
      <c r="M6915" s="58">
        <v>40210</v>
      </c>
      <c r="N6915" t="str">
        <f t="shared" ref="N6915:N6983" si="220">IF(D6915="NA","",IF(COUNTIF($D$3:$D$8511,D6915)&gt;1,"DUPLICATE",""))</f>
        <v/>
      </c>
    </row>
    <row r="6916" spans="1:14" ht="12.95" customHeight="1" outlineLevel="2">
      <c r="A6916" s="384"/>
      <c r="B6916" s="296">
        <f t="shared" si="219"/>
        <v>270</v>
      </c>
      <c r="C6916" s="412" t="s">
        <v>3401</v>
      </c>
      <c r="D6916" s="119" t="s">
        <v>3400</v>
      </c>
      <c r="E6916" s="35" t="s">
        <v>1145</v>
      </c>
      <c r="F6916" s="62" t="s">
        <v>4634</v>
      </c>
      <c r="G6916" s="119"/>
      <c r="H6916" s="752"/>
      <c r="I6916" s="755"/>
      <c r="J6916" s="32"/>
      <c r="K6916" s="119"/>
      <c r="L6916" s="58">
        <v>38362</v>
      </c>
      <c r="M6916" s="58">
        <v>40210</v>
      </c>
      <c r="N6916" t="str">
        <f t="shared" si="220"/>
        <v/>
      </c>
    </row>
    <row r="6917" spans="1:14" ht="12.95" customHeight="1" outlineLevel="2">
      <c r="A6917" s="384"/>
      <c r="B6917" s="296">
        <f t="shared" si="219"/>
        <v>270</v>
      </c>
      <c r="C6917" s="86" t="s">
        <v>2491</v>
      </c>
      <c r="D6917" s="119" t="s">
        <v>5156</v>
      </c>
      <c r="E6917" s="35" t="s">
        <v>1145</v>
      </c>
      <c r="F6917" s="62" t="s">
        <v>4634</v>
      </c>
      <c r="G6917" s="119"/>
      <c r="H6917" s="752"/>
      <c r="I6917" s="755"/>
      <c r="J6917" s="32"/>
      <c r="K6917" s="119"/>
      <c r="L6917" s="58">
        <v>38362</v>
      </c>
      <c r="M6917" s="58">
        <v>40210</v>
      </c>
      <c r="N6917" t="str">
        <f t="shared" si="220"/>
        <v/>
      </c>
    </row>
    <row r="6918" spans="1:14" ht="12.95" customHeight="1" outlineLevel="2">
      <c r="A6918" s="384"/>
      <c r="B6918" s="296">
        <f t="shared" si="219"/>
        <v>270</v>
      </c>
      <c r="C6918" s="86" t="s">
        <v>2058</v>
      </c>
      <c r="D6918" s="119" t="s">
        <v>2057</v>
      </c>
      <c r="E6918" s="35" t="s">
        <v>1145</v>
      </c>
      <c r="F6918" s="62" t="s">
        <v>4634</v>
      </c>
      <c r="G6918" s="119"/>
      <c r="H6918" s="752"/>
      <c r="I6918" s="755"/>
      <c r="J6918" s="32"/>
      <c r="K6918" s="119"/>
      <c r="L6918" s="58">
        <v>38362</v>
      </c>
      <c r="M6918" s="58">
        <v>40210</v>
      </c>
      <c r="N6918" t="str">
        <f t="shared" si="220"/>
        <v/>
      </c>
    </row>
    <row r="6919" spans="1:14" ht="12.95" customHeight="1" outlineLevel="2">
      <c r="A6919" s="384"/>
      <c r="B6919" s="296">
        <f t="shared" si="219"/>
        <v>270</v>
      </c>
      <c r="C6919" s="86" t="s">
        <v>2060</v>
      </c>
      <c r="D6919" s="119" t="s">
        <v>2059</v>
      </c>
      <c r="E6919" s="35" t="s">
        <v>1145</v>
      </c>
      <c r="F6919" s="62" t="s">
        <v>4634</v>
      </c>
      <c r="G6919" s="119"/>
      <c r="H6919" s="752"/>
      <c r="I6919" s="755"/>
      <c r="J6919" s="32"/>
      <c r="K6919" s="119"/>
      <c r="L6919" s="58">
        <v>38362</v>
      </c>
      <c r="M6919" s="58">
        <v>40210</v>
      </c>
      <c r="N6919" t="str">
        <f t="shared" si="220"/>
        <v/>
      </c>
    </row>
    <row r="6920" spans="1:14" ht="12.95" customHeight="1" outlineLevel="2">
      <c r="A6920" s="384"/>
      <c r="B6920" s="296">
        <f t="shared" si="219"/>
        <v>270</v>
      </c>
      <c r="C6920" s="86" t="s">
        <v>2068</v>
      </c>
      <c r="D6920" s="119" t="s">
        <v>2067</v>
      </c>
      <c r="E6920" s="35" t="s">
        <v>1145</v>
      </c>
      <c r="F6920" s="62" t="s">
        <v>4634</v>
      </c>
      <c r="G6920" s="119"/>
      <c r="H6920" s="752"/>
      <c r="I6920" s="755"/>
      <c r="J6920" s="32"/>
      <c r="K6920" s="119"/>
      <c r="L6920" s="58">
        <v>38362</v>
      </c>
      <c r="M6920" s="58">
        <v>40210</v>
      </c>
      <c r="N6920" t="str">
        <f t="shared" si="220"/>
        <v/>
      </c>
    </row>
    <row r="6921" spans="1:14" ht="12.95" customHeight="1" outlineLevel="2">
      <c r="A6921" s="384"/>
      <c r="B6921" s="296">
        <f t="shared" si="219"/>
        <v>270</v>
      </c>
      <c r="C6921" s="412" t="s">
        <v>2606</v>
      </c>
      <c r="D6921" s="119" t="s">
        <v>2605</v>
      </c>
      <c r="E6921" s="35" t="s">
        <v>1145</v>
      </c>
      <c r="F6921" s="62" t="s">
        <v>4634</v>
      </c>
      <c r="G6921" s="119"/>
      <c r="H6921" s="752"/>
      <c r="I6921" s="755"/>
      <c r="J6921" s="32"/>
      <c r="K6921" s="119"/>
      <c r="L6921" s="58">
        <v>38362</v>
      </c>
      <c r="M6921" s="58">
        <v>40210</v>
      </c>
      <c r="N6921" t="str">
        <f t="shared" si="220"/>
        <v/>
      </c>
    </row>
    <row r="6922" spans="1:14" ht="12.95" customHeight="1" outlineLevel="2">
      <c r="A6922" s="384"/>
      <c r="B6922" s="296">
        <f t="shared" si="219"/>
        <v>270</v>
      </c>
      <c r="C6922" s="86" t="s">
        <v>2830</v>
      </c>
      <c r="D6922" s="119" t="s">
        <v>2829</v>
      </c>
      <c r="E6922" s="35" t="s">
        <v>1145</v>
      </c>
      <c r="F6922" s="62" t="s">
        <v>4634</v>
      </c>
      <c r="G6922" s="119"/>
      <c r="H6922" s="752"/>
      <c r="I6922" s="755"/>
      <c r="J6922" s="32"/>
      <c r="K6922" s="119"/>
      <c r="L6922" s="58">
        <v>38362</v>
      </c>
      <c r="M6922" s="58">
        <v>40210</v>
      </c>
      <c r="N6922" t="str">
        <f t="shared" si="220"/>
        <v/>
      </c>
    </row>
    <row r="6923" spans="1:14" ht="12.95" customHeight="1" outlineLevel="2">
      <c r="A6923" s="384"/>
      <c r="B6923" s="296">
        <f t="shared" si="219"/>
        <v>270</v>
      </c>
      <c r="C6923" s="86" t="s">
        <v>3587</v>
      </c>
      <c r="D6923" s="119" t="s">
        <v>3586</v>
      </c>
      <c r="E6923" s="35" t="s">
        <v>1145</v>
      </c>
      <c r="F6923" s="62" t="s">
        <v>4634</v>
      </c>
      <c r="G6923" s="119"/>
      <c r="H6923" s="752"/>
      <c r="I6923" s="755"/>
      <c r="J6923" s="32"/>
      <c r="K6923" s="119"/>
      <c r="L6923" s="58">
        <v>38362</v>
      </c>
      <c r="M6923" s="58">
        <v>40210</v>
      </c>
      <c r="N6923" t="str">
        <f t="shared" si="220"/>
        <v/>
      </c>
    </row>
    <row r="6924" spans="1:14" ht="12.95" customHeight="1" outlineLevel="2">
      <c r="A6924" s="384"/>
      <c r="B6924" s="296">
        <f t="shared" si="219"/>
        <v>270</v>
      </c>
      <c r="C6924" s="86" t="s">
        <v>1751</v>
      </c>
      <c r="D6924" s="119" t="s">
        <v>1750</v>
      </c>
      <c r="E6924" s="35" t="s">
        <v>1145</v>
      </c>
      <c r="F6924" s="62" t="s">
        <v>4634</v>
      </c>
      <c r="G6924" s="119"/>
      <c r="H6924" s="752"/>
      <c r="I6924" s="755"/>
      <c r="J6924" s="32"/>
      <c r="K6924" s="119"/>
      <c r="L6924" s="58">
        <v>38362</v>
      </c>
      <c r="M6924" s="58">
        <v>40210</v>
      </c>
      <c r="N6924" t="str">
        <f t="shared" si="220"/>
        <v/>
      </c>
    </row>
    <row r="6925" spans="1:14" ht="12.95" customHeight="1" outlineLevel="2">
      <c r="A6925" s="384"/>
      <c r="B6925" s="296">
        <f t="shared" si="219"/>
        <v>270</v>
      </c>
      <c r="C6925" s="412" t="s">
        <v>2497</v>
      </c>
      <c r="D6925" s="119" t="s">
        <v>2496</v>
      </c>
      <c r="E6925" s="35" t="s">
        <v>1145</v>
      </c>
      <c r="F6925" s="62" t="s">
        <v>4634</v>
      </c>
      <c r="G6925" s="119"/>
      <c r="H6925" s="752"/>
      <c r="I6925" s="755"/>
      <c r="J6925" s="32"/>
      <c r="K6925" s="119"/>
      <c r="L6925" s="58">
        <v>38362</v>
      </c>
      <c r="M6925" s="58">
        <v>40210</v>
      </c>
      <c r="N6925" t="str">
        <f t="shared" si="220"/>
        <v/>
      </c>
    </row>
    <row r="6926" spans="1:14" ht="12.95" customHeight="1" outlineLevel="2">
      <c r="A6926" s="384"/>
      <c r="B6926" s="296">
        <f t="shared" si="219"/>
        <v>270</v>
      </c>
      <c r="C6926" s="216" t="s">
        <v>1080</v>
      </c>
      <c r="D6926" s="119" t="s">
        <v>4635</v>
      </c>
      <c r="E6926" s="35" t="s">
        <v>1145</v>
      </c>
      <c r="F6926" s="62" t="s">
        <v>4634</v>
      </c>
      <c r="G6926" s="119"/>
      <c r="H6926" s="752"/>
      <c r="I6926" s="755"/>
      <c r="J6926" s="32"/>
      <c r="K6926" s="119"/>
      <c r="L6926" s="58">
        <v>38362</v>
      </c>
      <c r="M6926" s="58">
        <v>40210</v>
      </c>
      <c r="N6926" t="str">
        <f t="shared" si="220"/>
        <v/>
      </c>
    </row>
    <row r="6927" spans="1:14" ht="12.95" customHeight="1" outlineLevel="2">
      <c r="A6927" s="384"/>
      <c r="B6927" s="296">
        <f t="shared" si="219"/>
        <v>270</v>
      </c>
      <c r="C6927" s="86" t="s">
        <v>3526</v>
      </c>
      <c r="D6927" s="119" t="s">
        <v>2607</v>
      </c>
      <c r="E6927" s="35" t="s">
        <v>1145</v>
      </c>
      <c r="F6927" s="62" t="s">
        <v>4634</v>
      </c>
      <c r="G6927" s="119"/>
      <c r="H6927" s="752"/>
      <c r="I6927" s="755"/>
      <c r="J6927" s="32"/>
      <c r="K6927" s="119"/>
      <c r="L6927" s="58">
        <v>38362</v>
      </c>
      <c r="M6927" s="58">
        <v>40210</v>
      </c>
      <c r="N6927" t="str">
        <f t="shared" si="220"/>
        <v/>
      </c>
    </row>
    <row r="6928" spans="1:14" ht="12.95" customHeight="1" outlineLevel="2">
      <c r="A6928" s="384"/>
      <c r="B6928" s="296">
        <f t="shared" si="219"/>
        <v>270</v>
      </c>
      <c r="C6928" s="412" t="s">
        <v>3613</v>
      </c>
      <c r="D6928" s="119" t="s">
        <v>3612</v>
      </c>
      <c r="E6928" s="35" t="s">
        <v>1145</v>
      </c>
      <c r="F6928" s="62" t="s">
        <v>4634</v>
      </c>
      <c r="G6928" s="119"/>
      <c r="H6928" s="752"/>
      <c r="I6928" s="755"/>
      <c r="J6928" s="32"/>
      <c r="K6928" s="119"/>
      <c r="L6928" s="58">
        <v>38362</v>
      </c>
      <c r="M6928" s="58">
        <v>40210</v>
      </c>
      <c r="N6928" t="str">
        <f t="shared" si="220"/>
        <v/>
      </c>
    </row>
    <row r="6929" spans="1:14" ht="12.95" customHeight="1" outlineLevel="2">
      <c r="A6929" s="384"/>
      <c r="B6929" s="296">
        <f t="shared" si="219"/>
        <v>270</v>
      </c>
      <c r="C6929" s="86" t="s">
        <v>3435</v>
      </c>
      <c r="D6929" s="119" t="s">
        <v>3434</v>
      </c>
      <c r="E6929" s="35" t="s">
        <v>1145</v>
      </c>
      <c r="F6929" s="62" t="s">
        <v>4634</v>
      </c>
      <c r="G6929" s="119"/>
      <c r="H6929" s="752"/>
      <c r="I6929" s="755"/>
      <c r="J6929" s="32"/>
      <c r="K6929" s="119"/>
      <c r="L6929" s="58">
        <v>38362</v>
      </c>
      <c r="M6929" s="58">
        <v>40210</v>
      </c>
      <c r="N6929" t="str">
        <f t="shared" si="220"/>
        <v>DUPLICATE</v>
      </c>
    </row>
    <row r="6930" spans="1:14" ht="12.95" customHeight="1" outlineLevel="2">
      <c r="A6930" s="384"/>
      <c r="B6930" s="296">
        <f t="shared" si="219"/>
        <v>270</v>
      </c>
      <c r="C6930" s="86" t="s">
        <v>1756</v>
      </c>
      <c r="D6930" s="119" t="s">
        <v>3616</v>
      </c>
      <c r="E6930" s="35" t="s">
        <v>1145</v>
      </c>
      <c r="F6930" s="62" t="s">
        <v>4634</v>
      </c>
      <c r="G6930" s="119"/>
      <c r="H6930" s="752"/>
      <c r="I6930" s="755"/>
      <c r="J6930" s="32"/>
      <c r="K6930" s="119"/>
      <c r="L6930" s="58">
        <v>38362</v>
      </c>
      <c r="M6930" s="58">
        <v>40210</v>
      </c>
      <c r="N6930" t="str">
        <f t="shared" si="220"/>
        <v/>
      </c>
    </row>
    <row r="6931" spans="1:14" ht="12.95" customHeight="1" outlineLevel="2">
      <c r="A6931" s="384"/>
      <c r="B6931" s="296">
        <f t="shared" si="219"/>
        <v>270</v>
      </c>
      <c r="C6931" s="412" t="s">
        <v>2064</v>
      </c>
      <c r="D6931" s="119" t="s">
        <v>2063</v>
      </c>
      <c r="E6931" s="35" t="s">
        <v>1145</v>
      </c>
      <c r="F6931" s="62" t="s">
        <v>4634</v>
      </c>
      <c r="G6931" s="119"/>
      <c r="H6931" s="752"/>
      <c r="I6931" s="755"/>
      <c r="J6931" s="32"/>
      <c r="K6931" s="119"/>
      <c r="L6931" s="58">
        <v>38362</v>
      </c>
      <c r="M6931" s="58">
        <v>40210</v>
      </c>
      <c r="N6931" t="str">
        <f t="shared" si="220"/>
        <v/>
      </c>
    </row>
    <row r="6932" spans="1:14" ht="12.95" customHeight="1" outlineLevel="2">
      <c r="A6932" s="384"/>
      <c r="B6932" s="296">
        <f t="shared" si="219"/>
        <v>270</v>
      </c>
      <c r="C6932" s="412" t="s">
        <v>3425</v>
      </c>
      <c r="D6932" s="119" t="s">
        <v>3424</v>
      </c>
      <c r="E6932" s="35" t="s">
        <v>1145</v>
      </c>
      <c r="F6932" s="62" t="s">
        <v>4634</v>
      </c>
      <c r="G6932" s="119"/>
      <c r="H6932" s="752"/>
      <c r="I6932" s="755"/>
      <c r="J6932" s="32"/>
      <c r="K6932" s="119"/>
      <c r="L6932" s="58">
        <v>38362</v>
      </c>
      <c r="M6932" s="58">
        <v>40210</v>
      </c>
      <c r="N6932" t="str">
        <f t="shared" si="220"/>
        <v/>
      </c>
    </row>
    <row r="6933" spans="1:14" ht="12.95" customHeight="1" outlineLevel="2">
      <c r="A6933" s="384"/>
      <c r="B6933" s="296">
        <f t="shared" si="219"/>
        <v>270</v>
      </c>
      <c r="C6933" s="86" t="s">
        <v>2828</v>
      </c>
      <c r="D6933" s="119" t="s">
        <v>2827</v>
      </c>
      <c r="E6933" s="35" t="s">
        <v>1145</v>
      </c>
      <c r="F6933" s="62" t="s">
        <v>4634</v>
      </c>
      <c r="G6933" s="119"/>
      <c r="H6933" s="752"/>
      <c r="I6933" s="755"/>
      <c r="J6933" s="32"/>
      <c r="K6933" s="119"/>
      <c r="L6933" s="58">
        <v>38362</v>
      </c>
      <c r="M6933" s="58">
        <v>40210</v>
      </c>
      <c r="N6933" t="str">
        <f t="shared" si="220"/>
        <v/>
      </c>
    </row>
    <row r="6934" spans="1:14" ht="12.95" customHeight="1" outlineLevel="2" collapsed="1">
      <c r="A6934" s="384"/>
      <c r="B6934" s="296">
        <f t="shared" si="219"/>
        <v>270</v>
      </c>
      <c r="C6934" s="412" t="s">
        <v>2052</v>
      </c>
      <c r="D6934" s="119" t="s">
        <v>2833</v>
      </c>
      <c r="E6934" s="35" t="s">
        <v>1145</v>
      </c>
      <c r="F6934" s="62" t="s">
        <v>4634</v>
      </c>
      <c r="G6934" s="119"/>
      <c r="H6934" s="752"/>
      <c r="I6934" s="755"/>
      <c r="J6934" s="32"/>
      <c r="K6934" s="119"/>
      <c r="L6934" s="58">
        <v>38362</v>
      </c>
      <c r="M6934" s="58">
        <v>40210</v>
      </c>
      <c r="N6934" t="str">
        <f t="shared" si="220"/>
        <v/>
      </c>
    </row>
    <row r="6935" spans="1:14" ht="12.95" customHeight="1" outlineLevel="2">
      <c r="A6935" s="384"/>
      <c r="B6935" s="296">
        <f t="shared" si="219"/>
        <v>270</v>
      </c>
      <c r="C6935" s="412" t="s">
        <v>545</v>
      </c>
      <c r="D6935" s="119" t="s">
        <v>546</v>
      </c>
      <c r="E6935" s="35" t="s">
        <v>1145</v>
      </c>
      <c r="F6935" s="62" t="s">
        <v>4634</v>
      </c>
      <c r="G6935" s="119"/>
      <c r="H6935" s="752"/>
      <c r="I6935" s="755"/>
      <c r="J6935" s="32"/>
      <c r="K6935" s="119"/>
      <c r="L6935" s="58">
        <v>40940</v>
      </c>
      <c r="M6935" s="58"/>
      <c r="N6935" t="str">
        <f t="shared" si="220"/>
        <v/>
      </c>
    </row>
    <row r="6936" spans="1:14" ht="12.95" customHeight="1" outlineLevel="2">
      <c r="A6936" s="384"/>
      <c r="B6936" s="296">
        <f t="shared" si="219"/>
        <v>270</v>
      </c>
      <c r="C6936" s="86" t="s">
        <v>1747</v>
      </c>
      <c r="D6936" s="119" t="s">
        <v>1746</v>
      </c>
      <c r="E6936" s="35" t="s">
        <v>1145</v>
      </c>
      <c r="F6936" s="62" t="s">
        <v>4634</v>
      </c>
      <c r="G6936" s="119"/>
      <c r="H6936" s="752"/>
      <c r="I6936" s="755"/>
      <c r="J6936" s="32"/>
      <c r="K6936" s="119"/>
      <c r="L6936" s="58">
        <v>38362</v>
      </c>
      <c r="M6936" s="58">
        <v>40210</v>
      </c>
      <c r="N6936" t="str">
        <f t="shared" si="220"/>
        <v/>
      </c>
    </row>
    <row r="6937" spans="1:14" ht="12.95" customHeight="1" outlineLevel="2">
      <c r="A6937" s="384"/>
      <c r="B6937" s="296">
        <f t="shared" si="219"/>
        <v>270</v>
      </c>
      <c r="C6937" s="86" t="s">
        <v>3050</v>
      </c>
      <c r="D6937" s="119" t="s">
        <v>3049</v>
      </c>
      <c r="E6937" s="35" t="s">
        <v>1145</v>
      </c>
      <c r="F6937" s="62" t="s">
        <v>4634</v>
      </c>
      <c r="G6937" s="119"/>
      <c r="H6937" s="752"/>
      <c r="I6937" s="755"/>
      <c r="J6937" s="32"/>
      <c r="K6937" s="119"/>
      <c r="L6937" s="58">
        <v>38362</v>
      </c>
      <c r="M6937" s="58">
        <v>40210</v>
      </c>
      <c r="N6937" t="str">
        <f t="shared" si="220"/>
        <v/>
      </c>
    </row>
    <row r="6938" spans="1:14" ht="12.95" customHeight="1" outlineLevel="2">
      <c r="A6938" s="384"/>
      <c r="B6938" s="296">
        <f t="shared" si="219"/>
        <v>270</v>
      </c>
      <c r="C6938" s="86" t="s">
        <v>3052</v>
      </c>
      <c r="D6938" s="119" t="s">
        <v>3051</v>
      </c>
      <c r="E6938" s="35" t="s">
        <v>1145</v>
      </c>
      <c r="F6938" s="62" t="s">
        <v>4634</v>
      </c>
      <c r="G6938" s="119"/>
      <c r="H6938" s="752"/>
      <c r="I6938" s="755"/>
      <c r="J6938" s="32"/>
      <c r="K6938" s="119"/>
      <c r="L6938" s="58">
        <v>38362</v>
      </c>
      <c r="M6938" s="58">
        <v>40210</v>
      </c>
      <c r="N6938" t="str">
        <f t="shared" si="220"/>
        <v/>
      </c>
    </row>
    <row r="6939" spans="1:14" ht="12.95" customHeight="1" outlineLevel="2">
      <c r="A6939" s="384"/>
      <c r="B6939" s="296">
        <f t="shared" si="219"/>
        <v>270</v>
      </c>
      <c r="C6939" s="86" t="s">
        <v>1702</v>
      </c>
      <c r="D6939" s="119" t="s">
        <v>311</v>
      </c>
      <c r="E6939" s="35" t="s">
        <v>1145</v>
      </c>
      <c r="F6939" s="62" t="s">
        <v>4634</v>
      </c>
      <c r="G6939" s="119"/>
      <c r="H6939" s="752"/>
      <c r="I6939" s="755"/>
      <c r="J6939" s="32"/>
      <c r="K6939" s="119"/>
      <c r="L6939" s="58">
        <v>38362</v>
      </c>
      <c r="M6939" s="58">
        <v>40210</v>
      </c>
      <c r="N6939" t="str">
        <f t="shared" si="220"/>
        <v/>
      </c>
    </row>
    <row r="6940" spans="1:14" ht="12.95" customHeight="1" outlineLevel="2">
      <c r="A6940" s="384"/>
      <c r="B6940" s="296">
        <f t="shared" si="219"/>
        <v>270</v>
      </c>
      <c r="C6940" s="86" t="s">
        <v>1743</v>
      </c>
      <c r="D6940" s="119" t="s">
        <v>2504</v>
      </c>
      <c r="E6940" s="35" t="s">
        <v>1145</v>
      </c>
      <c r="F6940" s="62" t="s">
        <v>4634</v>
      </c>
      <c r="G6940" s="119"/>
      <c r="H6940" s="752"/>
      <c r="I6940" s="755"/>
      <c r="J6940" s="32"/>
      <c r="K6940" s="119"/>
      <c r="L6940" s="58">
        <v>38362</v>
      </c>
      <c r="M6940" s="58">
        <v>40210</v>
      </c>
      <c r="N6940" t="str">
        <f t="shared" si="220"/>
        <v/>
      </c>
    </row>
    <row r="6941" spans="1:14" ht="12.95" customHeight="1" outlineLevel="2">
      <c r="A6941" s="384"/>
      <c r="B6941" s="296">
        <f t="shared" si="219"/>
        <v>270</v>
      </c>
      <c r="C6941" s="86" t="s">
        <v>2495</v>
      </c>
      <c r="D6941" s="119" t="s">
        <v>2494</v>
      </c>
      <c r="E6941" s="35" t="s">
        <v>1145</v>
      </c>
      <c r="F6941" s="62" t="s">
        <v>4634</v>
      </c>
      <c r="G6941" s="119"/>
      <c r="H6941" s="752"/>
      <c r="I6941" s="755"/>
      <c r="J6941" s="32"/>
      <c r="K6941" s="119"/>
      <c r="L6941" s="58">
        <v>38362</v>
      </c>
      <c r="M6941" s="58">
        <v>40210</v>
      </c>
      <c r="N6941" t="str">
        <f t="shared" si="220"/>
        <v/>
      </c>
    </row>
    <row r="6942" spans="1:14" ht="12.95" customHeight="1" outlineLevel="2">
      <c r="A6942" s="384"/>
      <c r="B6942" s="296">
        <f t="shared" si="219"/>
        <v>270</v>
      </c>
      <c r="C6942" s="86" t="s">
        <v>2493</v>
      </c>
      <c r="D6942" s="119" t="s">
        <v>2492</v>
      </c>
      <c r="E6942" s="35" t="s">
        <v>1145</v>
      </c>
      <c r="F6942" s="62" t="s">
        <v>4634</v>
      </c>
      <c r="G6942" s="119"/>
      <c r="H6942" s="752"/>
      <c r="I6942" s="755"/>
      <c r="J6942" s="32"/>
      <c r="K6942" s="119"/>
      <c r="L6942" s="58">
        <v>38362</v>
      </c>
      <c r="M6942" s="58">
        <v>40210</v>
      </c>
      <c r="N6942" t="str">
        <f t="shared" si="220"/>
        <v/>
      </c>
    </row>
    <row r="6943" spans="1:14" ht="12.95" customHeight="1" outlineLevel="2">
      <c r="A6943" s="384"/>
      <c r="B6943" s="296">
        <f t="shared" si="219"/>
        <v>270</v>
      </c>
      <c r="C6943" s="86" t="s">
        <v>5155</v>
      </c>
      <c r="D6943" s="119" t="s">
        <v>5154</v>
      </c>
      <c r="E6943" s="35" t="s">
        <v>1145</v>
      </c>
      <c r="F6943" s="62" t="s">
        <v>4634</v>
      </c>
      <c r="G6943" s="119"/>
      <c r="H6943" s="752"/>
      <c r="I6943" s="755"/>
      <c r="J6943" s="32"/>
      <c r="K6943" s="119"/>
      <c r="L6943" s="58">
        <v>38362</v>
      </c>
      <c r="M6943" s="58">
        <v>40210</v>
      </c>
      <c r="N6943" t="str">
        <f t="shared" si="220"/>
        <v/>
      </c>
    </row>
    <row r="6944" spans="1:14" ht="12.95" customHeight="1" outlineLevel="2">
      <c r="A6944" s="384"/>
      <c r="B6944" s="296">
        <f t="shared" si="219"/>
        <v>270</v>
      </c>
      <c r="C6944" s="86" t="s">
        <v>2813</v>
      </c>
      <c r="D6944" s="119" t="s">
        <v>2812</v>
      </c>
      <c r="E6944" s="35" t="s">
        <v>1145</v>
      </c>
      <c r="F6944" s="62" t="s">
        <v>4634</v>
      </c>
      <c r="G6944" s="119"/>
      <c r="H6944" s="752"/>
      <c r="I6944" s="755"/>
      <c r="J6944" s="32"/>
      <c r="K6944" s="119"/>
      <c r="L6944" s="58">
        <v>38362</v>
      </c>
      <c r="M6944" s="58">
        <v>40210</v>
      </c>
      <c r="N6944" t="str">
        <f t="shared" si="220"/>
        <v/>
      </c>
    </row>
    <row r="6945" spans="1:14" ht="12.95" customHeight="1" outlineLevel="2">
      <c r="A6945" s="384"/>
      <c r="B6945" s="296">
        <f t="shared" ref="B6945:B6973" si="221">IF(A6945&gt;0,A6945,B6944)</f>
        <v>270</v>
      </c>
      <c r="C6945" s="86" t="s">
        <v>3433</v>
      </c>
      <c r="D6945" s="119" t="s">
        <v>3432</v>
      </c>
      <c r="E6945" s="35" t="s">
        <v>1145</v>
      </c>
      <c r="F6945" s="62" t="s">
        <v>4634</v>
      </c>
      <c r="G6945" s="119"/>
      <c r="H6945" s="752"/>
      <c r="I6945" s="755"/>
      <c r="J6945" s="32"/>
      <c r="K6945" s="119"/>
      <c r="L6945" s="58">
        <v>38362</v>
      </c>
      <c r="M6945" s="58">
        <v>40210</v>
      </c>
      <c r="N6945" t="str">
        <f t="shared" si="220"/>
        <v/>
      </c>
    </row>
    <row r="6946" spans="1:14" ht="12.95" customHeight="1" outlineLevel="2">
      <c r="A6946" s="384"/>
      <c r="B6946" s="296">
        <f t="shared" si="221"/>
        <v>270</v>
      </c>
      <c r="C6946" s="86" t="s">
        <v>2824</v>
      </c>
      <c r="D6946" s="119" t="s">
        <v>2823</v>
      </c>
      <c r="E6946" s="35" t="s">
        <v>1145</v>
      </c>
      <c r="F6946" s="62" t="s">
        <v>4634</v>
      </c>
      <c r="G6946" s="119"/>
      <c r="H6946" s="752"/>
      <c r="I6946" s="755"/>
      <c r="J6946" s="32"/>
      <c r="K6946" s="119"/>
      <c r="L6946" s="58">
        <v>38362</v>
      </c>
      <c r="M6946" s="58">
        <v>40210</v>
      </c>
      <c r="N6946" t="str">
        <f t="shared" si="220"/>
        <v/>
      </c>
    </row>
    <row r="6947" spans="1:14" ht="12.95" customHeight="1" outlineLevel="2">
      <c r="A6947" s="384"/>
      <c r="B6947" s="296">
        <f t="shared" si="221"/>
        <v>270</v>
      </c>
      <c r="C6947" s="86" t="s">
        <v>2602</v>
      </c>
      <c r="D6947" s="119" t="s">
        <v>2546</v>
      </c>
      <c r="E6947" s="35" t="s">
        <v>1145</v>
      </c>
      <c r="F6947" s="62" t="s">
        <v>4634</v>
      </c>
      <c r="G6947" s="119"/>
      <c r="H6947" s="752"/>
      <c r="I6947" s="755"/>
      <c r="J6947" s="32"/>
      <c r="K6947" s="119"/>
      <c r="L6947" s="58">
        <v>38362</v>
      </c>
      <c r="M6947" s="58">
        <v>40210</v>
      </c>
      <c r="N6947" t="str">
        <f t="shared" si="220"/>
        <v/>
      </c>
    </row>
    <row r="6948" spans="1:14" ht="12.95" customHeight="1" outlineLevel="2">
      <c r="A6948" s="384"/>
      <c r="B6948" s="296">
        <f t="shared" si="221"/>
        <v>270</v>
      </c>
      <c r="C6948" s="86" t="s">
        <v>2543</v>
      </c>
      <c r="D6948" s="119" t="s">
        <v>2542</v>
      </c>
      <c r="E6948" s="35" t="s">
        <v>1145</v>
      </c>
      <c r="F6948" s="62" t="s">
        <v>4634</v>
      </c>
      <c r="G6948" s="119"/>
      <c r="H6948" s="752"/>
      <c r="I6948" s="755"/>
      <c r="J6948" s="32"/>
      <c r="K6948" s="119"/>
      <c r="L6948" s="58">
        <v>38362</v>
      </c>
      <c r="M6948" s="58">
        <v>40210</v>
      </c>
      <c r="N6948" t="str">
        <f t="shared" si="220"/>
        <v/>
      </c>
    </row>
    <row r="6949" spans="1:14" ht="12.95" customHeight="1" outlineLevel="2">
      <c r="A6949" s="384"/>
      <c r="B6949" s="296">
        <f t="shared" si="221"/>
        <v>270</v>
      </c>
      <c r="C6949" s="86" t="s">
        <v>543</v>
      </c>
      <c r="D6949" s="119" t="s">
        <v>544</v>
      </c>
      <c r="E6949" s="35" t="s">
        <v>1145</v>
      </c>
      <c r="F6949" s="62" t="s">
        <v>4634</v>
      </c>
      <c r="G6949" s="119"/>
      <c r="H6949" s="752"/>
      <c r="I6949" s="755"/>
      <c r="J6949" s="32"/>
      <c r="K6949" s="119"/>
      <c r="L6949" s="68">
        <v>40940</v>
      </c>
      <c r="M6949" s="58"/>
      <c r="N6949" t="str">
        <f t="shared" si="220"/>
        <v/>
      </c>
    </row>
    <row r="6950" spans="1:14" ht="12.95" customHeight="1" outlineLevel="2">
      <c r="A6950" s="384"/>
      <c r="B6950" s="296">
        <f t="shared" si="221"/>
        <v>270</v>
      </c>
      <c r="C6950" s="86" t="s">
        <v>2826</v>
      </c>
      <c r="D6950" s="119" t="s">
        <v>2825</v>
      </c>
      <c r="E6950" s="35" t="s">
        <v>1145</v>
      </c>
      <c r="F6950" s="62" t="s">
        <v>4634</v>
      </c>
      <c r="G6950" s="119"/>
      <c r="H6950" s="752"/>
      <c r="I6950" s="755"/>
      <c r="J6950" s="32"/>
      <c r="K6950" s="119"/>
      <c r="L6950" s="58">
        <v>38362</v>
      </c>
      <c r="M6950" s="58">
        <v>40210</v>
      </c>
      <c r="N6950" t="str">
        <f t="shared" si="220"/>
        <v/>
      </c>
    </row>
    <row r="6951" spans="1:14" ht="12.95" customHeight="1" outlineLevel="2">
      <c r="A6951" s="384"/>
      <c r="B6951" s="296">
        <f t="shared" si="221"/>
        <v>270</v>
      </c>
      <c r="C6951" s="86" t="s">
        <v>1745</v>
      </c>
      <c r="D6951" s="119" t="s">
        <v>1744</v>
      </c>
      <c r="E6951" s="35" t="s">
        <v>1145</v>
      </c>
      <c r="F6951" s="62" t="s">
        <v>4634</v>
      </c>
      <c r="G6951" s="119"/>
      <c r="H6951" s="752"/>
      <c r="I6951" s="755"/>
      <c r="J6951" s="32"/>
      <c r="K6951" s="119"/>
      <c r="L6951" s="58">
        <v>38362</v>
      </c>
      <c r="M6951" s="58">
        <v>40210</v>
      </c>
      <c r="N6951" t="str">
        <f t="shared" si="220"/>
        <v/>
      </c>
    </row>
    <row r="6952" spans="1:14" ht="12.95" customHeight="1" outlineLevel="2">
      <c r="A6952" s="384"/>
      <c r="B6952" s="296">
        <f t="shared" si="221"/>
        <v>270</v>
      </c>
      <c r="C6952" s="86" t="s">
        <v>4915</v>
      </c>
      <c r="D6952" s="119" t="s">
        <v>3436</v>
      </c>
      <c r="E6952" s="35" t="s">
        <v>1145</v>
      </c>
      <c r="F6952" s="62" t="s">
        <v>4634</v>
      </c>
      <c r="G6952" s="119"/>
      <c r="H6952" s="752"/>
      <c r="I6952" s="755"/>
      <c r="J6952" s="32"/>
      <c r="K6952" s="119"/>
      <c r="L6952" s="58">
        <v>38362</v>
      </c>
      <c r="M6952" s="58">
        <v>40210</v>
      </c>
      <c r="N6952" t="str">
        <f t="shared" si="220"/>
        <v/>
      </c>
    </row>
    <row r="6953" spans="1:14" ht="12.95" customHeight="1" outlineLevel="2">
      <c r="A6953" s="384"/>
      <c r="B6953" s="296">
        <f t="shared" si="221"/>
        <v>270</v>
      </c>
      <c r="C6953" s="86" t="s">
        <v>3431</v>
      </c>
      <c r="D6953" s="119" t="s">
        <v>3430</v>
      </c>
      <c r="E6953" s="35" t="s">
        <v>1145</v>
      </c>
      <c r="F6953" s="62" t="s">
        <v>4634</v>
      </c>
      <c r="G6953" s="119"/>
      <c r="H6953" s="752"/>
      <c r="I6953" s="755"/>
      <c r="J6953" s="32"/>
      <c r="K6953" s="119"/>
      <c r="L6953" s="58">
        <v>38362</v>
      </c>
      <c r="M6953" s="58">
        <v>40210</v>
      </c>
      <c r="N6953" t="str">
        <f t="shared" si="220"/>
        <v/>
      </c>
    </row>
    <row r="6954" spans="1:14" ht="12.95" customHeight="1" outlineLevel="2">
      <c r="A6954" s="384"/>
      <c r="B6954" s="296">
        <f t="shared" si="221"/>
        <v>270</v>
      </c>
      <c r="C6954" s="86" t="s">
        <v>3046</v>
      </c>
      <c r="D6954" s="119" t="s">
        <v>3045</v>
      </c>
      <c r="E6954" s="35" t="s">
        <v>1145</v>
      </c>
      <c r="F6954" s="62" t="s">
        <v>4634</v>
      </c>
      <c r="G6954" s="119"/>
      <c r="H6954" s="752"/>
      <c r="I6954" s="755"/>
      <c r="J6954" s="32"/>
      <c r="K6954" s="119"/>
      <c r="L6954" s="58">
        <v>38362</v>
      </c>
      <c r="M6954" s="58">
        <v>40210</v>
      </c>
      <c r="N6954" t="str">
        <f t="shared" si="220"/>
        <v/>
      </c>
    </row>
    <row r="6955" spans="1:14" ht="12.95" customHeight="1" outlineLevel="2">
      <c r="A6955" s="384"/>
      <c r="B6955" s="296">
        <f t="shared" si="221"/>
        <v>270</v>
      </c>
      <c r="C6955" s="86" t="s">
        <v>3399</v>
      </c>
      <c r="D6955" s="119" t="s">
        <v>3398</v>
      </c>
      <c r="E6955" s="35" t="s">
        <v>1145</v>
      </c>
      <c r="F6955" s="62" t="s">
        <v>4634</v>
      </c>
      <c r="G6955" s="119"/>
      <c r="H6955" s="752"/>
      <c r="I6955" s="755"/>
      <c r="J6955" s="32"/>
      <c r="K6955" s="119"/>
      <c r="L6955" s="58">
        <v>38362</v>
      </c>
      <c r="M6955" s="58">
        <v>40210</v>
      </c>
      <c r="N6955" t="str">
        <f t="shared" si="220"/>
        <v/>
      </c>
    </row>
    <row r="6956" spans="1:14" ht="12.95" customHeight="1" outlineLevel="2">
      <c r="A6956" s="384"/>
      <c r="B6956" s="296">
        <f t="shared" si="221"/>
        <v>270</v>
      </c>
      <c r="C6956" s="86" t="s">
        <v>308</v>
      </c>
      <c r="D6956" s="119" t="s">
        <v>307</v>
      </c>
      <c r="E6956" s="35" t="s">
        <v>1145</v>
      </c>
      <c r="F6956" s="62" t="s">
        <v>4634</v>
      </c>
      <c r="G6956" s="119"/>
      <c r="H6956" s="752"/>
      <c r="I6956" s="755"/>
      <c r="J6956" s="32"/>
      <c r="K6956" s="119"/>
      <c r="L6956" s="58">
        <v>38362</v>
      </c>
      <c r="M6956" s="58">
        <v>40210</v>
      </c>
      <c r="N6956" t="str">
        <f t="shared" si="220"/>
        <v/>
      </c>
    </row>
    <row r="6957" spans="1:14" ht="12.95" customHeight="1" outlineLevel="2">
      <c r="A6957" s="384"/>
      <c r="B6957" s="296">
        <f t="shared" si="221"/>
        <v>270</v>
      </c>
      <c r="C6957" s="86" t="s">
        <v>3585</v>
      </c>
      <c r="D6957" s="119" t="s">
        <v>3584</v>
      </c>
      <c r="E6957" s="35" t="s">
        <v>1145</v>
      </c>
      <c r="F6957" s="62" t="s">
        <v>4634</v>
      </c>
      <c r="G6957" s="119"/>
      <c r="H6957" s="752"/>
      <c r="I6957" s="755"/>
      <c r="J6957" s="32"/>
      <c r="K6957" s="119"/>
      <c r="L6957" s="58">
        <v>38362</v>
      </c>
      <c r="M6957" s="58">
        <v>40210</v>
      </c>
      <c r="N6957" t="str">
        <f t="shared" si="220"/>
        <v/>
      </c>
    </row>
    <row r="6958" spans="1:14" ht="12.95" customHeight="1" outlineLevel="2">
      <c r="A6958" s="384"/>
      <c r="B6958" s="296">
        <f t="shared" si="221"/>
        <v>270</v>
      </c>
      <c r="C6958" s="86" t="s">
        <v>2056</v>
      </c>
      <c r="D6958" s="119" t="s">
        <v>2055</v>
      </c>
      <c r="E6958" s="35" t="s">
        <v>1145</v>
      </c>
      <c r="F6958" s="62" t="s">
        <v>4634</v>
      </c>
      <c r="G6958" s="119"/>
      <c r="H6958" s="752"/>
      <c r="I6958" s="755"/>
      <c r="J6958" s="32"/>
      <c r="K6958" s="119"/>
      <c r="L6958" s="58">
        <v>38362</v>
      </c>
      <c r="M6958" s="58">
        <v>40210</v>
      </c>
      <c r="N6958" t="str">
        <f t="shared" si="220"/>
        <v/>
      </c>
    </row>
    <row r="6959" spans="1:14" ht="12.95" customHeight="1" outlineLevel="2">
      <c r="A6959" s="384"/>
      <c r="B6959" s="296">
        <f t="shared" si="221"/>
        <v>270</v>
      </c>
      <c r="C6959" s="86" t="s">
        <v>2062</v>
      </c>
      <c r="D6959" s="119" t="s">
        <v>2061</v>
      </c>
      <c r="E6959" s="35" t="s">
        <v>1145</v>
      </c>
      <c r="F6959" s="62" t="s">
        <v>4634</v>
      </c>
      <c r="G6959" s="119"/>
      <c r="H6959" s="752"/>
      <c r="I6959" s="755"/>
      <c r="J6959" s="32"/>
      <c r="K6959" s="119"/>
      <c r="L6959" s="58">
        <v>38362</v>
      </c>
      <c r="M6959" s="58">
        <v>40210</v>
      </c>
      <c r="N6959" t="str">
        <f t="shared" si="220"/>
        <v/>
      </c>
    </row>
    <row r="6960" spans="1:14" ht="12.95" customHeight="1" outlineLevel="2">
      <c r="A6960" s="384"/>
      <c r="B6960" s="296">
        <f t="shared" si="221"/>
        <v>270</v>
      </c>
      <c r="C6960" s="86" t="s">
        <v>2820</v>
      </c>
      <c r="D6960" s="119" t="s">
        <v>2819</v>
      </c>
      <c r="E6960" s="35" t="s">
        <v>1145</v>
      </c>
      <c r="F6960" s="62" t="s">
        <v>4634</v>
      </c>
      <c r="G6960" s="119"/>
      <c r="H6960" s="752"/>
      <c r="I6960" s="755"/>
      <c r="J6960" s="32"/>
      <c r="K6960" s="119"/>
      <c r="L6960" s="58">
        <v>38362</v>
      </c>
      <c r="M6960" s="58">
        <v>40210</v>
      </c>
      <c r="N6960" t="str">
        <f t="shared" si="220"/>
        <v/>
      </c>
    </row>
    <row r="6961" spans="1:14" ht="12.95" customHeight="1" outlineLevel="2">
      <c r="A6961" s="384"/>
      <c r="B6961" s="296">
        <f t="shared" si="221"/>
        <v>270</v>
      </c>
      <c r="C6961" s="86" t="s">
        <v>2541</v>
      </c>
      <c r="D6961" s="119" t="s">
        <v>2540</v>
      </c>
      <c r="E6961" s="35" t="s">
        <v>1145</v>
      </c>
      <c r="F6961" s="62" t="s">
        <v>4634</v>
      </c>
      <c r="G6961" s="119"/>
      <c r="H6961" s="752"/>
      <c r="I6961" s="755"/>
      <c r="J6961" s="32"/>
      <c r="K6961" s="119"/>
      <c r="L6961" s="58">
        <v>38362</v>
      </c>
      <c r="M6961" s="58">
        <v>40210</v>
      </c>
      <c r="N6961" t="str">
        <f t="shared" si="220"/>
        <v/>
      </c>
    </row>
    <row r="6962" spans="1:14" ht="12.95" customHeight="1" outlineLevel="2">
      <c r="A6962" s="384"/>
      <c r="B6962" s="296">
        <f t="shared" si="221"/>
        <v>270</v>
      </c>
      <c r="C6962" s="86" t="s">
        <v>2971</v>
      </c>
      <c r="D6962" s="119"/>
      <c r="E6962" s="35" t="s">
        <v>1145</v>
      </c>
      <c r="F6962" s="62" t="s">
        <v>4634</v>
      </c>
      <c r="G6962" s="119" t="s">
        <v>2866</v>
      </c>
      <c r="H6962" s="752"/>
      <c r="I6962" s="755"/>
      <c r="J6962" s="32"/>
      <c r="K6962" s="119"/>
      <c r="L6962" s="58">
        <v>40210</v>
      </c>
      <c r="M6962" s="58"/>
      <c r="N6962" t="str">
        <f t="shared" si="220"/>
        <v/>
      </c>
    </row>
    <row r="6963" spans="1:14" ht="12.95" customHeight="1" outlineLevel="2">
      <c r="A6963" s="384"/>
      <c r="B6963" s="296">
        <f t="shared" si="221"/>
        <v>270</v>
      </c>
      <c r="C6963" s="86" t="s">
        <v>2972</v>
      </c>
      <c r="D6963" s="119"/>
      <c r="E6963" s="35" t="s">
        <v>1145</v>
      </c>
      <c r="F6963" s="62" t="s">
        <v>4634</v>
      </c>
      <c r="G6963" s="119" t="s">
        <v>1131</v>
      </c>
      <c r="H6963" s="752"/>
      <c r="I6963" s="755"/>
      <c r="J6963" s="32"/>
      <c r="K6963" s="119"/>
      <c r="L6963" s="58">
        <v>40210</v>
      </c>
      <c r="M6963" s="58"/>
      <c r="N6963" t="str">
        <f t="shared" si="220"/>
        <v/>
      </c>
    </row>
    <row r="6964" spans="1:14" ht="12.95" customHeight="1" outlineLevel="2">
      <c r="A6964" s="384"/>
      <c r="B6964" s="296">
        <f t="shared" si="221"/>
        <v>270</v>
      </c>
      <c r="C6964" s="86" t="s">
        <v>2973</v>
      </c>
      <c r="D6964" s="119"/>
      <c r="E6964" s="35" t="s">
        <v>1145</v>
      </c>
      <c r="F6964" s="62" t="s">
        <v>4634</v>
      </c>
      <c r="G6964" s="119" t="s">
        <v>1132</v>
      </c>
      <c r="H6964" s="752"/>
      <c r="I6964" s="755"/>
      <c r="J6964" s="32"/>
      <c r="K6964" s="119"/>
      <c r="L6964" s="58">
        <v>40210</v>
      </c>
      <c r="M6964" s="58"/>
      <c r="N6964" t="str">
        <f t="shared" si="220"/>
        <v/>
      </c>
    </row>
    <row r="6965" spans="1:14" ht="12.95" customHeight="1" outlineLevel="2">
      <c r="A6965" s="384"/>
      <c r="B6965" s="296">
        <f t="shared" si="221"/>
        <v>270</v>
      </c>
      <c r="C6965" s="86" t="s">
        <v>4069</v>
      </c>
      <c r="D6965" s="119"/>
      <c r="E6965" s="35" t="s">
        <v>1145</v>
      </c>
      <c r="F6965" s="62" t="s">
        <v>4634</v>
      </c>
      <c r="G6965" s="119" t="s">
        <v>1133</v>
      </c>
      <c r="H6965" s="752"/>
      <c r="I6965" s="755"/>
      <c r="J6965" s="32"/>
      <c r="K6965" s="119"/>
      <c r="L6965" s="58">
        <v>40210</v>
      </c>
      <c r="M6965" s="58"/>
      <c r="N6965" t="str">
        <f t="shared" si="220"/>
        <v/>
      </c>
    </row>
    <row r="6966" spans="1:14" s="161" customFormat="1" ht="12.95" customHeight="1" outlineLevel="2" collapsed="1">
      <c r="A6966" s="384"/>
      <c r="B6966" s="296">
        <f t="shared" si="221"/>
        <v>270</v>
      </c>
      <c r="C6966" s="86" t="s">
        <v>4070</v>
      </c>
      <c r="D6966" s="119"/>
      <c r="E6966" s="35" t="s">
        <v>1145</v>
      </c>
      <c r="F6966" s="62" t="s">
        <v>4634</v>
      </c>
      <c r="G6966" s="119" t="s">
        <v>1134</v>
      </c>
      <c r="H6966" s="752"/>
      <c r="I6966" s="755"/>
      <c r="J6966" s="32"/>
      <c r="K6966" s="119"/>
      <c r="L6966" s="58">
        <v>40210</v>
      </c>
      <c r="M6966" s="58"/>
      <c r="N6966" t="str">
        <f t="shared" si="220"/>
        <v/>
      </c>
    </row>
    <row r="6967" spans="1:14" s="161" customFormat="1" ht="12.95" customHeight="1" outlineLevel="2">
      <c r="A6967" s="384"/>
      <c r="B6967" s="296">
        <f t="shared" si="221"/>
        <v>270</v>
      </c>
      <c r="C6967" s="86" t="s">
        <v>4071</v>
      </c>
      <c r="D6967" s="119"/>
      <c r="E6967" s="35" t="s">
        <v>1145</v>
      </c>
      <c r="F6967" s="62" t="s">
        <v>4634</v>
      </c>
      <c r="G6967" s="119" t="s">
        <v>1135</v>
      </c>
      <c r="H6967" s="752"/>
      <c r="I6967" s="755"/>
      <c r="J6967" s="32"/>
      <c r="K6967" s="119"/>
      <c r="L6967" s="58">
        <v>40210</v>
      </c>
      <c r="M6967" s="58"/>
      <c r="N6967" t="str">
        <f t="shared" si="220"/>
        <v/>
      </c>
    </row>
    <row r="6968" spans="1:14" ht="12.95" customHeight="1" outlineLevel="2">
      <c r="A6968" s="384"/>
      <c r="B6968" s="296">
        <f t="shared" si="221"/>
        <v>270</v>
      </c>
      <c r="C6968" s="86" t="s">
        <v>4072</v>
      </c>
      <c r="D6968" s="119"/>
      <c r="E6968" s="35" t="s">
        <v>1145</v>
      </c>
      <c r="F6968" s="62" t="s">
        <v>4634</v>
      </c>
      <c r="G6968" s="119" t="s">
        <v>1136</v>
      </c>
      <c r="H6968" s="752"/>
      <c r="I6968" s="755"/>
      <c r="J6968" s="32"/>
      <c r="K6968" s="119"/>
      <c r="L6968" s="58">
        <v>40210</v>
      </c>
      <c r="M6968" s="58"/>
      <c r="N6968" t="str">
        <f t="shared" si="220"/>
        <v/>
      </c>
    </row>
    <row r="6969" spans="1:14" ht="12.95" customHeight="1" outlineLevel="2">
      <c r="A6969" s="384"/>
      <c r="B6969" s="296">
        <f t="shared" si="221"/>
        <v>270</v>
      </c>
      <c r="C6969" s="86" t="s">
        <v>4073</v>
      </c>
      <c r="D6969" s="119"/>
      <c r="E6969" s="35" t="s">
        <v>1145</v>
      </c>
      <c r="F6969" s="62" t="s">
        <v>4634</v>
      </c>
      <c r="G6969" s="119" t="s">
        <v>1137</v>
      </c>
      <c r="H6969" s="752"/>
      <c r="I6969" s="756"/>
      <c r="J6969" s="65"/>
      <c r="K6969" s="107"/>
      <c r="L6969" s="133">
        <v>40210</v>
      </c>
      <c r="M6969" s="133"/>
      <c r="N6969" t="str">
        <f t="shared" si="220"/>
        <v/>
      </c>
    </row>
    <row r="6970" spans="1:14" ht="12.95" customHeight="1" outlineLevel="1">
      <c r="A6970" s="656">
        <v>271</v>
      </c>
      <c r="B6970" s="657">
        <f t="shared" si="221"/>
        <v>271</v>
      </c>
      <c r="C6970" s="658" t="s">
        <v>12879</v>
      </c>
      <c r="D6970" s="659"/>
      <c r="E6970" s="660" t="s">
        <v>2766</v>
      </c>
      <c r="F6970" s="660" t="s">
        <v>1906</v>
      </c>
      <c r="G6970" s="661" t="s">
        <v>5203</v>
      </c>
      <c r="H6970" s="827"/>
      <c r="I6970" s="827"/>
      <c r="J6970" s="659"/>
      <c r="K6970" s="659"/>
      <c r="L6970" s="662">
        <v>45689</v>
      </c>
      <c r="M6970" s="662"/>
      <c r="N6970" t="str">
        <f t="shared" si="220"/>
        <v/>
      </c>
    </row>
    <row r="6971" spans="1:14" ht="42.6" customHeight="1" outlineLevel="2">
      <c r="A6971" s="384"/>
      <c r="B6971" s="296">
        <f t="shared" si="221"/>
        <v>271</v>
      </c>
      <c r="C6971" s="627" t="s">
        <v>6293</v>
      </c>
      <c r="D6971" s="610" t="s">
        <v>6294</v>
      </c>
      <c r="E6971" s="609" t="s">
        <v>1909</v>
      </c>
      <c r="F6971" s="609" t="s">
        <v>1910</v>
      </c>
      <c r="G6971" s="620" t="s">
        <v>6252</v>
      </c>
      <c r="H6971" s="828"/>
      <c r="I6971" s="828"/>
      <c r="J6971" s="621" t="s">
        <v>6295</v>
      </c>
      <c r="K6971" s="620"/>
      <c r="L6971" s="622">
        <v>42767</v>
      </c>
      <c r="M6971" s="622"/>
      <c r="N6971" t="str">
        <f t="shared" si="220"/>
        <v/>
      </c>
    </row>
    <row r="6972" spans="1:14" ht="33" customHeight="1" outlineLevel="2">
      <c r="A6972" s="384"/>
      <c r="B6972" s="296">
        <f t="shared" si="221"/>
        <v>271</v>
      </c>
      <c r="C6972" s="168" t="s">
        <v>3370</v>
      </c>
      <c r="D6972" s="385" t="s">
        <v>3371</v>
      </c>
      <c r="E6972" s="33" t="s">
        <v>1909</v>
      </c>
      <c r="F6972" s="430" t="s">
        <v>4634</v>
      </c>
      <c r="G6972" s="731" t="s">
        <v>14039</v>
      </c>
      <c r="H6972" s="752"/>
      <c r="I6972" s="756"/>
      <c r="J6972" s="333" t="s">
        <v>1643</v>
      </c>
      <c r="K6972" s="56"/>
      <c r="L6972" s="133">
        <v>38362</v>
      </c>
      <c r="M6972" s="641">
        <v>45689</v>
      </c>
      <c r="N6972" t="str">
        <f t="shared" si="220"/>
        <v/>
      </c>
    </row>
    <row r="6973" spans="1:14" ht="41.45" customHeight="1" outlineLevel="2">
      <c r="A6973" s="384"/>
      <c r="B6973" s="296">
        <f t="shared" si="221"/>
        <v>271</v>
      </c>
      <c r="C6973" s="619" t="s">
        <v>6193</v>
      </c>
      <c r="D6973" s="610" t="s">
        <v>6194</v>
      </c>
      <c r="E6973" s="609" t="s">
        <v>1909</v>
      </c>
      <c r="F6973" s="609" t="s">
        <v>1910</v>
      </c>
      <c r="G6973" s="609" t="s">
        <v>6250</v>
      </c>
      <c r="H6973" s="828"/>
      <c r="I6973" s="828"/>
      <c r="J6973" s="620" t="s">
        <v>6195</v>
      </c>
      <c r="K6973" s="624"/>
      <c r="L6973" s="625">
        <v>42767</v>
      </c>
      <c r="M6973" s="622"/>
      <c r="N6973" t="str">
        <f t="shared" si="220"/>
        <v/>
      </c>
    </row>
    <row r="6974" spans="1:14" ht="28.5" outlineLevel="2">
      <c r="A6974" s="384"/>
      <c r="B6974" s="296">
        <f>IF(A6974&gt;0,A6974,B6973)</f>
        <v>271</v>
      </c>
      <c r="C6974" s="628" t="s">
        <v>5311</v>
      </c>
      <c r="D6974" s="609" t="s">
        <v>5312</v>
      </c>
      <c r="E6974" s="610" t="s">
        <v>2766</v>
      </c>
      <c r="F6974" s="610" t="s">
        <v>4634</v>
      </c>
      <c r="G6974" s="609" t="s">
        <v>5300</v>
      </c>
      <c r="H6974" s="828">
        <v>45073</v>
      </c>
      <c r="I6974" s="829" t="s">
        <v>5235</v>
      </c>
      <c r="J6974" s="626" t="s">
        <v>5313</v>
      </c>
      <c r="K6974" s="623"/>
      <c r="L6974" s="622">
        <v>41852</v>
      </c>
      <c r="M6974" s="622">
        <v>45323</v>
      </c>
      <c r="N6974" t="str">
        <f t="shared" si="220"/>
        <v/>
      </c>
    </row>
    <row r="6975" spans="1:14" outlineLevel="1">
      <c r="A6975" s="384">
        <v>272</v>
      </c>
      <c r="B6975" s="296">
        <f>IF(A6975&gt;0,A6975,B6974)</f>
        <v>272</v>
      </c>
      <c r="C6975" s="31" t="s">
        <v>7954</v>
      </c>
      <c r="D6975" s="33" t="s">
        <v>7955</v>
      </c>
      <c r="E6975" s="33" t="s">
        <v>1909</v>
      </c>
      <c r="F6975" s="33" t="s">
        <v>4634</v>
      </c>
      <c r="G6975" s="47" t="s">
        <v>5297</v>
      </c>
      <c r="H6975" s="752"/>
      <c r="I6975" s="756"/>
      <c r="J6975" s="333"/>
      <c r="K6975" s="56"/>
      <c r="L6975" s="133">
        <v>44593</v>
      </c>
      <c r="M6975" s="133"/>
      <c r="N6975" t="str">
        <f t="shared" si="220"/>
        <v/>
      </c>
    </row>
    <row r="6976" spans="1:14" ht="51" outlineLevel="1">
      <c r="A6976" s="384">
        <v>273</v>
      </c>
      <c r="B6976" s="296">
        <f t="shared" ref="B6976:B6978" si="222">IF(A6976&gt;0,A6976,B6975)</f>
        <v>273</v>
      </c>
      <c r="C6976" s="31" t="s">
        <v>3351</v>
      </c>
      <c r="D6976" s="33" t="s">
        <v>3354</v>
      </c>
      <c r="E6976" s="46" t="s">
        <v>12888</v>
      </c>
      <c r="F6976" s="46" t="s">
        <v>4634</v>
      </c>
      <c r="G6976" s="54" t="s">
        <v>12889</v>
      </c>
      <c r="H6976" s="752"/>
      <c r="I6976" s="752"/>
      <c r="J6976" s="38" t="s">
        <v>1643</v>
      </c>
      <c r="K6976" s="430" t="s">
        <v>2569</v>
      </c>
      <c r="L6976" s="57">
        <v>38362</v>
      </c>
      <c r="M6976" s="643">
        <v>45689</v>
      </c>
      <c r="N6976" t="str">
        <f t="shared" si="220"/>
        <v/>
      </c>
    </row>
    <row r="6977" spans="1:20" ht="63.75" outlineLevel="1">
      <c r="A6977" s="384">
        <v>274</v>
      </c>
      <c r="B6977" s="296">
        <f t="shared" si="222"/>
        <v>274</v>
      </c>
      <c r="C6977" s="31" t="s">
        <v>5220</v>
      </c>
      <c r="D6977" s="33" t="s">
        <v>3352</v>
      </c>
      <c r="E6977" s="46" t="s">
        <v>12888</v>
      </c>
      <c r="F6977" s="46" t="s">
        <v>4634</v>
      </c>
      <c r="G6977" s="54" t="s">
        <v>12890</v>
      </c>
      <c r="H6977" s="752"/>
      <c r="I6977" s="752"/>
      <c r="J6977" s="38" t="s">
        <v>1643</v>
      </c>
      <c r="K6977" s="430" t="s">
        <v>2569</v>
      </c>
      <c r="L6977" s="57">
        <v>38362</v>
      </c>
      <c r="M6977" s="643">
        <v>45689</v>
      </c>
      <c r="N6977" t="str">
        <f t="shared" si="220"/>
        <v/>
      </c>
    </row>
    <row r="6978" spans="1:20" ht="38.25" outlineLevel="1">
      <c r="A6978" s="384">
        <v>275</v>
      </c>
      <c r="B6978" s="296">
        <f t="shared" si="222"/>
        <v>275</v>
      </c>
      <c r="C6978" s="170" t="s">
        <v>7923</v>
      </c>
      <c r="D6978" s="75" t="s">
        <v>6212</v>
      </c>
      <c r="E6978" s="33" t="s">
        <v>1909</v>
      </c>
      <c r="F6978" s="33" t="s">
        <v>1910</v>
      </c>
      <c r="G6978" s="33" t="s">
        <v>6250</v>
      </c>
      <c r="H6978" s="752"/>
      <c r="I6978" s="752"/>
      <c r="J6978" s="276" t="s">
        <v>6213</v>
      </c>
      <c r="K6978" s="33"/>
      <c r="L6978" s="57">
        <v>42767</v>
      </c>
      <c r="M6978" s="57"/>
      <c r="N6978" t="str">
        <f t="shared" si="220"/>
        <v/>
      </c>
    </row>
    <row r="6979" spans="1:20" ht="25.5" outlineLevel="1">
      <c r="A6979" s="552">
        <v>276</v>
      </c>
      <c r="B6979" s="296">
        <f>IF(A6979&gt;0,A6979,B6978)</f>
        <v>276</v>
      </c>
      <c r="C6979" s="201" t="s">
        <v>6203</v>
      </c>
      <c r="D6979" s="46" t="s">
        <v>6204</v>
      </c>
      <c r="E6979" s="33" t="s">
        <v>1909</v>
      </c>
      <c r="F6979" s="33" t="s">
        <v>4634</v>
      </c>
      <c r="G6979" s="33" t="s">
        <v>6150</v>
      </c>
      <c r="H6979" s="752"/>
      <c r="I6979" s="752"/>
      <c r="J6979" s="33" t="s">
        <v>6205</v>
      </c>
      <c r="K6979" s="309"/>
      <c r="L6979" s="359">
        <v>42767</v>
      </c>
      <c r="M6979" s="57">
        <v>43862</v>
      </c>
      <c r="N6979" t="str">
        <f t="shared" si="220"/>
        <v/>
      </c>
    </row>
    <row r="6980" spans="1:20" ht="24.95" customHeight="1" outlineLevel="1">
      <c r="A6980" s="384">
        <v>277</v>
      </c>
      <c r="B6980" s="296">
        <f>IF(A6980&gt;0,A6980,B6979)</f>
        <v>277</v>
      </c>
      <c r="C6980" s="196" t="s">
        <v>6529</v>
      </c>
      <c r="D6980" s="270"/>
      <c r="E6980" s="275" t="s">
        <v>1909</v>
      </c>
      <c r="F6980" s="275" t="s">
        <v>1910</v>
      </c>
      <c r="G6980" s="275" t="s">
        <v>6250</v>
      </c>
      <c r="H6980" s="761"/>
      <c r="I6980" s="761"/>
      <c r="J6980" s="288"/>
      <c r="K6980" s="278"/>
      <c r="L6980" s="277">
        <v>43132</v>
      </c>
      <c r="M6980" s="270"/>
      <c r="N6980" t="str">
        <f t="shared" si="220"/>
        <v/>
      </c>
    </row>
    <row r="6981" spans="1:20" ht="25.5" outlineLevel="2">
      <c r="A6981" s="384"/>
      <c r="B6981" s="296">
        <f>IF(A6981&gt;0,A6981,B6980)</f>
        <v>277</v>
      </c>
      <c r="C6981" s="204" t="s">
        <v>6526</v>
      </c>
      <c r="D6981" s="267" t="s">
        <v>6527</v>
      </c>
      <c r="E6981" s="275" t="s">
        <v>1909</v>
      </c>
      <c r="F6981" s="275" t="s">
        <v>1910</v>
      </c>
      <c r="G6981" s="275" t="s">
        <v>6250</v>
      </c>
      <c r="H6981" s="761"/>
      <c r="I6981" s="761"/>
      <c r="J6981" s="267" t="s">
        <v>6528</v>
      </c>
      <c r="K6981" s="278"/>
      <c r="L6981" s="277">
        <v>43132</v>
      </c>
      <c r="M6981" s="270"/>
      <c r="N6981" t="str">
        <f t="shared" si="220"/>
        <v/>
      </c>
    </row>
    <row r="6982" spans="1:20" ht="27" outlineLevel="1">
      <c r="A6982" s="384">
        <v>278</v>
      </c>
      <c r="B6982" s="296">
        <f>IF(A6982&gt;0,A6982,B6981)</f>
        <v>278</v>
      </c>
      <c r="C6982" s="196" t="s">
        <v>6778</v>
      </c>
      <c r="D6982" s="274" t="s">
        <v>6779</v>
      </c>
      <c r="E6982" s="275" t="s">
        <v>1909</v>
      </c>
      <c r="F6982" s="275" t="s">
        <v>1910</v>
      </c>
      <c r="G6982" s="275" t="s">
        <v>6774</v>
      </c>
      <c r="H6982" s="761"/>
      <c r="I6982" s="761"/>
      <c r="J6982" s="267" t="s">
        <v>6780</v>
      </c>
      <c r="K6982" s="278"/>
      <c r="L6982" s="277">
        <v>43497</v>
      </c>
      <c r="M6982" s="270"/>
      <c r="N6982" t="str">
        <f t="shared" si="220"/>
        <v/>
      </c>
      <c r="O6982" s="51"/>
      <c r="P6982" s="51"/>
      <c r="Q6982" s="51"/>
      <c r="R6982" s="51"/>
      <c r="S6982" s="51"/>
      <c r="T6982" s="51"/>
    </row>
    <row r="6983" spans="1:20" ht="27">
      <c r="A6983" s="552">
        <v>279</v>
      </c>
      <c r="B6983" s="296">
        <f>IF(A6983&gt;0,A6983,B6982)</f>
        <v>279</v>
      </c>
      <c r="C6983" s="170" t="s">
        <v>7922</v>
      </c>
      <c r="D6983" s="75" t="s">
        <v>6214</v>
      </c>
      <c r="E6983" s="33" t="s">
        <v>1909</v>
      </c>
      <c r="F6983" s="33" t="s">
        <v>1910</v>
      </c>
      <c r="G6983" s="33" t="s">
        <v>6250</v>
      </c>
      <c r="H6983" s="752"/>
      <c r="I6983" s="752"/>
      <c r="J6983" s="276" t="s">
        <v>6215</v>
      </c>
      <c r="K6983" s="33"/>
      <c r="L6983" s="57">
        <v>42767</v>
      </c>
      <c r="M6983" s="57"/>
      <c r="N6983" t="str">
        <f t="shared" si="220"/>
        <v/>
      </c>
      <c r="O6983" s="51"/>
      <c r="P6983" s="51"/>
      <c r="Q6983" s="51"/>
      <c r="R6983" s="51"/>
      <c r="S6983" s="51"/>
      <c r="T6983" s="51"/>
    </row>
    <row r="6984" spans="1:20">
      <c r="A6984" s="187"/>
      <c r="B6984" s="187"/>
      <c r="C6984" s="257"/>
      <c r="D6984" s="90"/>
      <c r="E6984" s="76"/>
      <c r="F6984" s="76"/>
      <c r="G6984" s="111"/>
      <c r="H6984" s="830"/>
      <c r="I6984" s="785"/>
      <c r="J6984" s="162"/>
      <c r="K6984" s="111"/>
      <c r="L6984" s="163"/>
      <c r="M6984" s="164"/>
    </row>
    <row r="6985" spans="1:20" ht="27">
      <c r="C6985" s="574"/>
      <c r="D6985" s="100"/>
      <c r="E6985" s="51"/>
      <c r="F6985" s="51"/>
      <c r="G6985" s="114"/>
      <c r="H6985" s="831"/>
      <c r="I6985" s="831"/>
      <c r="J6985" s="295"/>
      <c r="K6985" s="51"/>
      <c r="L6985" s="100"/>
      <c r="M6985" s="100"/>
    </row>
    <row r="6986" spans="1:20" ht="27">
      <c r="C6986" s="575"/>
      <c r="D6986" s="100"/>
      <c r="E6986" s="51"/>
      <c r="F6986" s="51"/>
      <c r="G6986" s="114"/>
      <c r="H6986" s="831"/>
      <c r="I6986" s="831"/>
      <c r="J6986" s="295"/>
      <c r="K6986" s="51"/>
      <c r="L6986" s="100"/>
      <c r="M6986" s="100"/>
    </row>
    <row r="6987" spans="1:20" ht="27.75">
      <c r="C6987" s="576"/>
      <c r="D6987" s="100"/>
      <c r="E6987" s="51"/>
      <c r="F6987" s="51"/>
      <c r="G6987" s="114"/>
      <c r="H6987" s="831"/>
      <c r="I6987" s="831"/>
      <c r="J6987" s="295"/>
      <c r="K6987" s="51"/>
      <c r="L6987" s="100"/>
      <c r="M6987" s="100"/>
    </row>
    <row r="6988" spans="1:20">
      <c r="E6988" s="37"/>
      <c r="F6988" s="37"/>
      <c r="I6988" s="785"/>
    </row>
    <row r="6989" spans="1:20">
      <c r="E6989" s="37"/>
      <c r="F6989" s="37"/>
      <c r="I6989" s="785"/>
    </row>
    <row r="6990" spans="1:20" ht="12.75" customHeight="1">
      <c r="E6990" s="37"/>
      <c r="F6990" s="37"/>
      <c r="I6990" s="785"/>
    </row>
    <row r="6991" spans="1:20">
      <c r="E6991" s="37"/>
      <c r="F6991" s="37"/>
      <c r="I6991" s="785"/>
    </row>
    <row r="6992" spans="1:20">
      <c r="E6992" s="37"/>
      <c r="F6992" s="37"/>
      <c r="I6992" s="785"/>
    </row>
    <row r="6993" spans="5:9">
      <c r="E6993" s="37"/>
      <c r="F6993" s="37"/>
      <c r="I6993" s="785"/>
    </row>
    <row r="6994" spans="5:9">
      <c r="E6994" s="37"/>
      <c r="F6994" s="37"/>
      <c r="I6994" s="785"/>
    </row>
    <row r="6995" spans="5:9">
      <c r="E6995" s="37"/>
      <c r="F6995" s="37"/>
      <c r="I6995" s="785"/>
    </row>
    <row r="6996" spans="5:9">
      <c r="E6996" s="37"/>
      <c r="F6996" s="37"/>
      <c r="I6996" s="785"/>
    </row>
    <row r="6997" spans="5:9">
      <c r="E6997" s="37"/>
      <c r="F6997" s="37"/>
      <c r="I6997" s="785"/>
    </row>
    <row r="6998" spans="5:9">
      <c r="E6998" s="37"/>
      <c r="F6998" s="37"/>
      <c r="I6998" s="785"/>
    </row>
    <row r="6999" spans="5:9">
      <c r="E6999" s="37"/>
      <c r="F6999" s="37"/>
      <c r="I6999" s="785"/>
    </row>
    <row r="7000" spans="5:9">
      <c r="E7000" s="37"/>
      <c r="F7000" s="37"/>
      <c r="I7000" s="785"/>
    </row>
    <row r="7001" spans="5:9">
      <c r="E7001" s="37"/>
      <c r="F7001" s="37"/>
      <c r="I7001" s="785"/>
    </row>
    <row r="7002" spans="5:9">
      <c r="E7002" s="37"/>
      <c r="F7002" s="37"/>
      <c r="I7002" s="785"/>
    </row>
    <row r="7003" spans="5:9">
      <c r="E7003" s="37"/>
      <c r="F7003" s="37"/>
      <c r="I7003" s="785"/>
    </row>
    <row r="7004" spans="5:9">
      <c r="E7004" s="37"/>
      <c r="F7004" s="37"/>
      <c r="I7004" s="785"/>
    </row>
    <row r="7005" spans="5:9">
      <c r="E7005" s="37"/>
      <c r="F7005" s="37"/>
      <c r="I7005" s="785"/>
    </row>
    <row r="7006" spans="5:9">
      <c r="E7006" s="37"/>
      <c r="F7006" s="37"/>
      <c r="I7006" s="785"/>
    </row>
    <row r="7007" spans="5:9">
      <c r="E7007" s="37"/>
      <c r="F7007" s="37"/>
      <c r="I7007" s="785"/>
    </row>
    <row r="7008" spans="5:9">
      <c r="E7008" s="37"/>
      <c r="F7008" s="37"/>
      <c r="I7008" s="785"/>
    </row>
    <row r="7009" spans="5:9">
      <c r="E7009" s="37"/>
      <c r="F7009" s="37"/>
      <c r="I7009" s="785"/>
    </row>
    <row r="7010" spans="5:9">
      <c r="E7010" s="37"/>
      <c r="F7010" s="37"/>
      <c r="I7010" s="785"/>
    </row>
    <row r="7011" spans="5:9">
      <c r="E7011" s="37"/>
      <c r="F7011" s="37"/>
      <c r="I7011" s="785"/>
    </row>
    <row r="7012" spans="5:9">
      <c r="E7012" s="37"/>
      <c r="F7012" s="37"/>
      <c r="I7012" s="785"/>
    </row>
    <row r="7013" spans="5:9">
      <c r="E7013" s="37"/>
      <c r="F7013" s="37"/>
      <c r="I7013" s="785"/>
    </row>
    <row r="7014" spans="5:9">
      <c r="E7014" s="37"/>
      <c r="F7014" s="37"/>
      <c r="I7014" s="785"/>
    </row>
    <row r="7015" spans="5:9">
      <c r="E7015" s="37"/>
      <c r="F7015" s="37"/>
      <c r="I7015" s="785"/>
    </row>
    <row r="7016" spans="5:9">
      <c r="E7016" s="37"/>
      <c r="F7016" s="37"/>
      <c r="I7016" s="785"/>
    </row>
    <row r="7017" spans="5:9">
      <c r="E7017" s="37"/>
      <c r="F7017" s="37"/>
      <c r="I7017" s="785"/>
    </row>
    <row r="7018" spans="5:9">
      <c r="E7018" s="37"/>
      <c r="F7018" s="37"/>
      <c r="I7018" s="785"/>
    </row>
    <row r="7019" spans="5:9">
      <c r="E7019" s="37"/>
      <c r="F7019" s="37"/>
      <c r="I7019" s="785"/>
    </row>
    <row r="7020" spans="5:9">
      <c r="E7020" s="37"/>
      <c r="F7020" s="37"/>
      <c r="I7020" s="785"/>
    </row>
    <row r="7021" spans="5:9">
      <c r="I7021" s="785"/>
    </row>
    <row r="7022" spans="5:9">
      <c r="I7022" s="785"/>
    </row>
    <row r="7023" spans="5:9">
      <c r="I7023" s="785"/>
    </row>
    <row r="7024" spans="5:9">
      <c r="I7024" s="785"/>
    </row>
    <row r="7025" spans="9:9">
      <c r="I7025" s="785"/>
    </row>
    <row r="7026" spans="9:9">
      <c r="I7026" s="785"/>
    </row>
    <row r="7027" spans="9:9">
      <c r="I7027" s="785"/>
    </row>
    <row r="7028" spans="9:9">
      <c r="I7028" s="785"/>
    </row>
    <row r="7029" spans="9:9">
      <c r="I7029" s="785"/>
    </row>
    <row r="7030" spans="9:9">
      <c r="I7030" s="785"/>
    </row>
    <row r="7031" spans="9:9">
      <c r="I7031" s="785"/>
    </row>
    <row r="7032" spans="9:9">
      <c r="I7032" s="785"/>
    </row>
    <row r="7033" spans="9:9">
      <c r="I7033" s="785"/>
    </row>
    <row r="7034" spans="9:9">
      <c r="I7034" s="785"/>
    </row>
    <row r="7035" spans="9:9">
      <c r="I7035" s="785"/>
    </row>
    <row r="7036" spans="9:9">
      <c r="I7036" s="785"/>
    </row>
    <row r="7037" spans="9:9">
      <c r="I7037" s="785"/>
    </row>
    <row r="7038" spans="9:9">
      <c r="I7038" s="785"/>
    </row>
    <row r="7039" spans="9:9">
      <c r="I7039" s="785"/>
    </row>
  </sheetData>
  <sheetProtection formatCells="0" formatColumns="0" formatRows="0" insertColumns="0" insertRows="0" insertHyperlinks="0" deleteColumns="0" deleteRows="0" sort="0" autoFilter="0" pivotTables="0"/>
  <autoFilter ref="A1:N6983" xr:uid="{00000000-0001-0000-0200-000000000000}"/>
  <customSheetViews>
    <customSheetView guid="{D9128810-F68F-4AE0-BA84-87BD67D80C7B}" scale="110" showGridLines="0" hiddenRows="1">
      <pane ySplit="1" topLeftCell="A44" activePane="bottomLeft" state="frozen"/>
      <selection pane="bottomLeft" activeCell="B49" sqref="B49:B55"/>
      <pageMargins left="0.75" right="0.75" top="1" bottom="1" header="0.5" footer="0.5"/>
      <pageSetup paperSize="9" scale="65" fitToHeight="19" orientation="landscape"/>
      <headerFooter alignWithMargins="0"/>
    </customSheetView>
    <customSheetView guid="{837221DA-AD14-4384-8A40-22F5937064F0}" showGridLines="0" hiddenRows="1" hiddenColumns="1" showRuler="0" topLeftCell="B1">
      <pane ySplit="1" topLeftCell="A1036" activePane="bottomLeft" state="frozen"/>
      <selection pane="bottomLeft" activeCell="C1044" sqref="C1044"/>
      <pageMargins left="0.75" right="0.75" top="1" bottom="1" header="0.5" footer="0.5"/>
      <pageSetup paperSize="9" scale="65" fitToHeight="19" orientation="landscape"/>
      <headerFooter alignWithMargins="0"/>
    </customSheetView>
  </customSheetViews>
  <mergeCells count="3">
    <mergeCell ref="G6598:G6601"/>
    <mergeCell ref="J6598:J6601"/>
    <mergeCell ref="G6745:G6747"/>
  </mergeCells>
  <phoneticPr fontId="0" type="noConversion"/>
  <conditionalFormatting sqref="D4628">
    <cfRule type="duplicateValues" dxfId="63" priority="1"/>
    <cfRule type="duplicateValues" dxfId="62" priority="2"/>
    <cfRule type="duplicateValues" dxfId="61" priority="3"/>
    <cfRule type="duplicateValues" dxfId="60" priority="4"/>
    <cfRule type="duplicateValues" dxfId="59" priority="5"/>
    <cfRule type="duplicateValues" dxfId="58" priority="6"/>
    <cfRule type="duplicateValues" dxfId="57" priority="7"/>
    <cfRule type="duplicateValues" dxfId="56" priority="8"/>
    <cfRule type="duplicateValues" dxfId="55" priority="9"/>
    <cfRule type="duplicateValues" dxfId="54" priority="10"/>
    <cfRule type="duplicateValues" dxfId="53" priority="11"/>
    <cfRule type="duplicateValues" dxfId="52" priority="12"/>
    <cfRule type="duplicateValues" dxfId="51" priority="13"/>
    <cfRule type="duplicateValues" dxfId="50" priority="14"/>
  </conditionalFormatting>
  <conditionalFormatting sqref="D6355:D6357 D6359:D6536">
    <cfRule type="duplicateValues" dxfId="49" priority="96"/>
    <cfRule type="duplicateValues" dxfId="48" priority="97"/>
    <cfRule type="duplicateValues" dxfId="47" priority="98"/>
    <cfRule type="duplicateValues" dxfId="46" priority="99"/>
    <cfRule type="duplicateValues" dxfId="45" priority="100"/>
    <cfRule type="duplicateValues" dxfId="44" priority="101"/>
  </conditionalFormatting>
  <conditionalFormatting sqref="D6535:D6536 D6359:D6361">
    <cfRule type="duplicateValues" dxfId="43" priority="108"/>
    <cfRule type="duplicateValues" dxfId="42" priority="109"/>
    <cfRule type="duplicateValues" dxfId="41" priority="110"/>
    <cfRule type="duplicateValues" dxfId="40" priority="111"/>
    <cfRule type="duplicateValues" dxfId="39" priority="112"/>
    <cfRule type="duplicateValues" dxfId="38" priority="113"/>
    <cfRule type="duplicateValues" dxfId="37" priority="114"/>
    <cfRule type="duplicateValues" dxfId="36" priority="115"/>
  </conditionalFormatting>
  <conditionalFormatting sqref="G3391:G3402">
    <cfRule type="duplicateValues" dxfId="35" priority="95"/>
  </conditionalFormatting>
  <hyperlinks>
    <hyperlink ref="C1030" r:id="rId1" display="http://www.chemindustry.com/chemicals/9075808.html" xr:uid="{00000000-0004-0000-0200-000000000000}"/>
    <hyperlink ref="C1474" r:id="rId2" display="http://www.chemindustry.com/chemicals/183267.html" xr:uid="{00000000-0004-0000-0200-000001000000}"/>
    <hyperlink ref="C1476" r:id="rId3" display="http://www.chemindustry.com/chemicals/118270.html" xr:uid="{00000000-0004-0000-0200-000002000000}"/>
    <hyperlink ref="C1486" r:id="rId4" display="http://www.chemindustry.com/chemicals/180839.html" xr:uid="{00000000-0004-0000-0200-000003000000}"/>
    <hyperlink ref="C1487" r:id="rId5" display="http://www.chemindustry.com/chemicals/199887.html" xr:uid="{00000000-0004-0000-0200-000004000000}"/>
    <hyperlink ref="D1495" r:id="rId6" display="see list of substances reported in IMDS: _x000a__x000a_https://public.mdsystem.com/web/imds-public-pages/gadsl-crm" xr:uid="{1E3ED3B3-30E3-49F5-A6BD-A3D90C2A196E}"/>
  </hyperlinks>
  <pageMargins left="0.75" right="0.75" top="1" bottom="1" header="0.5" footer="0.5"/>
  <pageSetup paperSize="9" scale="65" fitToHeight="19" orientation="landscape" r:id="rId7"/>
  <headerFooter alignWithMargins="0"/>
  <ignoredErrors>
    <ignoredError sqref="D6837 D1526" twoDigitTextYear="1"/>
    <ignoredError sqref="K28 K2971 K3326" numberStoredAsText="1"/>
  </ignoredErrors>
  <legacyDrawingHF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outlinePr summaryBelow="0"/>
  </sheetPr>
  <dimension ref="A1:IL211"/>
  <sheetViews>
    <sheetView zoomScale="72" zoomScaleNormal="72" workbookViewId="0">
      <pane ySplit="1" topLeftCell="A2" activePane="bottomLeft" state="frozen"/>
      <selection pane="bottomLeft"/>
    </sheetView>
  </sheetViews>
  <sheetFormatPr defaultColWidth="9.140625" defaultRowHeight="12.75"/>
  <cols>
    <col min="1" max="1" width="3.85546875" customWidth="1"/>
    <col min="2" max="2" width="51.5703125" customWidth="1"/>
    <col min="3" max="3" width="12.42578125" customWidth="1"/>
    <col min="6" max="6" width="45" customWidth="1"/>
    <col min="7" max="7" width="51" style="156" customWidth="1"/>
    <col min="8" max="8" width="27.5703125" customWidth="1"/>
    <col min="9" max="9" width="20.85546875" style="67" customWidth="1"/>
    <col min="10" max="10" width="16.42578125" customWidth="1"/>
    <col min="11" max="11" width="15.140625" customWidth="1"/>
    <col min="12" max="12" width="10.140625" bestFit="1" customWidth="1"/>
  </cols>
  <sheetData>
    <row r="1" spans="1:11" ht="38.25">
      <c r="A1" s="52"/>
      <c r="B1" s="253" t="s">
        <v>1141</v>
      </c>
      <c r="C1" s="254" t="s">
        <v>6466</v>
      </c>
      <c r="D1" s="253" t="s">
        <v>1144</v>
      </c>
      <c r="E1" s="253" t="s">
        <v>2733</v>
      </c>
      <c r="F1" s="253" t="s">
        <v>2756</v>
      </c>
      <c r="G1" s="253" t="s">
        <v>5268</v>
      </c>
      <c r="H1" s="253" t="s">
        <v>276</v>
      </c>
      <c r="I1" s="253" t="s">
        <v>5252</v>
      </c>
      <c r="J1" s="255" t="s">
        <v>3388</v>
      </c>
      <c r="K1" s="255" t="s">
        <v>5276</v>
      </c>
    </row>
    <row r="2" spans="1:11">
      <c r="A2" s="52"/>
      <c r="B2" s="748"/>
      <c r="C2" s="749"/>
      <c r="D2" s="429"/>
      <c r="E2" s="429"/>
      <c r="F2" s="429"/>
      <c r="G2" s="429"/>
      <c r="H2" s="429"/>
      <c r="I2" s="429"/>
      <c r="J2" s="750"/>
      <c r="K2" s="751"/>
    </row>
    <row r="3" spans="1:11">
      <c r="A3" s="52"/>
      <c r="B3" s="518">
        <v>2025</v>
      </c>
      <c r="C3" s="527"/>
      <c r="D3" s="527"/>
      <c r="E3" s="527"/>
      <c r="F3" s="527"/>
      <c r="G3" s="527"/>
      <c r="H3" s="527"/>
      <c r="I3" s="527"/>
      <c r="J3" s="527"/>
      <c r="K3" s="528"/>
    </row>
    <row r="4" spans="1:11">
      <c r="A4" s="52"/>
      <c r="B4" s="732" t="s">
        <v>3892</v>
      </c>
      <c r="C4" s="427"/>
      <c r="D4" s="390"/>
      <c r="E4" s="390"/>
      <c r="F4" s="390"/>
      <c r="G4" s="390"/>
      <c r="H4" s="390"/>
      <c r="I4" s="390"/>
      <c r="J4" s="391"/>
      <c r="K4" s="391"/>
    </row>
    <row r="5" spans="1:11" ht="51">
      <c r="A5" s="52"/>
      <c r="B5" s="696" t="s">
        <v>3097</v>
      </c>
      <c r="C5" s="680" t="s">
        <v>3096</v>
      </c>
      <c r="D5" s="733" t="s">
        <v>1909</v>
      </c>
      <c r="E5" s="680" t="s">
        <v>4633</v>
      </c>
      <c r="F5" s="734"/>
      <c r="G5" s="430" t="s">
        <v>12869</v>
      </c>
      <c r="H5" s="734"/>
      <c r="I5" s="734"/>
      <c r="J5" s="735">
        <v>38362</v>
      </c>
      <c r="K5" s="643">
        <v>45689</v>
      </c>
    </row>
    <row r="6" spans="1:11">
      <c r="A6" s="52"/>
      <c r="B6" s="518">
        <v>2024</v>
      </c>
      <c r="C6" s="527"/>
      <c r="D6" s="527"/>
      <c r="E6" s="527"/>
      <c r="F6" s="527"/>
      <c r="G6" s="527"/>
      <c r="H6" s="527"/>
      <c r="I6" s="527"/>
      <c r="J6" s="527"/>
      <c r="K6" s="528"/>
    </row>
    <row r="7" spans="1:11">
      <c r="A7" s="52"/>
      <c r="B7" s="599" t="s">
        <v>12839</v>
      </c>
      <c r="C7" s="600"/>
      <c r="D7" s="601"/>
      <c r="E7" s="601"/>
      <c r="G7" s="521"/>
      <c r="H7" s="521"/>
      <c r="I7" s="521"/>
      <c r="J7" s="522"/>
      <c r="K7" s="602"/>
    </row>
    <row r="8" spans="1:11" ht="25.5">
      <c r="A8" s="52"/>
      <c r="B8" s="264" t="s">
        <v>6125</v>
      </c>
      <c r="C8" s="46" t="s">
        <v>8</v>
      </c>
      <c r="D8" s="33" t="s">
        <v>2766</v>
      </c>
      <c r="E8" s="33" t="s">
        <v>1906</v>
      </c>
      <c r="F8" s="33" t="s">
        <v>12854</v>
      </c>
      <c r="G8" s="33" t="s">
        <v>12841</v>
      </c>
      <c r="H8" s="33"/>
      <c r="I8" s="33"/>
      <c r="J8" s="57">
        <v>38749</v>
      </c>
      <c r="K8" s="57">
        <v>45505</v>
      </c>
    </row>
    <row r="9" spans="1:11" ht="38.25">
      <c r="A9" s="52"/>
      <c r="B9" s="264" t="s">
        <v>6126</v>
      </c>
      <c r="C9" s="46" t="s">
        <v>6469</v>
      </c>
      <c r="D9" s="33" t="s">
        <v>2766</v>
      </c>
      <c r="E9" s="33" t="s">
        <v>1906</v>
      </c>
      <c r="F9" s="33" t="s">
        <v>12854</v>
      </c>
      <c r="G9" s="33" t="s">
        <v>12840</v>
      </c>
      <c r="H9" s="33"/>
      <c r="I9" s="33"/>
      <c r="J9" s="57">
        <v>38749</v>
      </c>
      <c r="K9" s="57">
        <v>45505</v>
      </c>
    </row>
    <row r="10" spans="1:11" ht="38.25">
      <c r="A10" s="52"/>
      <c r="B10" s="589" t="s">
        <v>1239</v>
      </c>
      <c r="C10" s="46"/>
      <c r="D10" s="107" t="s">
        <v>1909</v>
      </c>
      <c r="E10" s="107" t="s">
        <v>1910</v>
      </c>
      <c r="F10" s="107"/>
      <c r="G10" s="33" t="s">
        <v>12358</v>
      </c>
      <c r="H10" s="33"/>
      <c r="I10" s="33"/>
      <c r="J10" s="133">
        <v>39479</v>
      </c>
      <c r="K10" s="57">
        <v>45323</v>
      </c>
    </row>
    <row r="11" spans="1:11" ht="116.25" customHeight="1">
      <c r="A11" s="52"/>
      <c r="B11" s="215" t="s">
        <v>9139</v>
      </c>
      <c r="C11" s="335" t="s">
        <v>1240</v>
      </c>
      <c r="D11" s="119" t="s">
        <v>1909</v>
      </c>
      <c r="E11" s="119" t="s">
        <v>1910</v>
      </c>
      <c r="F11" s="35" t="s">
        <v>12799</v>
      </c>
      <c r="G11" s="107" t="s">
        <v>12359</v>
      </c>
      <c r="H11" s="33"/>
      <c r="I11" s="33"/>
      <c r="J11" s="133">
        <v>39479</v>
      </c>
      <c r="K11" s="57">
        <v>45323</v>
      </c>
    </row>
    <row r="12" spans="1:11">
      <c r="A12" s="52"/>
      <c r="B12" s="554" t="s">
        <v>12355</v>
      </c>
      <c r="C12" s="520"/>
      <c r="D12" s="519"/>
      <c r="E12" s="519"/>
      <c r="F12" s="519"/>
      <c r="G12" s="519"/>
      <c r="H12" s="519"/>
      <c r="I12" s="519"/>
      <c r="J12" s="543"/>
      <c r="K12" s="543"/>
    </row>
    <row r="13" spans="1:11" ht="38.25">
      <c r="A13" s="52"/>
      <c r="B13" s="264" t="s">
        <v>5283</v>
      </c>
      <c r="C13" s="33" t="s">
        <v>229</v>
      </c>
      <c r="D13" s="33" t="s">
        <v>1909</v>
      </c>
      <c r="E13" s="33" t="s">
        <v>1910</v>
      </c>
      <c r="F13" s="33" t="s">
        <v>5956</v>
      </c>
      <c r="G13" s="33" t="s">
        <v>12354</v>
      </c>
      <c r="H13" s="33"/>
      <c r="I13" s="33"/>
      <c r="J13" s="57">
        <v>38362</v>
      </c>
      <c r="K13" s="57">
        <v>45323</v>
      </c>
    </row>
    <row r="14" spans="1:11">
      <c r="A14" s="52"/>
      <c r="B14" s="495" t="s">
        <v>12274</v>
      </c>
      <c r="C14" s="520"/>
      <c r="D14" s="519"/>
      <c r="E14" s="519"/>
      <c r="F14" s="521"/>
      <c r="G14" s="521"/>
      <c r="H14" s="521"/>
      <c r="I14" s="521"/>
      <c r="J14" s="522"/>
      <c r="K14" s="522"/>
    </row>
    <row r="15" spans="1:11">
      <c r="A15" s="52"/>
      <c r="B15" s="462" t="s">
        <v>9235</v>
      </c>
      <c r="C15" s="463" t="s">
        <v>3202</v>
      </c>
      <c r="D15" s="258" t="s">
        <v>1909</v>
      </c>
      <c r="E15" s="33" t="s">
        <v>4633</v>
      </c>
      <c r="F15" s="861" t="s">
        <v>12229</v>
      </c>
      <c r="G15" s="861" t="s">
        <v>12331</v>
      </c>
      <c r="H15" s="861"/>
      <c r="I15" s="861" t="s">
        <v>12186</v>
      </c>
      <c r="J15" s="866">
        <v>44774</v>
      </c>
      <c r="K15" s="866">
        <v>45323</v>
      </c>
    </row>
    <row r="16" spans="1:11">
      <c r="A16" s="52"/>
      <c r="B16" s="462" t="s">
        <v>9507</v>
      </c>
      <c r="C16" s="463" t="s">
        <v>11163</v>
      </c>
      <c r="D16" s="258" t="s">
        <v>1909</v>
      </c>
      <c r="E16" s="33" t="s">
        <v>4633</v>
      </c>
      <c r="F16" s="861"/>
      <c r="G16" s="861"/>
      <c r="H16" s="861"/>
      <c r="I16" s="861"/>
      <c r="J16" s="861"/>
      <c r="K16" s="861"/>
    </row>
    <row r="17" spans="1:11">
      <c r="A17" s="52"/>
      <c r="B17" s="462" t="s">
        <v>9688</v>
      </c>
      <c r="C17" s="463" t="s">
        <v>1538</v>
      </c>
      <c r="D17" s="258" t="s">
        <v>1909</v>
      </c>
      <c r="E17" s="33" t="s">
        <v>4633</v>
      </c>
      <c r="F17" s="861"/>
      <c r="G17" s="861"/>
      <c r="H17" s="861"/>
      <c r="I17" s="861"/>
      <c r="J17" s="861"/>
      <c r="K17" s="861"/>
    </row>
    <row r="18" spans="1:11">
      <c r="A18" s="52"/>
      <c r="B18" s="462" t="s">
        <v>9692</v>
      </c>
      <c r="C18" s="463" t="s">
        <v>11347</v>
      </c>
      <c r="D18" s="258" t="s">
        <v>1909</v>
      </c>
      <c r="E18" s="33" t="s">
        <v>4633</v>
      </c>
      <c r="F18" s="861"/>
      <c r="G18" s="861"/>
      <c r="H18" s="861"/>
      <c r="I18" s="861"/>
      <c r="J18" s="861"/>
      <c r="K18" s="861"/>
    </row>
    <row r="19" spans="1:11">
      <c r="A19" s="52"/>
      <c r="B19" s="462" t="s">
        <v>9840</v>
      </c>
      <c r="C19" s="463" t="s">
        <v>11493</v>
      </c>
      <c r="D19" s="258" t="s">
        <v>1909</v>
      </c>
      <c r="E19" s="33" t="s">
        <v>4633</v>
      </c>
      <c r="F19" s="861"/>
      <c r="G19" s="861"/>
      <c r="H19" s="861"/>
      <c r="I19" s="861"/>
      <c r="J19" s="861"/>
      <c r="K19" s="861"/>
    </row>
    <row r="20" spans="1:11">
      <c r="A20" s="52"/>
      <c r="B20" s="462" t="s">
        <v>10291</v>
      </c>
      <c r="C20" s="463" t="s">
        <v>2458</v>
      </c>
      <c r="D20" s="258" t="s">
        <v>1909</v>
      </c>
      <c r="E20" s="33" t="s">
        <v>4633</v>
      </c>
      <c r="F20" s="861"/>
      <c r="G20" s="861"/>
      <c r="H20" s="861"/>
      <c r="I20" s="861"/>
      <c r="J20" s="861"/>
      <c r="K20" s="861"/>
    </row>
    <row r="21" spans="1:11">
      <c r="A21" s="52"/>
      <c r="B21" s="462" t="s">
        <v>1274</v>
      </c>
      <c r="C21" s="463" t="s">
        <v>1275</v>
      </c>
      <c r="D21" s="258" t="s">
        <v>1909</v>
      </c>
      <c r="E21" s="33" t="s">
        <v>4633</v>
      </c>
      <c r="F21" s="861"/>
      <c r="G21" s="861"/>
      <c r="H21" s="861"/>
      <c r="I21" s="861"/>
      <c r="J21" s="861"/>
      <c r="K21" s="861"/>
    </row>
    <row r="22" spans="1:11">
      <c r="A22" s="52"/>
      <c r="B22" s="462" t="s">
        <v>10442</v>
      </c>
      <c r="C22" s="46" t="s">
        <v>5976</v>
      </c>
      <c r="D22" s="258" t="s">
        <v>1909</v>
      </c>
      <c r="E22" s="33" t="s">
        <v>4633</v>
      </c>
      <c r="F22" s="861"/>
      <c r="G22" s="861"/>
      <c r="H22" s="861"/>
      <c r="I22" s="861"/>
      <c r="J22" s="861"/>
      <c r="K22" s="861"/>
    </row>
    <row r="23" spans="1:11" ht="87" customHeight="1">
      <c r="A23" s="52"/>
      <c r="B23" s="462" t="s">
        <v>4701</v>
      </c>
      <c r="C23" s="463" t="s">
        <v>3932</v>
      </c>
      <c r="D23" s="258" t="s">
        <v>1909</v>
      </c>
      <c r="E23" s="33" t="s">
        <v>4633</v>
      </c>
      <c r="F23" s="33" t="s">
        <v>12357</v>
      </c>
      <c r="G23" s="47" t="s">
        <v>12319</v>
      </c>
      <c r="H23" s="861"/>
      <c r="I23" s="861"/>
      <c r="J23" s="861"/>
      <c r="K23" s="861"/>
    </row>
    <row r="24" spans="1:11" ht="32.450000000000003" customHeight="1">
      <c r="A24" s="52"/>
      <c r="B24" s="462" t="s">
        <v>9309</v>
      </c>
      <c r="C24" s="463" t="s">
        <v>10957</v>
      </c>
      <c r="D24" s="258" t="s">
        <v>1909</v>
      </c>
      <c r="E24" s="33" t="s">
        <v>4633</v>
      </c>
      <c r="F24" s="33" t="s">
        <v>12357</v>
      </c>
      <c r="G24" s="33" t="s">
        <v>12356</v>
      </c>
      <c r="H24" s="861"/>
      <c r="I24" s="861"/>
      <c r="J24" s="861"/>
      <c r="K24" s="861"/>
    </row>
    <row r="25" spans="1:11" ht="33.75" customHeight="1">
      <c r="A25" s="52"/>
      <c r="B25" s="462" t="s">
        <v>3914</v>
      </c>
      <c r="C25" s="463" t="s">
        <v>3913</v>
      </c>
      <c r="D25" s="258" t="s">
        <v>1909</v>
      </c>
      <c r="E25" s="33" t="s">
        <v>4633</v>
      </c>
      <c r="F25" s="33" t="s">
        <v>12357</v>
      </c>
      <c r="G25" s="33" t="s">
        <v>12315</v>
      </c>
      <c r="H25" s="861"/>
      <c r="I25" s="861"/>
      <c r="J25" s="861"/>
      <c r="K25" s="861"/>
    </row>
    <row r="26" spans="1:11">
      <c r="A26" s="52"/>
      <c r="B26" s="518">
        <v>2023</v>
      </c>
      <c r="C26" s="527"/>
      <c r="D26" s="527"/>
      <c r="E26" s="527"/>
      <c r="F26" s="527"/>
      <c r="G26" s="527"/>
      <c r="H26" s="527"/>
      <c r="I26" s="527"/>
      <c r="J26" s="527"/>
      <c r="K26" s="528"/>
    </row>
    <row r="27" spans="1:11" ht="31.5">
      <c r="A27" s="52"/>
      <c r="B27" s="440" t="s">
        <v>6362</v>
      </c>
      <c r="C27" s="39"/>
      <c r="D27" s="33" t="s">
        <v>1909</v>
      </c>
      <c r="E27" s="33" t="s">
        <v>4634</v>
      </c>
      <c r="F27" s="852" t="s">
        <v>6366</v>
      </c>
      <c r="G27" s="870" t="s">
        <v>12297</v>
      </c>
      <c r="H27" s="118"/>
      <c r="I27" s="120"/>
      <c r="J27" s="869">
        <v>42767</v>
      </c>
      <c r="K27" s="868">
        <v>44958</v>
      </c>
    </row>
    <row r="28" spans="1:11" ht="25.5">
      <c r="A28" s="52"/>
      <c r="B28" s="264" t="s">
        <v>12295</v>
      </c>
      <c r="C28" s="65" t="s">
        <v>6363</v>
      </c>
      <c r="D28" s="107" t="s">
        <v>1909</v>
      </c>
      <c r="E28" s="64" t="s">
        <v>4634</v>
      </c>
      <c r="F28" s="853"/>
      <c r="G28" s="870"/>
      <c r="H28" s="119"/>
      <c r="I28" s="32"/>
      <c r="J28" s="853"/>
      <c r="K28" s="853"/>
    </row>
    <row r="29" spans="1:11" ht="25.5">
      <c r="A29" s="52"/>
      <c r="B29" s="264" t="s">
        <v>12294</v>
      </c>
      <c r="C29" s="65" t="s">
        <v>6364</v>
      </c>
      <c r="D29" s="107" t="s">
        <v>1909</v>
      </c>
      <c r="E29" s="64" t="s">
        <v>4634</v>
      </c>
      <c r="F29" s="853"/>
      <c r="G29" s="870"/>
      <c r="H29" s="119"/>
      <c r="I29" s="32"/>
      <c r="J29" s="853"/>
      <c r="K29" s="853"/>
    </row>
    <row r="30" spans="1:11">
      <c r="A30" s="52"/>
      <c r="B30" s="264" t="s">
        <v>12296</v>
      </c>
      <c r="C30" s="65" t="s">
        <v>6365</v>
      </c>
      <c r="D30" s="107" t="s">
        <v>1909</v>
      </c>
      <c r="E30" s="64" t="s">
        <v>4634</v>
      </c>
      <c r="F30" s="854"/>
      <c r="G30" s="870"/>
      <c r="H30" s="107"/>
      <c r="I30" s="65"/>
      <c r="J30" s="854"/>
      <c r="K30" s="854"/>
    </row>
    <row r="31" spans="1:11">
      <c r="A31" s="52"/>
      <c r="B31" s="483"/>
      <c r="C31" s="107"/>
      <c r="D31" s="107"/>
      <c r="E31" s="107"/>
      <c r="F31" s="107"/>
      <c r="G31" s="107"/>
      <c r="H31" s="119"/>
      <c r="I31" s="119"/>
      <c r="J31" s="119"/>
      <c r="K31" s="119"/>
    </row>
    <row r="32" spans="1:11" ht="31.5">
      <c r="A32" s="52"/>
      <c r="B32" s="506" t="s">
        <v>6522</v>
      </c>
      <c r="C32" s="508"/>
      <c r="D32" s="258" t="s">
        <v>1909</v>
      </c>
      <c r="E32" s="33" t="s">
        <v>4634</v>
      </c>
      <c r="F32" s="872" t="s">
        <v>5297</v>
      </c>
      <c r="G32" s="861" t="s">
        <v>12293</v>
      </c>
      <c r="H32" s="873" t="s">
        <v>6523</v>
      </c>
      <c r="I32" s="123"/>
      <c r="J32" s="869">
        <v>43132</v>
      </c>
      <c r="K32" s="868">
        <v>44958</v>
      </c>
    </row>
    <row r="33" spans="1:11">
      <c r="A33" s="52"/>
      <c r="B33" s="507" t="s">
        <v>12290</v>
      </c>
      <c r="C33" s="259" t="s">
        <v>6541</v>
      </c>
      <c r="D33" s="258" t="s">
        <v>1909</v>
      </c>
      <c r="E33" s="33" t="s">
        <v>4634</v>
      </c>
      <c r="F33" s="861"/>
      <c r="G33" s="861"/>
      <c r="H33" s="853"/>
      <c r="J33" s="853"/>
      <c r="K33" s="853"/>
    </row>
    <row r="34" spans="1:11">
      <c r="A34" s="52"/>
      <c r="B34" s="507" t="s">
        <v>12291</v>
      </c>
      <c r="C34" s="259" t="s">
        <v>6524</v>
      </c>
      <c r="D34" s="258" t="s">
        <v>1909</v>
      </c>
      <c r="E34" s="33" t="s">
        <v>4634</v>
      </c>
      <c r="F34" s="861"/>
      <c r="G34" s="861"/>
      <c r="H34" s="853"/>
      <c r="J34" s="853"/>
      <c r="K34" s="853"/>
    </row>
    <row r="35" spans="1:11">
      <c r="A35" s="52"/>
      <c r="B35" s="507" t="s">
        <v>12292</v>
      </c>
      <c r="C35" s="259" t="s">
        <v>6525</v>
      </c>
      <c r="D35" s="258" t="s">
        <v>1909</v>
      </c>
      <c r="E35" s="33" t="s">
        <v>4634</v>
      </c>
      <c r="F35" s="861"/>
      <c r="G35" s="861"/>
      <c r="H35" s="854"/>
      <c r="J35" s="854"/>
      <c r="K35" s="854"/>
    </row>
    <row r="36" spans="1:11" ht="13.5" customHeight="1">
      <c r="A36" s="52"/>
      <c r="B36" s="479"/>
      <c r="C36" s="480"/>
      <c r="D36" s="481"/>
      <c r="E36" s="482"/>
      <c r="F36" s="481"/>
      <c r="G36" s="33"/>
      <c r="H36" s="33"/>
      <c r="I36" s="33"/>
      <c r="J36" s="33"/>
      <c r="K36" s="33"/>
    </row>
    <row r="37" spans="1:11" ht="54" customHeight="1">
      <c r="A37" s="52"/>
      <c r="B37" s="392" t="s">
        <v>12250</v>
      </c>
      <c r="C37" s="46" t="s">
        <v>6814</v>
      </c>
      <c r="D37" s="33" t="s">
        <v>1909</v>
      </c>
      <c r="E37" s="33" t="s">
        <v>1910</v>
      </c>
      <c r="F37" s="33" t="s">
        <v>6250</v>
      </c>
      <c r="G37" s="509" t="s">
        <v>12251</v>
      </c>
      <c r="H37" s="386" t="s">
        <v>6815</v>
      </c>
      <c r="I37" s="33"/>
      <c r="J37" s="57">
        <v>43497</v>
      </c>
      <c r="K37" s="57">
        <v>44958</v>
      </c>
    </row>
    <row r="38" spans="1:11" s="156" customFormat="1" ht="13.5" customHeight="1">
      <c r="A38" s="465"/>
      <c r="B38" s="495" t="s">
        <v>12274</v>
      </c>
      <c r="C38" s="496"/>
      <c r="D38" s="497"/>
      <c r="E38" s="497"/>
      <c r="F38" s="497"/>
      <c r="G38" s="498"/>
      <c r="H38" s="499"/>
      <c r="I38" s="497"/>
      <c r="J38" s="500"/>
      <c r="K38" s="500"/>
    </row>
    <row r="39" spans="1:11" s="156" customFormat="1" ht="27.75" customHeight="1">
      <c r="A39" s="465"/>
      <c r="B39" s="510" t="s">
        <v>9176</v>
      </c>
      <c r="C39" s="33" t="s">
        <v>10817</v>
      </c>
      <c r="D39" s="33" t="s">
        <v>1909</v>
      </c>
      <c r="E39" s="33" t="s">
        <v>4633</v>
      </c>
      <c r="F39" s="861" t="s">
        <v>12229</v>
      </c>
      <c r="G39" s="861" t="s">
        <v>12264</v>
      </c>
      <c r="H39" s="867"/>
      <c r="I39" s="861" t="s">
        <v>12186</v>
      </c>
      <c r="J39" s="866">
        <v>44774</v>
      </c>
      <c r="K39" s="866">
        <v>44958</v>
      </c>
    </row>
    <row r="40" spans="1:11" s="156" customFormat="1" ht="27.75" customHeight="1">
      <c r="A40" s="465"/>
      <c r="B40" s="510" t="s">
        <v>9177</v>
      </c>
      <c r="C40" s="33" t="s">
        <v>10818</v>
      </c>
      <c r="D40" s="33" t="s">
        <v>1909</v>
      </c>
      <c r="E40" s="33" t="s">
        <v>4633</v>
      </c>
      <c r="F40" s="861"/>
      <c r="G40" s="861"/>
      <c r="H40" s="861"/>
      <c r="I40" s="861"/>
      <c r="J40" s="861"/>
      <c r="K40" s="861"/>
    </row>
    <row r="41" spans="1:11" s="156" customFormat="1" ht="29.45" customHeight="1">
      <c r="A41" s="465"/>
      <c r="B41" s="510" t="s">
        <v>9268</v>
      </c>
      <c r="C41" s="33" t="s">
        <v>10914</v>
      </c>
      <c r="D41" s="33" t="s">
        <v>1909</v>
      </c>
      <c r="E41" s="33" t="s">
        <v>4633</v>
      </c>
      <c r="F41" s="861"/>
      <c r="G41" s="861"/>
      <c r="H41" s="861"/>
      <c r="I41" s="861"/>
      <c r="J41" s="861"/>
      <c r="K41" s="861"/>
    </row>
    <row r="42" spans="1:11" s="156" customFormat="1" ht="33" customHeight="1">
      <c r="A42" s="465"/>
      <c r="B42" s="510" t="s">
        <v>9625</v>
      </c>
      <c r="C42" s="33" t="s">
        <v>11281</v>
      </c>
      <c r="D42" s="33" t="s">
        <v>1909</v>
      </c>
      <c r="E42" s="33" t="s">
        <v>4633</v>
      </c>
      <c r="F42" s="861"/>
      <c r="G42" s="861"/>
      <c r="H42" s="861"/>
      <c r="I42" s="861"/>
      <c r="J42" s="861"/>
      <c r="K42" s="861"/>
    </row>
    <row r="43" spans="1:11" s="156" customFormat="1" ht="33.75" customHeight="1">
      <c r="A43" s="465"/>
      <c r="B43" s="510" t="s">
        <v>9985</v>
      </c>
      <c r="C43" s="33" t="s">
        <v>11637</v>
      </c>
      <c r="D43" s="33" t="s">
        <v>1909</v>
      </c>
      <c r="E43" s="33" t="s">
        <v>4633</v>
      </c>
      <c r="F43" s="861"/>
      <c r="G43" s="861"/>
      <c r="H43" s="861"/>
      <c r="I43" s="861"/>
      <c r="J43" s="861"/>
      <c r="K43" s="861"/>
    </row>
    <row r="44" spans="1:11" s="156" customFormat="1" ht="41.45" customHeight="1">
      <c r="A44" s="465"/>
      <c r="B44" s="510" t="s">
        <v>10102</v>
      </c>
      <c r="C44" s="33" t="s">
        <v>11760</v>
      </c>
      <c r="D44" s="33" t="s">
        <v>1909</v>
      </c>
      <c r="E44" s="33" t="s">
        <v>4633</v>
      </c>
      <c r="F44" s="861"/>
      <c r="G44" s="861"/>
      <c r="H44" s="861"/>
      <c r="I44" s="861"/>
      <c r="J44" s="861"/>
      <c r="K44" s="861"/>
    </row>
    <row r="45" spans="1:11" s="156" customFormat="1" ht="30" customHeight="1">
      <c r="A45" s="465"/>
      <c r="B45" s="510" t="s">
        <v>10159</v>
      </c>
      <c r="C45" s="33" t="s">
        <v>11818</v>
      </c>
      <c r="D45" s="33" t="s">
        <v>1909</v>
      </c>
      <c r="E45" s="33" t="s">
        <v>4633</v>
      </c>
      <c r="F45" s="861"/>
      <c r="G45" s="861"/>
      <c r="H45" s="861"/>
      <c r="I45" s="861"/>
      <c r="J45" s="861"/>
      <c r="K45" s="861"/>
    </row>
    <row r="46" spans="1:11" s="156" customFormat="1" ht="33.75" customHeight="1">
      <c r="A46" s="465"/>
      <c r="B46" s="510" t="s">
        <v>10161</v>
      </c>
      <c r="C46" s="33" t="s">
        <v>11820</v>
      </c>
      <c r="D46" s="33" t="s">
        <v>1909</v>
      </c>
      <c r="E46" s="33" t="s">
        <v>4633</v>
      </c>
      <c r="F46" s="861"/>
      <c r="G46" s="861"/>
      <c r="H46" s="861"/>
      <c r="I46" s="861"/>
      <c r="J46" s="861"/>
      <c r="K46" s="861"/>
    </row>
    <row r="47" spans="1:11" s="156" customFormat="1" ht="47.45" customHeight="1">
      <c r="A47" s="465"/>
      <c r="B47" s="510" t="s">
        <v>10166</v>
      </c>
      <c r="C47" s="33" t="s">
        <v>11825</v>
      </c>
      <c r="D47" s="33" t="s">
        <v>1909</v>
      </c>
      <c r="E47" s="33" t="s">
        <v>4633</v>
      </c>
      <c r="F47" s="861"/>
      <c r="G47" s="861"/>
      <c r="H47" s="861"/>
      <c r="I47" s="861"/>
      <c r="J47" s="861"/>
      <c r="K47" s="861"/>
    </row>
    <row r="48" spans="1:11" s="156" customFormat="1" ht="57" customHeight="1">
      <c r="A48" s="465"/>
      <c r="B48" s="510" t="s">
        <v>10197</v>
      </c>
      <c r="C48" s="33" t="s">
        <v>11857</v>
      </c>
      <c r="D48" s="33" t="s">
        <v>1909</v>
      </c>
      <c r="E48" s="33" t="s">
        <v>4633</v>
      </c>
      <c r="F48" s="861"/>
      <c r="G48" s="861"/>
      <c r="H48" s="861"/>
      <c r="I48" s="861"/>
      <c r="J48" s="861"/>
      <c r="K48" s="861"/>
    </row>
    <row r="49" spans="1:11" s="156" customFormat="1" ht="33.75" customHeight="1">
      <c r="A49" s="465"/>
      <c r="B49" s="510" t="s">
        <v>10198</v>
      </c>
      <c r="C49" s="33" t="s">
        <v>11858</v>
      </c>
      <c r="D49" s="33" t="s">
        <v>1909</v>
      </c>
      <c r="E49" s="33" t="s">
        <v>4633</v>
      </c>
      <c r="F49" s="861"/>
      <c r="G49" s="861"/>
      <c r="H49" s="861"/>
      <c r="I49" s="861"/>
      <c r="J49" s="861"/>
      <c r="K49" s="861"/>
    </row>
    <row r="50" spans="1:11" s="156" customFormat="1" ht="48.75" customHeight="1">
      <c r="A50" s="465"/>
      <c r="B50" s="510" t="s">
        <v>10199</v>
      </c>
      <c r="C50" s="33" t="s">
        <v>11859</v>
      </c>
      <c r="D50" s="33" t="s">
        <v>1909</v>
      </c>
      <c r="E50" s="33" t="s">
        <v>4633</v>
      </c>
      <c r="F50" s="861"/>
      <c r="G50" s="861"/>
      <c r="H50" s="861"/>
      <c r="I50" s="861"/>
      <c r="J50" s="861"/>
      <c r="K50" s="861"/>
    </row>
    <row r="51" spans="1:11" s="156" customFormat="1" ht="36" customHeight="1">
      <c r="A51" s="465"/>
      <c r="B51" s="510" t="s">
        <v>10219</v>
      </c>
      <c r="C51" s="33" t="s">
        <v>11878</v>
      </c>
      <c r="D51" s="33" t="s">
        <v>1909</v>
      </c>
      <c r="E51" s="33" t="s">
        <v>4633</v>
      </c>
      <c r="F51" s="861"/>
      <c r="G51" s="861"/>
      <c r="H51" s="861"/>
      <c r="I51" s="861"/>
      <c r="J51" s="861"/>
      <c r="K51" s="861"/>
    </row>
    <row r="52" spans="1:11" s="156" customFormat="1" ht="30.75" customHeight="1">
      <c r="A52" s="465"/>
      <c r="B52" s="510" t="s">
        <v>10231</v>
      </c>
      <c r="C52" s="33" t="s">
        <v>11890</v>
      </c>
      <c r="D52" s="33" t="s">
        <v>1909</v>
      </c>
      <c r="E52" s="33" t="s">
        <v>4633</v>
      </c>
      <c r="F52" s="861"/>
      <c r="G52" s="861"/>
      <c r="H52" s="861"/>
      <c r="I52" s="861"/>
      <c r="J52" s="861"/>
      <c r="K52" s="861"/>
    </row>
    <row r="53" spans="1:11" ht="33.75" customHeight="1">
      <c r="A53" s="52"/>
      <c r="B53" s="544" t="s">
        <v>12372</v>
      </c>
      <c r="C53" s="33" t="s">
        <v>12095</v>
      </c>
      <c r="D53" s="33" t="s">
        <v>1909</v>
      </c>
      <c r="E53" s="33" t="s">
        <v>4633</v>
      </c>
      <c r="F53" s="861"/>
      <c r="G53" s="861"/>
      <c r="H53" s="861"/>
      <c r="I53" s="861"/>
      <c r="J53" s="861"/>
      <c r="K53" s="861"/>
    </row>
    <row r="54" spans="1:11">
      <c r="A54" s="52"/>
      <c r="B54" s="501" t="s">
        <v>4981</v>
      </c>
      <c r="C54" s="430"/>
      <c r="D54" s="430"/>
      <c r="E54" s="430"/>
      <c r="F54" s="33"/>
      <c r="G54" s="46"/>
      <c r="H54" s="33"/>
      <c r="I54" s="33"/>
      <c r="J54" s="33"/>
      <c r="K54" s="33"/>
    </row>
    <row r="55" spans="1:11" ht="165.75">
      <c r="A55" s="52"/>
      <c r="B55" s="264" t="s">
        <v>3360</v>
      </c>
      <c r="C55" s="33" t="s">
        <v>2404</v>
      </c>
      <c r="D55" s="46" t="s">
        <v>1909</v>
      </c>
      <c r="E55" s="46" t="s">
        <v>1910</v>
      </c>
      <c r="F55" s="33" t="s">
        <v>6373</v>
      </c>
      <c r="G55" s="33" t="s">
        <v>12265</v>
      </c>
      <c r="H55" s="33"/>
      <c r="I55" s="33"/>
      <c r="J55" s="57">
        <v>38362</v>
      </c>
      <c r="K55" s="57">
        <v>44958</v>
      </c>
    </row>
    <row r="56" spans="1:11">
      <c r="A56" s="52"/>
      <c r="B56" s="502" t="s">
        <v>12287</v>
      </c>
      <c r="C56" s="33"/>
      <c r="D56" s="335"/>
      <c r="E56" s="335"/>
      <c r="F56" s="54"/>
      <c r="G56" s="301"/>
      <c r="H56" s="301"/>
      <c r="I56" s="301"/>
      <c r="J56" s="302"/>
      <c r="K56" s="302"/>
    </row>
    <row r="57" spans="1:11">
      <c r="A57" s="52"/>
      <c r="B57" s="264" t="s">
        <v>1540</v>
      </c>
      <c r="C57" s="33" t="s">
        <v>1539</v>
      </c>
      <c r="D57" s="46" t="s">
        <v>2766</v>
      </c>
      <c r="E57" s="46" t="s">
        <v>4634</v>
      </c>
      <c r="F57" s="871" t="s">
        <v>1069</v>
      </c>
      <c r="G57" s="852" t="s">
        <v>12286</v>
      </c>
      <c r="H57" s="33" t="s">
        <v>1114</v>
      </c>
      <c r="I57" s="348"/>
      <c r="J57" s="311">
        <v>38362</v>
      </c>
      <c r="K57" s="868">
        <v>44958</v>
      </c>
    </row>
    <row r="58" spans="1:11">
      <c r="A58" s="52"/>
      <c r="B58" s="264" t="s">
        <v>1522</v>
      </c>
      <c r="C58" s="33" t="s">
        <v>1521</v>
      </c>
      <c r="D58" s="46" t="s">
        <v>2766</v>
      </c>
      <c r="E58" s="46" t="s">
        <v>4634</v>
      </c>
      <c r="F58" s="853"/>
      <c r="G58" s="853"/>
      <c r="H58" s="33" t="s">
        <v>1114</v>
      </c>
      <c r="I58" s="348"/>
      <c r="J58" s="311">
        <v>38362</v>
      </c>
      <c r="K58" s="853"/>
    </row>
    <row r="59" spans="1:11">
      <c r="A59" s="52"/>
      <c r="B59" s="264" t="s">
        <v>3265</v>
      </c>
      <c r="C59" s="33" t="s">
        <v>3264</v>
      </c>
      <c r="D59" s="46" t="s">
        <v>2766</v>
      </c>
      <c r="E59" s="46" t="s">
        <v>4634</v>
      </c>
      <c r="F59" s="853"/>
      <c r="G59" s="853"/>
      <c r="H59" s="33" t="s">
        <v>1114</v>
      </c>
      <c r="I59" s="348"/>
      <c r="J59" s="311">
        <v>38362</v>
      </c>
      <c r="K59" s="853"/>
    </row>
    <row r="60" spans="1:11">
      <c r="A60" s="52"/>
      <c r="B60" s="264" t="s">
        <v>12285</v>
      </c>
      <c r="C60" s="33" t="s">
        <v>1541</v>
      </c>
      <c r="D60" s="46" t="s">
        <v>2766</v>
      </c>
      <c r="E60" s="46" t="s">
        <v>4634</v>
      </c>
      <c r="F60" s="854"/>
      <c r="G60" s="854"/>
      <c r="H60" s="33" t="s">
        <v>1114</v>
      </c>
      <c r="I60" s="348"/>
      <c r="J60" s="311">
        <v>38362</v>
      </c>
      <c r="K60" s="854"/>
    </row>
    <row r="61" spans="1:11" ht="25.5">
      <c r="A61" s="52"/>
      <c r="B61" s="143" t="s">
        <v>12288</v>
      </c>
      <c r="C61" s="186"/>
      <c r="D61" s="503"/>
      <c r="E61" s="503"/>
      <c r="F61" s="390"/>
      <c r="G61" s="390"/>
      <c r="H61" s="186"/>
      <c r="I61" s="504"/>
      <c r="J61" s="505"/>
      <c r="K61" s="391"/>
    </row>
    <row r="62" spans="1:11">
      <c r="A62" s="52"/>
      <c r="B62" s="511" t="s">
        <v>1783</v>
      </c>
      <c r="C62" s="487" t="s">
        <v>1782</v>
      </c>
      <c r="D62" s="487" t="s">
        <v>1145</v>
      </c>
      <c r="E62" s="487" t="s">
        <v>4634</v>
      </c>
      <c r="F62" s="852" t="s">
        <v>6088</v>
      </c>
      <c r="G62" s="852" t="s">
        <v>12286</v>
      </c>
      <c r="H62" s="33"/>
      <c r="I62" s="33"/>
      <c r="J62" s="311">
        <v>38362</v>
      </c>
      <c r="K62" s="868">
        <v>44958</v>
      </c>
    </row>
    <row r="63" spans="1:11">
      <c r="A63" s="52"/>
      <c r="B63" s="511" t="s">
        <v>1789</v>
      </c>
      <c r="C63" s="487" t="s">
        <v>1788</v>
      </c>
      <c r="D63" s="487" t="s">
        <v>1145</v>
      </c>
      <c r="E63" s="487" t="s">
        <v>4634</v>
      </c>
      <c r="F63" s="853"/>
      <c r="G63" s="853"/>
      <c r="H63" s="33"/>
      <c r="I63" s="33"/>
      <c r="J63" s="311">
        <v>38362</v>
      </c>
      <c r="K63" s="853"/>
    </row>
    <row r="64" spans="1:11">
      <c r="A64" s="52"/>
      <c r="B64" s="511" t="s">
        <v>1774</v>
      </c>
      <c r="C64" s="487" t="s">
        <v>1773</v>
      </c>
      <c r="D64" s="487" t="s">
        <v>1145</v>
      </c>
      <c r="E64" s="487" t="s">
        <v>4634</v>
      </c>
      <c r="F64" s="853"/>
      <c r="G64" s="853"/>
      <c r="H64" s="33"/>
      <c r="I64" s="33"/>
      <c r="J64" s="311">
        <v>38362</v>
      </c>
      <c r="K64" s="853"/>
    </row>
    <row r="65" spans="1:11">
      <c r="A65" s="52"/>
      <c r="B65" s="511" t="s">
        <v>1785</v>
      </c>
      <c r="C65" s="487" t="s">
        <v>1784</v>
      </c>
      <c r="D65" s="487" t="s">
        <v>1145</v>
      </c>
      <c r="E65" s="487" t="s">
        <v>4634</v>
      </c>
      <c r="F65" s="853"/>
      <c r="G65" s="853"/>
      <c r="H65" s="33"/>
      <c r="I65" s="33"/>
      <c r="J65" s="311">
        <v>38362</v>
      </c>
      <c r="K65" s="853"/>
    </row>
    <row r="66" spans="1:11">
      <c r="A66" s="52"/>
      <c r="B66" s="511" t="s">
        <v>2725</v>
      </c>
      <c r="C66" s="487" t="s">
        <v>2724</v>
      </c>
      <c r="D66" s="487" t="s">
        <v>1145</v>
      </c>
      <c r="E66" s="487" t="s">
        <v>4634</v>
      </c>
      <c r="F66" s="853"/>
      <c r="G66" s="853"/>
      <c r="H66" s="33"/>
      <c r="I66" s="33"/>
      <c r="J66" s="311">
        <v>38362</v>
      </c>
      <c r="K66" s="853"/>
    </row>
    <row r="67" spans="1:11">
      <c r="A67" s="52"/>
      <c r="B67" s="511" t="s">
        <v>1513</v>
      </c>
      <c r="C67" s="487" t="s">
        <v>1512</v>
      </c>
      <c r="D67" s="487" t="s">
        <v>1145</v>
      </c>
      <c r="E67" s="487" t="s">
        <v>4634</v>
      </c>
      <c r="F67" s="853"/>
      <c r="G67" s="853"/>
      <c r="H67" s="33"/>
      <c r="I67" s="33"/>
      <c r="J67" s="311">
        <v>38362</v>
      </c>
      <c r="K67" s="853"/>
    </row>
    <row r="68" spans="1:11">
      <c r="A68" s="52"/>
      <c r="B68" s="511" t="s">
        <v>2715</v>
      </c>
      <c r="C68" s="487" t="s">
        <v>2714</v>
      </c>
      <c r="D68" s="487" t="s">
        <v>1145</v>
      </c>
      <c r="E68" s="487" t="s">
        <v>4634</v>
      </c>
      <c r="F68" s="853"/>
      <c r="G68" s="853"/>
      <c r="H68" s="33"/>
      <c r="I68" s="33"/>
      <c r="J68" s="311">
        <v>38362</v>
      </c>
      <c r="K68" s="853"/>
    </row>
    <row r="69" spans="1:11">
      <c r="A69" s="52"/>
      <c r="B69" s="511" t="s">
        <v>1843</v>
      </c>
      <c r="C69" s="487" t="s">
        <v>1842</v>
      </c>
      <c r="D69" s="487" t="s">
        <v>1145</v>
      </c>
      <c r="E69" s="487" t="s">
        <v>4634</v>
      </c>
      <c r="F69" s="853"/>
      <c r="G69" s="853"/>
      <c r="H69" s="33"/>
      <c r="I69" s="33"/>
      <c r="J69" s="311">
        <v>38362</v>
      </c>
      <c r="K69" s="853"/>
    </row>
    <row r="70" spans="1:11">
      <c r="A70" s="52"/>
      <c r="B70" s="511" t="s">
        <v>1787</v>
      </c>
      <c r="C70" s="487" t="s">
        <v>1786</v>
      </c>
      <c r="D70" s="487" t="s">
        <v>1145</v>
      </c>
      <c r="E70" s="487" t="s">
        <v>4634</v>
      </c>
      <c r="F70" s="853"/>
      <c r="G70" s="853"/>
      <c r="H70" s="33"/>
      <c r="I70" s="33"/>
      <c r="J70" s="311">
        <v>38362</v>
      </c>
      <c r="K70" s="853"/>
    </row>
    <row r="71" spans="1:11">
      <c r="A71" s="52"/>
      <c r="B71" s="511" t="s">
        <v>2723</v>
      </c>
      <c r="C71" s="487" t="s">
        <v>2722</v>
      </c>
      <c r="D71" s="487" t="s">
        <v>1145</v>
      </c>
      <c r="E71" s="487" t="s">
        <v>4634</v>
      </c>
      <c r="F71" s="853"/>
      <c r="G71" s="853"/>
      <c r="H71" s="33"/>
      <c r="I71" s="33"/>
      <c r="J71" s="311">
        <v>38362</v>
      </c>
      <c r="K71" s="853"/>
    </row>
    <row r="72" spans="1:11">
      <c r="A72" s="52"/>
      <c r="B72" s="511" t="s">
        <v>2713</v>
      </c>
      <c r="C72" s="487" t="s">
        <v>1794</v>
      </c>
      <c r="D72" s="487" t="s">
        <v>1145</v>
      </c>
      <c r="E72" s="487" t="s">
        <v>4634</v>
      </c>
      <c r="F72" s="853"/>
      <c r="G72" s="853"/>
      <c r="H72" s="33"/>
      <c r="I72" s="33"/>
      <c r="J72" s="311">
        <v>38362</v>
      </c>
      <c r="K72" s="853"/>
    </row>
    <row r="73" spans="1:11">
      <c r="A73" s="52"/>
      <c r="B73" s="511" t="s">
        <v>2729</v>
      </c>
      <c r="C73" s="487" t="s">
        <v>2728</v>
      </c>
      <c r="D73" s="487" t="s">
        <v>1145</v>
      </c>
      <c r="E73" s="487" t="s">
        <v>4634</v>
      </c>
      <c r="F73" s="853"/>
      <c r="G73" s="853"/>
      <c r="H73" s="33"/>
      <c r="I73" s="33"/>
      <c r="J73" s="311">
        <v>38362</v>
      </c>
      <c r="K73" s="853"/>
    </row>
    <row r="74" spans="1:11">
      <c r="A74" s="52"/>
      <c r="B74" s="511" t="s">
        <v>1839</v>
      </c>
      <c r="C74" s="487" t="s">
        <v>1838</v>
      </c>
      <c r="D74" s="487" t="s">
        <v>1145</v>
      </c>
      <c r="E74" s="487" t="s">
        <v>4634</v>
      </c>
      <c r="F74" s="853"/>
      <c r="G74" s="853"/>
      <c r="H74" s="33"/>
      <c r="I74" s="33"/>
      <c r="J74" s="311">
        <v>38362</v>
      </c>
      <c r="K74" s="853"/>
    </row>
    <row r="75" spans="1:11">
      <c r="A75" s="52"/>
      <c r="B75" s="511" t="s">
        <v>645</v>
      </c>
      <c r="C75" s="487" t="s">
        <v>2441</v>
      </c>
      <c r="D75" s="487" t="s">
        <v>1145</v>
      </c>
      <c r="E75" s="512" t="s">
        <v>4634</v>
      </c>
      <c r="F75" s="853"/>
      <c r="G75" s="853"/>
      <c r="H75" s="33"/>
      <c r="I75" s="33"/>
      <c r="J75" s="513">
        <v>39845</v>
      </c>
      <c r="K75" s="853"/>
    </row>
    <row r="76" spans="1:11">
      <c r="A76" s="52"/>
      <c r="B76" s="511" t="s">
        <v>2719</v>
      </c>
      <c r="C76" s="487" t="s">
        <v>2718</v>
      </c>
      <c r="D76" s="487" t="s">
        <v>1145</v>
      </c>
      <c r="E76" s="487" t="s">
        <v>4634</v>
      </c>
      <c r="F76" s="853"/>
      <c r="G76" s="853"/>
      <c r="H76" s="33"/>
      <c r="I76" s="33"/>
      <c r="J76" s="311">
        <v>38362</v>
      </c>
      <c r="K76" s="853"/>
    </row>
    <row r="77" spans="1:11">
      <c r="A77" s="52"/>
      <c r="B77" s="511" t="s">
        <v>4695</v>
      </c>
      <c r="C77" s="487" t="s">
        <v>2731</v>
      </c>
      <c r="D77" s="487" t="s">
        <v>1145</v>
      </c>
      <c r="E77" s="487" t="s">
        <v>4634</v>
      </c>
      <c r="F77" s="853"/>
      <c r="G77" s="853"/>
      <c r="H77" s="33"/>
      <c r="I77" s="33"/>
      <c r="J77" s="92">
        <v>40210</v>
      </c>
      <c r="K77" s="853"/>
    </row>
    <row r="78" spans="1:11">
      <c r="A78" s="52"/>
      <c r="B78" s="511" t="s">
        <v>1779</v>
      </c>
      <c r="C78" s="487" t="s">
        <v>1778</v>
      </c>
      <c r="D78" s="487" t="s">
        <v>1145</v>
      </c>
      <c r="E78" s="487" t="s">
        <v>4634</v>
      </c>
      <c r="F78" s="853"/>
      <c r="G78" s="853"/>
      <c r="H78" s="33"/>
      <c r="I78" s="33"/>
      <c r="J78" s="311">
        <v>38362</v>
      </c>
      <c r="K78" s="853"/>
    </row>
    <row r="79" spans="1:11">
      <c r="A79" s="52"/>
      <c r="B79" s="511" t="s">
        <v>1781</v>
      </c>
      <c r="C79" s="487" t="s">
        <v>1780</v>
      </c>
      <c r="D79" s="487" t="s">
        <v>1145</v>
      </c>
      <c r="E79" s="487" t="s">
        <v>4634</v>
      </c>
      <c r="F79" s="853"/>
      <c r="G79" s="853"/>
      <c r="H79" s="33"/>
      <c r="I79" s="33"/>
      <c r="J79" s="311">
        <v>38362</v>
      </c>
      <c r="K79" s="853"/>
    </row>
    <row r="80" spans="1:11">
      <c r="A80" s="52"/>
      <c r="B80" s="511" t="s">
        <v>1791</v>
      </c>
      <c r="C80" s="487" t="s">
        <v>1790</v>
      </c>
      <c r="D80" s="487" t="s">
        <v>1145</v>
      </c>
      <c r="E80" s="487" t="s">
        <v>4634</v>
      </c>
      <c r="F80" s="853"/>
      <c r="G80" s="853"/>
      <c r="H80" s="33"/>
      <c r="I80" s="33"/>
      <c r="J80" s="311">
        <v>38362</v>
      </c>
      <c r="K80" s="853"/>
    </row>
    <row r="81" spans="1:11">
      <c r="A81" s="52"/>
      <c r="B81" s="511" t="s">
        <v>1793</v>
      </c>
      <c r="C81" s="487" t="s">
        <v>1792</v>
      </c>
      <c r="D81" s="487" t="s">
        <v>1145</v>
      </c>
      <c r="E81" s="487" t="s">
        <v>4634</v>
      </c>
      <c r="F81" s="853"/>
      <c r="G81" s="853"/>
      <c r="H81" s="33"/>
      <c r="I81" s="33"/>
      <c r="J81" s="311">
        <v>38362</v>
      </c>
      <c r="K81" s="853"/>
    </row>
    <row r="82" spans="1:11">
      <c r="A82" s="52"/>
      <c r="B82" s="511" t="s">
        <v>2721</v>
      </c>
      <c r="C82" s="487" t="s">
        <v>2720</v>
      </c>
      <c r="D82" s="487" t="s">
        <v>1145</v>
      </c>
      <c r="E82" s="487" t="s">
        <v>4634</v>
      </c>
      <c r="F82" s="853"/>
      <c r="G82" s="853"/>
      <c r="H82" s="33"/>
      <c r="I82" s="33"/>
      <c r="J82" s="311">
        <v>38362</v>
      </c>
      <c r="K82" s="853"/>
    </row>
    <row r="83" spans="1:11">
      <c r="A83" s="52"/>
      <c r="B83" s="511" t="s">
        <v>1517</v>
      </c>
      <c r="C83" s="487" t="s">
        <v>1516</v>
      </c>
      <c r="D83" s="487" t="s">
        <v>1145</v>
      </c>
      <c r="E83" s="487" t="s">
        <v>4634</v>
      </c>
      <c r="F83" s="853"/>
      <c r="G83" s="853"/>
      <c r="H83" s="33"/>
      <c r="I83" s="33"/>
      <c r="J83" s="311">
        <v>38362</v>
      </c>
      <c r="K83" s="853"/>
    </row>
    <row r="84" spans="1:11">
      <c r="A84" s="52"/>
      <c r="B84" s="511" t="s">
        <v>5206</v>
      </c>
      <c r="C84" s="487" t="s">
        <v>5210</v>
      </c>
      <c r="D84" s="487" t="s">
        <v>1145</v>
      </c>
      <c r="E84" s="487" t="s">
        <v>4634</v>
      </c>
      <c r="F84" s="853"/>
      <c r="G84" s="853"/>
      <c r="H84" s="33"/>
      <c r="I84" s="33"/>
      <c r="J84" s="92">
        <v>41306</v>
      </c>
      <c r="K84" s="853"/>
    </row>
    <row r="85" spans="1:11">
      <c r="A85" s="52"/>
      <c r="B85" s="511" t="s">
        <v>313</v>
      </c>
      <c r="C85" s="487" t="s">
        <v>2732</v>
      </c>
      <c r="D85" s="487" t="s">
        <v>1145</v>
      </c>
      <c r="E85" s="487" t="s">
        <v>4634</v>
      </c>
      <c r="F85" s="853"/>
      <c r="G85" s="853"/>
      <c r="H85" s="33"/>
      <c r="I85" s="33"/>
      <c r="J85" s="311">
        <v>38362</v>
      </c>
      <c r="K85" s="853"/>
    </row>
    <row r="86" spans="1:11">
      <c r="A86" s="52"/>
      <c r="B86" s="511" t="s">
        <v>1841</v>
      </c>
      <c r="C86" s="487" t="s">
        <v>1840</v>
      </c>
      <c r="D86" s="487" t="s">
        <v>1145</v>
      </c>
      <c r="E86" s="487" t="s">
        <v>4634</v>
      </c>
      <c r="F86" s="853"/>
      <c r="G86" s="853"/>
      <c r="H86" s="33"/>
      <c r="I86" s="33"/>
      <c r="J86" s="311">
        <v>38362</v>
      </c>
      <c r="K86" s="853"/>
    </row>
    <row r="87" spans="1:11">
      <c r="A87" s="52"/>
      <c r="B87" s="511" t="s">
        <v>1515</v>
      </c>
      <c r="C87" s="487" t="s">
        <v>1514</v>
      </c>
      <c r="D87" s="487" t="s">
        <v>1145</v>
      </c>
      <c r="E87" s="487" t="s">
        <v>4634</v>
      </c>
      <c r="F87" s="853"/>
      <c r="G87" s="853"/>
      <c r="H87" s="33"/>
      <c r="I87" s="33"/>
      <c r="J87" s="311">
        <v>38362</v>
      </c>
      <c r="K87" s="853"/>
    </row>
    <row r="88" spans="1:11">
      <c r="A88" s="52"/>
      <c r="B88" s="511" t="s">
        <v>2717</v>
      </c>
      <c r="C88" s="487" t="s">
        <v>2716</v>
      </c>
      <c r="D88" s="487" t="s">
        <v>1145</v>
      </c>
      <c r="E88" s="487" t="s">
        <v>4634</v>
      </c>
      <c r="F88" s="854"/>
      <c r="G88" s="854"/>
      <c r="H88" s="33"/>
      <c r="I88" s="33"/>
      <c r="J88" s="311">
        <v>38362</v>
      </c>
      <c r="K88" s="854"/>
    </row>
    <row r="89" spans="1:11" ht="12.75" customHeight="1">
      <c r="A89" s="52"/>
      <c r="B89" s="160"/>
      <c r="C89" s="304"/>
      <c r="D89" s="160"/>
      <c r="E89" s="160"/>
      <c r="F89" s="160"/>
      <c r="G89" s="160"/>
      <c r="H89" s="160"/>
      <c r="I89" s="160"/>
      <c r="J89" s="305"/>
      <c r="K89" s="305"/>
    </row>
    <row r="90" spans="1:11">
      <c r="A90" s="52"/>
      <c r="B90" s="518">
        <v>2022</v>
      </c>
      <c r="C90" s="527"/>
      <c r="D90" s="527"/>
      <c r="E90" s="527"/>
      <c r="F90" s="527"/>
      <c r="G90" s="527"/>
      <c r="H90" s="527"/>
      <c r="I90" s="527"/>
      <c r="J90" s="527"/>
      <c r="K90" s="528"/>
    </row>
    <row r="91" spans="1:11">
      <c r="A91" s="457"/>
      <c r="B91" s="183" t="s">
        <v>4997</v>
      </c>
      <c r="C91" s="185"/>
      <c r="D91" s="107"/>
      <c r="E91" s="107"/>
      <c r="F91" s="107"/>
      <c r="G91" s="107"/>
      <c r="H91" s="107"/>
      <c r="I91" s="107"/>
      <c r="J91" s="133"/>
      <c r="K91" s="133"/>
    </row>
    <row r="92" spans="1:11" ht="63.75">
      <c r="A92" s="457"/>
      <c r="B92" s="264" t="s">
        <v>5978</v>
      </c>
      <c r="C92" s="33" t="s">
        <v>1125</v>
      </c>
      <c r="D92" s="33" t="s">
        <v>1909</v>
      </c>
      <c r="E92" s="80" t="s">
        <v>4634</v>
      </c>
      <c r="F92" s="33" t="s">
        <v>5690</v>
      </c>
      <c r="G92" s="33" t="s">
        <v>12246</v>
      </c>
      <c r="H92" s="33"/>
      <c r="I92" s="33"/>
      <c r="J92" s="57">
        <v>42036</v>
      </c>
      <c r="K92" s="57">
        <v>44774</v>
      </c>
    </row>
    <row r="93" spans="1:11">
      <c r="A93" s="457"/>
      <c r="B93" s="390"/>
      <c r="C93" s="33"/>
      <c r="D93" s="33"/>
      <c r="E93" s="80"/>
      <c r="F93" s="33"/>
      <c r="G93" s="33"/>
      <c r="H93" s="33"/>
      <c r="I93" s="33"/>
      <c r="J93" s="57"/>
      <c r="K93" s="57"/>
    </row>
    <row r="94" spans="1:11" ht="102">
      <c r="A94" s="457"/>
      <c r="B94" s="17" t="s">
        <v>5306</v>
      </c>
      <c r="C94" s="46" t="s">
        <v>4385</v>
      </c>
      <c r="D94" s="46" t="s">
        <v>1909</v>
      </c>
      <c r="E94" s="383" t="s">
        <v>1910</v>
      </c>
      <c r="F94" s="33" t="s">
        <v>6550</v>
      </c>
      <c r="G94" s="33" t="s">
        <v>7991</v>
      </c>
      <c r="H94" s="33"/>
      <c r="I94" s="33" t="s">
        <v>3692</v>
      </c>
      <c r="J94" s="57">
        <v>39845</v>
      </c>
      <c r="K94" s="57">
        <v>44593</v>
      </c>
    </row>
    <row r="95" spans="1:11" ht="51">
      <c r="A95" s="457"/>
      <c r="B95" s="392" t="s">
        <v>6339</v>
      </c>
      <c r="C95" s="46" t="s">
        <v>6340</v>
      </c>
      <c r="D95" s="33" t="s">
        <v>1909</v>
      </c>
      <c r="E95" s="33" t="s">
        <v>1910</v>
      </c>
      <c r="F95" s="33" t="s">
        <v>6252</v>
      </c>
      <c r="G95" s="33" t="s">
        <v>7988</v>
      </c>
      <c r="H95" s="33"/>
      <c r="I95" s="33"/>
      <c r="J95" s="57">
        <v>42767</v>
      </c>
      <c r="K95" s="57">
        <v>44593</v>
      </c>
    </row>
    <row r="96" spans="1:11" ht="51">
      <c r="A96" s="457"/>
      <c r="B96" s="392" t="s">
        <v>6343</v>
      </c>
      <c r="C96" s="46" t="s">
        <v>6344</v>
      </c>
      <c r="D96" s="33" t="s">
        <v>1909</v>
      </c>
      <c r="E96" s="33" t="s">
        <v>1910</v>
      </c>
      <c r="F96" s="33" t="s">
        <v>6252</v>
      </c>
      <c r="G96" s="33" t="s">
        <v>7990</v>
      </c>
      <c r="H96" s="33"/>
      <c r="I96" s="33"/>
      <c r="J96" s="57">
        <v>42767</v>
      </c>
      <c r="K96" s="57">
        <v>44593</v>
      </c>
    </row>
    <row r="97" spans="1:11" ht="63.75">
      <c r="A97" s="457"/>
      <c r="B97" s="392" t="s">
        <v>6345</v>
      </c>
      <c r="C97" s="46" t="s">
        <v>6346</v>
      </c>
      <c r="D97" s="33" t="s">
        <v>1909</v>
      </c>
      <c r="E97" s="33" t="s">
        <v>1910</v>
      </c>
      <c r="F97" s="33" t="s">
        <v>6252</v>
      </c>
      <c r="G97" s="33" t="s">
        <v>7989</v>
      </c>
      <c r="H97" s="33"/>
      <c r="I97" s="33"/>
      <c r="J97" s="57">
        <v>42767</v>
      </c>
      <c r="K97" s="57">
        <v>44593</v>
      </c>
    </row>
    <row r="98" spans="1:11" ht="38.25">
      <c r="A98" s="52"/>
      <c r="B98" s="456" t="s">
        <v>6337</v>
      </c>
      <c r="C98" s="46" t="s">
        <v>6338</v>
      </c>
      <c r="D98" s="33" t="s">
        <v>1909</v>
      </c>
      <c r="E98" s="33" t="s">
        <v>1910</v>
      </c>
      <c r="F98" s="33" t="s">
        <v>6252</v>
      </c>
      <c r="G98" s="33" t="s">
        <v>7988</v>
      </c>
      <c r="H98" s="33"/>
      <c r="I98" s="33"/>
      <c r="J98" s="57">
        <v>42767</v>
      </c>
      <c r="K98" s="57">
        <v>44593</v>
      </c>
    </row>
    <row r="99" spans="1:11" ht="25.5">
      <c r="A99" s="457"/>
      <c r="B99" s="392" t="s">
        <v>6804</v>
      </c>
      <c r="C99" s="46" t="s">
        <v>6805</v>
      </c>
      <c r="D99" s="33" t="s">
        <v>1909</v>
      </c>
      <c r="E99" s="33" t="s">
        <v>1910</v>
      </c>
      <c r="F99" s="33" t="s">
        <v>6250</v>
      </c>
      <c r="G99" s="33" t="s">
        <v>7974</v>
      </c>
      <c r="H99" s="33"/>
      <c r="I99" s="33"/>
      <c r="J99" s="57">
        <v>43497</v>
      </c>
      <c r="K99" s="57">
        <v>44593</v>
      </c>
    </row>
    <row r="100" spans="1:11" ht="25.5">
      <c r="A100" s="52"/>
      <c r="B100" s="262" t="s">
        <v>7986</v>
      </c>
      <c r="C100" s="427"/>
      <c r="D100" s="390"/>
      <c r="E100" s="390"/>
      <c r="F100" s="390"/>
      <c r="G100" s="390"/>
      <c r="H100" s="390"/>
      <c r="I100" s="390"/>
      <c r="J100" s="391"/>
      <c r="K100" s="391"/>
    </row>
    <row r="101" spans="1:11" ht="25.5">
      <c r="A101" s="457"/>
      <c r="B101" s="264" t="s">
        <v>1591</v>
      </c>
      <c r="C101" s="33" t="s">
        <v>1592</v>
      </c>
      <c r="D101" s="33" t="s">
        <v>2766</v>
      </c>
      <c r="E101" s="33" t="s">
        <v>1910</v>
      </c>
      <c r="F101" s="33" t="s">
        <v>6166</v>
      </c>
      <c r="G101" s="33" t="s">
        <v>7987</v>
      </c>
      <c r="H101" s="33"/>
      <c r="I101" s="33"/>
      <c r="J101" s="57">
        <v>39845</v>
      </c>
      <c r="K101" s="57">
        <v>44593</v>
      </c>
    </row>
    <row r="102" spans="1:11">
      <c r="A102" s="457"/>
      <c r="B102" s="301" t="s">
        <v>4734</v>
      </c>
      <c r="C102" s="427"/>
      <c r="D102" s="390"/>
      <c r="E102" s="390"/>
      <c r="F102" s="390"/>
      <c r="G102" s="390"/>
      <c r="H102" s="390"/>
      <c r="I102" s="390"/>
      <c r="J102" s="391"/>
      <c r="K102" s="391"/>
    </row>
    <row r="103" spans="1:11" ht="25.5">
      <c r="A103" s="457"/>
      <c r="B103" s="264" t="s">
        <v>6586</v>
      </c>
      <c r="C103" s="33" t="s">
        <v>6587</v>
      </c>
      <c r="D103" s="33" t="s">
        <v>1145</v>
      </c>
      <c r="E103" s="33" t="s">
        <v>4634</v>
      </c>
      <c r="F103" s="33"/>
      <c r="G103" s="33" t="s">
        <v>7953</v>
      </c>
      <c r="H103" s="33"/>
      <c r="I103" s="33"/>
      <c r="J103" s="57">
        <v>43497</v>
      </c>
      <c r="K103" s="57">
        <v>44593</v>
      </c>
    </row>
    <row r="104" spans="1:11" ht="25.5">
      <c r="A104" s="52"/>
      <c r="B104" s="264" t="s">
        <v>6586</v>
      </c>
      <c r="C104" s="33" t="s">
        <v>6588</v>
      </c>
      <c r="D104" s="33" t="s">
        <v>1145</v>
      </c>
      <c r="E104" s="33" t="s">
        <v>4634</v>
      </c>
      <c r="F104" s="33"/>
      <c r="G104" s="33" t="s">
        <v>7953</v>
      </c>
      <c r="H104" s="33"/>
      <c r="I104" s="33"/>
      <c r="J104" s="57">
        <v>43497</v>
      </c>
      <c r="K104" s="57">
        <v>44593</v>
      </c>
    </row>
    <row r="105" spans="1:11" ht="25.5">
      <c r="A105" s="457"/>
      <c r="B105" s="264" t="s">
        <v>6586</v>
      </c>
      <c r="C105" s="33" t="s">
        <v>6589</v>
      </c>
      <c r="D105" s="33" t="s">
        <v>1145</v>
      </c>
      <c r="E105" s="33" t="s">
        <v>4634</v>
      </c>
      <c r="F105" s="33"/>
      <c r="G105" s="33" t="s">
        <v>7953</v>
      </c>
      <c r="H105" s="33"/>
      <c r="I105" s="33"/>
      <c r="J105" s="57">
        <v>43497</v>
      </c>
      <c r="K105" s="57">
        <v>44593</v>
      </c>
    </row>
    <row r="106" spans="1:11">
      <c r="A106" s="52"/>
      <c r="B106" s="262" t="s">
        <v>5222</v>
      </c>
      <c r="C106" s="427"/>
      <c r="D106" s="390"/>
      <c r="E106" s="390"/>
      <c r="F106" s="390"/>
      <c r="G106" s="390"/>
      <c r="H106" s="390"/>
      <c r="I106" s="390"/>
      <c r="J106" s="391"/>
      <c r="K106" s="391"/>
    </row>
    <row r="107" spans="1:11" ht="25.5">
      <c r="A107" s="457"/>
      <c r="B107" s="264" t="s">
        <v>1003</v>
      </c>
      <c r="C107" s="33" t="s">
        <v>725</v>
      </c>
      <c r="D107" s="33" t="s">
        <v>1909</v>
      </c>
      <c r="E107" s="33" t="s">
        <v>1910</v>
      </c>
      <c r="F107" s="33" t="s">
        <v>5258</v>
      </c>
      <c r="G107" s="33" t="s">
        <v>7949</v>
      </c>
      <c r="H107" s="33"/>
      <c r="I107" s="33"/>
      <c r="J107" s="57">
        <v>38362</v>
      </c>
      <c r="K107" s="57">
        <v>44593</v>
      </c>
    </row>
    <row r="108" spans="1:11">
      <c r="A108" s="52"/>
      <c r="B108" s="262" t="s">
        <v>4988</v>
      </c>
      <c r="C108" s="427"/>
      <c r="D108" s="390"/>
      <c r="E108" s="390"/>
      <c r="F108" s="390"/>
      <c r="G108" s="390"/>
      <c r="H108" s="390"/>
      <c r="I108" s="390"/>
      <c r="J108" s="391"/>
      <c r="K108" s="391"/>
    </row>
    <row r="109" spans="1:11" ht="25.5">
      <c r="A109" s="457"/>
      <c r="B109" s="264" t="s">
        <v>1214</v>
      </c>
      <c r="C109" s="33" t="s">
        <v>1213</v>
      </c>
      <c r="D109" s="46" t="s">
        <v>1909</v>
      </c>
      <c r="E109" s="46" t="s">
        <v>1910</v>
      </c>
      <c r="F109" s="33" t="s">
        <v>74</v>
      </c>
      <c r="G109" s="33" t="s">
        <v>7948</v>
      </c>
      <c r="H109" s="33"/>
      <c r="I109" s="33"/>
      <c r="J109" s="57">
        <v>38362</v>
      </c>
      <c r="K109" s="57">
        <v>44593</v>
      </c>
    </row>
    <row r="110" spans="1:11" ht="25.5">
      <c r="A110" s="457"/>
      <c r="B110" s="426" t="s">
        <v>6960</v>
      </c>
      <c r="C110" s="427"/>
      <c r="D110" s="390"/>
      <c r="E110" s="390"/>
      <c r="F110" s="390"/>
      <c r="G110" s="390"/>
      <c r="H110" s="390"/>
      <c r="I110" s="390"/>
      <c r="J110" s="391"/>
      <c r="K110" s="391"/>
    </row>
    <row r="111" spans="1:11" ht="25.5">
      <c r="A111" s="457"/>
      <c r="B111" s="264" t="s">
        <v>1411</v>
      </c>
      <c r="C111" s="33" t="s">
        <v>1412</v>
      </c>
      <c r="D111" s="33" t="s">
        <v>1909</v>
      </c>
      <c r="E111" s="46" t="s">
        <v>4634</v>
      </c>
      <c r="F111" s="33" t="s">
        <v>5300</v>
      </c>
      <c r="G111" s="33" t="s">
        <v>7947</v>
      </c>
      <c r="H111" s="33"/>
      <c r="I111" s="33"/>
      <c r="J111" s="57">
        <v>40940</v>
      </c>
      <c r="K111" s="57">
        <v>44593</v>
      </c>
    </row>
    <row r="112" spans="1:11" ht="25.5">
      <c r="A112" s="457"/>
      <c r="B112" s="264" t="s">
        <v>947</v>
      </c>
      <c r="C112" s="119" t="s">
        <v>946</v>
      </c>
      <c r="D112" s="32" t="s">
        <v>1909</v>
      </c>
      <c r="E112" s="46" t="s">
        <v>4634</v>
      </c>
      <c r="F112" s="33" t="s">
        <v>5300</v>
      </c>
      <c r="G112" s="33" t="s">
        <v>7982</v>
      </c>
      <c r="H112" s="33"/>
      <c r="I112" s="33"/>
      <c r="J112" s="311">
        <v>38362</v>
      </c>
      <c r="K112" s="57">
        <v>44593</v>
      </c>
    </row>
    <row r="113" spans="1:11">
      <c r="A113" s="457"/>
      <c r="B113" s="264" t="s">
        <v>952</v>
      </c>
      <c r="C113" s="119" t="s">
        <v>951</v>
      </c>
      <c r="D113" s="32" t="s">
        <v>1909</v>
      </c>
      <c r="E113" s="46" t="s">
        <v>4634</v>
      </c>
      <c r="F113" s="33" t="s">
        <v>5300</v>
      </c>
      <c r="G113" s="33" t="s">
        <v>7982</v>
      </c>
      <c r="H113" s="33"/>
      <c r="I113" s="33"/>
      <c r="J113" s="311">
        <v>38362</v>
      </c>
      <c r="K113" s="57">
        <v>44593</v>
      </c>
    </row>
    <row r="114" spans="1:11">
      <c r="A114" s="457"/>
      <c r="B114" s="264" t="s">
        <v>943</v>
      </c>
      <c r="C114" s="119" t="s">
        <v>942</v>
      </c>
      <c r="D114" s="32" t="s">
        <v>1909</v>
      </c>
      <c r="E114" s="46" t="s">
        <v>4634</v>
      </c>
      <c r="F114" s="33" t="s">
        <v>5300</v>
      </c>
      <c r="G114" s="33" t="s">
        <v>7982</v>
      </c>
      <c r="H114" s="33"/>
      <c r="I114" s="33"/>
      <c r="J114" s="311">
        <v>38362</v>
      </c>
      <c r="K114" s="57">
        <v>44593</v>
      </c>
    </row>
    <row r="115" spans="1:11">
      <c r="A115" s="52"/>
      <c r="B115" s="264" t="s">
        <v>938</v>
      </c>
      <c r="C115" s="119" t="s">
        <v>944</v>
      </c>
      <c r="D115" s="119" t="s">
        <v>1909</v>
      </c>
      <c r="E115" s="46" t="s">
        <v>4634</v>
      </c>
      <c r="F115" s="33" t="s">
        <v>5300</v>
      </c>
      <c r="G115" s="33" t="s">
        <v>7982</v>
      </c>
      <c r="H115" s="33"/>
      <c r="I115" s="33"/>
      <c r="J115" s="311">
        <v>38362</v>
      </c>
      <c r="K115" s="57">
        <v>44593</v>
      </c>
    </row>
    <row r="116" spans="1:11" ht="25.5">
      <c r="A116" s="457"/>
      <c r="B116" s="264" t="s">
        <v>950</v>
      </c>
      <c r="C116" s="119" t="s">
        <v>949</v>
      </c>
      <c r="D116" s="32" t="s">
        <v>1909</v>
      </c>
      <c r="E116" s="46" t="s">
        <v>4634</v>
      </c>
      <c r="F116" s="33" t="s">
        <v>5300</v>
      </c>
      <c r="G116" s="33" t="s">
        <v>7982</v>
      </c>
      <c r="H116" s="33"/>
      <c r="I116" s="33"/>
      <c r="J116" s="311">
        <v>38362</v>
      </c>
      <c r="K116" s="57">
        <v>44593</v>
      </c>
    </row>
    <row r="117" spans="1:11">
      <c r="A117" s="457"/>
      <c r="B117" s="262" t="s">
        <v>4984</v>
      </c>
      <c r="C117" s="33"/>
      <c r="D117" s="46"/>
      <c r="E117" s="46"/>
      <c r="F117" s="54"/>
      <c r="G117" s="390"/>
      <c r="H117" s="390"/>
      <c r="I117" s="390"/>
      <c r="J117" s="391"/>
      <c r="K117" s="391"/>
    </row>
    <row r="118" spans="1:11" ht="25.5">
      <c r="A118" s="52"/>
      <c r="B118" s="264" t="s">
        <v>1633</v>
      </c>
      <c r="C118" s="119" t="s">
        <v>1337</v>
      </c>
      <c r="D118" s="330" t="s">
        <v>2766</v>
      </c>
      <c r="E118" s="331" t="s">
        <v>4634</v>
      </c>
      <c r="F118" s="54" t="s">
        <v>1069</v>
      </c>
      <c r="G118" s="33" t="s">
        <v>7950</v>
      </c>
      <c r="H118" s="33" t="s">
        <v>1114</v>
      </c>
      <c r="I118" s="33"/>
      <c r="J118" s="57">
        <v>40940</v>
      </c>
      <c r="K118" s="57">
        <v>44593</v>
      </c>
    </row>
    <row r="119" spans="1:11" ht="12.75" customHeight="1">
      <c r="A119" s="52"/>
      <c r="B119" s="458" t="s">
        <v>1527</v>
      </c>
      <c r="C119" s="118" t="s">
        <v>1338</v>
      </c>
      <c r="D119" s="335" t="s">
        <v>2766</v>
      </c>
      <c r="E119" s="335" t="s">
        <v>4634</v>
      </c>
      <c r="F119" s="343" t="s">
        <v>1069</v>
      </c>
      <c r="G119" s="118" t="s">
        <v>7946</v>
      </c>
      <c r="H119" s="118" t="s">
        <v>1114</v>
      </c>
      <c r="I119" s="118"/>
      <c r="J119" s="115">
        <v>40940</v>
      </c>
      <c r="K119" s="115">
        <v>44593</v>
      </c>
    </row>
    <row r="120" spans="1:11">
      <c r="A120" s="52"/>
      <c r="B120" s="515">
        <v>2021</v>
      </c>
      <c r="C120" s="531"/>
      <c r="D120" s="531"/>
      <c r="E120" s="531"/>
      <c r="F120" s="531"/>
      <c r="G120" s="531"/>
      <c r="H120" s="531"/>
      <c r="I120" s="531"/>
      <c r="J120" s="531"/>
      <c r="K120" s="532"/>
    </row>
    <row r="121" spans="1:11" ht="12.75" customHeight="1">
      <c r="A121" s="52"/>
      <c r="B121" s="425" t="s">
        <v>6380</v>
      </c>
      <c r="C121" s="33" t="s">
        <v>6228</v>
      </c>
      <c r="D121" s="33" t="s">
        <v>1909</v>
      </c>
      <c r="E121" s="33" t="s">
        <v>1910</v>
      </c>
      <c r="F121" s="33" t="s">
        <v>6250</v>
      </c>
      <c r="G121" s="33" t="s">
        <v>7915</v>
      </c>
      <c r="H121" s="386" t="s">
        <v>6229</v>
      </c>
      <c r="I121" s="33"/>
      <c r="J121" s="57">
        <v>42767</v>
      </c>
      <c r="K121" s="57">
        <v>44228</v>
      </c>
    </row>
    <row r="122" spans="1:11">
      <c r="A122" s="52"/>
      <c r="B122" s="516">
        <v>2020</v>
      </c>
      <c r="C122" s="529"/>
      <c r="D122" s="529"/>
      <c r="E122" s="529"/>
      <c r="F122" s="529"/>
      <c r="G122" s="529"/>
      <c r="H122" s="529"/>
      <c r="I122" s="529"/>
      <c r="J122" s="529"/>
      <c r="K122" s="530"/>
    </row>
    <row r="123" spans="1:11" ht="127.5">
      <c r="A123" s="52"/>
      <c r="B123" s="17" t="s">
        <v>6931</v>
      </c>
      <c r="C123" s="33" t="s">
        <v>4589</v>
      </c>
      <c r="D123" s="33" t="s">
        <v>1909</v>
      </c>
      <c r="E123" s="33" t="s">
        <v>5119</v>
      </c>
      <c r="F123" s="47" t="s">
        <v>5982</v>
      </c>
      <c r="G123" s="852" t="s">
        <v>6932</v>
      </c>
      <c r="H123" s="390"/>
      <c r="I123" s="390"/>
      <c r="J123" s="391"/>
      <c r="K123" s="57">
        <v>43862</v>
      </c>
    </row>
    <row r="124" spans="1:11">
      <c r="A124" s="52"/>
      <c r="B124" s="264" t="s">
        <v>4590</v>
      </c>
      <c r="C124" s="33" t="s">
        <v>4591</v>
      </c>
      <c r="D124" s="33" t="s">
        <v>1909</v>
      </c>
      <c r="E124" s="33" t="s">
        <v>5119</v>
      </c>
      <c r="F124" s="47"/>
      <c r="G124" s="853"/>
      <c r="H124" s="390"/>
      <c r="I124" s="390"/>
      <c r="J124" s="391"/>
      <c r="K124" s="57">
        <v>43862</v>
      </c>
    </row>
    <row r="125" spans="1:11">
      <c r="A125" s="52"/>
      <c r="B125" s="264" t="s">
        <v>4592</v>
      </c>
      <c r="C125" s="33" t="s">
        <v>4593</v>
      </c>
      <c r="D125" s="33" t="s">
        <v>1909</v>
      </c>
      <c r="E125" s="33" t="s">
        <v>5119</v>
      </c>
      <c r="F125" s="47"/>
      <c r="G125" s="853"/>
      <c r="H125" s="390"/>
      <c r="I125" s="390"/>
      <c r="J125" s="391"/>
      <c r="K125" s="57">
        <v>43862</v>
      </c>
    </row>
    <row r="126" spans="1:11">
      <c r="A126" s="52"/>
      <c r="B126" s="264" t="s">
        <v>2213</v>
      </c>
      <c r="C126" s="33" t="s">
        <v>2212</v>
      </c>
      <c r="D126" s="33" t="s">
        <v>1909</v>
      </c>
      <c r="E126" s="33" t="s">
        <v>5119</v>
      </c>
      <c r="F126" s="47"/>
      <c r="G126" s="853"/>
      <c r="H126" s="390"/>
      <c r="I126" s="390"/>
      <c r="J126" s="391"/>
      <c r="K126" s="57">
        <v>43862</v>
      </c>
    </row>
    <row r="127" spans="1:11" ht="38.25">
      <c r="A127" s="52"/>
      <c r="B127" s="264" t="s">
        <v>582</v>
      </c>
      <c r="C127" s="33" t="s">
        <v>583</v>
      </c>
      <c r="D127" s="33" t="s">
        <v>1909</v>
      </c>
      <c r="E127" s="33" t="s">
        <v>5119</v>
      </c>
      <c r="F127" s="47"/>
      <c r="G127" s="853"/>
      <c r="H127" s="390"/>
      <c r="I127" s="390"/>
      <c r="J127" s="391"/>
      <c r="K127" s="57">
        <v>43862</v>
      </c>
    </row>
    <row r="128" spans="1:11" ht="51">
      <c r="A128" s="52"/>
      <c r="B128" s="264" t="s">
        <v>584</v>
      </c>
      <c r="C128" s="33" t="s">
        <v>585</v>
      </c>
      <c r="D128" s="33" t="s">
        <v>1909</v>
      </c>
      <c r="E128" s="33" t="s">
        <v>5119</v>
      </c>
      <c r="F128" s="47"/>
      <c r="G128" s="853"/>
      <c r="H128" s="390"/>
      <c r="I128" s="390"/>
      <c r="J128" s="391"/>
      <c r="K128" s="57">
        <v>43862</v>
      </c>
    </row>
    <row r="129" spans="1:11">
      <c r="A129" s="52"/>
      <c r="B129" s="264" t="s">
        <v>5117</v>
      </c>
      <c r="C129" s="33" t="s">
        <v>5118</v>
      </c>
      <c r="D129" s="33" t="s">
        <v>1909</v>
      </c>
      <c r="E129" s="33" t="s">
        <v>5119</v>
      </c>
      <c r="F129" s="47"/>
      <c r="G129" s="854"/>
      <c r="H129" s="390"/>
      <c r="I129" s="390"/>
      <c r="J129" s="391"/>
      <c r="K129" s="57">
        <v>43862</v>
      </c>
    </row>
    <row r="130" spans="1:11">
      <c r="A130" s="52"/>
      <c r="B130" s="182" t="s">
        <v>6871</v>
      </c>
      <c r="C130" s="53"/>
      <c r="D130" s="53"/>
      <c r="E130" s="53"/>
      <c r="F130" s="53"/>
      <c r="G130" s="71"/>
      <c r="H130" s="53"/>
      <c r="I130" s="53"/>
      <c r="J130" s="53"/>
      <c r="K130" s="53"/>
    </row>
    <row r="131" spans="1:11" ht="25.5">
      <c r="A131" s="52"/>
      <c r="B131" s="264" t="s">
        <v>740</v>
      </c>
      <c r="C131" s="33" t="s">
        <v>3931</v>
      </c>
      <c r="D131" s="33" t="s">
        <v>2766</v>
      </c>
      <c r="E131" s="46" t="s">
        <v>5249</v>
      </c>
      <c r="F131" s="53"/>
      <c r="G131" s="71" t="s">
        <v>6929</v>
      </c>
      <c r="H131" s="53"/>
      <c r="I131" s="53"/>
      <c r="J131" s="53"/>
      <c r="K131" s="57">
        <v>43862</v>
      </c>
    </row>
    <row r="132" spans="1:11">
      <c r="A132" s="52"/>
      <c r="B132" s="17"/>
      <c r="C132" s="33"/>
      <c r="D132" s="33"/>
      <c r="E132" s="46"/>
      <c r="F132" s="53"/>
      <c r="G132" s="306"/>
      <c r="H132" s="53"/>
      <c r="I132" s="53"/>
      <c r="J132" s="53"/>
      <c r="K132" s="57"/>
    </row>
    <row r="133" spans="1:11" ht="38.25">
      <c r="A133" s="52"/>
      <c r="B133" s="392" t="s">
        <v>6283</v>
      </c>
      <c r="C133" s="46" t="s">
        <v>6284</v>
      </c>
      <c r="D133" s="33" t="s">
        <v>1909</v>
      </c>
      <c r="E133" s="33" t="s">
        <v>1910</v>
      </c>
      <c r="F133" s="33" t="s">
        <v>6252</v>
      </c>
      <c r="G133" s="852" t="s">
        <v>6921</v>
      </c>
      <c r="H133" s="53"/>
      <c r="I133" s="53"/>
      <c r="J133" s="53"/>
      <c r="K133" s="57">
        <v>43862</v>
      </c>
    </row>
    <row r="134" spans="1:11" ht="38.25">
      <c r="A134" s="52"/>
      <c r="B134" s="17" t="s">
        <v>6281</v>
      </c>
      <c r="C134" s="46" t="s">
        <v>6282</v>
      </c>
      <c r="D134" s="33" t="s">
        <v>1909</v>
      </c>
      <c r="E134" s="33" t="s">
        <v>1910</v>
      </c>
      <c r="F134" s="33" t="s">
        <v>6252</v>
      </c>
      <c r="G134" s="853"/>
      <c r="H134" s="390"/>
      <c r="I134" s="390"/>
      <c r="J134" s="391"/>
      <c r="K134" s="57">
        <v>43862</v>
      </c>
    </row>
    <row r="135" spans="1:11" ht="38.25">
      <c r="A135" s="52"/>
      <c r="B135" s="17" t="s">
        <v>6285</v>
      </c>
      <c r="C135" s="46" t="s">
        <v>6286</v>
      </c>
      <c r="D135" s="33" t="s">
        <v>1909</v>
      </c>
      <c r="E135" s="33" t="s">
        <v>1910</v>
      </c>
      <c r="F135" s="33" t="s">
        <v>6252</v>
      </c>
      <c r="G135" s="854"/>
      <c r="H135" s="390"/>
      <c r="I135" s="390"/>
      <c r="J135" s="391"/>
      <c r="K135" s="57">
        <v>43862</v>
      </c>
    </row>
    <row r="136" spans="1:11">
      <c r="A136" s="52"/>
      <c r="B136" s="298" t="s">
        <v>4990</v>
      </c>
      <c r="C136" s="299"/>
      <c r="D136" s="300"/>
      <c r="E136" s="300"/>
      <c r="F136" s="300"/>
      <c r="G136" s="300"/>
      <c r="H136" s="301"/>
      <c r="I136" s="301"/>
      <c r="J136" s="302"/>
      <c r="K136" s="303"/>
    </row>
    <row r="137" spans="1:11" ht="25.5">
      <c r="A137" s="52"/>
      <c r="B137" s="381" t="s">
        <v>1413</v>
      </c>
      <c r="C137" s="33" t="s">
        <v>1414</v>
      </c>
      <c r="D137" s="33" t="s">
        <v>1909</v>
      </c>
      <c r="E137" s="33" t="s">
        <v>1910</v>
      </c>
      <c r="F137" s="300"/>
      <c r="G137" s="852" t="s">
        <v>6949</v>
      </c>
      <c r="H137" s="301"/>
      <c r="I137" s="301"/>
      <c r="J137" s="302"/>
      <c r="K137" s="57">
        <v>43862</v>
      </c>
    </row>
    <row r="138" spans="1:11" ht="25.5">
      <c r="A138" s="52"/>
      <c r="B138" s="381" t="s">
        <v>1415</v>
      </c>
      <c r="C138" s="33" t="s">
        <v>1416</v>
      </c>
      <c r="D138" s="33" t="s">
        <v>1909</v>
      </c>
      <c r="E138" s="33" t="s">
        <v>1910</v>
      </c>
      <c r="F138" s="300"/>
      <c r="G138" s="853"/>
      <c r="H138" s="301"/>
      <c r="I138" s="301"/>
      <c r="J138" s="302"/>
      <c r="K138" s="57">
        <v>43862</v>
      </c>
    </row>
    <row r="139" spans="1:11">
      <c r="A139" s="52"/>
      <c r="B139" s="381" t="s">
        <v>1417</v>
      </c>
      <c r="C139" s="33" t="s">
        <v>1418</v>
      </c>
      <c r="D139" s="33" t="s">
        <v>1909</v>
      </c>
      <c r="E139" s="33" t="s">
        <v>1910</v>
      </c>
      <c r="F139" s="300"/>
      <c r="G139" s="853"/>
      <c r="H139" s="301"/>
      <c r="I139" s="301"/>
      <c r="J139" s="302"/>
      <c r="K139" s="57">
        <v>43862</v>
      </c>
    </row>
    <row r="140" spans="1:11" ht="25.5">
      <c r="A140" s="52"/>
      <c r="B140" s="381" t="s">
        <v>1419</v>
      </c>
      <c r="C140" s="33" t="s">
        <v>1420</v>
      </c>
      <c r="D140" s="33" t="s">
        <v>1909</v>
      </c>
      <c r="E140" s="33" t="s">
        <v>1910</v>
      </c>
      <c r="F140" s="300"/>
      <c r="G140" s="854"/>
      <c r="H140" s="301"/>
      <c r="I140" s="301"/>
      <c r="J140" s="302"/>
      <c r="K140" s="57">
        <v>43862</v>
      </c>
    </row>
    <row r="141" spans="1:11" ht="63.75">
      <c r="A141" s="52"/>
      <c r="B141" s="381" t="s">
        <v>1421</v>
      </c>
      <c r="C141" s="33" t="s">
        <v>1422</v>
      </c>
      <c r="D141" s="33" t="s">
        <v>1909</v>
      </c>
      <c r="E141" s="33" t="s">
        <v>1910</v>
      </c>
      <c r="F141" s="390"/>
      <c r="G141" s="33" t="s">
        <v>6950</v>
      </c>
      <c r="H141" s="390"/>
      <c r="I141" s="390"/>
      <c r="J141" s="391"/>
      <c r="K141" s="57">
        <v>43862</v>
      </c>
    </row>
    <row r="142" spans="1:11" ht="25.5">
      <c r="A142" s="52"/>
      <c r="B142" s="381" t="s">
        <v>1423</v>
      </c>
      <c r="C142" s="33" t="s">
        <v>1424</v>
      </c>
      <c r="D142" s="33" t="s">
        <v>1909</v>
      </c>
      <c r="E142" s="33" t="s">
        <v>1910</v>
      </c>
      <c r="F142" s="390"/>
      <c r="G142" s="852" t="s">
        <v>6949</v>
      </c>
      <c r="H142" s="390"/>
      <c r="I142" s="390"/>
      <c r="J142" s="391"/>
      <c r="K142" s="57">
        <v>43862</v>
      </c>
    </row>
    <row r="143" spans="1:11" ht="25.5">
      <c r="A143" s="52"/>
      <c r="B143" s="381" t="s">
        <v>1425</v>
      </c>
      <c r="C143" s="33" t="s">
        <v>1426</v>
      </c>
      <c r="D143" s="33" t="s">
        <v>1909</v>
      </c>
      <c r="E143" s="33" t="s">
        <v>1910</v>
      </c>
      <c r="F143" s="390"/>
      <c r="G143" s="854"/>
      <c r="H143" s="390"/>
      <c r="I143" s="390"/>
      <c r="J143" s="391"/>
      <c r="K143" s="57">
        <v>43862</v>
      </c>
    </row>
    <row r="144" spans="1:11">
      <c r="A144" s="52"/>
      <c r="B144" s="393" t="s">
        <v>4992</v>
      </c>
      <c r="C144" s="382"/>
      <c r="D144" s="382"/>
      <c r="E144" s="382"/>
      <c r="F144" s="301"/>
      <c r="G144" s="300"/>
      <c r="H144" s="301"/>
      <c r="I144" s="301"/>
      <c r="J144" s="302"/>
      <c r="K144" s="303"/>
    </row>
    <row r="145" spans="1:12" ht="38.25">
      <c r="A145" s="52"/>
      <c r="B145" s="394" t="s">
        <v>261</v>
      </c>
      <c r="C145" s="46" t="s">
        <v>260</v>
      </c>
      <c r="D145" s="33" t="s">
        <v>1145</v>
      </c>
      <c r="E145" s="33" t="s">
        <v>4634</v>
      </c>
      <c r="F145" s="390"/>
      <c r="G145" s="33" t="s">
        <v>6905</v>
      </c>
      <c r="H145" s="390"/>
      <c r="I145" s="390"/>
      <c r="J145" s="391"/>
      <c r="K145" s="57">
        <v>43862</v>
      </c>
    </row>
    <row r="146" spans="1:12">
      <c r="A146" s="157"/>
      <c r="B146" s="394" t="s">
        <v>414</v>
      </c>
      <c r="C146" s="46" t="s">
        <v>274</v>
      </c>
      <c r="D146" s="33" t="s">
        <v>1145</v>
      </c>
      <c r="E146" s="33" t="s">
        <v>4634</v>
      </c>
      <c r="F146" s="390"/>
      <c r="G146" s="33" t="s">
        <v>6905</v>
      </c>
      <c r="H146" s="390"/>
      <c r="I146" s="390"/>
      <c r="J146" s="391"/>
      <c r="K146" s="57">
        <v>43862</v>
      </c>
      <c r="L146" s="297"/>
    </row>
    <row r="147" spans="1:12">
      <c r="A147" s="52"/>
      <c r="B147" s="394" t="s">
        <v>2468</v>
      </c>
      <c r="C147" s="46" t="s">
        <v>1965</v>
      </c>
      <c r="D147" s="33" t="s">
        <v>1145</v>
      </c>
      <c r="E147" s="33" t="s">
        <v>4634</v>
      </c>
      <c r="F147" s="390"/>
      <c r="G147" s="33" t="s">
        <v>6905</v>
      </c>
      <c r="H147" s="390"/>
      <c r="I147" s="390"/>
      <c r="J147" s="391"/>
      <c r="K147" s="57"/>
    </row>
    <row r="148" spans="1:12" ht="12.75" customHeight="1">
      <c r="A148" s="52"/>
      <c r="B148" s="264" t="s">
        <v>6584</v>
      </c>
      <c r="C148" s="46" t="s">
        <v>6585</v>
      </c>
      <c r="D148" s="33" t="s">
        <v>1145</v>
      </c>
      <c r="E148" s="33" t="s">
        <v>4634</v>
      </c>
      <c r="F148" s="33"/>
      <c r="G148" s="36" t="s">
        <v>6904</v>
      </c>
      <c r="H148" s="36"/>
      <c r="I148" s="33"/>
      <c r="J148" s="373"/>
      <c r="K148" s="57">
        <v>43862</v>
      </c>
    </row>
    <row r="149" spans="1:12">
      <c r="A149" s="52"/>
      <c r="B149" s="518">
        <v>2019</v>
      </c>
      <c r="C149" s="527"/>
      <c r="D149" s="527"/>
      <c r="E149" s="527"/>
      <c r="F149" s="527"/>
      <c r="G149" s="527"/>
      <c r="H149" s="527"/>
      <c r="I149" s="527"/>
      <c r="J149" s="527"/>
      <c r="K149" s="528"/>
    </row>
    <row r="150" spans="1:12" ht="38.25">
      <c r="A150" s="52"/>
      <c r="B150" s="263" t="s">
        <v>6533</v>
      </c>
      <c r="C150" s="259" t="s">
        <v>6479</v>
      </c>
      <c r="D150" s="258" t="s">
        <v>1909</v>
      </c>
      <c r="E150" s="258" t="s">
        <v>1910</v>
      </c>
      <c r="F150" s="258" t="s">
        <v>6250</v>
      </c>
      <c r="G150" s="33" t="s">
        <v>6893</v>
      </c>
      <c r="H150" s="33" t="s">
        <v>2548</v>
      </c>
      <c r="I150" s="33"/>
      <c r="J150" s="57">
        <v>43132</v>
      </c>
      <c r="K150" s="57">
        <v>43497</v>
      </c>
    </row>
    <row r="151" spans="1:12">
      <c r="A151" s="52"/>
      <c r="B151" s="262" t="s">
        <v>2861</v>
      </c>
      <c r="C151" s="265"/>
      <c r="D151" s="260"/>
      <c r="E151" s="260"/>
      <c r="F151" s="260"/>
      <c r="G151" s="260"/>
      <c r="H151" s="260"/>
      <c r="I151" s="260"/>
      <c r="J151" s="261"/>
      <c r="K151" s="261"/>
    </row>
    <row r="152" spans="1:12" ht="25.5">
      <c r="A152" s="52"/>
      <c r="B152" s="264" t="s">
        <v>6888</v>
      </c>
      <c r="C152" s="37" t="s">
        <v>3012</v>
      </c>
      <c r="D152" s="33" t="s">
        <v>2766</v>
      </c>
      <c r="E152" s="33" t="s">
        <v>5249</v>
      </c>
      <c r="F152" s="119"/>
      <c r="G152" s="62" t="s">
        <v>6892</v>
      </c>
      <c r="H152" s="62"/>
      <c r="I152" s="119"/>
      <c r="J152" s="79">
        <v>39479</v>
      </c>
      <c r="K152" s="57">
        <v>43497</v>
      </c>
    </row>
    <row r="153" spans="1:12">
      <c r="A153" s="52"/>
      <c r="B153" s="182" t="s">
        <v>4985</v>
      </c>
      <c r="C153" s="70"/>
      <c r="D153" s="33"/>
      <c r="E153" s="33"/>
      <c r="F153" s="33"/>
      <c r="G153" s="33"/>
      <c r="H153" s="33"/>
      <c r="I153" s="33"/>
      <c r="J153" s="57"/>
      <c r="K153" s="57"/>
    </row>
    <row r="154" spans="1:12" ht="25.5">
      <c r="A154" s="52"/>
      <c r="B154" s="264" t="s">
        <v>4299</v>
      </c>
      <c r="C154" s="70" t="s">
        <v>4298</v>
      </c>
      <c r="D154" s="33" t="s">
        <v>2766</v>
      </c>
      <c r="E154" s="33" t="s">
        <v>4634</v>
      </c>
      <c r="F154" s="33"/>
      <c r="G154" s="33" t="s">
        <v>6570</v>
      </c>
      <c r="H154" s="33"/>
      <c r="I154" s="33"/>
      <c r="J154" s="57">
        <v>38362</v>
      </c>
      <c r="K154" s="57">
        <v>43497</v>
      </c>
    </row>
    <row r="155" spans="1:12">
      <c r="A155" s="52"/>
      <c r="B155" s="183" t="s">
        <v>4997</v>
      </c>
      <c r="C155" s="185"/>
      <c r="D155" s="107"/>
      <c r="E155" s="107"/>
      <c r="F155" s="107"/>
      <c r="G155" s="107"/>
      <c r="H155" s="107"/>
      <c r="I155" s="107"/>
      <c r="J155" s="133"/>
      <c r="K155" s="133"/>
    </row>
    <row r="156" spans="1:12" ht="38.25">
      <c r="A156" s="52"/>
      <c r="B156" s="184" t="s">
        <v>6561</v>
      </c>
      <c r="C156" s="119"/>
      <c r="D156" s="119"/>
      <c r="E156" s="119"/>
      <c r="F156" s="119"/>
      <c r="G156" s="33"/>
      <c r="H156" s="33"/>
      <c r="I156" s="33"/>
      <c r="J156" s="57"/>
      <c r="K156" s="57"/>
    </row>
    <row r="157" spans="1:12" ht="25.5">
      <c r="A157" s="52"/>
      <c r="B157" s="264" t="s">
        <v>6128</v>
      </c>
      <c r="C157" s="33" t="s">
        <v>6127</v>
      </c>
      <c r="D157" s="33" t="s">
        <v>1909</v>
      </c>
      <c r="E157" s="33" t="s">
        <v>4634</v>
      </c>
      <c r="F157" s="33"/>
      <c r="G157" s="33" t="s">
        <v>6562</v>
      </c>
      <c r="H157" s="33"/>
      <c r="I157" s="33"/>
      <c r="J157" s="133">
        <v>42401</v>
      </c>
      <c r="K157" s="57">
        <v>43497</v>
      </c>
    </row>
    <row r="158" spans="1:12" ht="12.75" customHeight="1">
      <c r="A158" s="52"/>
      <c r="B158" s="264" t="s">
        <v>5463</v>
      </c>
      <c r="C158" s="33" t="s">
        <v>5632</v>
      </c>
      <c r="D158" s="33" t="s">
        <v>1909</v>
      </c>
      <c r="E158" s="33" t="s">
        <v>4634</v>
      </c>
      <c r="F158" s="33"/>
      <c r="G158" s="33" t="s">
        <v>6562</v>
      </c>
      <c r="H158" s="33"/>
      <c r="I158" s="33"/>
      <c r="J158" s="133">
        <v>42401</v>
      </c>
      <c r="K158" s="57">
        <v>43497</v>
      </c>
    </row>
    <row r="159" spans="1:12">
      <c r="A159" s="52"/>
      <c r="B159" s="518">
        <v>2018</v>
      </c>
      <c r="C159" s="527"/>
      <c r="D159" s="527"/>
      <c r="E159" s="527"/>
      <c r="F159" s="527"/>
      <c r="G159" s="527"/>
      <c r="H159" s="527"/>
      <c r="I159" s="527"/>
      <c r="J159" s="527"/>
      <c r="K159" s="528"/>
    </row>
    <row r="160" spans="1:12" ht="51">
      <c r="A160" s="52"/>
      <c r="B160" s="134" t="s">
        <v>4511</v>
      </c>
      <c r="C160" s="61" t="s">
        <v>4382</v>
      </c>
      <c r="D160" s="104" t="s">
        <v>1909</v>
      </c>
      <c r="E160" s="104" t="s">
        <v>1910</v>
      </c>
      <c r="F160" s="56" t="s">
        <v>6398</v>
      </c>
      <c r="G160" s="107" t="s">
        <v>6410</v>
      </c>
      <c r="H160" s="65" t="s">
        <v>4383</v>
      </c>
      <c r="I160" s="56"/>
      <c r="J160" s="133">
        <v>39845</v>
      </c>
      <c r="K160" s="133">
        <v>43132</v>
      </c>
    </row>
    <row r="161" spans="1:246" ht="63.75">
      <c r="A161" s="52"/>
      <c r="B161" s="17" t="s">
        <v>5293</v>
      </c>
      <c r="C161" s="55" t="s">
        <v>4955</v>
      </c>
      <c r="D161" s="46" t="s">
        <v>1909</v>
      </c>
      <c r="E161" s="46" t="s">
        <v>1910</v>
      </c>
      <c r="F161" s="54" t="s">
        <v>4616</v>
      </c>
      <c r="G161" s="107" t="s">
        <v>6411</v>
      </c>
      <c r="H161" s="39" t="s">
        <v>4381</v>
      </c>
      <c r="I161" s="33" t="s">
        <v>3692</v>
      </c>
      <c r="J161" s="57">
        <v>39845</v>
      </c>
      <c r="K161" s="57">
        <v>43132</v>
      </c>
    </row>
    <row r="162" spans="1:246" ht="63.75">
      <c r="A162" s="52"/>
      <c r="B162" s="17" t="s">
        <v>1112</v>
      </c>
      <c r="C162" s="55" t="s">
        <v>4947</v>
      </c>
      <c r="D162" s="46" t="s">
        <v>1909</v>
      </c>
      <c r="E162" s="46" t="s">
        <v>1910</v>
      </c>
      <c r="F162" s="54" t="s">
        <v>4616</v>
      </c>
      <c r="G162" s="33" t="s">
        <v>6412</v>
      </c>
      <c r="H162" s="39" t="s">
        <v>5984</v>
      </c>
      <c r="I162" s="47" t="s">
        <v>3692</v>
      </c>
      <c r="J162" s="57">
        <v>39845</v>
      </c>
      <c r="K162" s="57">
        <v>43132</v>
      </c>
    </row>
    <row r="163" spans="1:246" ht="51">
      <c r="A163" s="52"/>
      <c r="B163" s="17" t="s">
        <v>5781</v>
      </c>
      <c r="C163" s="107" t="s">
        <v>5782</v>
      </c>
      <c r="D163" s="107" t="s">
        <v>2766</v>
      </c>
      <c r="E163" s="107" t="s">
        <v>4634</v>
      </c>
      <c r="F163" s="107" t="s">
        <v>5727</v>
      </c>
      <c r="G163" s="33" t="s">
        <v>6424</v>
      </c>
      <c r="H163" s="39"/>
      <c r="I163" s="112"/>
      <c r="J163" s="133">
        <v>42036</v>
      </c>
      <c r="K163" s="133">
        <v>43132</v>
      </c>
    </row>
    <row r="164" spans="1:246">
      <c r="A164" s="52"/>
      <c r="B164" s="183" t="s">
        <v>6427</v>
      </c>
      <c r="C164" s="65"/>
      <c r="D164" s="107"/>
      <c r="E164" s="107"/>
      <c r="F164" s="119"/>
      <c r="G164" s="118"/>
      <c r="H164" s="39"/>
      <c r="I164" s="111"/>
      <c r="J164" s="58"/>
      <c r="K164" s="58"/>
    </row>
    <row r="165" spans="1:246" ht="27" customHeight="1">
      <c r="A165" s="52"/>
      <c r="B165" s="26" t="s">
        <v>261</v>
      </c>
      <c r="C165" s="43" t="s">
        <v>260</v>
      </c>
      <c r="D165" s="119" t="s">
        <v>1145</v>
      </c>
      <c r="E165" s="35" t="s">
        <v>4634</v>
      </c>
      <c r="F165" s="75"/>
      <c r="G165" s="852" t="s">
        <v>6452</v>
      </c>
      <c r="H165" s="862"/>
      <c r="I165" s="66"/>
      <c r="J165" s="115">
        <v>38362</v>
      </c>
      <c r="K165" s="115">
        <v>43132</v>
      </c>
    </row>
    <row r="166" spans="1:246">
      <c r="A166" s="52"/>
      <c r="B166" s="25" t="s">
        <v>414</v>
      </c>
      <c r="C166" s="109" t="s">
        <v>274</v>
      </c>
      <c r="D166" s="119" t="s">
        <v>1145</v>
      </c>
      <c r="E166" s="35" t="s">
        <v>4634</v>
      </c>
      <c r="F166" s="62"/>
      <c r="G166" s="853"/>
      <c r="H166" s="863"/>
      <c r="I166" s="60"/>
      <c r="J166" s="58">
        <v>38362</v>
      </c>
      <c r="K166" s="58">
        <v>43132</v>
      </c>
    </row>
    <row r="167" spans="1:246">
      <c r="A167" s="52"/>
      <c r="B167" s="25" t="s">
        <v>2468</v>
      </c>
      <c r="C167" s="109" t="s">
        <v>1965</v>
      </c>
      <c r="D167" s="119" t="s">
        <v>1145</v>
      </c>
      <c r="E167" s="35" t="s">
        <v>4634</v>
      </c>
      <c r="F167" s="64"/>
      <c r="G167" s="854"/>
      <c r="H167" s="864"/>
      <c r="I167" s="84"/>
      <c r="J167" s="133">
        <v>38362</v>
      </c>
      <c r="K167" s="133">
        <v>43132</v>
      </c>
    </row>
    <row r="168" spans="1:246" ht="38.25">
      <c r="A168" s="16"/>
      <c r="B168" s="182" t="s">
        <v>6450</v>
      </c>
      <c r="C168" s="70"/>
      <c r="D168" s="33"/>
      <c r="E168" s="33"/>
      <c r="F168" s="107"/>
      <c r="G168" s="107"/>
      <c r="H168" s="33"/>
      <c r="I168" s="56"/>
      <c r="J168" s="133"/>
      <c r="K168" s="133"/>
      <c r="L168" s="63"/>
    </row>
    <row r="169" spans="1:246" ht="25.5">
      <c r="A169" s="16"/>
      <c r="B169" s="24" t="s">
        <v>6543</v>
      </c>
      <c r="C169" s="83" t="s">
        <v>3899</v>
      </c>
      <c r="D169" s="107" t="s">
        <v>1909</v>
      </c>
      <c r="E169" s="107" t="s">
        <v>1910</v>
      </c>
      <c r="F169" s="107"/>
      <c r="G169" s="107" t="s">
        <v>6451</v>
      </c>
      <c r="H169" s="65"/>
      <c r="I169" s="113"/>
      <c r="J169" s="133">
        <v>38362</v>
      </c>
      <c r="K169" s="133">
        <v>43132</v>
      </c>
      <c r="L169" s="173"/>
    </row>
    <row r="170" spans="1:246">
      <c r="A170" s="16"/>
      <c r="B170" s="182" t="s">
        <v>5289</v>
      </c>
      <c r="C170" s="34"/>
      <c r="D170" s="35"/>
      <c r="E170" s="62"/>
      <c r="F170" s="107"/>
      <c r="G170" s="107"/>
      <c r="H170" s="65"/>
      <c r="I170" s="113"/>
      <c r="J170" s="57"/>
      <c r="K170" s="57"/>
      <c r="L170" s="173"/>
    </row>
    <row r="171" spans="1:246" ht="25.5">
      <c r="A171" s="16"/>
      <c r="B171" s="25" t="s">
        <v>2811</v>
      </c>
      <c r="C171" s="43" t="s">
        <v>3527</v>
      </c>
      <c r="D171" s="118" t="s">
        <v>1145</v>
      </c>
      <c r="E171" s="118" t="s">
        <v>4634</v>
      </c>
      <c r="F171" s="119"/>
      <c r="G171" s="119" t="s">
        <v>6470</v>
      </c>
      <c r="H171" s="32"/>
      <c r="I171" s="77"/>
      <c r="J171" s="58">
        <v>38362</v>
      </c>
      <c r="K171" s="58">
        <v>43132</v>
      </c>
      <c r="L171" s="172"/>
    </row>
    <row r="172" spans="1:246">
      <c r="A172" s="16"/>
      <c r="B172" s="517">
        <v>2017</v>
      </c>
      <c r="C172" s="525"/>
      <c r="D172" s="525"/>
      <c r="E172" s="525"/>
      <c r="F172" s="525"/>
      <c r="G172" s="525"/>
      <c r="H172" s="525"/>
      <c r="I172" s="525"/>
      <c r="J172" s="525"/>
      <c r="K172" s="526"/>
      <c r="L172" s="172"/>
    </row>
    <row r="173" spans="1:246" s="155" customFormat="1" ht="25.5">
      <c r="A173" s="167"/>
      <c r="B173" s="17" t="s">
        <v>2549</v>
      </c>
      <c r="C173" s="78" t="s">
        <v>2550</v>
      </c>
      <c r="D173" s="33" t="s">
        <v>1145</v>
      </c>
      <c r="E173" s="33" t="s">
        <v>4634</v>
      </c>
      <c r="F173" s="33" t="s">
        <v>1071</v>
      </c>
      <c r="G173" s="36" t="s">
        <v>6167</v>
      </c>
      <c r="H173" s="36"/>
      <c r="I173" s="174"/>
      <c r="J173" s="57">
        <v>38362</v>
      </c>
      <c r="K173" s="57">
        <v>42767</v>
      </c>
      <c r="L173" s="172"/>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row>
    <row r="174" spans="1:246" ht="25.5">
      <c r="A174" s="16"/>
      <c r="B174" s="143" t="s">
        <v>6087</v>
      </c>
      <c r="C174" s="175"/>
      <c r="D174" s="176"/>
      <c r="E174" s="177"/>
      <c r="F174" s="176"/>
      <c r="G174" s="178"/>
      <c r="H174" s="178"/>
      <c r="I174" s="179"/>
      <c r="J174" s="180"/>
      <c r="K174" s="92"/>
    </row>
    <row r="175" spans="1:246">
      <c r="A175" s="144"/>
      <c r="B175" s="98" t="s">
        <v>5207</v>
      </c>
      <c r="C175" s="99" t="s">
        <v>5211</v>
      </c>
      <c r="D175" s="93" t="s">
        <v>1145</v>
      </c>
      <c r="E175" s="95" t="s">
        <v>4634</v>
      </c>
      <c r="F175" s="95"/>
      <c r="G175" s="865" t="s">
        <v>6168</v>
      </c>
      <c r="H175" s="96"/>
      <c r="I175" s="94"/>
      <c r="J175" s="97">
        <v>41306</v>
      </c>
      <c r="K175" s="97">
        <v>42767</v>
      </c>
    </row>
    <row r="176" spans="1:246">
      <c r="A176" s="144"/>
      <c r="B176" s="98" t="s">
        <v>5204</v>
      </c>
      <c r="C176" s="99" t="s">
        <v>5208</v>
      </c>
      <c r="D176" s="93" t="s">
        <v>1145</v>
      </c>
      <c r="E176" s="94" t="s">
        <v>4634</v>
      </c>
      <c r="F176" s="95"/>
      <c r="G176" s="853"/>
      <c r="H176" s="96"/>
      <c r="I176" s="94"/>
      <c r="J176" s="97">
        <v>41306</v>
      </c>
      <c r="K176" s="97">
        <v>42767</v>
      </c>
    </row>
    <row r="177" spans="1:11">
      <c r="A177" s="16"/>
      <c r="B177" s="98" t="s">
        <v>5205</v>
      </c>
      <c r="C177" s="99" t="s">
        <v>5209</v>
      </c>
      <c r="D177" s="93" t="s">
        <v>1145</v>
      </c>
      <c r="E177" s="95" t="s">
        <v>4634</v>
      </c>
      <c r="F177" s="95"/>
      <c r="G177" s="853"/>
      <c r="H177" s="96"/>
      <c r="I177" s="94"/>
      <c r="J177" s="97">
        <v>41306</v>
      </c>
      <c r="K177" s="97">
        <v>42767</v>
      </c>
    </row>
    <row r="178" spans="1:11">
      <c r="B178" s="514">
        <v>2016</v>
      </c>
      <c r="C178" s="523"/>
      <c r="D178" s="523"/>
      <c r="E178" s="523"/>
      <c r="F178" s="523"/>
      <c r="G178" s="523"/>
      <c r="H178" s="523"/>
      <c r="I178" s="523"/>
      <c r="J178" s="523"/>
      <c r="K178" s="524"/>
    </row>
    <row r="179" spans="1:11" ht="25.5">
      <c r="B179" s="135" t="s">
        <v>5290</v>
      </c>
      <c r="C179" s="78"/>
      <c r="D179" s="33" t="s">
        <v>1145</v>
      </c>
      <c r="E179" s="80" t="s">
        <v>4634</v>
      </c>
      <c r="F179" s="33" t="s">
        <v>1068</v>
      </c>
      <c r="G179" s="860" t="s">
        <v>6089</v>
      </c>
      <c r="H179" s="36"/>
      <c r="I179" s="38"/>
      <c r="J179" s="57">
        <v>38362</v>
      </c>
      <c r="K179" s="57">
        <v>42401</v>
      </c>
    </row>
    <row r="180" spans="1:11">
      <c r="B180" s="136" t="s">
        <v>4982</v>
      </c>
      <c r="C180" s="40"/>
      <c r="D180" s="118" t="s">
        <v>1145</v>
      </c>
      <c r="E180" s="118" t="s">
        <v>4634</v>
      </c>
      <c r="F180" s="118" t="s">
        <v>1070</v>
      </c>
      <c r="G180" s="854"/>
      <c r="H180" s="120" t="s">
        <v>220</v>
      </c>
      <c r="J180" s="115">
        <v>38362</v>
      </c>
      <c r="K180" s="101">
        <v>42401</v>
      </c>
    </row>
    <row r="181" spans="1:11">
      <c r="B181" s="137" t="s">
        <v>6100</v>
      </c>
      <c r="C181" s="145"/>
      <c r="D181" s="53"/>
      <c r="E181" s="53"/>
      <c r="F181" s="53"/>
      <c r="G181" s="71"/>
      <c r="H181" s="53"/>
      <c r="I181" s="53"/>
      <c r="J181" s="53"/>
      <c r="K181" s="53"/>
    </row>
    <row r="182" spans="1:11">
      <c r="B182" s="138" t="s">
        <v>555</v>
      </c>
      <c r="C182" s="35" t="s">
        <v>2002</v>
      </c>
      <c r="D182" s="119" t="s">
        <v>2759</v>
      </c>
      <c r="E182" s="119" t="s">
        <v>4578</v>
      </c>
      <c r="F182" s="73"/>
      <c r="G182" s="859" t="s">
        <v>6101</v>
      </c>
      <c r="H182" s="59"/>
      <c r="I182" s="32"/>
      <c r="J182" s="102">
        <v>40940</v>
      </c>
      <c r="K182" s="50">
        <v>42401</v>
      </c>
    </row>
    <row r="183" spans="1:11" ht="25.5">
      <c r="B183" s="140" t="s">
        <v>5218</v>
      </c>
      <c r="C183" s="146" t="s">
        <v>3336</v>
      </c>
      <c r="D183" s="85" t="s">
        <v>2759</v>
      </c>
      <c r="E183" s="85" t="s">
        <v>4578</v>
      </c>
      <c r="F183" s="73"/>
      <c r="G183" s="853"/>
      <c r="H183" s="59"/>
      <c r="I183" s="32"/>
      <c r="J183" s="102">
        <v>40940</v>
      </c>
      <c r="K183" s="50">
        <v>41306</v>
      </c>
    </row>
    <row r="184" spans="1:11">
      <c r="A184" s="16"/>
      <c r="B184" s="138" t="s">
        <v>3191</v>
      </c>
      <c r="C184" s="146" t="s">
        <v>3190</v>
      </c>
      <c r="D184" s="85" t="s">
        <v>2766</v>
      </c>
      <c r="E184" s="85" t="s">
        <v>4634</v>
      </c>
      <c r="F184" s="73"/>
      <c r="G184" s="853"/>
      <c r="H184" s="59"/>
      <c r="I184" s="32"/>
      <c r="J184" s="102">
        <v>41671</v>
      </c>
      <c r="K184" s="50">
        <v>42401</v>
      </c>
    </row>
    <row r="185" spans="1:11">
      <c r="A185" s="16"/>
      <c r="B185" s="138" t="s">
        <v>4833</v>
      </c>
      <c r="C185" s="146" t="s">
        <v>4005</v>
      </c>
      <c r="D185" s="85" t="s">
        <v>2766</v>
      </c>
      <c r="E185" s="85" t="s">
        <v>4634</v>
      </c>
      <c r="F185" s="73"/>
      <c r="G185" s="853"/>
      <c r="H185" s="59"/>
      <c r="I185" s="32"/>
      <c r="J185" s="102">
        <v>41671</v>
      </c>
      <c r="K185" s="50">
        <v>42401</v>
      </c>
    </row>
    <row r="186" spans="1:11">
      <c r="A186" s="16"/>
      <c r="B186" s="138" t="s">
        <v>2323</v>
      </c>
      <c r="C186" s="146" t="s">
        <v>2322</v>
      </c>
      <c r="D186" s="85" t="s">
        <v>2766</v>
      </c>
      <c r="E186" s="85" t="s">
        <v>4634</v>
      </c>
      <c r="F186" s="73"/>
      <c r="G186" s="853"/>
      <c r="H186" s="59"/>
      <c r="I186" s="32"/>
      <c r="J186" s="102">
        <v>41671</v>
      </c>
      <c r="K186" s="50">
        <v>42401</v>
      </c>
    </row>
    <row r="187" spans="1:11">
      <c r="A187" s="16"/>
      <c r="B187" s="138" t="s">
        <v>1318</v>
      </c>
      <c r="C187" s="35" t="s">
        <v>2118</v>
      </c>
      <c r="D187" s="119" t="s">
        <v>2766</v>
      </c>
      <c r="E187" s="119" t="s">
        <v>4634</v>
      </c>
      <c r="F187" s="29"/>
      <c r="G187" s="853"/>
      <c r="H187" s="59"/>
      <c r="I187" s="32"/>
      <c r="J187" s="102">
        <v>39845</v>
      </c>
      <c r="K187" s="50">
        <v>42401</v>
      </c>
    </row>
    <row r="188" spans="1:11">
      <c r="A188" s="16"/>
      <c r="B188" s="137" t="s">
        <v>4980</v>
      </c>
      <c r="C188" s="78"/>
      <c r="D188" s="33"/>
      <c r="E188" s="33"/>
      <c r="F188" s="33"/>
      <c r="G188" s="71"/>
      <c r="H188" s="53"/>
      <c r="I188" s="53"/>
      <c r="J188" s="53"/>
      <c r="K188" s="53"/>
    </row>
    <row r="189" spans="1:11">
      <c r="A189" s="16"/>
      <c r="B189" s="139" t="s">
        <v>4212</v>
      </c>
      <c r="C189" s="42" t="s">
        <v>4211</v>
      </c>
      <c r="D189" s="32" t="s">
        <v>2766</v>
      </c>
      <c r="E189" s="119" t="s">
        <v>4634</v>
      </c>
      <c r="F189" s="29"/>
      <c r="G189" s="860" t="s">
        <v>6113</v>
      </c>
      <c r="H189" s="59"/>
      <c r="I189" s="29"/>
      <c r="J189" s="58">
        <v>38362</v>
      </c>
      <c r="K189" s="50">
        <v>42401</v>
      </c>
    </row>
    <row r="190" spans="1:11">
      <c r="A190" s="16"/>
      <c r="B190" s="140" t="s">
        <v>4610</v>
      </c>
      <c r="C190" s="41" t="s">
        <v>4609</v>
      </c>
      <c r="D190" s="32" t="s">
        <v>2766</v>
      </c>
      <c r="E190" s="119" t="s">
        <v>4634</v>
      </c>
      <c r="F190" s="29"/>
      <c r="G190" s="853"/>
      <c r="H190" s="59"/>
      <c r="I190" s="29"/>
      <c r="J190" s="68">
        <v>38362</v>
      </c>
      <c r="K190" s="50">
        <v>42401</v>
      </c>
    </row>
    <row r="191" spans="1:11">
      <c r="A191" s="16"/>
      <c r="B191" s="140" t="s">
        <v>4612</v>
      </c>
      <c r="C191" s="41" t="s">
        <v>4611</v>
      </c>
      <c r="D191" s="32" t="s">
        <v>2766</v>
      </c>
      <c r="E191" s="119" t="s">
        <v>4634</v>
      </c>
      <c r="F191" s="29"/>
      <c r="G191" s="853"/>
      <c r="H191" s="59"/>
      <c r="I191" s="29"/>
      <c r="J191" s="68">
        <v>38362</v>
      </c>
      <c r="K191" s="50">
        <v>42401</v>
      </c>
    </row>
    <row r="192" spans="1:11">
      <c r="A192" s="16"/>
      <c r="B192" s="139" t="s">
        <v>4608</v>
      </c>
      <c r="C192" s="42" t="s">
        <v>3152</v>
      </c>
      <c r="D192" s="32" t="s">
        <v>2766</v>
      </c>
      <c r="E192" s="119" t="s">
        <v>4634</v>
      </c>
      <c r="F192" s="29"/>
      <c r="G192" s="853"/>
      <c r="H192" s="59"/>
      <c r="I192" s="29"/>
      <c r="J192" s="68">
        <v>38362</v>
      </c>
      <c r="K192" s="50">
        <v>42401</v>
      </c>
    </row>
    <row r="193" spans="1:11">
      <c r="A193" s="16"/>
      <c r="B193" s="139" t="s">
        <v>3572</v>
      </c>
      <c r="C193" s="42" t="s">
        <v>3571</v>
      </c>
      <c r="D193" s="32" t="s">
        <v>2766</v>
      </c>
      <c r="E193" s="119" t="s">
        <v>4634</v>
      </c>
      <c r="F193" s="29"/>
      <c r="G193" s="853"/>
      <c r="H193" s="59"/>
      <c r="I193" s="29"/>
      <c r="J193" s="68">
        <v>38362</v>
      </c>
      <c r="K193" s="50">
        <v>42401</v>
      </c>
    </row>
    <row r="194" spans="1:11">
      <c r="B194" s="139" t="s">
        <v>1820</v>
      </c>
      <c r="C194" s="42" t="s">
        <v>2401</v>
      </c>
      <c r="D194" s="32" t="s">
        <v>2766</v>
      </c>
      <c r="E194" s="119" t="s">
        <v>4634</v>
      </c>
      <c r="F194" s="29"/>
      <c r="G194" s="853"/>
      <c r="H194" s="59"/>
      <c r="I194" s="29"/>
      <c r="J194" s="68">
        <v>38362</v>
      </c>
      <c r="K194" s="50">
        <v>42401</v>
      </c>
    </row>
    <row r="195" spans="1:11">
      <c r="A195" s="16"/>
      <c r="B195" s="140" t="s">
        <v>379</v>
      </c>
      <c r="C195" s="41" t="s">
        <v>378</v>
      </c>
      <c r="D195" s="32" t="s">
        <v>2766</v>
      </c>
      <c r="E195" s="119" t="s">
        <v>4634</v>
      </c>
      <c r="F195" s="29"/>
      <c r="G195" s="853"/>
      <c r="H195" s="59"/>
      <c r="I195" s="29"/>
      <c r="J195" s="68">
        <v>38362</v>
      </c>
      <c r="K195" s="50">
        <v>42401</v>
      </c>
    </row>
    <row r="196" spans="1:11">
      <c r="B196" s="139" t="s">
        <v>2394</v>
      </c>
      <c r="C196" s="42" t="s">
        <v>2393</v>
      </c>
      <c r="D196" s="32" t="s">
        <v>2766</v>
      </c>
      <c r="E196" s="119" t="s">
        <v>4634</v>
      </c>
      <c r="F196" s="29"/>
      <c r="G196" s="854"/>
      <c r="H196" s="59"/>
      <c r="I196" s="29"/>
      <c r="J196" s="68">
        <v>38362</v>
      </c>
      <c r="K196" s="50">
        <v>42401</v>
      </c>
    </row>
    <row r="197" spans="1:11">
      <c r="B197" s="137" t="s">
        <v>4997</v>
      </c>
      <c r="C197" s="147"/>
      <c r="D197" s="33"/>
      <c r="E197" s="33"/>
      <c r="F197" s="33"/>
      <c r="G197" s="36"/>
      <c r="H197" s="33"/>
      <c r="I197" s="33"/>
      <c r="J197" s="57"/>
      <c r="K197" s="57"/>
    </row>
    <row r="198" spans="1:11" ht="38.25">
      <c r="B198" s="150" t="s">
        <v>5499</v>
      </c>
      <c r="C198" s="32"/>
      <c r="D198" s="103" t="s">
        <v>1909</v>
      </c>
      <c r="E198" s="119" t="s">
        <v>4634</v>
      </c>
      <c r="F198" s="122" t="s">
        <v>5693</v>
      </c>
      <c r="G198" s="59" t="s">
        <v>6120</v>
      </c>
      <c r="H198" s="59"/>
      <c r="I198" s="32"/>
      <c r="J198" s="62"/>
      <c r="K198" s="58">
        <v>42401</v>
      </c>
    </row>
    <row r="199" spans="1:11">
      <c r="B199" s="141" t="s">
        <v>4985</v>
      </c>
      <c r="C199" s="120"/>
      <c r="D199" s="82"/>
      <c r="E199" s="118"/>
      <c r="F199" s="129"/>
      <c r="G199" s="116"/>
      <c r="H199" s="116"/>
      <c r="I199" s="118"/>
      <c r="J199" s="118"/>
      <c r="K199" s="57"/>
    </row>
    <row r="200" spans="1:11" ht="38.25">
      <c r="B200" s="151" t="s">
        <v>2078</v>
      </c>
      <c r="C200" s="148" t="s">
        <v>2077</v>
      </c>
      <c r="D200" s="33" t="s">
        <v>2766</v>
      </c>
      <c r="E200" s="33" t="s">
        <v>4634</v>
      </c>
      <c r="F200" s="53"/>
      <c r="G200" s="71" t="s">
        <v>6129</v>
      </c>
      <c r="H200" s="53"/>
      <c r="I200" s="53"/>
      <c r="J200" s="53"/>
      <c r="K200" s="121">
        <v>42401</v>
      </c>
    </row>
    <row r="201" spans="1:11" ht="38.25">
      <c r="B201" s="140" t="s">
        <v>2917</v>
      </c>
      <c r="C201" s="148" t="s">
        <v>2918</v>
      </c>
      <c r="D201" s="46" t="s">
        <v>2766</v>
      </c>
      <c r="E201" s="33" t="s">
        <v>4634</v>
      </c>
      <c r="F201" s="53"/>
      <c r="G201" s="71" t="s">
        <v>6130</v>
      </c>
      <c r="H201" s="53"/>
      <c r="I201" s="53"/>
      <c r="J201" s="123"/>
      <c r="K201" s="127">
        <v>42401</v>
      </c>
    </row>
    <row r="202" spans="1:11">
      <c r="A202" s="16"/>
      <c r="B202" s="138" t="s">
        <v>3191</v>
      </c>
      <c r="C202" s="146" t="s">
        <v>3190</v>
      </c>
      <c r="D202" s="85" t="s">
        <v>2766</v>
      </c>
      <c r="E202" s="87" t="s">
        <v>4634</v>
      </c>
      <c r="F202" s="67"/>
      <c r="G202" s="856" t="s">
        <v>6101</v>
      </c>
      <c r="I202" s="130"/>
      <c r="J202" s="123"/>
      <c r="K202" s="128">
        <v>42401</v>
      </c>
    </row>
    <row r="203" spans="1:11">
      <c r="B203" s="138" t="s">
        <v>4833</v>
      </c>
      <c r="C203" s="146" t="s">
        <v>4005</v>
      </c>
      <c r="D203" s="85" t="s">
        <v>2766</v>
      </c>
      <c r="E203" s="87" t="s">
        <v>4634</v>
      </c>
      <c r="F203" s="67"/>
      <c r="G203" s="856"/>
      <c r="I203" s="72"/>
      <c r="J203" s="67"/>
      <c r="K203" s="128">
        <v>42401</v>
      </c>
    </row>
    <row r="204" spans="1:11">
      <c r="B204" s="138" t="s">
        <v>2323</v>
      </c>
      <c r="C204" s="146" t="s">
        <v>2322</v>
      </c>
      <c r="D204" s="85" t="s">
        <v>2766</v>
      </c>
      <c r="E204" s="87" t="s">
        <v>4634</v>
      </c>
      <c r="F204" s="67"/>
      <c r="G204" s="856"/>
      <c r="I204" s="72"/>
      <c r="J204" s="67"/>
      <c r="K204" s="128">
        <v>42401</v>
      </c>
    </row>
    <row r="205" spans="1:11">
      <c r="B205" s="152" t="s">
        <v>1318</v>
      </c>
      <c r="C205" s="65" t="s">
        <v>2118</v>
      </c>
      <c r="D205" s="107" t="s">
        <v>2766</v>
      </c>
      <c r="E205" s="64" t="s">
        <v>4634</v>
      </c>
      <c r="F205" s="69"/>
      <c r="G205" s="857"/>
      <c r="H205" s="23"/>
      <c r="I205" s="131"/>
      <c r="J205" s="69"/>
      <c r="K205" s="128">
        <v>42401</v>
      </c>
    </row>
    <row r="206" spans="1:11">
      <c r="B206" s="142" t="s">
        <v>4988</v>
      </c>
      <c r="C206" s="32"/>
      <c r="D206" s="103"/>
      <c r="E206" s="119"/>
      <c r="F206" s="122"/>
      <c r="G206" s="117"/>
      <c r="H206" s="117"/>
      <c r="I206" s="107"/>
      <c r="J206" s="107"/>
      <c r="K206" s="121">
        <v>42401</v>
      </c>
    </row>
    <row r="207" spans="1:11">
      <c r="B207" s="153" t="s">
        <v>555</v>
      </c>
      <c r="C207" s="74" t="s">
        <v>2002</v>
      </c>
      <c r="D207" s="74" t="s">
        <v>1909</v>
      </c>
      <c r="E207" s="120" t="s">
        <v>1910</v>
      </c>
      <c r="F207" s="124"/>
      <c r="G207" s="858" t="s">
        <v>6101</v>
      </c>
      <c r="H207" s="53"/>
      <c r="I207" s="53"/>
      <c r="J207" s="53"/>
      <c r="K207" s="121">
        <v>42401</v>
      </c>
    </row>
    <row r="208" spans="1:11" ht="25.5">
      <c r="B208" s="154" t="s">
        <v>5218</v>
      </c>
      <c r="C208" s="149" t="s">
        <v>3336</v>
      </c>
      <c r="D208" s="105" t="s">
        <v>1909</v>
      </c>
      <c r="E208" s="126" t="s">
        <v>1910</v>
      </c>
      <c r="F208" s="125"/>
      <c r="G208" s="858"/>
      <c r="H208" s="53"/>
      <c r="I208" s="53"/>
      <c r="J208" s="53"/>
      <c r="K208" s="121">
        <v>42401</v>
      </c>
    </row>
    <row r="211" spans="2:2">
      <c r="B211" s="18" t="s">
        <v>6399</v>
      </c>
    </row>
  </sheetData>
  <customSheetViews>
    <customSheetView guid="{D9128810-F68F-4AE0-BA84-87BD67D80C7B}">
      <selection activeCell="L2" sqref="L2"/>
      <pageMargins left="0.7" right="0.7" top="0.75" bottom="0.75" header="0.3" footer="0.3"/>
    </customSheetView>
  </customSheetViews>
  <mergeCells count="39">
    <mergeCell ref="F15:F22"/>
    <mergeCell ref="G15:G22"/>
    <mergeCell ref="J15:J25"/>
    <mergeCell ref="K15:K25"/>
    <mergeCell ref="I15:I25"/>
    <mergeCell ref="H15:H25"/>
    <mergeCell ref="K57:K60"/>
    <mergeCell ref="K62:K88"/>
    <mergeCell ref="J32:J35"/>
    <mergeCell ref="K32:K35"/>
    <mergeCell ref="F27:F30"/>
    <mergeCell ref="G27:G30"/>
    <mergeCell ref="J27:J30"/>
    <mergeCell ref="K27:K30"/>
    <mergeCell ref="F57:F60"/>
    <mergeCell ref="G57:G60"/>
    <mergeCell ref="F62:F88"/>
    <mergeCell ref="G62:G88"/>
    <mergeCell ref="F32:F35"/>
    <mergeCell ref="G32:G35"/>
    <mergeCell ref="H32:H35"/>
    <mergeCell ref="K39:K53"/>
    <mergeCell ref="H165:H167"/>
    <mergeCell ref="G165:G167"/>
    <mergeCell ref="G175:G177"/>
    <mergeCell ref="F39:F53"/>
    <mergeCell ref="J39:J53"/>
    <mergeCell ref="I39:I53"/>
    <mergeCell ref="H39:H53"/>
    <mergeCell ref="G123:G129"/>
    <mergeCell ref="G133:G135"/>
    <mergeCell ref="G142:G143"/>
    <mergeCell ref="G137:G140"/>
    <mergeCell ref="G207:G208"/>
    <mergeCell ref="G202:G205"/>
    <mergeCell ref="G182:G187"/>
    <mergeCell ref="G179:G180"/>
    <mergeCell ref="G39:G53"/>
    <mergeCell ref="G189:G196"/>
  </mergeCells>
  <conditionalFormatting sqref="C174">
    <cfRule type="duplicateValues" dxfId="34" priority="7"/>
    <cfRule type="duplicateValues" dxfId="33" priority="8"/>
  </conditionalFormatting>
  <conditionalFormatting sqref="C175">
    <cfRule type="duplicateValues" dxfId="32" priority="5"/>
    <cfRule type="duplicateValues" dxfId="31" priority="6"/>
  </conditionalFormatting>
  <conditionalFormatting sqref="C176">
    <cfRule type="duplicateValues" dxfId="30" priority="3"/>
    <cfRule type="duplicateValues" dxfId="29" priority="4"/>
  </conditionalFormatting>
  <conditionalFormatting sqref="C177">
    <cfRule type="duplicateValues" dxfId="28" priority="1"/>
    <cfRule type="duplicateValues" dxfId="27"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B1:BU782"/>
  <sheetViews>
    <sheetView zoomScale="80" zoomScaleNormal="80" workbookViewId="0">
      <selection activeCell="C3" sqref="C3"/>
    </sheetView>
  </sheetViews>
  <sheetFormatPr defaultColWidth="8.85546875" defaultRowHeight="12.75"/>
  <cols>
    <col min="1" max="1" width="7.85546875" customWidth="1"/>
    <col min="2" max="2" width="22.42578125" customWidth="1"/>
    <col min="3" max="3" width="13.85546875" customWidth="1"/>
    <col min="4" max="4" width="11.85546875" customWidth="1"/>
    <col min="7" max="7" width="9.42578125" customWidth="1"/>
    <col min="9" max="9" width="9.42578125" customWidth="1"/>
    <col min="10" max="10" width="4.140625" customWidth="1"/>
    <col min="11" max="11" width="9" customWidth="1"/>
    <col min="12" max="12" width="49.85546875" customWidth="1"/>
    <col min="54" max="54" width="9.140625" bestFit="1" customWidth="1"/>
    <col min="62" max="62" width="17.85546875" customWidth="1"/>
    <col min="64" max="64" width="8.85546875" customWidth="1"/>
    <col min="69" max="69" width="24.42578125" customWidth="1"/>
    <col min="71" max="71" width="21" customWidth="1"/>
    <col min="73" max="74" width="21" customWidth="1"/>
  </cols>
  <sheetData>
    <row r="1" spans="2:62" ht="92.25" customHeight="1">
      <c r="L1" s="156"/>
      <c r="BJ1" t="str">
        <f>IF($BI$2=1,"Duplicate CAS Number","")</f>
        <v/>
      </c>
    </row>
    <row r="2" spans="2:62">
      <c r="L2" s="156"/>
      <c r="BB2" t="s">
        <v>1141</v>
      </c>
      <c r="BC2" t="str">
        <f>IF(ISNA(INDEX('Reference List '!$C:$D,MATCH($C$3,'Reference List '!$D:$D,0),1)),"Registry Number does not match a substance in the GADSL",INDEX('Reference List '!$C:$D,MATCH($C$3,'Reference List '!$D:$D,0),1))</f>
        <v>Registry Number does not match a substance in the GADSL</v>
      </c>
      <c r="BI2" t="str">
        <f>IF(ISNA(MATCH(C3,$BQ$51:$BQ$1469,0)),"",1)</f>
        <v/>
      </c>
      <c r="BJ2" t="str">
        <f>IF(BI2=1,"Warning, this CAS number appears multiple times in the Reference List.  See list for details.","")</f>
        <v/>
      </c>
    </row>
    <row r="3" spans="2:62">
      <c r="B3" s="18" t="s">
        <v>6819</v>
      </c>
      <c r="C3" s="95"/>
      <c r="D3" s="217" t="s">
        <v>6820</v>
      </c>
      <c r="E3" s="218"/>
      <c r="F3" s="218"/>
      <c r="H3" s="158" t="s">
        <v>6821</v>
      </c>
      <c r="I3" s="219">
        <f ca="1">NOW()</f>
        <v>45806.981534837963</v>
      </c>
      <c r="L3" s="220"/>
      <c r="BB3" t="s">
        <v>6822</v>
      </c>
      <c r="BC3" t="e">
        <f>VLOOKUP(INDEX('Reference List '!$B:$D,MATCH($C$3,'Reference List '!$D:$D,0),1),$BI$51:$BJ$511,2,FALSE)</f>
        <v>#N/A</v>
      </c>
      <c r="BJ3" t="str">
        <f>IF($BI$2=1,VLOOKUP($C$3,$BR$51:$BU$191,2,FALSE),"")</f>
        <v/>
      </c>
    </row>
    <row r="4" spans="2:62">
      <c r="B4" s="18"/>
      <c r="C4" s="221" t="str">
        <f>BJ2</f>
        <v/>
      </c>
      <c r="BB4" t="s">
        <v>1141</v>
      </c>
      <c r="BC4" t="e">
        <f>VLOOKUP($C$3,'Reference List '!$D:$M,2,FALSE)</f>
        <v>#N/A</v>
      </c>
      <c r="BD4" t="e">
        <f>"("&amp;IF(BC4="D","Declarable",IF(BC4="P","Prohibited","Declarable or Prohibited"))&amp;")"</f>
        <v>#N/A</v>
      </c>
      <c r="BJ4" t="str">
        <f>IF($BI$2=1,VLOOKUP($C$3,$BR$51:$BU$191,3,FALSE),"")</f>
        <v/>
      </c>
    </row>
    <row r="5" spans="2:62" ht="39" customHeight="1">
      <c r="B5" s="222" t="s">
        <v>6823</v>
      </c>
      <c r="C5" s="877" t="str">
        <f>BC2</f>
        <v>Registry Number does not match a substance in the GADSL</v>
      </c>
      <c r="D5" s="877"/>
      <c r="E5" s="877"/>
      <c r="F5" s="877"/>
      <c r="G5" s="877"/>
      <c r="H5" s="877"/>
      <c r="I5" s="877"/>
      <c r="J5" s="877"/>
      <c r="L5" s="223"/>
      <c r="M5" s="156"/>
      <c r="N5" s="156"/>
      <c r="O5" s="156"/>
      <c r="P5" s="156"/>
      <c r="Q5" s="156"/>
      <c r="R5" s="156"/>
      <c r="S5" s="156"/>
      <c r="BB5" s="224" t="s">
        <v>6822</v>
      </c>
      <c r="BC5" t="e">
        <f>VLOOKUP($BC$3,'Reference List '!$C:$M,3,FALSE)</f>
        <v>#N/A</v>
      </c>
      <c r="BD5" t="e">
        <f>"("&amp;IF(BC5="D","Declarable",IF(BC5="P","Prohibited","Declarable or Prohibited"))&amp;")"</f>
        <v>#N/A</v>
      </c>
    </row>
    <row r="6" spans="2:62" ht="51.95" customHeight="1">
      <c r="B6" s="225" t="s">
        <v>6824</v>
      </c>
      <c r="C6" s="879" t="e">
        <f>TRIM(IF(BC3="","",BC3))</f>
        <v>#N/A</v>
      </c>
      <c r="D6" s="879"/>
      <c r="E6" s="879"/>
      <c r="F6" s="879"/>
      <c r="G6" s="879"/>
      <c r="H6" s="879"/>
      <c r="I6" s="879"/>
      <c r="J6" s="879"/>
      <c r="L6" s="156"/>
      <c r="BB6" t="s">
        <v>1141</v>
      </c>
      <c r="BC6" t="e">
        <f>VLOOKUP($C$3,'Reference List '!$D:$M,3,FALSE)</f>
        <v>#N/A</v>
      </c>
      <c r="BD6" t="e">
        <f>"("&amp;IF(BC6="LR","Legally Regulated",IF(BC6="FA","For Assessment","For Information"))&amp;")"</f>
        <v>#N/A</v>
      </c>
      <c r="BJ6" t="str">
        <f>IF($BI$2=1,VLOOKUP($C$3,$BR$51:$BU$191,4,FALSE),"")</f>
        <v/>
      </c>
    </row>
    <row r="7" spans="2:62">
      <c r="B7" s="18" t="s">
        <v>6825</v>
      </c>
      <c r="C7" s="226" t="e">
        <f>IF(BC4="","",BC4)</f>
        <v>#N/A</v>
      </c>
      <c r="D7" t="e">
        <f>BD4</f>
        <v>#N/A</v>
      </c>
      <c r="E7" s="227"/>
      <c r="F7" s="227"/>
      <c r="G7" s="227"/>
      <c r="H7" s="227"/>
      <c r="I7" s="227"/>
      <c r="J7" s="227"/>
      <c r="L7" s="221"/>
      <c r="BB7" s="224" t="s">
        <v>6822</v>
      </c>
      <c r="BC7" t="e">
        <f>VLOOKUP($BC$3,'Reference List '!$C:$M,4,FALSE)</f>
        <v>#N/A</v>
      </c>
      <c r="BD7" t="e">
        <f>"("&amp;IF(BC7="LR","Legally Regulated",IF(BC7="FA","For Assessment","For Information"))&amp;")"</f>
        <v>#N/A</v>
      </c>
    </row>
    <row r="8" spans="2:62">
      <c r="B8" s="228" t="s">
        <v>6826</v>
      </c>
      <c r="C8" s="229" t="e">
        <f>IF(BC5="","",BC5)</f>
        <v>#N/A</v>
      </c>
      <c r="BB8" t="s">
        <v>6827</v>
      </c>
      <c r="BC8" t="e">
        <f>VLOOKUP($C$3,'Reference List '!$D:$M,4,FALSE)</f>
        <v>#N/A</v>
      </c>
      <c r="BJ8" t="str">
        <f>IF($BI$2=1,VLOOKUP($C$3,$BR$51:$BU$191,5,FALSE),"")</f>
        <v/>
      </c>
    </row>
    <row r="9" spans="2:62" ht="63.75" customHeight="1">
      <c r="B9" s="230" t="s">
        <v>6828</v>
      </c>
      <c r="C9" s="882" t="str">
        <f>IF(BC34="","",BC34)</f>
        <v>Not found</v>
      </c>
      <c r="D9" s="883"/>
      <c r="E9" s="883"/>
      <c r="F9" s="883"/>
      <c r="G9" s="883"/>
      <c r="H9" s="883"/>
      <c r="I9" s="884"/>
      <c r="J9" s="77"/>
      <c r="L9" s="231" t="s">
        <v>6829</v>
      </c>
      <c r="BB9" s="224" t="s">
        <v>6827</v>
      </c>
      <c r="BC9" t="e">
        <f>VLOOKUP($BC$3,'Reference List '!$C:$M,5,FALSE)</f>
        <v>#N/A</v>
      </c>
    </row>
    <row r="10" spans="2:62" ht="12.75" customHeight="1">
      <c r="B10" s="232"/>
      <c r="C10" s="233"/>
      <c r="D10" s="233"/>
      <c r="E10" s="233"/>
      <c r="F10" s="233"/>
      <c r="G10" s="233"/>
      <c r="H10" s="233"/>
      <c r="I10" s="233"/>
      <c r="J10" s="77"/>
      <c r="BB10" s="224"/>
    </row>
    <row r="11" spans="2:62">
      <c r="B11" s="18" t="s">
        <v>6830</v>
      </c>
      <c r="C11" s="226" t="e">
        <f>IF(BC6="","",BC6)</f>
        <v>#N/A</v>
      </c>
      <c r="D11" t="e">
        <f>BD6</f>
        <v>#N/A</v>
      </c>
      <c r="L11" s="221"/>
      <c r="BB11" t="s">
        <v>6831</v>
      </c>
      <c r="BC11" t="e">
        <f>IF(VLOOKUP($C$3,'Reference List '!$D:$M,5,FALSE)="","",VLOOKUP($C$3,'Reference List '!$D:$M,5,FALSE))</f>
        <v>#N/A</v>
      </c>
      <c r="BJ11" t="str">
        <f>IF($BI$2=1,VLOOKUP($C$3,$BR$51:$BU$191,6,FALSE),"")</f>
        <v/>
      </c>
    </row>
    <row r="12" spans="2:62">
      <c r="B12" s="228" t="s">
        <v>6832</v>
      </c>
      <c r="C12" s="234" t="e">
        <f>IF(BC7="","",BC7)</f>
        <v>#N/A</v>
      </c>
      <c r="BB12" s="224" t="s">
        <v>6831</v>
      </c>
      <c r="BC12" t="e">
        <f>IF(VLOOKUP($BC$3,'Reference List '!$C:$M,6,FALSE)="","",VLOOKUP($BC$3,'Reference List '!$C:$M,6,FALSE))</f>
        <v>#N/A</v>
      </c>
    </row>
    <row r="13" spans="2:62" ht="63" customHeight="1">
      <c r="B13" s="230" t="s">
        <v>6833</v>
      </c>
      <c r="C13" s="882" t="str">
        <f>IF(BC36="","",BC36)</f>
        <v>Not found</v>
      </c>
      <c r="D13" s="883"/>
      <c r="E13" s="883"/>
      <c r="F13" s="883"/>
      <c r="G13" s="883"/>
      <c r="H13" s="883"/>
      <c r="I13" s="884"/>
      <c r="BB13" t="s">
        <v>6834</v>
      </c>
      <c r="BC13" t="e">
        <f>VLOOKUP($C$3,'Reference List '!$D:$M,6,FALSE)</f>
        <v>#N/A</v>
      </c>
    </row>
    <row r="14" spans="2:62" ht="8.25" customHeight="1">
      <c r="B14" s="232"/>
      <c r="C14" s="233"/>
      <c r="D14" s="233"/>
      <c r="E14" s="233"/>
      <c r="F14" s="233"/>
      <c r="G14" s="233"/>
      <c r="H14" s="233"/>
      <c r="I14" s="233"/>
    </row>
    <row r="15" spans="2:62" ht="39" customHeight="1">
      <c r="B15" s="235" t="s">
        <v>6835</v>
      </c>
      <c r="C15" s="877" t="e">
        <f>TRIM(IF(BC8=0,"",BC8))</f>
        <v>#N/A</v>
      </c>
      <c r="D15" s="877"/>
      <c r="E15" s="877"/>
      <c r="F15" s="877"/>
      <c r="G15" s="877"/>
      <c r="H15" s="877"/>
      <c r="I15" s="877"/>
      <c r="J15" s="877"/>
      <c r="L15" s="236"/>
      <c r="BB15" s="224" t="s">
        <v>6834</v>
      </c>
      <c r="BC15" t="e">
        <f>VLOOKUP($BC$3,'Reference List '!$C:$M,7,FALSE)</f>
        <v>#N/A</v>
      </c>
    </row>
    <row r="16" spans="2:62" ht="51.95" customHeight="1">
      <c r="B16" s="225" t="s">
        <v>6836</v>
      </c>
      <c r="C16" s="879" t="e">
        <f>TRIM(IF(BC9="","",BC9))</f>
        <v>#N/A</v>
      </c>
      <c r="D16" s="879"/>
      <c r="E16" s="879"/>
      <c r="F16" s="879"/>
      <c r="G16" s="879"/>
      <c r="H16" s="879"/>
      <c r="I16" s="879"/>
      <c r="J16" s="879"/>
      <c r="BB16" t="s">
        <v>6837</v>
      </c>
      <c r="BC16" t="e">
        <f>IF(VLOOKUP($C$3,'Reference List '!$D:$M,7,FALSE)="","",VLOOKUP($C$3,'Reference List '!$D:$M,7,FALSE))</f>
        <v>#N/A</v>
      </c>
    </row>
    <row r="17" spans="2:55" ht="9.9499999999999993" customHeight="1">
      <c r="B17" s="225"/>
      <c r="C17" s="237"/>
      <c r="D17" s="237"/>
      <c r="E17" s="237"/>
      <c r="F17" s="237"/>
      <c r="G17" s="237"/>
      <c r="H17" s="237"/>
      <c r="I17" s="237"/>
      <c r="J17" s="237"/>
      <c r="BB17" s="224" t="s">
        <v>6837</v>
      </c>
      <c r="BC17" t="e">
        <f>VLOOKUP($BC$3,'Reference List '!$C:$M,8,FALSE)</f>
        <v>#N/A</v>
      </c>
    </row>
    <row r="18" spans="2:55">
      <c r="B18" s="18" t="s">
        <v>6838</v>
      </c>
      <c r="C18" s="238" t="e">
        <f>IF(BC11="","",BC11)</f>
        <v>#N/A</v>
      </c>
      <c r="L18" s="239"/>
      <c r="BB18" t="s">
        <v>6839</v>
      </c>
      <c r="BC18" t="e">
        <f>IF(VLOOKUP($C$3,'Reference List '!$D:$M,8,FALSE)="","",VLOOKUP($C$3,'Reference List '!$D:$M,8,FALSE))</f>
        <v>#N/A</v>
      </c>
    </row>
    <row r="19" spans="2:55" ht="12.95" customHeight="1">
      <c r="B19" s="228" t="s">
        <v>6840</v>
      </c>
      <c r="C19" s="240" t="e">
        <f>IF(BC12="","",BC12)</f>
        <v>#N/A</v>
      </c>
      <c r="BB19" s="224" t="s">
        <v>6839</v>
      </c>
      <c r="BC19" t="e">
        <f>VLOOKUP($BC$3,'Reference List '!$C:$M,9,FALSE)</f>
        <v>#N/A</v>
      </c>
    </row>
    <row r="20" spans="2:55" ht="9.9499999999999993" customHeight="1">
      <c r="B20" s="228"/>
      <c r="C20" s="240"/>
      <c r="BB20" t="s">
        <v>6841</v>
      </c>
      <c r="BC20" t="e">
        <f>IF(VLOOKUP($C$3,'Reference List '!$D:$M,9,FALSE)="","",VLOOKUP($C$3,'Reference List '!$D:$M,9,FALSE))</f>
        <v>#N/A</v>
      </c>
    </row>
    <row r="21" spans="2:55" ht="26.25" customHeight="1">
      <c r="B21" s="241" t="s">
        <v>6842</v>
      </c>
      <c r="C21" s="877" t="e">
        <f>IF(BC13=0,"",BC13)</f>
        <v>#N/A</v>
      </c>
      <c r="D21" s="877"/>
      <c r="E21" s="877"/>
      <c r="F21" s="877"/>
      <c r="G21" s="877"/>
      <c r="H21" s="877"/>
      <c r="I21" s="877"/>
      <c r="J21" s="877"/>
      <c r="BB21" t="s">
        <v>6843</v>
      </c>
      <c r="BC21" t="e">
        <f>IF(VLOOKUP($C$3,'Reference List '!$D:$M,10,FALSE)="","",VLOOKUP($C$3,'Reference List '!$D:$M,10,FALSE))</f>
        <v>#N/A</v>
      </c>
    </row>
    <row r="22" spans="2:55" ht="26.25" customHeight="1">
      <c r="B22" s="242" t="s">
        <v>6844</v>
      </c>
      <c r="C22" s="878" t="e">
        <f>IF(BC15=0,"",BC15)</f>
        <v>#N/A</v>
      </c>
      <c r="D22" s="878"/>
      <c r="E22" s="878"/>
      <c r="F22" s="878"/>
      <c r="G22" s="878"/>
      <c r="H22" s="878"/>
      <c r="I22" s="878"/>
      <c r="J22" s="878"/>
      <c r="BB22" s="224" t="s">
        <v>6841</v>
      </c>
      <c r="BC22" t="e">
        <f>IF(VLOOKUP($BC$3,'Reference List '!$C:$M,10,FALSE)="","",VLOOKUP($BC$3,'Reference List '!$C:$M,10,FALSE))</f>
        <v>#N/A</v>
      </c>
    </row>
    <row r="23" spans="2:55" ht="9.9499999999999993" customHeight="1">
      <c r="B23" s="18"/>
      <c r="BB23" s="224" t="s">
        <v>6843</v>
      </c>
      <c r="BC23" t="e">
        <f>IF(VLOOKUP($BC$3,'Reference List '!$C:$M,11,FALSE)="","",VLOOKUP($BC$3,'Reference List '!$C:$M,11,FALSE))</f>
        <v>#N/A</v>
      </c>
    </row>
    <row r="24" spans="2:55" ht="24.95" customHeight="1">
      <c r="B24" s="235" t="s">
        <v>6845</v>
      </c>
      <c r="C24" s="877" t="e">
        <f>TRIM(IF(BC16=0,"",BC16))</f>
        <v>#N/A</v>
      </c>
      <c r="D24" s="877"/>
      <c r="E24" s="877"/>
      <c r="F24" s="877"/>
      <c r="G24" s="877"/>
      <c r="H24" s="877"/>
      <c r="I24" s="877"/>
      <c r="J24" s="877"/>
    </row>
    <row r="25" spans="2:55" ht="26.25" customHeight="1">
      <c r="B25" s="225" t="s">
        <v>6846</v>
      </c>
      <c r="C25" s="879" t="e">
        <f>TRIM(IF(BC17=0,"",BC17))</f>
        <v>#N/A</v>
      </c>
      <c r="D25" s="879"/>
      <c r="E25" s="879"/>
      <c r="F25" s="879"/>
      <c r="G25" s="879"/>
      <c r="H25" s="879"/>
      <c r="I25" s="879"/>
      <c r="J25" s="879"/>
      <c r="BB25" t="s">
        <v>6847</v>
      </c>
    </row>
    <row r="26" spans="2:55" ht="9.9499999999999993" customHeight="1">
      <c r="B26" s="18"/>
      <c r="BB26" s="243" t="s">
        <v>1909</v>
      </c>
      <c r="BC26" t="s">
        <v>6848</v>
      </c>
    </row>
    <row r="27" spans="2:55" ht="25.5">
      <c r="B27" s="241" t="s">
        <v>6849</v>
      </c>
      <c r="C27" s="880" t="e">
        <f>IF(BC18="","(0.1% unless otherwise stated)",BC18)</f>
        <v>#N/A</v>
      </c>
      <c r="D27" s="880"/>
      <c r="E27" s="880"/>
      <c r="F27" s="880"/>
      <c r="G27" s="880"/>
      <c r="H27" s="880"/>
      <c r="I27" s="880"/>
      <c r="J27" s="880"/>
      <c r="BB27" s="243" t="s">
        <v>1145</v>
      </c>
      <c r="BC27" t="s">
        <v>6850</v>
      </c>
    </row>
    <row r="28" spans="2:55" ht="26.25" customHeight="1">
      <c r="B28" s="242" t="s">
        <v>6851</v>
      </c>
      <c r="C28" s="881" t="e">
        <f>IF(BC19="","(0.1% unless otherwise stated)",BC19)</f>
        <v>#N/A</v>
      </c>
      <c r="D28" s="881"/>
      <c r="E28" s="881"/>
      <c r="F28" s="881"/>
      <c r="G28" s="881"/>
      <c r="H28" s="881"/>
      <c r="I28" s="881"/>
      <c r="J28" s="881"/>
      <c r="K28" s="244"/>
      <c r="BB28" s="243" t="s">
        <v>2766</v>
      </c>
      <c r="BC28" t="s">
        <v>6852</v>
      </c>
    </row>
    <row r="29" spans="2:55" ht="9.9499999999999993" customHeight="1">
      <c r="B29" s="18"/>
      <c r="K29" s="244"/>
      <c r="BB29" s="243" t="s">
        <v>4634</v>
      </c>
      <c r="BC29" t="s">
        <v>6961</v>
      </c>
    </row>
    <row r="30" spans="2:55">
      <c r="B30" s="18" t="s">
        <v>6853</v>
      </c>
      <c r="C30" s="158" t="s">
        <v>6854</v>
      </c>
      <c r="D30" s="245" t="e">
        <f>IF(BC20="","",BC20)</f>
        <v>#N/A</v>
      </c>
      <c r="F30" s="158" t="s">
        <v>6855</v>
      </c>
      <c r="G30" s="245" t="e">
        <f>IF(BC21="","",BC21)</f>
        <v>#N/A</v>
      </c>
      <c r="BB30" s="243"/>
    </row>
    <row r="31" spans="2:55" ht="9.9499999999999993" customHeight="1">
      <c r="BB31" s="243" t="s">
        <v>4633</v>
      </c>
      <c r="BC31" t="s">
        <v>6856</v>
      </c>
    </row>
    <row r="32" spans="2:55" ht="12.95" customHeight="1">
      <c r="B32" s="228" t="s">
        <v>6857</v>
      </c>
      <c r="C32" s="246" t="s">
        <v>6854</v>
      </c>
      <c r="D32" s="247" t="e">
        <f>IF(BC22="","",BC22)</f>
        <v>#N/A</v>
      </c>
      <c r="E32" s="227"/>
      <c r="F32" s="246" t="s">
        <v>6855</v>
      </c>
      <c r="G32" s="247" t="e">
        <f>IF(BC23="","",BC23)</f>
        <v>#N/A</v>
      </c>
      <c r="H32" s="227"/>
      <c r="I32" s="227"/>
      <c r="J32" s="227"/>
      <c r="BB32" s="243" t="s">
        <v>1910</v>
      </c>
      <c r="BC32" t="s">
        <v>6858</v>
      </c>
    </row>
    <row r="34" spans="2:69">
      <c r="B34" t="s">
        <v>6859</v>
      </c>
      <c r="C34" s="248" t="s">
        <v>6860</v>
      </c>
      <c r="BB34" s="243" t="s">
        <v>6861</v>
      </c>
      <c r="BC34" t="str">
        <f>IF(ISNA(VLOOKUP(C7,BB26:BC32,2,0)),"Not found",VLOOKUP(C7,BB26:BC32,2,0))</f>
        <v>Not found</v>
      </c>
    </row>
    <row r="35" spans="2:69">
      <c r="B35" s="249" t="s">
        <v>6862</v>
      </c>
      <c r="C35" s="248" t="s">
        <v>6863</v>
      </c>
    </row>
    <row r="36" spans="2:69">
      <c r="C36" s="249"/>
      <c r="E36" s="248"/>
      <c r="BB36" s="243" t="s">
        <v>6864</v>
      </c>
      <c r="BC36" t="str">
        <f>IF(ISNA(VLOOKUP(C11,BB26:BC32,2,0)),"Not found",VLOOKUP(C11,BB26:BC32,2,0))</f>
        <v>Not found</v>
      </c>
    </row>
    <row r="37" spans="2:69">
      <c r="C37" t="s">
        <v>6865</v>
      </c>
    </row>
    <row r="38" spans="2:69" ht="54" customHeight="1">
      <c r="C38" s="874" t="s">
        <v>6866</v>
      </c>
      <c r="D38" s="875"/>
      <c r="E38" s="875"/>
      <c r="F38" s="875"/>
      <c r="G38" s="875"/>
      <c r="H38" s="875"/>
      <c r="I38" s="875"/>
      <c r="J38" s="876"/>
    </row>
    <row r="39" spans="2:69" ht="12.75" customHeight="1">
      <c r="D39" s="250"/>
      <c r="E39" s="250"/>
      <c r="F39" s="250"/>
      <c r="G39" s="250"/>
      <c r="H39" s="250"/>
      <c r="I39" s="250"/>
      <c r="J39" s="250"/>
      <c r="BQ39" s="251" t="s">
        <v>6869</v>
      </c>
    </row>
    <row r="40" spans="2:69">
      <c r="C40" s="250"/>
      <c r="D40" s="250"/>
      <c r="E40" s="250"/>
      <c r="F40" s="250"/>
      <c r="G40" s="250"/>
      <c r="H40" s="250"/>
      <c r="I40" s="250"/>
      <c r="J40" s="250"/>
    </row>
    <row r="43" spans="2:69"/>
    <row r="50" spans="61:72">
      <c r="BJ50" s="18" t="s">
        <v>6867</v>
      </c>
      <c r="BQ50" s="18" t="s">
        <v>6868</v>
      </c>
      <c r="BT50" s="18"/>
    </row>
    <row r="51" spans="61:72">
      <c r="BI51" s="296">
        <v>1</v>
      </c>
      <c r="BJ51" s="188" t="s">
        <v>2757</v>
      </c>
      <c r="BQ51" s="104" t="s">
        <v>118</v>
      </c>
      <c r="BT51" s="37"/>
    </row>
    <row r="52" spans="61:72" ht="25.5">
      <c r="BI52" s="296">
        <v>2</v>
      </c>
      <c r="BJ52" s="189" t="s">
        <v>2852</v>
      </c>
      <c r="BQ52" s="119" t="s">
        <v>2711</v>
      </c>
      <c r="BT52" s="35"/>
    </row>
    <row r="53" spans="61:72">
      <c r="BI53" s="296">
        <v>3</v>
      </c>
      <c r="BJ53" s="31" t="s">
        <v>4855</v>
      </c>
      <c r="BQ53" s="32" t="s">
        <v>2711</v>
      </c>
      <c r="BT53" s="35"/>
    </row>
    <row r="54" spans="61:72">
      <c r="BI54" s="296">
        <v>4</v>
      </c>
      <c r="BJ54" s="189" t="s">
        <v>2760</v>
      </c>
      <c r="BQ54" s="119" t="s">
        <v>720</v>
      </c>
      <c r="BT54" s="35"/>
    </row>
    <row r="55" spans="61:72">
      <c r="BI55" s="296">
        <v>5</v>
      </c>
      <c r="BJ55" s="190" t="s">
        <v>2762</v>
      </c>
      <c r="BQ55" s="119" t="s">
        <v>720</v>
      </c>
      <c r="BT55" s="35"/>
    </row>
    <row r="56" spans="61:72" ht="38.25">
      <c r="BI56" s="296">
        <v>6</v>
      </c>
      <c r="BJ56" s="190" t="s">
        <v>6916</v>
      </c>
      <c r="BQ56" s="402" t="s">
        <v>5675</v>
      </c>
      <c r="BT56" s="35"/>
    </row>
    <row r="57" spans="61:72" ht="25.5">
      <c r="BI57" s="296">
        <v>7</v>
      </c>
      <c r="BJ57" s="191" t="s">
        <v>6347</v>
      </c>
      <c r="BQ57" s="119" t="s">
        <v>5675</v>
      </c>
      <c r="BT57" s="35"/>
    </row>
    <row r="58" spans="61:72" ht="63.75">
      <c r="BI58" s="296">
        <v>8</v>
      </c>
      <c r="BJ58" s="31" t="s">
        <v>3889</v>
      </c>
      <c r="BQ58" s="119" t="s">
        <v>2162</v>
      </c>
      <c r="BT58" s="35"/>
    </row>
    <row r="59" spans="61:72" ht="38.25">
      <c r="BI59" s="296">
        <v>9</v>
      </c>
      <c r="BJ59" s="198" t="s">
        <v>3890</v>
      </c>
      <c r="BQ59" s="331" t="s">
        <v>2162</v>
      </c>
      <c r="BT59" s="35"/>
    </row>
    <row r="60" spans="61:72" ht="25.5">
      <c r="BI60" s="296">
        <v>10</v>
      </c>
      <c r="BJ60" s="17" t="s">
        <v>6413</v>
      </c>
      <c r="BQ60" s="32" t="s">
        <v>722</v>
      </c>
      <c r="BT60" s="591"/>
    </row>
    <row r="61" spans="61:72" ht="25.5">
      <c r="BI61" s="296">
        <v>11</v>
      </c>
      <c r="BJ61" s="188" t="s">
        <v>5221</v>
      </c>
      <c r="BQ61" s="119" t="s">
        <v>722</v>
      </c>
      <c r="BT61" s="35"/>
    </row>
    <row r="62" spans="61:72" ht="25.5">
      <c r="BI62" s="296">
        <v>12</v>
      </c>
      <c r="BJ62" s="193" t="s">
        <v>3891</v>
      </c>
      <c r="BQ62" s="119" t="s">
        <v>2147</v>
      </c>
      <c r="BT62" s="35"/>
    </row>
    <row r="63" spans="61:72">
      <c r="BI63" s="296">
        <v>13</v>
      </c>
      <c r="BJ63" s="17" t="s">
        <v>12377</v>
      </c>
      <c r="BQ63" s="119" t="s">
        <v>2147</v>
      </c>
      <c r="BT63" s="37"/>
    </row>
    <row r="64" spans="61:72" ht="102">
      <c r="BI64" s="296">
        <v>14</v>
      </c>
      <c r="BJ64" s="188" t="s">
        <v>5292</v>
      </c>
      <c r="BQ64" s="119" t="s">
        <v>2149</v>
      </c>
      <c r="BT64" s="35"/>
    </row>
    <row r="65" spans="61:72" ht="38.25">
      <c r="BI65" s="296">
        <v>15</v>
      </c>
      <c r="BJ65" s="189" t="s">
        <v>1128</v>
      </c>
      <c r="BQ65" s="119" t="s">
        <v>2149</v>
      </c>
      <c r="BT65" s="35"/>
    </row>
    <row r="66" spans="61:72" ht="25.5">
      <c r="BI66" s="296">
        <v>16</v>
      </c>
      <c r="BJ66" s="31" t="s">
        <v>1238</v>
      </c>
      <c r="BQ66" s="119" t="s">
        <v>2151</v>
      </c>
      <c r="BT66" s="35"/>
    </row>
    <row r="67" spans="61:72" ht="38.25">
      <c r="BI67" s="296">
        <v>17</v>
      </c>
      <c r="BJ67" s="188" t="s">
        <v>3892</v>
      </c>
      <c r="BQ67" s="119" t="s">
        <v>2151</v>
      </c>
      <c r="BT67" s="35"/>
    </row>
    <row r="68" spans="61:72" ht="25.5">
      <c r="BI68" s="296">
        <v>18</v>
      </c>
      <c r="BJ68" s="31" t="s">
        <v>5257</v>
      </c>
      <c r="BQ68" s="119" t="s">
        <v>2153</v>
      </c>
      <c r="BT68" s="35"/>
    </row>
    <row r="69" spans="61:72" ht="38.25">
      <c r="BI69" s="296">
        <v>19</v>
      </c>
      <c r="BJ69" s="31" t="s">
        <v>5222</v>
      </c>
      <c r="BQ69" s="119" t="s">
        <v>2153</v>
      </c>
      <c r="BT69" s="35"/>
    </row>
    <row r="70" spans="61:72" ht="38.25">
      <c r="BI70" s="296">
        <v>20</v>
      </c>
      <c r="BJ70" s="17" t="s">
        <v>5952</v>
      </c>
      <c r="BQ70" s="119" t="s">
        <v>2155</v>
      </c>
      <c r="BT70" s="35"/>
    </row>
    <row r="71" spans="61:72" ht="51">
      <c r="BI71" s="296">
        <v>21</v>
      </c>
      <c r="BJ71" s="17" t="s">
        <v>676</v>
      </c>
      <c r="BQ71" s="119" t="s">
        <v>2155</v>
      </c>
      <c r="BT71" s="35"/>
    </row>
    <row r="72" spans="61:72">
      <c r="BI72" s="296">
        <v>22</v>
      </c>
      <c r="BJ72" s="31" t="s">
        <v>213</v>
      </c>
      <c r="BQ72" s="119" t="s">
        <v>375</v>
      </c>
      <c r="BT72" s="35"/>
    </row>
    <row r="73" spans="61:72" ht="63.75">
      <c r="BI73" s="296">
        <v>23</v>
      </c>
      <c r="BJ73" s="194" t="s">
        <v>6323</v>
      </c>
      <c r="BQ73" s="119" t="s">
        <v>375</v>
      </c>
      <c r="BT73" s="35"/>
    </row>
    <row r="74" spans="61:72" ht="38.25">
      <c r="BI74" s="296">
        <v>24</v>
      </c>
      <c r="BJ74" s="194" t="s">
        <v>7918</v>
      </c>
      <c r="BQ74" s="119" t="s">
        <v>2423</v>
      </c>
      <c r="BT74" s="35"/>
    </row>
    <row r="75" spans="61:72" ht="63.75">
      <c r="BI75" s="296">
        <v>25</v>
      </c>
      <c r="BJ75" s="31" t="s">
        <v>6406</v>
      </c>
      <c r="BQ75" s="119" t="s">
        <v>2423</v>
      </c>
      <c r="BT75" s="35"/>
    </row>
    <row r="76" spans="61:72" ht="63.75">
      <c r="BI76" s="296">
        <v>26</v>
      </c>
      <c r="BJ76" s="195" t="s">
        <v>6506</v>
      </c>
      <c r="BQ76" s="741" t="s">
        <v>2423</v>
      </c>
      <c r="BT76" s="35"/>
    </row>
    <row r="77" spans="61:72" ht="51">
      <c r="BI77" s="296">
        <v>27</v>
      </c>
      <c r="BJ77" s="196" t="s">
        <v>6497</v>
      </c>
      <c r="BQ77" s="119" t="s">
        <v>4074</v>
      </c>
      <c r="BT77" s="35"/>
    </row>
    <row r="78" spans="61:72" ht="63.75">
      <c r="BI78" s="296">
        <v>28</v>
      </c>
      <c r="BJ78" s="196" t="s">
        <v>12236</v>
      </c>
      <c r="BQ78" s="119" t="s">
        <v>4074</v>
      </c>
      <c r="BT78" s="35"/>
    </row>
    <row r="79" spans="61:72" ht="25.5">
      <c r="BI79" s="296">
        <v>29</v>
      </c>
      <c r="BJ79" s="31" t="s">
        <v>5278</v>
      </c>
      <c r="BQ79" s="119" t="s">
        <v>1120</v>
      </c>
      <c r="BT79" s="35"/>
    </row>
    <row r="80" spans="61:72" ht="102">
      <c r="BI80" s="296">
        <v>30</v>
      </c>
      <c r="BJ80" s="194" t="s">
        <v>6305</v>
      </c>
      <c r="BQ80" s="119" t="s">
        <v>1120</v>
      </c>
      <c r="BT80" s="590"/>
    </row>
    <row r="81" spans="61:72" ht="38.25">
      <c r="BI81" s="296">
        <v>31</v>
      </c>
      <c r="BJ81" s="194" t="s">
        <v>6262</v>
      </c>
      <c r="BQ81" s="402" t="s">
        <v>5676</v>
      </c>
      <c r="BT81" s="35"/>
    </row>
    <row r="82" spans="61:72" ht="76.5">
      <c r="BI82" s="296">
        <v>32</v>
      </c>
      <c r="BJ82" s="194" t="s">
        <v>6260</v>
      </c>
      <c r="BQ82" s="119" t="s">
        <v>5676</v>
      </c>
      <c r="BT82" s="35"/>
    </row>
    <row r="83" spans="61:72" ht="51">
      <c r="BI83" s="296">
        <v>33</v>
      </c>
      <c r="BJ83" s="197" t="s">
        <v>6264</v>
      </c>
      <c r="BQ83" s="119" t="s">
        <v>3038</v>
      </c>
      <c r="BT83" s="35"/>
    </row>
    <row r="84" spans="61:72" ht="51">
      <c r="BI84" s="296">
        <v>34</v>
      </c>
      <c r="BJ84" s="194" t="s">
        <v>6266</v>
      </c>
      <c r="BQ84" s="119" t="s">
        <v>3038</v>
      </c>
      <c r="BT84" s="35"/>
    </row>
    <row r="85" spans="61:72" ht="51">
      <c r="BI85" s="296">
        <v>35</v>
      </c>
      <c r="BJ85" s="194" t="s">
        <v>6268</v>
      </c>
      <c r="BQ85" s="119" t="s">
        <v>2378</v>
      </c>
      <c r="BT85" s="591"/>
    </row>
    <row r="86" spans="61:72" ht="114.75">
      <c r="BI86" s="296">
        <v>36</v>
      </c>
      <c r="BJ86" s="194" t="s">
        <v>6341</v>
      </c>
      <c r="BQ86" s="119" t="s">
        <v>2378</v>
      </c>
      <c r="BT86" s="35"/>
    </row>
    <row r="87" spans="61:72" ht="25.5">
      <c r="BI87" s="296">
        <v>37</v>
      </c>
      <c r="BJ87" s="198" t="s">
        <v>3893</v>
      </c>
      <c r="BQ87" s="119" t="s">
        <v>5503</v>
      </c>
      <c r="BT87" s="35"/>
    </row>
    <row r="88" spans="61:72" ht="25.5">
      <c r="BI88" s="296">
        <v>38</v>
      </c>
      <c r="BJ88" s="31" t="s">
        <v>6358</v>
      </c>
      <c r="BQ88" s="119" t="s">
        <v>5503</v>
      </c>
      <c r="BT88" s="35"/>
    </row>
    <row r="89" spans="61:72" ht="89.25">
      <c r="BI89" s="296">
        <v>39</v>
      </c>
      <c r="BJ89" s="194" t="s">
        <v>6303</v>
      </c>
      <c r="BQ89" s="119" t="s">
        <v>7561</v>
      </c>
      <c r="BT89" s="35"/>
    </row>
    <row r="90" spans="61:72">
      <c r="BI90" s="296">
        <v>40</v>
      </c>
      <c r="BJ90" s="252" t="s">
        <v>6784</v>
      </c>
      <c r="BQ90" s="331" t="s">
        <v>7561</v>
      </c>
      <c r="BT90" s="35"/>
    </row>
    <row r="91" spans="61:72" ht="51">
      <c r="BI91" s="296">
        <v>41</v>
      </c>
      <c r="BJ91" s="31" t="s">
        <v>6356</v>
      </c>
      <c r="BQ91" s="119" t="s">
        <v>2687</v>
      </c>
      <c r="BT91" s="35"/>
    </row>
    <row r="92" spans="61:72" ht="51">
      <c r="BI92" s="296">
        <v>42</v>
      </c>
      <c r="BJ92" s="31" t="s">
        <v>1111</v>
      </c>
      <c r="BQ92" s="119" t="s">
        <v>2687</v>
      </c>
      <c r="BT92" s="35"/>
    </row>
    <row r="93" spans="61:72" ht="51">
      <c r="BI93" s="296">
        <v>43</v>
      </c>
      <c r="BJ93" s="194" t="s">
        <v>6277</v>
      </c>
      <c r="BQ93" s="119" t="s">
        <v>4900</v>
      </c>
      <c r="BT93" s="35"/>
    </row>
    <row r="94" spans="61:72" ht="51">
      <c r="BI94" s="296">
        <v>44</v>
      </c>
      <c r="BJ94" s="31" t="s">
        <v>7956</v>
      </c>
      <c r="BQ94" s="119" t="s">
        <v>4900</v>
      </c>
      <c r="BT94" s="37"/>
    </row>
    <row r="95" spans="61:72" ht="38.25">
      <c r="BI95" s="296">
        <v>45</v>
      </c>
      <c r="BJ95" s="31" t="s">
        <v>3894</v>
      </c>
      <c r="BQ95" s="119" t="s">
        <v>2689</v>
      </c>
      <c r="BT95" s="35"/>
    </row>
    <row r="96" spans="61:72" ht="51">
      <c r="BI96" s="296">
        <v>46</v>
      </c>
      <c r="BJ96" s="31" t="s">
        <v>4997</v>
      </c>
      <c r="BQ96" s="119" t="s">
        <v>2689</v>
      </c>
      <c r="BT96" s="35"/>
    </row>
    <row r="97" spans="61:72" ht="38.25">
      <c r="BI97" s="296">
        <v>47</v>
      </c>
      <c r="BJ97" s="17" t="s">
        <v>12349</v>
      </c>
      <c r="BQ97" s="35" t="s">
        <v>2691</v>
      </c>
      <c r="BT97" s="35"/>
    </row>
    <row r="98" spans="61:72" ht="89.25">
      <c r="BI98" s="296">
        <v>48</v>
      </c>
      <c r="BJ98" s="17" t="s">
        <v>12256</v>
      </c>
      <c r="BQ98" s="35" t="s">
        <v>2691</v>
      </c>
      <c r="BT98" s="35"/>
    </row>
    <row r="99" spans="61:72" ht="38.25">
      <c r="BI99" s="296">
        <v>49</v>
      </c>
      <c r="BJ99" s="17" t="s">
        <v>7943</v>
      </c>
      <c r="BQ99" s="35" t="s">
        <v>1819</v>
      </c>
      <c r="BT99" s="35"/>
    </row>
    <row r="100" spans="61:72" ht="25.5">
      <c r="BI100" s="296">
        <v>50</v>
      </c>
      <c r="BJ100" s="31" t="s">
        <v>452</v>
      </c>
      <c r="BQ100" s="37" t="s">
        <v>1819</v>
      </c>
      <c r="BT100" s="35"/>
    </row>
    <row r="101" spans="61:72" ht="38.25">
      <c r="BI101" s="296">
        <v>51</v>
      </c>
      <c r="BJ101" s="188" t="s">
        <v>12834</v>
      </c>
      <c r="BQ101" s="591" t="s">
        <v>5305</v>
      </c>
      <c r="BT101" s="35"/>
    </row>
    <row r="102" spans="61:72" ht="38.25">
      <c r="BI102" s="296">
        <v>52</v>
      </c>
      <c r="BJ102" s="263" t="s">
        <v>12366</v>
      </c>
      <c r="BQ102" s="37" t="s">
        <v>5305</v>
      </c>
      <c r="BT102" s="35"/>
    </row>
    <row r="103" spans="61:72" ht="38.25">
      <c r="BI103" s="296">
        <v>53</v>
      </c>
      <c r="BJ103" s="188" t="s">
        <v>1122</v>
      </c>
      <c r="BQ103" s="35" t="s">
        <v>2786</v>
      </c>
      <c r="BT103" s="35"/>
    </row>
    <row r="104" spans="61:72" ht="38.25">
      <c r="BI104" s="296">
        <v>54</v>
      </c>
      <c r="BJ104" s="188" t="s">
        <v>1122</v>
      </c>
      <c r="BQ104" s="35" t="s">
        <v>2786</v>
      </c>
      <c r="BR104" s="397"/>
      <c r="BT104" s="37"/>
    </row>
    <row r="105" spans="61:72">
      <c r="BI105" s="296">
        <v>55</v>
      </c>
      <c r="BJ105" s="188" t="s">
        <v>3958</v>
      </c>
      <c r="BQ105" s="35" t="s">
        <v>2788</v>
      </c>
      <c r="BR105" s="396"/>
      <c r="BT105" s="591"/>
    </row>
    <row r="106" spans="61:72" ht="25.5">
      <c r="BI106" s="296">
        <v>56</v>
      </c>
      <c r="BJ106" s="188" t="s">
        <v>12855</v>
      </c>
      <c r="BQ106" s="35" t="s">
        <v>2788</v>
      </c>
      <c r="BR106" s="397"/>
      <c r="BT106" s="37"/>
    </row>
    <row r="107" spans="61:72" ht="38.25">
      <c r="BI107" s="296">
        <v>57</v>
      </c>
      <c r="BJ107" s="31" t="s">
        <v>3780</v>
      </c>
      <c r="BQ107" s="35" t="s">
        <v>4012</v>
      </c>
      <c r="BR107" s="397"/>
      <c r="BT107" s="35"/>
    </row>
    <row r="108" spans="61:72" ht="38.25">
      <c r="BI108" s="296">
        <v>58</v>
      </c>
      <c r="BJ108" s="31" t="s">
        <v>4998</v>
      </c>
      <c r="BQ108" s="35" t="s">
        <v>4012</v>
      </c>
      <c r="BR108" s="396"/>
      <c r="BT108" s="35"/>
    </row>
    <row r="109" spans="61:72" ht="63.75">
      <c r="BI109" s="296">
        <v>59</v>
      </c>
      <c r="BJ109" s="31" t="s">
        <v>972</v>
      </c>
      <c r="BQ109" s="35" t="s">
        <v>2693</v>
      </c>
      <c r="BR109" s="396"/>
      <c r="BT109" s="35"/>
    </row>
    <row r="110" spans="61:72" ht="331.5">
      <c r="BI110" s="296">
        <v>60</v>
      </c>
      <c r="BJ110" s="31" t="s">
        <v>5223</v>
      </c>
      <c r="BQ110" s="35" t="s">
        <v>2693</v>
      </c>
      <c r="BR110" s="396"/>
      <c r="BT110" s="35"/>
    </row>
    <row r="111" spans="61:72" ht="45">
      <c r="BI111" s="296">
        <v>61</v>
      </c>
      <c r="BJ111" s="736" t="s">
        <v>12877</v>
      </c>
      <c r="BQ111" s="35" t="s">
        <v>5622</v>
      </c>
      <c r="BR111" s="397"/>
      <c r="BT111" s="35"/>
    </row>
    <row r="112" spans="61:72" ht="25.5">
      <c r="BI112" s="296">
        <v>62</v>
      </c>
      <c r="BJ112" s="31" t="s">
        <v>4980</v>
      </c>
      <c r="BQ112" s="35" t="s">
        <v>5622</v>
      </c>
      <c r="BR112" s="397"/>
      <c r="BT112" s="35"/>
    </row>
    <row r="113" spans="61:72">
      <c r="BI113" s="296">
        <v>63</v>
      </c>
      <c r="BJ113" s="252" t="s">
        <v>6781</v>
      </c>
      <c r="BQ113" s="35" t="s">
        <v>1276</v>
      </c>
      <c r="BR113" s="396"/>
      <c r="BT113" s="35"/>
    </row>
    <row r="114" spans="61:72">
      <c r="BI114" s="296">
        <v>64</v>
      </c>
      <c r="BJ114" s="252" t="s">
        <v>12305</v>
      </c>
      <c r="BQ114" s="35" t="s">
        <v>1276</v>
      </c>
      <c r="BR114" s="397"/>
      <c r="BT114" s="35"/>
    </row>
    <row r="115" spans="61:72" ht="38.25">
      <c r="BI115" s="296">
        <v>65</v>
      </c>
      <c r="BJ115" s="31" t="s">
        <v>4981</v>
      </c>
      <c r="BQ115" s="35" t="s">
        <v>7500</v>
      </c>
      <c r="BR115" s="397"/>
      <c r="BT115" s="35"/>
    </row>
    <row r="116" spans="61:72" ht="25.5">
      <c r="BI116" s="296">
        <v>66</v>
      </c>
      <c r="BJ116" s="31" t="s">
        <v>4999</v>
      </c>
      <c r="BQ116" s="37" t="s">
        <v>7500</v>
      </c>
      <c r="BR116" s="398"/>
      <c r="BT116" s="35"/>
    </row>
    <row r="117" spans="61:72">
      <c r="BI117" s="296">
        <v>67</v>
      </c>
      <c r="BJ117" s="110" t="s">
        <v>72</v>
      </c>
      <c r="BQ117" s="35" t="s">
        <v>2794</v>
      </c>
      <c r="BR117" s="397"/>
      <c r="BT117" s="35"/>
    </row>
    <row r="118" spans="61:72" ht="25.5">
      <c r="BI118" s="296">
        <v>68</v>
      </c>
      <c r="BJ118" s="17" t="s">
        <v>7919</v>
      </c>
      <c r="BQ118" s="37" t="s">
        <v>2794</v>
      </c>
      <c r="BR118" s="396"/>
      <c r="BT118" s="35"/>
    </row>
    <row r="119" spans="61:72">
      <c r="BI119" s="296">
        <v>69</v>
      </c>
      <c r="BJ119" s="293" t="s">
        <v>6875</v>
      </c>
      <c r="BQ119" s="35" t="s">
        <v>2796</v>
      </c>
      <c r="BR119" s="397"/>
      <c r="BT119" s="35"/>
    </row>
    <row r="120" spans="61:72" ht="38.25">
      <c r="BI120" s="296">
        <v>70</v>
      </c>
      <c r="BJ120" s="561" t="s">
        <v>1166</v>
      </c>
      <c r="BQ120" s="46" t="s">
        <v>2796</v>
      </c>
      <c r="BR120" s="396"/>
      <c r="BT120" s="37"/>
    </row>
    <row r="121" spans="61:72" ht="38.25">
      <c r="BI121" s="296">
        <v>71</v>
      </c>
      <c r="BJ121" s="201" t="s">
        <v>7962</v>
      </c>
      <c r="BQ121" s="33" t="s">
        <v>3076</v>
      </c>
      <c r="BR121" s="397"/>
      <c r="BT121" s="35"/>
    </row>
    <row r="122" spans="61:72" ht="25.5">
      <c r="BI122" s="296">
        <v>72</v>
      </c>
      <c r="BJ122" s="201" t="s">
        <v>6772</v>
      </c>
      <c r="BQ122" s="62" t="s">
        <v>3076</v>
      </c>
      <c r="BR122" s="397"/>
      <c r="BT122" s="37"/>
    </row>
    <row r="123" spans="61:72" ht="25.5">
      <c r="BI123" s="296">
        <v>73</v>
      </c>
      <c r="BJ123" s="196" t="s">
        <v>6530</v>
      </c>
      <c r="BQ123" s="688" t="s">
        <v>13111</v>
      </c>
      <c r="BR123" s="396"/>
      <c r="BT123" s="35"/>
    </row>
    <row r="124" spans="61:72" ht="25.5">
      <c r="BI124" s="296">
        <v>74</v>
      </c>
      <c r="BJ124" s="196" t="s">
        <v>12340</v>
      </c>
      <c r="BQ124" s="743" t="s">
        <v>13111</v>
      </c>
      <c r="BR124" s="396"/>
      <c r="BT124" s="37"/>
    </row>
    <row r="125" spans="61:72" ht="63.75">
      <c r="BI125" s="296">
        <v>75</v>
      </c>
      <c r="BJ125" s="31" t="s">
        <v>3316</v>
      </c>
      <c r="BQ125" s="33" t="s">
        <v>2461</v>
      </c>
      <c r="BR125" s="396"/>
      <c r="BT125" s="35"/>
    </row>
    <row r="126" spans="61:72" ht="51">
      <c r="BI126" s="296">
        <v>76</v>
      </c>
      <c r="BJ126" s="31" t="s">
        <v>6421</v>
      </c>
      <c r="BQ126" s="487" t="s">
        <v>2461</v>
      </c>
      <c r="BR126" s="397"/>
      <c r="BT126" s="35"/>
    </row>
    <row r="127" spans="61:72" ht="38.25">
      <c r="BI127" s="296">
        <v>77</v>
      </c>
      <c r="BJ127" s="31" t="s">
        <v>12267</v>
      </c>
      <c r="BQ127" s="33" t="s">
        <v>7573</v>
      </c>
      <c r="BR127" s="397"/>
      <c r="BT127" s="35"/>
    </row>
    <row r="128" spans="61:72" ht="25.5">
      <c r="BI128" s="296">
        <v>78</v>
      </c>
      <c r="BJ128" s="31" t="s">
        <v>12259</v>
      </c>
      <c r="BQ128" s="46" t="s">
        <v>7573</v>
      </c>
      <c r="BR128" s="396"/>
      <c r="BT128" s="94"/>
    </row>
    <row r="129" spans="61:72" ht="51">
      <c r="BI129" s="296">
        <v>79</v>
      </c>
      <c r="BJ129" s="31" t="s">
        <v>6794</v>
      </c>
      <c r="BQ129" s="33" t="s">
        <v>1079</v>
      </c>
      <c r="BR129" s="397"/>
      <c r="BT129" s="35"/>
    </row>
    <row r="130" spans="61:72" ht="51">
      <c r="BI130" s="296">
        <v>80</v>
      </c>
      <c r="BJ130" s="31" t="s">
        <v>6795</v>
      </c>
      <c r="BQ130" s="33" t="s">
        <v>1079</v>
      </c>
      <c r="BR130" s="397"/>
      <c r="BT130" s="37"/>
    </row>
    <row r="131" spans="61:72" ht="38.25">
      <c r="BI131" s="296">
        <v>81</v>
      </c>
      <c r="BJ131" s="196" t="s">
        <v>6537</v>
      </c>
      <c r="BQ131" s="33" t="s">
        <v>1093</v>
      </c>
      <c r="BR131" s="397"/>
      <c r="BT131" s="35"/>
    </row>
    <row r="132" spans="61:72">
      <c r="BI132" s="296">
        <v>82</v>
      </c>
      <c r="BJ132" s="31" t="s">
        <v>6206</v>
      </c>
      <c r="BQ132" s="33" t="s">
        <v>1093</v>
      </c>
      <c r="BR132" s="397"/>
      <c r="BT132" s="35"/>
    </row>
    <row r="133" spans="61:72" ht="89.25">
      <c r="BI133" s="296">
        <v>83</v>
      </c>
      <c r="BJ133" s="31" t="s">
        <v>12382</v>
      </c>
      <c r="BQ133" s="33" t="s">
        <v>3093</v>
      </c>
      <c r="BR133" s="397"/>
      <c r="BT133" s="35"/>
    </row>
    <row r="134" spans="61:72" ht="63.75">
      <c r="BI134" s="296">
        <v>84</v>
      </c>
      <c r="BJ134" s="31" t="s">
        <v>12363</v>
      </c>
      <c r="BQ134" s="33" t="s">
        <v>3093</v>
      </c>
      <c r="BR134" s="397"/>
      <c r="BT134" s="35"/>
    </row>
    <row r="135" spans="61:72" ht="51">
      <c r="BI135" s="296">
        <v>85</v>
      </c>
      <c r="BJ135" s="31" t="s">
        <v>3386</v>
      </c>
      <c r="BQ135" s="33" t="s">
        <v>1126</v>
      </c>
      <c r="BR135" s="397"/>
      <c r="BT135" s="35"/>
    </row>
    <row r="136" spans="61:72" ht="38.25">
      <c r="BI136" s="296">
        <v>86</v>
      </c>
      <c r="BJ136" s="31" t="s">
        <v>7970</v>
      </c>
      <c r="BQ136" s="46" t="s">
        <v>1126</v>
      </c>
      <c r="BR136" s="396"/>
      <c r="BT136" s="35"/>
    </row>
    <row r="137" spans="61:72">
      <c r="BI137" s="296">
        <v>87</v>
      </c>
      <c r="BJ137" s="31" t="s">
        <v>6447</v>
      </c>
      <c r="BQ137" s="33" t="s">
        <v>1022</v>
      </c>
      <c r="BR137" s="397"/>
      <c r="BT137" s="591"/>
    </row>
    <row r="138" spans="61:72" ht="25.5">
      <c r="BI138" s="296">
        <v>88</v>
      </c>
      <c r="BJ138" s="31" t="s">
        <v>2861</v>
      </c>
      <c r="BQ138" s="33" t="s">
        <v>1022</v>
      </c>
      <c r="BR138" s="396"/>
      <c r="BT138" s="37"/>
    </row>
    <row r="139" spans="61:72">
      <c r="BI139" s="296">
        <v>89</v>
      </c>
      <c r="BJ139" s="196" t="s">
        <v>7983</v>
      </c>
      <c r="BQ139" s="33" t="s">
        <v>4836</v>
      </c>
      <c r="BR139" s="396"/>
      <c r="BT139" s="35"/>
    </row>
    <row r="140" spans="61:72" ht="38.25">
      <c r="BI140" s="296">
        <v>90</v>
      </c>
      <c r="BJ140" s="196" t="s">
        <v>6870</v>
      </c>
      <c r="BQ140" s="33" t="s">
        <v>4836</v>
      </c>
      <c r="BR140" s="397"/>
      <c r="BT140" s="35"/>
    </row>
    <row r="141" spans="61:72" ht="76.5">
      <c r="BI141" s="296">
        <v>91</v>
      </c>
      <c r="BJ141" s="31" t="s">
        <v>5452</v>
      </c>
      <c r="BQ141" s="33" t="s">
        <v>3408</v>
      </c>
      <c r="BR141" s="396"/>
      <c r="BT141" s="35"/>
    </row>
    <row r="142" spans="61:72" ht="25.5">
      <c r="BI142" s="296">
        <v>92</v>
      </c>
      <c r="BJ142" s="188" t="s">
        <v>4732</v>
      </c>
      <c r="BQ142" s="46" t="s">
        <v>3408</v>
      </c>
      <c r="BR142" s="397"/>
      <c r="BT142" s="35"/>
    </row>
    <row r="143" spans="61:72" ht="25.5">
      <c r="BI143" s="296">
        <v>93</v>
      </c>
      <c r="BJ143" s="188" t="s">
        <v>6191</v>
      </c>
      <c r="BQ143" s="33" t="s">
        <v>605</v>
      </c>
      <c r="BR143" s="397"/>
      <c r="BT143" s="35"/>
    </row>
    <row r="144" spans="61:72" ht="38.25">
      <c r="BI144" s="296">
        <v>94</v>
      </c>
      <c r="BJ144" s="188" t="s">
        <v>12233</v>
      </c>
      <c r="BQ144" s="33" t="s">
        <v>605</v>
      </c>
      <c r="BR144" s="397"/>
      <c r="BT144" s="37"/>
    </row>
    <row r="145" spans="61:72" ht="38.25">
      <c r="BI145" s="296">
        <v>95</v>
      </c>
      <c r="BJ145" s="170" t="s">
        <v>6247</v>
      </c>
      <c r="BQ145" s="487" t="s">
        <v>3543</v>
      </c>
      <c r="BR145" s="397"/>
      <c r="BT145" s="35"/>
    </row>
    <row r="146" spans="61:72" ht="38.25">
      <c r="BI146" s="296">
        <v>96</v>
      </c>
      <c r="BJ146" s="170" t="s">
        <v>6236</v>
      </c>
      <c r="BQ146" s="463" t="s">
        <v>3543</v>
      </c>
      <c r="BR146" s="397"/>
      <c r="BT146" s="35"/>
    </row>
    <row r="147" spans="61:72" ht="38.25">
      <c r="BI147" s="296">
        <v>97</v>
      </c>
      <c r="BJ147" s="194" t="s">
        <v>6279</v>
      </c>
      <c r="BQ147" s="534" t="s">
        <v>371</v>
      </c>
      <c r="BR147" s="397"/>
      <c r="BT147" s="94"/>
    </row>
    <row r="148" spans="61:72" ht="63.75">
      <c r="BI148" s="296">
        <v>98</v>
      </c>
      <c r="BJ148" s="31" t="s">
        <v>1731</v>
      </c>
      <c r="BQ148" s="104" t="s">
        <v>371</v>
      </c>
      <c r="BR148" s="397"/>
      <c r="BT148" s="590"/>
    </row>
    <row r="149" spans="61:72" ht="102">
      <c r="BI149" s="296">
        <v>99</v>
      </c>
      <c r="BJ149" s="31" t="s">
        <v>14041</v>
      </c>
      <c r="BQ149" s="107" t="s">
        <v>3079</v>
      </c>
      <c r="BR149" s="397"/>
      <c r="BT149" s="591"/>
    </row>
    <row r="150" spans="61:72" ht="38.25">
      <c r="BI150" s="296">
        <v>100</v>
      </c>
      <c r="BJ150" s="31" t="s">
        <v>6933</v>
      </c>
      <c r="BQ150" s="119" t="s">
        <v>3079</v>
      </c>
      <c r="BR150" s="397"/>
      <c r="BT150" s="37"/>
    </row>
    <row r="151" spans="61:72" ht="25.5">
      <c r="BI151" s="296">
        <v>101</v>
      </c>
      <c r="BJ151" s="31" t="s">
        <v>12336</v>
      </c>
      <c r="BQ151" s="95" t="s">
        <v>1572</v>
      </c>
      <c r="BR151" s="396"/>
      <c r="BT151" s="35"/>
    </row>
    <row r="152" spans="61:72" ht="38.25">
      <c r="BI152" s="296">
        <v>102</v>
      </c>
      <c r="BJ152" s="31" t="s">
        <v>6378</v>
      </c>
      <c r="BQ152" s="741" t="s">
        <v>1572</v>
      </c>
      <c r="BR152" s="397"/>
      <c r="BT152" s="35"/>
    </row>
    <row r="153" spans="61:72" ht="38.25">
      <c r="BI153" s="296">
        <v>103</v>
      </c>
      <c r="BJ153" s="170" t="s">
        <v>6241</v>
      </c>
      <c r="BQ153" s="119" t="s">
        <v>4811</v>
      </c>
      <c r="BR153" s="397"/>
      <c r="BT153" s="94"/>
    </row>
    <row r="154" spans="61:72">
      <c r="BI154" s="296">
        <v>104</v>
      </c>
      <c r="BJ154" s="170" t="s">
        <v>6810</v>
      </c>
      <c r="BQ154" s="119" t="s">
        <v>4811</v>
      </c>
      <c r="BR154" s="397"/>
      <c r="BT154" s="590"/>
    </row>
    <row r="155" spans="61:72" ht="89.25">
      <c r="BI155" s="296">
        <v>105</v>
      </c>
      <c r="BJ155" s="170" t="s">
        <v>12343</v>
      </c>
      <c r="BQ155" s="119" t="s">
        <v>1649</v>
      </c>
      <c r="BR155" s="396"/>
      <c r="BT155" s="35"/>
    </row>
    <row r="156" spans="61:72" ht="25.5">
      <c r="BI156" s="296">
        <v>106</v>
      </c>
      <c r="BJ156" s="31" t="s">
        <v>4946</v>
      </c>
      <c r="BQ156" s="119" t="s">
        <v>1649</v>
      </c>
      <c r="BR156" s="396"/>
      <c r="BT156" s="35"/>
    </row>
    <row r="157" spans="61:72" ht="38.25">
      <c r="BI157" s="296">
        <v>107</v>
      </c>
      <c r="BJ157" s="31" t="s">
        <v>5225</v>
      </c>
      <c r="BQ157" s="119" t="s">
        <v>3463</v>
      </c>
      <c r="BR157" s="397"/>
      <c r="BT157" s="35"/>
    </row>
    <row r="158" spans="61:72">
      <c r="BI158" s="296">
        <v>108</v>
      </c>
      <c r="BJ158" s="266" t="s">
        <v>6884</v>
      </c>
      <c r="BQ158" s="119" t="s">
        <v>3463</v>
      </c>
      <c r="BR158" s="396"/>
      <c r="BT158" s="35"/>
    </row>
    <row r="159" spans="61:72" ht="63.75">
      <c r="BI159" s="296">
        <v>109</v>
      </c>
      <c r="BJ159" s="110" t="s">
        <v>6792</v>
      </c>
      <c r="BQ159" s="119" t="s">
        <v>2432</v>
      </c>
      <c r="BR159" s="397"/>
      <c r="BT159" s="35"/>
    </row>
    <row r="160" spans="61:72">
      <c r="BI160" s="296">
        <v>110</v>
      </c>
      <c r="BJ160" s="17" t="s">
        <v>6918</v>
      </c>
      <c r="BQ160" s="119" t="s">
        <v>2432</v>
      </c>
      <c r="BR160" s="397"/>
      <c r="BT160" s="35"/>
    </row>
    <row r="161" spans="61:72" ht="38.25">
      <c r="BI161" s="296">
        <v>111</v>
      </c>
      <c r="BJ161" s="293" t="s">
        <v>6878</v>
      </c>
      <c r="BQ161" s="119" t="s">
        <v>1653</v>
      </c>
      <c r="BR161" s="593"/>
      <c r="BT161" s="35"/>
    </row>
    <row r="162" spans="61:72">
      <c r="BI162" s="296">
        <v>112</v>
      </c>
      <c r="BJ162" s="408" t="s">
        <v>5721</v>
      </c>
      <c r="BQ162" s="119" t="s">
        <v>1653</v>
      </c>
      <c r="BR162" s="397"/>
      <c r="BT162" s="35"/>
    </row>
    <row r="163" spans="61:72" ht="89.25">
      <c r="BI163" s="296">
        <v>113</v>
      </c>
      <c r="BJ163" s="17" t="s">
        <v>13246</v>
      </c>
      <c r="BQ163" s="119" t="s">
        <v>1741</v>
      </c>
      <c r="BR163" s="397"/>
      <c r="BT163" s="35"/>
    </row>
    <row r="164" spans="61:72">
      <c r="BI164" s="296">
        <v>114</v>
      </c>
      <c r="BJ164" s="31" t="s">
        <v>218</v>
      </c>
      <c r="BQ164" s="119" t="s">
        <v>1741</v>
      </c>
      <c r="BR164" s="396"/>
      <c r="BT164" s="35"/>
    </row>
    <row r="165" spans="61:72" ht="89.25">
      <c r="BI165" s="296">
        <v>115</v>
      </c>
      <c r="BJ165" s="31" t="s">
        <v>12374</v>
      </c>
      <c r="BQ165" s="119" t="s">
        <v>3471</v>
      </c>
      <c r="BR165" s="594"/>
      <c r="BT165" s="35"/>
    </row>
    <row r="166" spans="61:72" ht="51">
      <c r="BI166" s="296">
        <v>116</v>
      </c>
      <c r="BJ166" s="31" t="s">
        <v>5329</v>
      </c>
      <c r="BQ166" s="119" t="s">
        <v>3471</v>
      </c>
      <c r="BR166" s="595"/>
      <c r="BT166" s="35"/>
    </row>
    <row r="167" spans="61:72" ht="25.5">
      <c r="BI167" s="296">
        <v>117</v>
      </c>
      <c r="BJ167" s="31" t="s">
        <v>12856</v>
      </c>
      <c r="BQ167" s="331" t="s">
        <v>4137</v>
      </c>
      <c r="BR167" s="397"/>
      <c r="BT167" s="35"/>
    </row>
    <row r="168" spans="61:72" ht="63.75">
      <c r="BI168" s="296">
        <v>118</v>
      </c>
      <c r="BJ168" s="31" t="s">
        <v>13250</v>
      </c>
      <c r="BQ168" s="119" t="s">
        <v>4137</v>
      </c>
      <c r="BR168" s="397"/>
      <c r="BT168" s="35"/>
    </row>
    <row r="169" spans="61:72" ht="25.5">
      <c r="BI169" s="296">
        <v>119</v>
      </c>
      <c r="BJ169" s="31" t="s">
        <v>456</v>
      </c>
      <c r="BQ169" s="119" t="s">
        <v>190</v>
      </c>
      <c r="BR169" s="396"/>
      <c r="BT169" s="37"/>
    </row>
    <row r="170" spans="61:72" ht="25.5">
      <c r="BI170" s="296">
        <v>120</v>
      </c>
      <c r="BJ170" s="31" t="s">
        <v>454</v>
      </c>
      <c r="BQ170" s="119" t="s">
        <v>190</v>
      </c>
      <c r="BR170" s="397"/>
      <c r="BT170" s="35"/>
    </row>
    <row r="171" spans="61:72" ht="38.25">
      <c r="BI171" s="296">
        <v>121</v>
      </c>
      <c r="BJ171" s="192" t="s">
        <v>4361</v>
      </c>
      <c r="BQ171" s="32" t="s">
        <v>3421</v>
      </c>
      <c r="BR171" s="397"/>
      <c r="BT171" s="35"/>
    </row>
    <row r="172" spans="61:72" ht="38.25">
      <c r="BI172" s="296">
        <v>122</v>
      </c>
      <c r="BJ172" s="192" t="s">
        <v>7964</v>
      </c>
      <c r="BQ172" s="35" t="s">
        <v>3421</v>
      </c>
      <c r="BR172" s="396"/>
      <c r="BT172" s="35"/>
    </row>
    <row r="173" spans="61:72" ht="25.5">
      <c r="BI173" s="296">
        <v>123</v>
      </c>
      <c r="BJ173" s="192" t="s">
        <v>6185</v>
      </c>
      <c r="BQ173" s="119" t="s">
        <v>4879</v>
      </c>
      <c r="BR173" s="396"/>
      <c r="BT173" s="35"/>
    </row>
    <row r="174" spans="61:72">
      <c r="BI174" s="296">
        <v>124</v>
      </c>
      <c r="BJ174" s="188" t="s">
        <v>6197</v>
      </c>
      <c r="BQ174" s="32" t="s">
        <v>4879</v>
      </c>
      <c r="BR174" s="396"/>
      <c r="BT174" s="35"/>
    </row>
    <row r="175" spans="61:72">
      <c r="BI175" s="296">
        <v>125</v>
      </c>
      <c r="BJ175" s="192" t="s">
        <v>222</v>
      </c>
      <c r="BQ175" s="32" t="s">
        <v>5020</v>
      </c>
      <c r="BR175" s="397"/>
      <c r="BT175" s="35"/>
    </row>
    <row r="176" spans="61:72" ht="38.25">
      <c r="BI176" s="296">
        <v>126</v>
      </c>
      <c r="BJ176" s="31" t="s">
        <v>4983</v>
      </c>
      <c r="BQ176" s="119" t="s">
        <v>5020</v>
      </c>
      <c r="BR176" s="397"/>
      <c r="BT176" s="35"/>
    </row>
    <row r="177" spans="61:72" ht="38.25">
      <c r="BI177" s="296">
        <v>127</v>
      </c>
      <c r="BJ177" s="31" t="s">
        <v>4984</v>
      </c>
      <c r="BQ177" s="32" t="s">
        <v>1158</v>
      </c>
      <c r="BR177" s="397"/>
      <c r="BT177" s="35"/>
    </row>
    <row r="178" spans="61:72" ht="51">
      <c r="BI178" s="296">
        <v>128</v>
      </c>
      <c r="BJ178" s="31" t="s">
        <v>6871</v>
      </c>
      <c r="BQ178" s="32" t="s">
        <v>1158</v>
      </c>
      <c r="BR178" s="397"/>
      <c r="BT178" s="35"/>
    </row>
    <row r="179" spans="61:72" ht="38.25">
      <c r="BI179" s="296">
        <v>129</v>
      </c>
      <c r="BJ179" s="266" t="s">
        <v>12885</v>
      </c>
      <c r="BQ179" s="32" t="s">
        <v>3368</v>
      </c>
      <c r="BR179" s="397"/>
      <c r="BT179" s="35"/>
    </row>
    <row r="180" spans="61:72" ht="25.5">
      <c r="BI180" s="296">
        <v>130</v>
      </c>
      <c r="BJ180" s="170" t="s">
        <v>6216</v>
      </c>
      <c r="BQ180" s="744" t="s">
        <v>3368</v>
      </c>
      <c r="BR180" s="397"/>
      <c r="BT180" s="35"/>
    </row>
    <row r="181" spans="61:72" ht="25.5">
      <c r="BI181" s="296">
        <v>131</v>
      </c>
      <c r="BJ181" s="193" t="s">
        <v>6209</v>
      </c>
      <c r="BQ181" s="119" t="s">
        <v>4882</v>
      </c>
      <c r="BR181" s="397"/>
      <c r="BT181" s="35"/>
    </row>
    <row r="182" spans="61:72" ht="38.25">
      <c r="BI182" s="555">
        <v>132</v>
      </c>
      <c r="BJ182" s="31" t="s">
        <v>4985</v>
      </c>
      <c r="BQ182" s="119" t="s">
        <v>4882</v>
      </c>
      <c r="BR182" s="396"/>
      <c r="BT182" s="592"/>
    </row>
    <row r="183" spans="61:72">
      <c r="BI183" s="296">
        <v>133</v>
      </c>
      <c r="BJ183" s="17" t="s">
        <v>12346</v>
      </c>
      <c r="BQ183" s="32" t="s">
        <v>2637</v>
      </c>
      <c r="BR183" s="396"/>
      <c r="BT183" s="35"/>
    </row>
    <row r="184" spans="61:72" ht="38.25">
      <c r="BI184" s="296">
        <v>134</v>
      </c>
      <c r="BJ184" s="31" t="s">
        <v>4986</v>
      </c>
      <c r="BQ184" s="32" t="s">
        <v>2637</v>
      </c>
      <c r="BR184" s="397"/>
      <c r="BT184" s="35"/>
    </row>
    <row r="185" spans="61:72">
      <c r="BI185" s="296">
        <v>135</v>
      </c>
      <c r="BJ185" s="256" t="s">
        <v>3365</v>
      </c>
      <c r="BQ185" s="32" t="s">
        <v>2639</v>
      </c>
      <c r="BR185" s="397"/>
      <c r="BT185" s="35"/>
    </row>
    <row r="186" spans="61:72" ht="63.75">
      <c r="BI186" s="296">
        <v>136</v>
      </c>
      <c r="BJ186" s="256" t="s">
        <v>6789</v>
      </c>
      <c r="BQ186" s="32" t="s">
        <v>2639</v>
      </c>
      <c r="BR186" s="397"/>
      <c r="BT186" s="35"/>
    </row>
    <row r="187" spans="61:72" ht="51">
      <c r="BI187" s="296">
        <v>137</v>
      </c>
      <c r="BJ187" s="256" t="s">
        <v>7958</v>
      </c>
      <c r="BQ187" s="32" t="s">
        <v>3786</v>
      </c>
      <c r="BR187" s="397"/>
      <c r="BT187" s="35"/>
    </row>
    <row r="188" spans="61:72">
      <c r="BI188" s="296">
        <v>138</v>
      </c>
      <c r="BJ188" s="196" t="s">
        <v>7966</v>
      </c>
      <c r="BQ188" s="32" t="s">
        <v>3786</v>
      </c>
      <c r="BR188" s="397"/>
      <c r="BT188" s="35"/>
    </row>
    <row r="189" spans="61:72" ht="25.5">
      <c r="BI189" s="296">
        <v>139</v>
      </c>
      <c r="BJ189" s="266" t="s">
        <v>6881</v>
      </c>
      <c r="BQ189" s="119" t="s">
        <v>3277</v>
      </c>
      <c r="BR189" s="397"/>
      <c r="BT189" s="35"/>
    </row>
    <row r="190" spans="61:72" ht="102">
      <c r="BI190" s="296">
        <v>140</v>
      </c>
      <c r="BJ190" s="31" t="s">
        <v>6407</v>
      </c>
      <c r="BQ190" s="741" t="s">
        <v>3277</v>
      </c>
      <c r="BR190" s="396"/>
      <c r="BT190" s="35"/>
    </row>
    <row r="191" spans="61:72" ht="25.5">
      <c r="BI191" s="296">
        <v>141</v>
      </c>
      <c r="BJ191" s="31" t="s">
        <v>6357</v>
      </c>
      <c r="BQ191" s="119" t="s">
        <v>5604</v>
      </c>
      <c r="BR191" s="396"/>
      <c r="BT191" s="35"/>
    </row>
    <row r="192" spans="61:72" ht="25.5">
      <c r="BI192" s="296">
        <v>142</v>
      </c>
      <c r="BJ192" s="196" t="s">
        <v>6482</v>
      </c>
      <c r="BQ192" s="402" t="s">
        <v>5604</v>
      </c>
      <c r="BT192" s="590"/>
    </row>
    <row r="193" spans="61:72" ht="38.25">
      <c r="BI193" s="296">
        <v>143</v>
      </c>
      <c r="BJ193" s="189" t="s">
        <v>4569</v>
      </c>
      <c r="BQ193" s="402" t="s">
        <v>5605</v>
      </c>
      <c r="BT193" s="35"/>
    </row>
    <row r="194" spans="61:72" ht="38.25">
      <c r="BI194" s="296">
        <v>144</v>
      </c>
      <c r="BJ194" s="189" t="s">
        <v>4572</v>
      </c>
      <c r="BQ194" s="119" t="s">
        <v>5605</v>
      </c>
      <c r="BT194" s="591"/>
    </row>
    <row r="195" spans="61:72" ht="38.25">
      <c r="BI195" s="296">
        <v>145</v>
      </c>
      <c r="BJ195" s="189" t="s">
        <v>4574</v>
      </c>
      <c r="BQ195" s="119" t="s">
        <v>960</v>
      </c>
      <c r="BT195" s="591"/>
    </row>
    <row r="196" spans="61:72" ht="25.5">
      <c r="BI196" s="296">
        <v>146</v>
      </c>
      <c r="BJ196" s="194" t="s">
        <v>6317</v>
      </c>
      <c r="BQ196" s="119" t="s">
        <v>960</v>
      </c>
      <c r="BT196" s="35"/>
    </row>
    <row r="197" spans="61:72" ht="38.25">
      <c r="BI197" s="296">
        <v>147</v>
      </c>
      <c r="BJ197" s="194" t="s">
        <v>6319</v>
      </c>
      <c r="BQ197" s="119" t="s">
        <v>7580</v>
      </c>
      <c r="BT197" s="35"/>
    </row>
    <row r="198" spans="61:72" ht="25.5">
      <c r="BI198" s="296">
        <v>148</v>
      </c>
      <c r="BJ198" s="194" t="s">
        <v>6321</v>
      </c>
      <c r="BQ198" s="330" t="s">
        <v>7580</v>
      </c>
      <c r="BT198" s="35"/>
    </row>
    <row r="199" spans="61:72" ht="38.25">
      <c r="BI199" s="296">
        <v>149</v>
      </c>
      <c r="BJ199" s="189" t="s">
        <v>4987</v>
      </c>
      <c r="BQ199" s="119" t="s">
        <v>1875</v>
      </c>
      <c r="BT199" s="35"/>
    </row>
    <row r="200" spans="61:72" ht="25.5">
      <c r="BI200" s="296">
        <v>150</v>
      </c>
      <c r="BJ200" s="170" t="s">
        <v>6244</v>
      </c>
      <c r="BQ200" s="119" t="s">
        <v>1875</v>
      </c>
      <c r="BT200" s="37"/>
    </row>
    <row r="201" spans="61:72" ht="38.25">
      <c r="BI201" s="296">
        <v>151</v>
      </c>
      <c r="BJ201" s="31" t="s">
        <v>4988</v>
      </c>
      <c r="BQ201" s="119" t="s">
        <v>1974</v>
      </c>
      <c r="BT201" s="35"/>
    </row>
    <row r="202" spans="61:72" ht="25.5">
      <c r="BI202" s="296">
        <v>152</v>
      </c>
      <c r="BJ202" s="31" t="s">
        <v>4989</v>
      </c>
      <c r="BQ202" s="119" t="s">
        <v>1974</v>
      </c>
      <c r="BT202" s="35"/>
    </row>
    <row r="203" spans="61:72" ht="38.25">
      <c r="BI203" s="296">
        <v>153</v>
      </c>
      <c r="BJ203" s="189" t="s">
        <v>5294</v>
      </c>
      <c r="BQ203" s="119" t="s">
        <v>3874</v>
      </c>
      <c r="BT203" s="35"/>
    </row>
    <row r="204" spans="61:72">
      <c r="BI204" s="296">
        <v>154</v>
      </c>
      <c r="BJ204" s="31" t="s">
        <v>2087</v>
      </c>
      <c r="BQ204" s="119" t="s">
        <v>3874</v>
      </c>
      <c r="BT204" s="35"/>
    </row>
    <row r="205" spans="61:72" ht="25.5">
      <c r="BI205" s="296">
        <v>155</v>
      </c>
      <c r="BJ205" s="188" t="s">
        <v>5000</v>
      </c>
      <c r="BQ205" s="742" t="s">
        <v>10946</v>
      </c>
      <c r="BT205" s="35"/>
    </row>
    <row r="206" spans="61:72" ht="51">
      <c r="BI206" s="296">
        <v>156</v>
      </c>
      <c r="BJ206" s="31" t="s">
        <v>6467</v>
      </c>
      <c r="BQ206" s="741" t="s">
        <v>10946</v>
      </c>
      <c r="BT206" s="35"/>
    </row>
    <row r="207" spans="61:72">
      <c r="BI207" s="296">
        <v>157</v>
      </c>
      <c r="BJ207" s="188" t="s">
        <v>7972</v>
      </c>
      <c r="BQ207" s="119" t="s">
        <v>5502</v>
      </c>
      <c r="BT207" s="558"/>
    </row>
    <row r="208" spans="61:72" ht="63.75">
      <c r="BI208" s="296">
        <v>158</v>
      </c>
      <c r="BJ208" s="484" t="s">
        <v>9133</v>
      </c>
      <c r="BQ208" s="402" t="s">
        <v>5502</v>
      </c>
      <c r="BT208" s="590"/>
    </row>
    <row r="209" spans="61:72" ht="25.5">
      <c r="BI209" s="296">
        <v>159</v>
      </c>
      <c r="BJ209" s="196" t="s">
        <v>6487</v>
      </c>
      <c r="BQ209" s="119" t="s">
        <v>1990</v>
      </c>
      <c r="BT209" s="35"/>
    </row>
    <row r="210" spans="61:72">
      <c r="BI210" s="296">
        <v>160</v>
      </c>
      <c r="BJ210" s="194" t="s">
        <v>6253</v>
      </c>
      <c r="BQ210" s="741" t="s">
        <v>1990</v>
      </c>
      <c r="BT210" s="591"/>
    </row>
    <row r="211" spans="61:72" ht="25.5">
      <c r="BI211" s="296">
        <v>161</v>
      </c>
      <c r="BJ211" s="196" t="s">
        <v>6476</v>
      </c>
      <c r="BQ211" s="119" t="s">
        <v>1994</v>
      </c>
      <c r="BT211" s="35"/>
    </row>
    <row r="212" spans="61:72" ht="25.5">
      <c r="BI212" s="296">
        <v>162</v>
      </c>
      <c r="BJ212" s="201" t="s">
        <v>6188</v>
      </c>
      <c r="BQ212" s="331" t="s">
        <v>1994</v>
      </c>
      <c r="BT212" s="590"/>
    </row>
    <row r="213" spans="61:72">
      <c r="BI213" s="296">
        <v>163</v>
      </c>
      <c r="BJ213" s="201" t="s">
        <v>12863</v>
      </c>
      <c r="BQ213" s="119" t="s">
        <v>2993</v>
      </c>
      <c r="BT213" s="35"/>
    </row>
    <row r="214" spans="61:72" ht="76.5">
      <c r="BI214" s="296">
        <v>164</v>
      </c>
      <c r="BJ214" s="195" t="s">
        <v>6509</v>
      </c>
      <c r="BQ214" s="119" t="s">
        <v>2993</v>
      </c>
      <c r="BT214" s="37"/>
    </row>
    <row r="215" spans="61:72">
      <c r="BI215" s="296">
        <v>165</v>
      </c>
      <c r="BJ215" s="195" t="s">
        <v>12379</v>
      </c>
      <c r="BQ215" s="119" t="s">
        <v>4391</v>
      </c>
      <c r="BT215" s="37"/>
    </row>
    <row r="216" spans="61:72" ht="63.75">
      <c r="BI216" s="296">
        <v>166</v>
      </c>
      <c r="BJ216" s="486" t="s">
        <v>6087</v>
      </c>
      <c r="BQ216" s="33" t="s">
        <v>4391</v>
      </c>
      <c r="BT216" s="37"/>
    </row>
    <row r="217" spans="61:72" ht="25.5">
      <c r="BI217" s="296">
        <v>167</v>
      </c>
      <c r="BJ217" s="188" t="s">
        <v>3520</v>
      </c>
      <c r="BQ217" s="119" t="s">
        <v>6725</v>
      </c>
      <c r="BT217" s="35"/>
    </row>
    <row r="218" spans="61:72" ht="38.25">
      <c r="BI218" s="296">
        <v>168</v>
      </c>
      <c r="BJ218" s="188" t="s">
        <v>12897</v>
      </c>
      <c r="BQ218" s="331" t="s">
        <v>6725</v>
      </c>
      <c r="BT218" s="35"/>
    </row>
    <row r="219" spans="61:72" ht="51">
      <c r="BI219" s="296">
        <v>169</v>
      </c>
      <c r="BJ219" s="31" t="s">
        <v>6390</v>
      </c>
      <c r="BQ219" s="119" t="s">
        <v>6729</v>
      </c>
      <c r="BT219" s="35"/>
    </row>
    <row r="220" spans="61:72" ht="25.5">
      <c r="BI220" s="296">
        <v>170</v>
      </c>
      <c r="BJ220" s="188" t="s">
        <v>4991</v>
      </c>
      <c r="BQ220" s="46" t="s">
        <v>6729</v>
      </c>
      <c r="BT220" s="35"/>
    </row>
    <row r="221" spans="61:72" ht="110.25">
      <c r="BI221" s="296">
        <v>171</v>
      </c>
      <c r="BJ221" s="440" t="s">
        <v>14017</v>
      </c>
      <c r="BQ221" s="33" t="s">
        <v>6431</v>
      </c>
      <c r="BT221" s="35"/>
    </row>
    <row r="222" spans="61:72" ht="78.75">
      <c r="BI222" s="384">
        <v>172</v>
      </c>
      <c r="BJ222" s="442" t="s">
        <v>7917</v>
      </c>
      <c r="BQ222" s="33" t="s">
        <v>6431</v>
      </c>
      <c r="BT222" s="37"/>
    </row>
    <row r="223" spans="61:72" ht="157.5">
      <c r="BI223" s="296">
        <v>173</v>
      </c>
      <c r="BJ223" s="440" t="s">
        <v>14018</v>
      </c>
      <c r="BQ223" s="33" t="s">
        <v>4468</v>
      </c>
      <c r="BT223" s="35"/>
    </row>
    <row r="224" spans="61:72" ht="31.5">
      <c r="BI224" s="296">
        <v>174</v>
      </c>
      <c r="BJ224" s="446" t="s">
        <v>7993</v>
      </c>
      <c r="BQ224" s="119" t="s">
        <v>4468</v>
      </c>
      <c r="BT224" s="37"/>
    </row>
    <row r="225" spans="61:72" ht="47.25">
      <c r="BI225" s="296">
        <v>175</v>
      </c>
      <c r="BJ225" s="446" t="s">
        <v>8002</v>
      </c>
      <c r="BQ225" s="119" t="s">
        <v>3988</v>
      </c>
      <c r="BT225" s="35"/>
    </row>
    <row r="226" spans="61:72" ht="157.5">
      <c r="BI226" s="296">
        <v>176</v>
      </c>
      <c r="BJ226" s="603" t="s">
        <v>14019</v>
      </c>
      <c r="BQ226" s="741" t="s">
        <v>3988</v>
      </c>
      <c r="BT226" s="35"/>
    </row>
    <row r="227" spans="61:72" ht="31.5">
      <c r="BI227" s="296">
        <v>177</v>
      </c>
      <c r="BJ227" s="446" t="s">
        <v>8186</v>
      </c>
      <c r="BQ227" s="331" t="s">
        <v>7754</v>
      </c>
      <c r="BT227" s="35"/>
    </row>
    <row r="228" spans="61:72" ht="63">
      <c r="BI228" s="296">
        <v>178</v>
      </c>
      <c r="BJ228" s="448" t="s">
        <v>8214</v>
      </c>
      <c r="BQ228" s="331" t="s">
        <v>7754</v>
      </c>
      <c r="BT228" s="35"/>
    </row>
    <row r="229" spans="61:72" ht="63">
      <c r="BI229" s="296">
        <v>179</v>
      </c>
      <c r="BJ229" s="446" t="s">
        <v>6761</v>
      </c>
      <c r="BQ229" s="119" t="s">
        <v>6947</v>
      </c>
      <c r="BT229" s="35"/>
    </row>
    <row r="230" spans="61:72" ht="252">
      <c r="BI230" s="296">
        <v>180</v>
      </c>
      <c r="BJ230" s="440" t="s">
        <v>14020</v>
      </c>
      <c r="BQ230" s="119" t="s">
        <v>6947</v>
      </c>
      <c r="BT230" s="590"/>
    </row>
    <row r="231" spans="61:72" ht="47.25">
      <c r="BI231" s="296">
        <v>181</v>
      </c>
      <c r="BJ231" s="446" t="s">
        <v>9128</v>
      </c>
      <c r="BQ231" s="119" t="s">
        <v>3001</v>
      </c>
      <c r="BT231" s="37"/>
    </row>
    <row r="232" spans="61:72" ht="47.25">
      <c r="BI232" s="296">
        <v>182</v>
      </c>
      <c r="BJ232" s="446" t="s">
        <v>8623</v>
      </c>
      <c r="BQ232" s="119" t="s">
        <v>3001</v>
      </c>
      <c r="BT232" s="37"/>
    </row>
    <row r="233" spans="61:72" ht="189">
      <c r="BI233" s="296">
        <v>183</v>
      </c>
      <c r="BJ233" s="445" t="s">
        <v>8689</v>
      </c>
      <c r="BQ233" s="119" t="s">
        <v>7319</v>
      </c>
      <c r="BT233" s="35"/>
    </row>
    <row r="234" spans="61:72" ht="189">
      <c r="BI234" s="296">
        <v>184</v>
      </c>
      <c r="BJ234" s="440" t="s">
        <v>14021</v>
      </c>
      <c r="BQ234" s="331" t="s">
        <v>7319</v>
      </c>
      <c r="BT234" s="35"/>
    </row>
    <row r="235" spans="61:72" ht="31.5">
      <c r="BI235" s="296">
        <v>185</v>
      </c>
      <c r="BJ235" s="446" t="s">
        <v>8690</v>
      </c>
      <c r="BQ235" s="119" t="s">
        <v>551</v>
      </c>
      <c r="BT235" s="35"/>
    </row>
    <row r="236" spans="61:72" ht="47.25">
      <c r="BI236" s="296">
        <v>186</v>
      </c>
      <c r="BJ236" s="446" t="s">
        <v>8691</v>
      </c>
      <c r="BQ236" s="32" t="s">
        <v>551</v>
      </c>
      <c r="BT236" s="35"/>
    </row>
    <row r="237" spans="61:72" ht="78.75">
      <c r="BI237" s="296">
        <v>187</v>
      </c>
      <c r="BJ237" s="604" t="s">
        <v>12838</v>
      </c>
      <c r="BQ237" s="32" t="s">
        <v>4392</v>
      </c>
      <c r="BT237" s="35"/>
    </row>
    <row r="238" spans="61:72" ht="317.25">
      <c r="BI238" s="296">
        <v>188</v>
      </c>
      <c r="BJ238" s="445" t="s">
        <v>12302</v>
      </c>
      <c r="BQ238" s="32" t="s">
        <v>4392</v>
      </c>
      <c r="BT238" s="37"/>
    </row>
    <row r="239" spans="61:72" ht="25.5">
      <c r="BI239" s="296">
        <v>189</v>
      </c>
      <c r="BJ239" s="737" t="s">
        <v>6281</v>
      </c>
      <c r="BQ239" s="119" t="s">
        <v>5118</v>
      </c>
      <c r="BT239" s="35"/>
    </row>
    <row r="240" spans="61:72">
      <c r="BI240" s="296">
        <v>190</v>
      </c>
      <c r="BJ240" s="31" t="s">
        <v>4576</v>
      </c>
      <c r="BQ240" s="331" t="s">
        <v>5118</v>
      </c>
      <c r="BT240" s="35"/>
    </row>
    <row r="241" spans="61:73" ht="25.5">
      <c r="BI241" s="296">
        <v>191</v>
      </c>
      <c r="BJ241" s="194" t="s">
        <v>6301</v>
      </c>
      <c r="BQ241" s="119" t="s">
        <v>350</v>
      </c>
      <c r="BT241" s="35"/>
      <c r="BU241" s="39"/>
    </row>
    <row r="242" spans="61:73" ht="25.5">
      <c r="BI242" s="296">
        <v>192</v>
      </c>
      <c r="BJ242" s="194" t="s">
        <v>6311</v>
      </c>
      <c r="BQ242" s="119" t="s">
        <v>350</v>
      </c>
      <c r="BT242" s="35"/>
    </row>
    <row r="243" spans="61:73" ht="63.75">
      <c r="BI243" s="296">
        <v>193</v>
      </c>
      <c r="BJ243" s="170" t="s">
        <v>6230</v>
      </c>
      <c r="BQ243" s="119" t="s">
        <v>553</v>
      </c>
      <c r="BT243" s="35"/>
    </row>
    <row r="244" spans="61:73" ht="63.75">
      <c r="BI244" s="296">
        <v>194</v>
      </c>
      <c r="BJ244" s="194" t="s">
        <v>6307</v>
      </c>
      <c r="BQ244" s="119" t="s">
        <v>553</v>
      </c>
      <c r="BT244" s="37"/>
    </row>
    <row r="245" spans="61:73" ht="51">
      <c r="BI245" s="296">
        <v>195</v>
      </c>
      <c r="BJ245" s="206" t="s">
        <v>6314</v>
      </c>
      <c r="BQ245" s="119" t="s">
        <v>6730</v>
      </c>
      <c r="BT245" s="35"/>
    </row>
    <row r="246" spans="61:73" ht="25.5">
      <c r="BI246" s="296">
        <v>196</v>
      </c>
      <c r="BJ246" s="170" t="s">
        <v>6219</v>
      </c>
      <c r="BQ246" s="331" t="s">
        <v>6730</v>
      </c>
      <c r="BT246" s="35"/>
    </row>
    <row r="247" spans="61:73" ht="25.5">
      <c r="BI247" s="296">
        <v>197</v>
      </c>
      <c r="BJ247" s="206" t="s">
        <v>6309</v>
      </c>
      <c r="BQ247" s="119" t="s">
        <v>3902</v>
      </c>
      <c r="BT247" s="35"/>
    </row>
    <row r="248" spans="61:73" ht="63.75">
      <c r="BI248" s="296">
        <v>198</v>
      </c>
      <c r="BJ248" s="206" t="s">
        <v>12787</v>
      </c>
      <c r="BQ248" s="741" t="s">
        <v>3902</v>
      </c>
      <c r="BT248" s="35"/>
    </row>
    <row r="249" spans="61:73" ht="38.25">
      <c r="BI249" s="296">
        <v>199</v>
      </c>
      <c r="BJ249" s="194" t="s">
        <v>6300</v>
      </c>
      <c r="BQ249" s="95" t="s">
        <v>1596</v>
      </c>
      <c r="BT249" s="35"/>
    </row>
    <row r="250" spans="61:73" ht="38.25">
      <c r="BI250" s="296">
        <v>200</v>
      </c>
      <c r="BJ250" s="31" t="s">
        <v>2031</v>
      </c>
      <c r="BQ250" s="741" t="s">
        <v>1596</v>
      </c>
      <c r="BT250" s="37"/>
    </row>
    <row r="251" spans="61:73" ht="38.25">
      <c r="BI251" s="296">
        <v>201</v>
      </c>
      <c r="BJ251" s="30" t="s">
        <v>5056</v>
      </c>
      <c r="BQ251" s="119" t="s">
        <v>4396</v>
      </c>
      <c r="BT251" s="35"/>
    </row>
    <row r="252" spans="61:73" ht="25.5">
      <c r="BI252" s="296">
        <v>202</v>
      </c>
      <c r="BJ252" s="31" t="s">
        <v>6775</v>
      </c>
      <c r="BQ252" s="119" t="s">
        <v>4396</v>
      </c>
      <c r="BT252" s="590"/>
    </row>
    <row r="253" spans="61:73" ht="51">
      <c r="BI253" s="296">
        <v>203</v>
      </c>
      <c r="BJ253" s="194" t="s">
        <v>6299</v>
      </c>
      <c r="BQ253" s="119" t="s">
        <v>4398</v>
      </c>
      <c r="BT253" s="94"/>
    </row>
    <row r="254" spans="61:73" ht="51">
      <c r="BI254" s="296">
        <v>204</v>
      </c>
      <c r="BJ254" s="194" t="s">
        <v>6297</v>
      </c>
      <c r="BQ254" s="32" t="s">
        <v>4398</v>
      </c>
      <c r="BT254" s="590"/>
    </row>
    <row r="255" spans="61:73" ht="51">
      <c r="BI255" s="296">
        <v>205</v>
      </c>
      <c r="BJ255" s="31" t="s">
        <v>5024</v>
      </c>
      <c r="BQ255" s="119" t="s">
        <v>4400</v>
      </c>
      <c r="BT255" s="35"/>
    </row>
    <row r="256" spans="61:73" ht="76.5">
      <c r="BI256" s="296">
        <v>206</v>
      </c>
      <c r="BJ256" s="197" t="s">
        <v>6400</v>
      </c>
      <c r="BQ256" s="119" t="s">
        <v>4400</v>
      </c>
      <c r="BT256" s="35"/>
    </row>
    <row r="257" spans="61:72" ht="76.5">
      <c r="BI257" s="296">
        <v>207</v>
      </c>
      <c r="BJ257" s="197" t="s">
        <v>6401</v>
      </c>
      <c r="BQ257" s="119" t="s">
        <v>4402</v>
      </c>
      <c r="BT257" s="35"/>
    </row>
    <row r="258" spans="61:72" ht="63.75">
      <c r="BI258" s="296">
        <v>208</v>
      </c>
      <c r="BJ258" s="197" t="s">
        <v>6402</v>
      </c>
      <c r="BQ258" s="119" t="s">
        <v>4402</v>
      </c>
      <c r="BT258" s="35"/>
    </row>
    <row r="259" spans="61:72" ht="63.75">
      <c r="BI259" s="296">
        <v>209</v>
      </c>
      <c r="BJ259" s="197" t="s">
        <v>6403</v>
      </c>
      <c r="BQ259" s="119" t="s">
        <v>277</v>
      </c>
      <c r="BT259" s="35"/>
    </row>
    <row r="260" spans="61:72" ht="51">
      <c r="BI260" s="296">
        <v>210</v>
      </c>
      <c r="BJ260" s="197" t="s">
        <v>6292</v>
      </c>
      <c r="BQ260" s="119" t="s">
        <v>277</v>
      </c>
      <c r="BT260" s="35"/>
    </row>
    <row r="261" spans="61:72" ht="25.5">
      <c r="BI261" s="296">
        <v>211</v>
      </c>
      <c r="BJ261" s="424" t="s">
        <v>3727</v>
      </c>
      <c r="BQ261" s="119" t="s">
        <v>279</v>
      </c>
      <c r="BT261" s="35"/>
    </row>
    <row r="262" spans="61:72" ht="25.5">
      <c r="BI262" s="296">
        <v>212</v>
      </c>
      <c r="BJ262" s="210" t="s">
        <v>6440</v>
      </c>
      <c r="BQ262" s="119" t="s">
        <v>279</v>
      </c>
      <c r="BT262" s="35"/>
    </row>
    <row r="263" spans="61:72" ht="102">
      <c r="BI263" s="296">
        <v>213</v>
      </c>
      <c r="BJ263" s="738" t="s">
        <v>13247</v>
      </c>
      <c r="BQ263" s="119" t="s">
        <v>192</v>
      </c>
      <c r="BT263" s="35"/>
    </row>
    <row r="264" spans="61:72" ht="25.5">
      <c r="BI264" s="296">
        <v>214</v>
      </c>
      <c r="BJ264" s="31" t="s">
        <v>440</v>
      </c>
      <c r="BQ264" s="119" t="s">
        <v>192</v>
      </c>
      <c r="BT264" s="35"/>
    </row>
    <row r="265" spans="61:72" ht="38.25">
      <c r="BI265" s="296">
        <v>215</v>
      </c>
      <c r="BJ265" s="188" t="s">
        <v>4992</v>
      </c>
      <c r="BQ265" s="119" t="s">
        <v>281</v>
      </c>
      <c r="BT265" s="35"/>
    </row>
    <row r="266" spans="61:72" ht="51">
      <c r="BI266" s="296">
        <v>216</v>
      </c>
      <c r="BJ266" s="30" t="s">
        <v>4734</v>
      </c>
      <c r="BQ266" s="119" t="s">
        <v>281</v>
      </c>
      <c r="BT266" s="35"/>
    </row>
    <row r="267" spans="61:72" ht="38.25">
      <c r="BI267" s="296">
        <v>217</v>
      </c>
      <c r="BJ267" s="192" t="s">
        <v>5226</v>
      </c>
      <c r="BQ267" s="119" t="s">
        <v>194</v>
      </c>
      <c r="BT267" s="35"/>
    </row>
    <row r="268" spans="61:72" ht="38.25">
      <c r="BI268" s="296">
        <v>218</v>
      </c>
      <c r="BJ268" s="578" t="s">
        <v>5227</v>
      </c>
      <c r="BQ268" s="119" t="s">
        <v>194</v>
      </c>
      <c r="BT268" s="35"/>
    </row>
    <row r="269" spans="61:72" ht="38.25">
      <c r="BI269" s="296">
        <v>219</v>
      </c>
      <c r="BJ269" s="189" t="s">
        <v>5228</v>
      </c>
      <c r="BQ269" s="119" t="s">
        <v>196</v>
      </c>
      <c r="BT269" s="35"/>
    </row>
    <row r="270" spans="61:72" ht="38.25">
      <c r="BI270" s="296">
        <v>220</v>
      </c>
      <c r="BJ270" s="188" t="s">
        <v>5229</v>
      </c>
      <c r="BQ270" s="119" t="s">
        <v>196</v>
      </c>
      <c r="BT270" s="35"/>
    </row>
    <row r="271" spans="61:72" ht="63.75">
      <c r="BI271" s="296">
        <v>221</v>
      </c>
      <c r="BJ271" s="188" t="s">
        <v>6937</v>
      </c>
      <c r="BQ271" s="119" t="s">
        <v>3906</v>
      </c>
      <c r="BT271" s="35"/>
    </row>
    <row r="272" spans="61:72" ht="25.5">
      <c r="BI272" s="296">
        <v>222</v>
      </c>
      <c r="BJ272" s="31" t="s">
        <v>6153</v>
      </c>
      <c r="BQ272" s="741" t="s">
        <v>3906</v>
      </c>
      <c r="BT272" s="35"/>
    </row>
    <row r="273" spans="61:72" ht="63.75">
      <c r="BI273" s="296">
        <v>223</v>
      </c>
      <c r="BJ273" s="110" t="s">
        <v>6141</v>
      </c>
      <c r="BQ273" s="95" t="s">
        <v>1776</v>
      </c>
      <c r="BT273" s="35"/>
    </row>
    <row r="274" spans="61:72" ht="25.5">
      <c r="BI274" s="296">
        <v>224</v>
      </c>
      <c r="BJ274" s="31" t="s">
        <v>6094</v>
      </c>
      <c r="BQ274" s="741" t="s">
        <v>1776</v>
      </c>
      <c r="BT274" s="35"/>
    </row>
    <row r="275" spans="61:72" ht="140.25">
      <c r="BI275" s="296">
        <v>225</v>
      </c>
      <c r="BJ275" s="31" t="s">
        <v>6359</v>
      </c>
      <c r="BQ275" s="740" t="s">
        <v>13079</v>
      </c>
      <c r="BT275" s="35"/>
    </row>
    <row r="276" spans="61:72" ht="114.75">
      <c r="BI276" s="296">
        <v>226</v>
      </c>
      <c r="BJ276" s="197" t="s">
        <v>6348</v>
      </c>
      <c r="BQ276" s="712" t="s">
        <v>13079</v>
      </c>
      <c r="BT276" s="590"/>
    </row>
    <row r="277" spans="61:72" ht="114.75">
      <c r="BI277" s="296">
        <v>227</v>
      </c>
      <c r="BJ277" s="197" t="s">
        <v>6349</v>
      </c>
      <c r="BQ277" s="32" t="s">
        <v>1528</v>
      </c>
      <c r="BT277" s="94"/>
    </row>
    <row r="278" spans="61:72" ht="89.25">
      <c r="BI278" s="296">
        <v>228</v>
      </c>
      <c r="BJ278" s="31" t="s">
        <v>6360</v>
      </c>
      <c r="BQ278" s="739" t="s">
        <v>1528</v>
      </c>
      <c r="BT278" s="590"/>
    </row>
    <row r="279" spans="61:72" ht="102">
      <c r="BI279" s="296">
        <v>229</v>
      </c>
      <c r="BJ279" s="197" t="s">
        <v>6350</v>
      </c>
      <c r="BQ279" s="32" t="s">
        <v>3111</v>
      </c>
      <c r="BT279" s="35"/>
    </row>
    <row r="280" spans="61:72" ht="76.5">
      <c r="BI280" s="296">
        <v>230</v>
      </c>
      <c r="BJ280" s="31" t="s">
        <v>5350</v>
      </c>
      <c r="BQ280" s="32" t="s">
        <v>3111</v>
      </c>
      <c r="BT280" s="590"/>
    </row>
    <row r="281" spans="61:72">
      <c r="BI281" s="296">
        <v>231</v>
      </c>
      <c r="BJ281" s="30" t="s">
        <v>12332</v>
      </c>
      <c r="BQ281" s="32" t="s">
        <v>1857</v>
      </c>
      <c r="BT281" s="35"/>
    </row>
    <row r="282" spans="61:72" ht="38.25">
      <c r="BI282" s="296">
        <v>232</v>
      </c>
      <c r="BJ282" s="197" t="s">
        <v>6328</v>
      </c>
      <c r="BQ282" s="739" t="s">
        <v>1857</v>
      </c>
      <c r="BT282" s="35"/>
    </row>
    <row r="283" spans="61:72" ht="38.25">
      <c r="BI283" s="296">
        <v>233</v>
      </c>
      <c r="BJ283" s="197" t="s">
        <v>6335</v>
      </c>
      <c r="BQ283" s="32" t="s">
        <v>1367</v>
      </c>
      <c r="BT283" s="35"/>
    </row>
    <row r="284" spans="61:72" ht="63.75">
      <c r="BI284" s="296">
        <v>234</v>
      </c>
      <c r="BJ284" s="170" t="s">
        <v>6222</v>
      </c>
      <c r="BQ284" s="739" t="s">
        <v>1367</v>
      </c>
      <c r="BT284" s="590"/>
    </row>
    <row r="285" spans="61:72" ht="63.75">
      <c r="BI285" s="296">
        <v>235</v>
      </c>
      <c r="BJ285" s="170" t="s">
        <v>6225</v>
      </c>
      <c r="BQ285" s="32" t="s">
        <v>3475</v>
      </c>
      <c r="BT285" s="35"/>
    </row>
    <row r="286" spans="61:72" ht="51">
      <c r="BI286" s="296">
        <v>236</v>
      </c>
      <c r="BJ286" s="197" t="s">
        <v>6404</v>
      </c>
      <c r="BQ286" s="33" t="s">
        <v>3475</v>
      </c>
      <c r="BT286" s="590"/>
    </row>
    <row r="287" spans="61:72" ht="76.5">
      <c r="BI287" s="296">
        <v>237</v>
      </c>
      <c r="BJ287" s="31" t="s">
        <v>4993</v>
      </c>
      <c r="BQ287" s="35" t="s">
        <v>6715</v>
      </c>
      <c r="BT287" s="35"/>
    </row>
    <row r="288" spans="61:72" ht="38.25">
      <c r="BI288" s="296">
        <v>238</v>
      </c>
      <c r="BJ288" s="31" t="s">
        <v>4994</v>
      </c>
      <c r="BQ288" s="331" t="s">
        <v>6715</v>
      </c>
      <c r="BT288" s="35"/>
    </row>
    <row r="289" spans="61:72">
      <c r="BI289" s="296">
        <v>239</v>
      </c>
      <c r="BJ289" s="188" t="s">
        <v>5230</v>
      </c>
      <c r="BQ289" s="331" t="s">
        <v>6715</v>
      </c>
      <c r="BT289" s="37"/>
    </row>
    <row r="290" spans="61:72">
      <c r="BI290" s="296">
        <v>240</v>
      </c>
      <c r="BJ290" s="110" t="s">
        <v>3667</v>
      </c>
      <c r="BQ290" s="119" t="s">
        <v>1529</v>
      </c>
      <c r="BT290" s="37"/>
    </row>
    <row r="291" spans="61:72" ht="25.5">
      <c r="BI291" s="296">
        <v>241</v>
      </c>
      <c r="BJ291" s="189" t="s">
        <v>3478</v>
      </c>
      <c r="BQ291" s="741" t="s">
        <v>1529</v>
      </c>
      <c r="BT291" s="35"/>
    </row>
    <row r="292" spans="61:72" ht="25.5">
      <c r="BI292" s="296">
        <v>242</v>
      </c>
      <c r="BJ292" s="189" t="s">
        <v>3480</v>
      </c>
      <c r="BQ292" s="119" t="s">
        <v>115</v>
      </c>
      <c r="BT292" s="590"/>
    </row>
    <row r="293" spans="61:72" ht="38.25">
      <c r="BI293" s="296">
        <v>243</v>
      </c>
      <c r="BJ293" s="194" t="s">
        <v>6405</v>
      </c>
      <c r="BQ293" s="37" t="s">
        <v>115</v>
      </c>
      <c r="BT293" s="35"/>
    </row>
    <row r="294" spans="61:72" ht="51">
      <c r="BI294" s="296">
        <v>244</v>
      </c>
      <c r="BJ294" s="197" t="s">
        <v>6256</v>
      </c>
      <c r="BQ294" s="119" t="s">
        <v>6738</v>
      </c>
      <c r="BT294" s="37"/>
    </row>
    <row r="295" spans="61:72" ht="38.25">
      <c r="BI295" s="296">
        <v>245</v>
      </c>
      <c r="BJ295" s="197" t="s">
        <v>6270</v>
      </c>
      <c r="BQ295" s="330" t="s">
        <v>6738</v>
      </c>
      <c r="BT295" s="35"/>
    </row>
    <row r="296" spans="61:72" ht="38.25">
      <c r="BI296" s="296">
        <v>246</v>
      </c>
      <c r="BJ296" s="197" t="s">
        <v>6273</v>
      </c>
      <c r="BQ296" s="119" t="s">
        <v>6739</v>
      </c>
      <c r="BT296" s="37"/>
    </row>
    <row r="297" spans="61:72" ht="38.25">
      <c r="BI297" s="296">
        <v>247</v>
      </c>
      <c r="BJ297" s="197" t="s">
        <v>6274</v>
      </c>
      <c r="BQ297" s="331" t="s">
        <v>6739</v>
      </c>
      <c r="BT297" s="35"/>
    </row>
    <row r="298" spans="61:72" ht="38.25">
      <c r="BI298" s="296">
        <v>248</v>
      </c>
      <c r="BJ298" s="197" t="s">
        <v>6258</v>
      </c>
      <c r="BQ298" s="119" t="s">
        <v>6740</v>
      </c>
      <c r="BT298" s="37"/>
    </row>
    <row r="299" spans="61:72" ht="63.75">
      <c r="BI299" s="296">
        <v>249</v>
      </c>
      <c r="BJ299" s="196" t="s">
        <v>6539</v>
      </c>
      <c r="BQ299" s="331" t="s">
        <v>6740</v>
      </c>
      <c r="BT299" s="35"/>
    </row>
    <row r="300" spans="61:72" ht="25.5">
      <c r="BI300" s="296">
        <v>250</v>
      </c>
      <c r="BJ300" s="578" t="s">
        <v>5231</v>
      </c>
      <c r="BQ300" s="119" t="s">
        <v>6756</v>
      </c>
      <c r="BT300" s="37"/>
    </row>
    <row r="301" spans="61:72">
      <c r="BI301" s="296">
        <v>251</v>
      </c>
      <c r="BJ301" s="197" t="s">
        <v>6331</v>
      </c>
      <c r="BQ301" s="330" t="s">
        <v>6756</v>
      </c>
      <c r="BT301" s="35"/>
    </row>
    <row r="302" spans="61:72">
      <c r="BI302" s="296">
        <v>252</v>
      </c>
      <c r="BJ302" s="197" t="s">
        <v>6333</v>
      </c>
      <c r="BQ302" s="119" t="s">
        <v>6757</v>
      </c>
      <c r="BT302" s="37"/>
    </row>
    <row r="303" spans="61:72" ht="25.5">
      <c r="BI303" s="296">
        <v>253</v>
      </c>
      <c r="BJ303" s="257" t="s">
        <v>6563</v>
      </c>
      <c r="BQ303" s="331" t="s">
        <v>6757</v>
      </c>
      <c r="BT303" s="35"/>
    </row>
    <row r="304" spans="61:72">
      <c r="BI304" s="296">
        <v>254</v>
      </c>
      <c r="BJ304" s="257" t="s">
        <v>7960</v>
      </c>
      <c r="BQ304" s="119" t="s">
        <v>6741</v>
      </c>
      <c r="BT304" s="37"/>
    </row>
    <row r="305" spans="61:72" ht="51">
      <c r="BI305" s="296">
        <v>255</v>
      </c>
      <c r="BJ305" s="257" t="s">
        <v>6967</v>
      </c>
      <c r="BQ305" s="331" t="s">
        <v>6741</v>
      </c>
      <c r="BT305" s="35"/>
    </row>
    <row r="306" spans="61:72" ht="51">
      <c r="BI306" s="296">
        <v>256</v>
      </c>
      <c r="BJ306" s="257" t="s">
        <v>12878</v>
      </c>
      <c r="BQ306" s="119" t="s">
        <v>3113</v>
      </c>
      <c r="BT306" s="37"/>
    </row>
    <row r="307" spans="61:72" ht="25.5">
      <c r="BI307" s="296">
        <v>257</v>
      </c>
      <c r="BJ307" s="213" t="s">
        <v>4995</v>
      </c>
      <c r="BQ307" s="119" t="s">
        <v>3113</v>
      </c>
      <c r="BT307" s="35"/>
    </row>
    <row r="308" spans="61:72" ht="25.5">
      <c r="BI308" s="296">
        <v>258</v>
      </c>
      <c r="BJ308" s="31" t="s">
        <v>6484</v>
      </c>
      <c r="BQ308" s="119" t="s">
        <v>3115</v>
      </c>
      <c r="BT308" s="35"/>
    </row>
    <row r="309" spans="61:72" ht="51">
      <c r="BI309" s="296">
        <v>259</v>
      </c>
      <c r="BJ309" s="31" t="s">
        <v>7968</v>
      </c>
      <c r="BQ309" s="119" t="s">
        <v>3115</v>
      </c>
      <c r="BT309" s="35"/>
    </row>
    <row r="310" spans="61:72" ht="38.25">
      <c r="BI310" s="296">
        <v>260</v>
      </c>
      <c r="BJ310" s="196" t="s">
        <v>6485</v>
      </c>
      <c r="BQ310" s="119" t="s">
        <v>3912</v>
      </c>
      <c r="BT310" s="35"/>
    </row>
    <row r="311" spans="61:72">
      <c r="BI311" s="296">
        <v>261</v>
      </c>
      <c r="BJ311" s="189" t="s">
        <v>5963</v>
      </c>
      <c r="BQ311" s="741" t="s">
        <v>3912</v>
      </c>
      <c r="BT311" s="35"/>
    </row>
    <row r="312" spans="61:72" ht="89.25">
      <c r="BI312" s="296">
        <v>262</v>
      </c>
      <c r="BJ312" s="438" t="s">
        <v>6955</v>
      </c>
      <c r="BQ312" s="95" t="s">
        <v>1575</v>
      </c>
      <c r="BT312" s="590"/>
    </row>
    <row r="313" spans="61:72" ht="25.5">
      <c r="BI313" s="296">
        <v>263</v>
      </c>
      <c r="BJ313" s="438" t="s">
        <v>12252</v>
      </c>
      <c r="BQ313" s="741" t="s">
        <v>1575</v>
      </c>
      <c r="BT313" s="94"/>
    </row>
    <row r="314" spans="61:72">
      <c r="BI314" s="296">
        <v>264</v>
      </c>
      <c r="BJ314" s="214" t="s">
        <v>4699</v>
      </c>
      <c r="BQ314" s="834" t="s">
        <v>6515</v>
      </c>
      <c r="BT314" s="590"/>
    </row>
    <row r="315" spans="61:72" ht="45">
      <c r="BI315" s="296">
        <v>265</v>
      </c>
      <c r="BJ315" s="736" t="s">
        <v>12880</v>
      </c>
      <c r="BQ315" s="331" t="s">
        <v>6515</v>
      </c>
      <c r="BT315" s="558"/>
    </row>
    <row r="316" spans="61:72" ht="25.5">
      <c r="BI316" s="296">
        <v>266</v>
      </c>
      <c r="BJ316" s="201" t="s">
        <v>6381</v>
      </c>
      <c r="BQ316" s="119" t="s">
        <v>3117</v>
      </c>
      <c r="BT316" s="37"/>
    </row>
    <row r="317" spans="61:72" ht="38.25">
      <c r="BI317" s="296">
        <v>267</v>
      </c>
      <c r="BJ317" s="188" t="s">
        <v>4996</v>
      </c>
      <c r="BQ317" s="62" t="s">
        <v>3117</v>
      </c>
      <c r="BT317" s="35"/>
    </row>
    <row r="318" spans="61:72" ht="51">
      <c r="BI318" s="296">
        <v>268</v>
      </c>
      <c r="BJ318" s="189" t="s">
        <v>3482</v>
      </c>
      <c r="BQ318" s="119" t="s">
        <v>3119</v>
      </c>
      <c r="BT318" s="35"/>
    </row>
    <row r="319" spans="61:72" ht="140.25">
      <c r="BI319" s="296">
        <v>269</v>
      </c>
      <c r="BJ319" s="189" t="s">
        <v>12242</v>
      </c>
      <c r="BQ319" s="107" t="s">
        <v>3119</v>
      </c>
      <c r="BT319" s="35"/>
    </row>
    <row r="320" spans="61:72" ht="38.25">
      <c r="BI320" s="296">
        <v>271</v>
      </c>
      <c r="BJ320" s="31" t="s">
        <v>5289</v>
      </c>
      <c r="BQ320" s="119" t="s">
        <v>3704</v>
      </c>
      <c r="BT320" s="35"/>
    </row>
    <row r="321" spans="61:72" ht="60">
      <c r="BI321" s="296">
        <v>272</v>
      </c>
      <c r="BJ321" s="736" t="s">
        <v>12879</v>
      </c>
      <c r="BQ321" s="119" t="s">
        <v>3704</v>
      </c>
      <c r="BT321" s="35"/>
    </row>
    <row r="322" spans="61:72" ht="63.75">
      <c r="BI322" s="296">
        <v>273</v>
      </c>
      <c r="BJ322" s="31" t="s">
        <v>7954</v>
      </c>
      <c r="BQ322" s="93" t="s">
        <v>1593</v>
      </c>
      <c r="BT322" s="35"/>
    </row>
    <row r="323" spans="61:72" ht="25.5">
      <c r="BI323" s="296">
        <v>274</v>
      </c>
      <c r="BJ323" s="31" t="s">
        <v>3351</v>
      </c>
      <c r="BQ323" s="741" t="s">
        <v>1593</v>
      </c>
      <c r="BT323" s="94"/>
    </row>
    <row r="324" spans="61:72" ht="38.25">
      <c r="BI324" s="296">
        <v>275</v>
      </c>
      <c r="BJ324" s="31" t="s">
        <v>5220</v>
      </c>
      <c r="BQ324" s="32" t="s">
        <v>6742</v>
      </c>
      <c r="BT324" s="590"/>
    </row>
    <row r="325" spans="61:72" ht="38.25">
      <c r="BI325" s="296">
        <v>276</v>
      </c>
      <c r="BJ325" s="170" t="s">
        <v>7923</v>
      </c>
      <c r="BQ325" s="330" t="s">
        <v>6742</v>
      </c>
      <c r="BT325" s="35"/>
    </row>
    <row r="326" spans="61:72" ht="25.5">
      <c r="BI326" s="296">
        <v>277</v>
      </c>
      <c r="BJ326" s="201" t="s">
        <v>6203</v>
      </c>
      <c r="BQ326" s="32" t="s">
        <v>3121</v>
      </c>
      <c r="BT326" s="37"/>
    </row>
    <row r="327" spans="61:72" ht="25.5">
      <c r="BI327" s="296">
        <v>278</v>
      </c>
      <c r="BJ327" s="196" t="s">
        <v>6529</v>
      </c>
      <c r="BQ327" s="119" t="s">
        <v>3121</v>
      </c>
      <c r="BT327" s="35"/>
    </row>
    <row r="328" spans="61:72" ht="51">
      <c r="BI328" s="296">
        <v>279</v>
      </c>
      <c r="BJ328" s="196" t="s">
        <v>6778</v>
      </c>
      <c r="BQ328" s="742" t="s">
        <v>6521</v>
      </c>
      <c r="BT328" s="35"/>
    </row>
    <row r="329" spans="61:72" ht="51">
      <c r="BI329" s="296">
        <v>280</v>
      </c>
      <c r="BJ329" s="170" t="s">
        <v>7922</v>
      </c>
      <c r="BQ329" s="331" t="s">
        <v>6521</v>
      </c>
      <c r="BT329" s="558"/>
    </row>
    <row r="330" spans="61:72">
      <c r="BI330" s="187"/>
      <c r="BJ330" s="257"/>
      <c r="BQ330" s="119" t="s">
        <v>6721</v>
      </c>
      <c r="BT330" s="37"/>
    </row>
    <row r="331" spans="61:72" ht="26.25">
      <c r="BI331" s="16"/>
      <c r="BJ331" s="574"/>
      <c r="BQ331" s="335" t="s">
        <v>6721</v>
      </c>
      <c r="BT331" s="35"/>
    </row>
    <row r="332" spans="61:72" ht="15.75">
      <c r="BI332" s="16"/>
      <c r="BJ332" s="575"/>
      <c r="BQ332" s="119" t="s">
        <v>3992</v>
      </c>
      <c r="BT332" s="37"/>
    </row>
    <row r="333" spans="61:72" ht="27.75">
      <c r="BI333" s="16"/>
      <c r="BJ333" s="576"/>
      <c r="BQ333" s="739" t="s">
        <v>3992</v>
      </c>
      <c r="BT333" s="35"/>
    </row>
    <row r="334" spans="61:72">
      <c r="BI334" s="16"/>
      <c r="BJ334" s="577"/>
      <c r="BQ334" s="32" t="s">
        <v>3915</v>
      </c>
      <c r="BT334" s="590"/>
    </row>
    <row r="335" spans="61:72">
      <c r="BI335" s="16"/>
      <c r="BJ335" s="577"/>
      <c r="BQ335" s="739" t="s">
        <v>3915</v>
      </c>
      <c r="BT335" s="35"/>
    </row>
    <row r="336" spans="61:72">
      <c r="BI336" s="16"/>
      <c r="BJ336" s="577"/>
      <c r="BQ336" s="119" t="s">
        <v>1379</v>
      </c>
      <c r="BT336" s="590"/>
    </row>
    <row r="337" spans="61:72">
      <c r="BI337" s="16"/>
      <c r="BJ337" s="577"/>
      <c r="BQ337" s="739" t="s">
        <v>1379</v>
      </c>
      <c r="BT337" s="35"/>
    </row>
    <row r="338" spans="61:72">
      <c r="BI338" s="16"/>
      <c r="BJ338" s="577"/>
      <c r="BQ338" s="93" t="s">
        <v>4037</v>
      </c>
      <c r="BT338" s="590"/>
    </row>
    <row r="339" spans="61:72">
      <c r="BI339" s="16"/>
      <c r="BJ339" s="577"/>
      <c r="BQ339" s="739" t="s">
        <v>4037</v>
      </c>
      <c r="BT339" s="94"/>
    </row>
    <row r="340" spans="61:72">
      <c r="BI340" s="16"/>
      <c r="BJ340" s="577"/>
      <c r="BQ340" s="32" t="s">
        <v>6743</v>
      </c>
      <c r="BT340" s="590"/>
    </row>
    <row r="341" spans="61:72">
      <c r="BI341" s="16"/>
      <c r="BJ341" s="577"/>
      <c r="BQ341" s="46" t="s">
        <v>6743</v>
      </c>
      <c r="BT341" s="35"/>
    </row>
    <row r="342" spans="61:72">
      <c r="BI342" s="16"/>
      <c r="BJ342" s="577"/>
      <c r="BQ342" s="487" t="s">
        <v>1594</v>
      </c>
      <c r="BT342" s="37"/>
    </row>
    <row r="343" spans="61:72">
      <c r="BI343" s="16"/>
      <c r="BJ343" s="577"/>
      <c r="BQ343" s="463" t="s">
        <v>1594</v>
      </c>
      <c r="BT343" s="94"/>
    </row>
    <row r="344" spans="61:72">
      <c r="BI344" s="16"/>
      <c r="BJ344" s="577"/>
      <c r="BQ344" s="33" t="s">
        <v>3919</v>
      </c>
      <c r="BT344" s="590"/>
    </row>
    <row r="345" spans="61:72">
      <c r="BI345" s="16"/>
      <c r="BJ345" s="577"/>
      <c r="BQ345" s="463" t="s">
        <v>3919</v>
      </c>
      <c r="BT345" s="35"/>
    </row>
    <row r="346" spans="61:72">
      <c r="BI346" s="16"/>
      <c r="BJ346" s="577"/>
      <c r="BQ346" s="33" t="s">
        <v>3921</v>
      </c>
      <c r="BT346" s="590"/>
    </row>
    <row r="347" spans="61:72">
      <c r="BI347" s="16"/>
      <c r="BJ347" s="577"/>
      <c r="BQ347" s="463" t="s">
        <v>3921</v>
      </c>
      <c r="BT347" s="35"/>
    </row>
    <row r="348" spans="61:72">
      <c r="BI348" s="16"/>
      <c r="BJ348" s="577"/>
      <c r="BQ348" s="33" t="s">
        <v>4387</v>
      </c>
      <c r="BT348" s="590"/>
    </row>
    <row r="349" spans="61:72">
      <c r="BI349" s="16"/>
      <c r="BJ349" s="577"/>
      <c r="BQ349" s="33" t="s">
        <v>4387</v>
      </c>
      <c r="BT349" s="35"/>
    </row>
    <row r="350" spans="61:72">
      <c r="BI350" s="16"/>
      <c r="BJ350" s="577"/>
      <c r="BQ350" s="33" t="s">
        <v>1383</v>
      </c>
      <c r="BT350" s="590"/>
    </row>
    <row r="351" spans="61:72">
      <c r="BI351" s="16"/>
      <c r="BJ351" s="577"/>
      <c r="BQ351" s="463" t="s">
        <v>1383</v>
      </c>
      <c r="BT351" s="35"/>
    </row>
    <row r="352" spans="61:72">
      <c r="BI352" s="16"/>
      <c r="BJ352" s="577"/>
      <c r="BQ352" s="33" t="s">
        <v>1385</v>
      </c>
      <c r="BT352" s="590"/>
    </row>
    <row r="353" spans="61:72">
      <c r="BI353" s="16"/>
      <c r="BJ353" s="577"/>
      <c r="BQ353" s="463" t="s">
        <v>1385</v>
      </c>
      <c r="BT353" s="35"/>
    </row>
    <row r="354" spans="61:72">
      <c r="BI354" s="16"/>
      <c r="BJ354" s="577"/>
      <c r="BQ354" s="33" t="s">
        <v>3990</v>
      </c>
      <c r="BT354" s="590"/>
    </row>
    <row r="355" spans="61:72">
      <c r="BI355" s="16"/>
      <c r="BJ355" s="577"/>
      <c r="BQ355" s="463" t="s">
        <v>3990</v>
      </c>
      <c r="BT355" s="35"/>
    </row>
    <row r="356" spans="61:72">
      <c r="BI356" s="16"/>
      <c r="BJ356" s="577"/>
      <c r="BQ356" s="33" t="s">
        <v>6723</v>
      </c>
      <c r="BT356" s="37"/>
    </row>
    <row r="357" spans="61:72">
      <c r="BI357" s="16"/>
      <c r="BJ357" s="577"/>
      <c r="BQ357" s="46" t="s">
        <v>6723</v>
      </c>
      <c r="BT357" s="35"/>
    </row>
    <row r="358" spans="61:72">
      <c r="BI358" s="16"/>
      <c r="BJ358" s="577"/>
      <c r="BQ358" s="33" t="s">
        <v>219</v>
      </c>
      <c r="BT358" s="35"/>
    </row>
    <row r="359" spans="61:72">
      <c r="BI359" s="16"/>
      <c r="BJ359" s="577"/>
      <c r="BQ359" s="33" t="s">
        <v>219</v>
      </c>
      <c r="BT359" s="35"/>
    </row>
    <row r="360" spans="61:72">
      <c r="BI360" s="16"/>
      <c r="BJ360" s="577"/>
      <c r="BQ360" s="33" t="s">
        <v>1389</v>
      </c>
      <c r="BT360" s="590"/>
    </row>
    <row r="361" spans="61:72">
      <c r="BI361" s="16"/>
      <c r="BJ361" s="577"/>
      <c r="BQ361" s="463" t="s">
        <v>1389</v>
      </c>
      <c r="BT361" s="35"/>
    </row>
    <row r="362" spans="61:72">
      <c r="BI362" s="16"/>
      <c r="BJ362" s="577"/>
      <c r="BQ362" s="33" t="s">
        <v>2888</v>
      </c>
      <c r="BT362" s="35"/>
    </row>
    <row r="363" spans="61:72">
      <c r="BI363" s="16"/>
      <c r="BJ363" s="577"/>
      <c r="BQ363" s="33" t="s">
        <v>2888</v>
      </c>
      <c r="BT363" s="35"/>
    </row>
    <row r="364" spans="61:72">
      <c r="BI364" s="16"/>
      <c r="BJ364" s="577"/>
      <c r="BQ364" s="33" t="s">
        <v>6726</v>
      </c>
      <c r="BT364" s="37"/>
    </row>
    <row r="365" spans="61:72">
      <c r="BI365" s="16"/>
      <c r="BJ365" s="577"/>
      <c r="BQ365" s="46" t="s">
        <v>6726</v>
      </c>
      <c r="BT365" s="35"/>
    </row>
    <row r="366" spans="61:72">
      <c r="BI366" s="16"/>
      <c r="BJ366" s="577"/>
      <c r="BQ366" s="33" t="s">
        <v>3706</v>
      </c>
      <c r="BT366" s="35"/>
    </row>
    <row r="367" spans="61:72">
      <c r="BI367" s="16"/>
      <c r="BJ367" s="577"/>
      <c r="BQ367" s="33" t="s">
        <v>3706</v>
      </c>
      <c r="BT367" s="35"/>
    </row>
    <row r="368" spans="61:72">
      <c r="BI368" s="16"/>
      <c r="BJ368" s="577"/>
      <c r="BQ368" s="33" t="s">
        <v>3123</v>
      </c>
      <c r="BT368" s="35"/>
    </row>
    <row r="369" spans="61:72">
      <c r="BI369" s="16"/>
      <c r="BJ369" s="577"/>
      <c r="BQ369" s="33" t="s">
        <v>3123</v>
      </c>
      <c r="BT369" s="35"/>
    </row>
    <row r="370" spans="61:72">
      <c r="BI370" s="16"/>
      <c r="BJ370" s="577"/>
      <c r="BQ370" s="33" t="s">
        <v>6744</v>
      </c>
      <c r="BT370" s="37"/>
    </row>
    <row r="371" spans="61:72">
      <c r="BI371" s="16"/>
      <c r="BJ371" s="577"/>
      <c r="BQ371" s="46" t="s">
        <v>6744</v>
      </c>
      <c r="BT371" s="35"/>
    </row>
    <row r="372" spans="61:72">
      <c r="BI372" s="16"/>
      <c r="BJ372" s="577"/>
      <c r="BQ372" s="33" t="s">
        <v>120</v>
      </c>
      <c r="BT372" s="35"/>
    </row>
    <row r="373" spans="61:72">
      <c r="BI373" s="16"/>
      <c r="BJ373" s="577"/>
      <c r="BQ373" s="33" t="s">
        <v>120</v>
      </c>
      <c r="BT373" s="35"/>
    </row>
    <row r="374" spans="61:72">
      <c r="BI374" s="16"/>
      <c r="BJ374" s="577"/>
      <c r="BQ374" s="33" t="s">
        <v>3384</v>
      </c>
      <c r="BT374" s="35"/>
    </row>
    <row r="375" spans="61:72">
      <c r="BI375" s="16"/>
      <c r="BJ375" s="577"/>
      <c r="BQ375" s="33" t="s">
        <v>3384</v>
      </c>
      <c r="BT375" s="35"/>
    </row>
    <row r="376" spans="61:72">
      <c r="BI376" s="16"/>
      <c r="BJ376" s="577"/>
      <c r="BQ376" s="33" t="s">
        <v>2433</v>
      </c>
      <c r="BT376" s="37"/>
    </row>
    <row r="377" spans="61:72">
      <c r="BI377" s="16"/>
      <c r="BJ377" s="577"/>
      <c r="BQ377" s="46" t="s">
        <v>2433</v>
      </c>
      <c r="BT377" s="35"/>
    </row>
    <row r="378" spans="61:72">
      <c r="BI378" s="16"/>
      <c r="BJ378" s="577"/>
      <c r="BQ378" s="33" t="s">
        <v>1563</v>
      </c>
      <c r="BT378" s="35"/>
    </row>
    <row r="379" spans="61:72">
      <c r="BI379" s="16"/>
      <c r="BJ379" s="577"/>
      <c r="BQ379" s="33" t="s">
        <v>1563</v>
      </c>
      <c r="BT379" s="35"/>
    </row>
    <row r="380" spans="61:72">
      <c r="BI380" s="16"/>
      <c r="BJ380" s="577"/>
      <c r="BQ380" s="33" t="s">
        <v>4292</v>
      </c>
      <c r="BT380" s="35"/>
    </row>
    <row r="381" spans="61:72">
      <c r="BI381" s="16"/>
      <c r="BJ381" s="577"/>
      <c r="BQ381" s="33" t="s">
        <v>4292</v>
      </c>
      <c r="BT381" s="35"/>
    </row>
    <row r="382" spans="61:72">
      <c r="BI382" s="16"/>
      <c r="BJ382" s="577"/>
      <c r="BQ382" s="33" t="s">
        <v>2192</v>
      </c>
      <c r="BT382" s="35"/>
    </row>
    <row r="383" spans="61:72">
      <c r="BI383" s="16"/>
      <c r="BJ383" s="577"/>
      <c r="BQ383" s="33" t="s">
        <v>2192</v>
      </c>
      <c r="BT383" s="35"/>
    </row>
    <row r="384" spans="61:72">
      <c r="BI384" s="16"/>
      <c r="BJ384" s="577"/>
      <c r="BQ384" s="33" t="s">
        <v>6724</v>
      </c>
      <c r="BT384" s="37"/>
    </row>
    <row r="385" spans="61:72">
      <c r="BI385" s="16"/>
      <c r="BJ385" s="577"/>
      <c r="BQ385" s="46" t="s">
        <v>6724</v>
      </c>
      <c r="BT385" s="35"/>
    </row>
    <row r="386" spans="61:72">
      <c r="BI386" s="16"/>
      <c r="BJ386" s="577"/>
      <c r="BQ386" s="33" t="s">
        <v>6720</v>
      </c>
      <c r="BT386" s="37"/>
    </row>
    <row r="387" spans="61:72">
      <c r="BI387" s="16"/>
      <c r="BJ387" s="577"/>
      <c r="BQ387" s="46" t="s">
        <v>6720</v>
      </c>
      <c r="BT387" s="35"/>
    </row>
    <row r="388" spans="61:72">
      <c r="BI388" s="16"/>
      <c r="BJ388" s="577"/>
      <c r="BQ388" s="33" t="s">
        <v>2916</v>
      </c>
      <c r="BT388" s="35"/>
    </row>
    <row r="389" spans="61:72">
      <c r="BI389" s="16"/>
      <c r="BJ389" s="577"/>
      <c r="BQ389" s="33" t="s">
        <v>2916</v>
      </c>
      <c r="BT389" s="591"/>
    </row>
    <row r="390" spans="61:72">
      <c r="BI390" s="16"/>
      <c r="BJ390" s="577"/>
      <c r="BQ390" s="534" t="s">
        <v>5523</v>
      </c>
      <c r="BT390" s="35"/>
    </row>
    <row r="391" spans="61:72">
      <c r="BI391" s="16"/>
      <c r="BJ391" s="577"/>
      <c r="BQ391" s="33" t="s">
        <v>5523</v>
      </c>
      <c r="BT391" s="591"/>
    </row>
    <row r="392" spans="61:72">
      <c r="BI392" s="16"/>
      <c r="BJ392" s="577"/>
      <c r="BQ392" s="534" t="s">
        <v>5524</v>
      </c>
      <c r="BT392" s="35"/>
    </row>
    <row r="393" spans="61:72">
      <c r="BI393" s="16"/>
      <c r="BJ393" s="577"/>
      <c r="BQ393" s="33" t="s">
        <v>5524</v>
      </c>
      <c r="BT393" s="35"/>
    </row>
    <row r="394" spans="61:72">
      <c r="BI394" s="16"/>
      <c r="BJ394" s="577"/>
      <c r="BQ394" s="33" t="s">
        <v>7473</v>
      </c>
      <c r="BT394" s="37"/>
    </row>
    <row r="395" spans="61:72">
      <c r="BI395" s="16"/>
      <c r="BJ395" s="577"/>
      <c r="BQ395" s="46" t="s">
        <v>7473</v>
      </c>
      <c r="BT395" s="35"/>
    </row>
    <row r="396" spans="61:72">
      <c r="BI396" s="16"/>
      <c r="BJ396" s="577"/>
      <c r="BQ396" s="33" t="s">
        <v>7642</v>
      </c>
      <c r="BT396" s="37"/>
    </row>
    <row r="397" spans="61:72">
      <c r="BI397" s="16"/>
      <c r="BJ397" s="577"/>
      <c r="BQ397" s="46" t="s">
        <v>7642</v>
      </c>
      <c r="BT397" s="35"/>
    </row>
    <row r="398" spans="61:72">
      <c r="BI398" s="16"/>
      <c r="BJ398" s="577"/>
      <c r="BQ398" s="33" t="s">
        <v>287</v>
      </c>
      <c r="BT398" s="35"/>
    </row>
    <row r="399" spans="61:72">
      <c r="BI399" s="16"/>
      <c r="BJ399" s="577"/>
      <c r="BQ399" s="33" t="s">
        <v>287</v>
      </c>
      <c r="BT399" s="35"/>
    </row>
    <row r="400" spans="61:72">
      <c r="BI400" s="16"/>
      <c r="BJ400" s="577"/>
      <c r="BQ400" s="33" t="s">
        <v>289</v>
      </c>
      <c r="BT400" s="35"/>
    </row>
    <row r="401" spans="61:72">
      <c r="BI401" s="16"/>
      <c r="BJ401" s="577"/>
      <c r="BQ401" s="33" t="s">
        <v>289</v>
      </c>
      <c r="BT401" s="35"/>
    </row>
    <row r="402" spans="61:72">
      <c r="BI402" s="16"/>
      <c r="BJ402" s="577"/>
      <c r="BQ402" s="33" t="s">
        <v>7554</v>
      </c>
      <c r="BT402" s="37"/>
    </row>
    <row r="403" spans="61:72">
      <c r="BI403" s="16"/>
      <c r="BJ403" s="577"/>
      <c r="BQ403" s="46" t="s">
        <v>7554</v>
      </c>
      <c r="BT403" s="35"/>
    </row>
    <row r="404" spans="61:72">
      <c r="BI404" s="16"/>
      <c r="BJ404" s="577"/>
      <c r="BQ404" s="33" t="s">
        <v>6716</v>
      </c>
      <c r="BT404" s="37"/>
    </row>
    <row r="405" spans="61:72">
      <c r="BI405" s="16"/>
      <c r="BJ405" s="577"/>
      <c r="BQ405" s="46" t="s">
        <v>6716</v>
      </c>
      <c r="BT405" s="35"/>
    </row>
    <row r="406" spans="61:72">
      <c r="BI406" s="16"/>
      <c r="BJ406" s="577"/>
      <c r="BQ406" s="33" t="s">
        <v>6717</v>
      </c>
      <c r="BT406" s="37"/>
    </row>
    <row r="407" spans="61:72">
      <c r="BI407" s="16"/>
      <c r="BJ407" s="577"/>
      <c r="BQ407" s="46" t="s">
        <v>6717</v>
      </c>
      <c r="BT407" s="94"/>
    </row>
    <row r="408" spans="61:72">
      <c r="BI408" s="16"/>
      <c r="BJ408" s="577"/>
      <c r="BQ408" s="487" t="s">
        <v>1894</v>
      </c>
      <c r="BT408" s="590"/>
    </row>
    <row r="409" spans="61:72">
      <c r="BI409" s="16"/>
      <c r="BJ409" s="577"/>
      <c r="BQ409" s="463" t="s">
        <v>1894</v>
      </c>
      <c r="BT409" s="35"/>
    </row>
    <row r="410" spans="61:72">
      <c r="BI410" s="16"/>
      <c r="BJ410" s="577"/>
      <c r="BQ410" s="33" t="s">
        <v>717</v>
      </c>
      <c r="BT410" s="35"/>
    </row>
    <row r="411" spans="61:72">
      <c r="BI411" s="16"/>
      <c r="BJ411" s="577"/>
      <c r="BQ411" s="33" t="s">
        <v>717</v>
      </c>
      <c r="BT411" s="35"/>
    </row>
    <row r="412" spans="61:72">
      <c r="BI412" s="16"/>
      <c r="BJ412" s="577"/>
      <c r="BQ412" s="33" t="s">
        <v>6745</v>
      </c>
      <c r="BT412" s="37"/>
    </row>
    <row r="413" spans="61:72">
      <c r="BI413" s="16"/>
      <c r="BJ413" s="577"/>
      <c r="BQ413" s="46" t="s">
        <v>6745</v>
      </c>
      <c r="BT413" s="35"/>
    </row>
    <row r="414" spans="61:72">
      <c r="BI414" s="16"/>
      <c r="BJ414" s="577"/>
      <c r="BQ414" s="33" t="s">
        <v>1392</v>
      </c>
      <c r="BT414" s="590"/>
    </row>
    <row r="415" spans="61:72">
      <c r="BI415" s="16"/>
      <c r="BJ415" s="577"/>
      <c r="BQ415" s="463" t="s">
        <v>1392</v>
      </c>
      <c r="BT415" s="35"/>
    </row>
    <row r="416" spans="61:72">
      <c r="BI416" s="16"/>
      <c r="BJ416" s="577"/>
      <c r="BQ416" s="33" t="s">
        <v>4515</v>
      </c>
      <c r="BT416" s="35"/>
    </row>
    <row r="417" spans="61:72">
      <c r="BI417" s="16"/>
      <c r="BJ417" s="577"/>
      <c r="BQ417" s="33" t="s">
        <v>4515</v>
      </c>
      <c r="BT417" s="35"/>
    </row>
    <row r="418" spans="61:72">
      <c r="BI418" s="16"/>
      <c r="BJ418" s="577"/>
      <c r="BQ418" s="33" t="s">
        <v>2908</v>
      </c>
      <c r="BT418" s="35"/>
    </row>
    <row r="419" spans="61:72">
      <c r="BI419" s="16"/>
      <c r="BJ419" s="577"/>
      <c r="BQ419" s="33" t="s">
        <v>2908</v>
      </c>
      <c r="BT419" s="35"/>
    </row>
    <row r="420" spans="61:72">
      <c r="BI420" s="16"/>
      <c r="BJ420" s="577"/>
      <c r="BQ420" s="33" t="s">
        <v>2455</v>
      </c>
      <c r="BT420" s="37"/>
    </row>
    <row r="421" spans="61:72">
      <c r="BI421" s="16"/>
      <c r="BJ421" s="577"/>
      <c r="BQ421" s="430" t="s">
        <v>2455</v>
      </c>
      <c r="BT421" s="558"/>
    </row>
    <row r="422" spans="61:72">
      <c r="BI422" s="16"/>
      <c r="BJ422" s="577"/>
      <c r="BQ422" s="33" t="s">
        <v>6718</v>
      </c>
      <c r="BT422" s="37"/>
    </row>
    <row r="423" spans="61:72">
      <c r="BI423" s="16"/>
      <c r="BJ423" s="577"/>
      <c r="BQ423" s="46" t="s">
        <v>6718</v>
      </c>
      <c r="BT423" s="35"/>
    </row>
    <row r="424" spans="61:72">
      <c r="BI424" s="16"/>
      <c r="BJ424" s="577"/>
      <c r="BQ424" s="259" t="s">
        <v>6518</v>
      </c>
      <c r="BT424" s="37"/>
    </row>
    <row r="425" spans="61:72">
      <c r="BI425" s="16"/>
      <c r="BJ425" s="577"/>
      <c r="BQ425" s="46" t="s">
        <v>6518</v>
      </c>
      <c r="BT425" s="35"/>
    </row>
    <row r="426" spans="61:72">
      <c r="BI426" s="16"/>
      <c r="BJ426" s="577"/>
      <c r="BQ426" s="33" t="s">
        <v>7482</v>
      </c>
      <c r="BT426" s="37"/>
    </row>
    <row r="427" spans="61:72">
      <c r="BI427" s="16"/>
      <c r="BJ427" s="577"/>
      <c r="BQ427" s="46" t="s">
        <v>7482</v>
      </c>
      <c r="BT427" s="35"/>
    </row>
    <row r="428" spans="61:72">
      <c r="BI428" s="16"/>
      <c r="BJ428" s="577"/>
      <c r="BQ428" s="33" t="s">
        <v>6719</v>
      </c>
      <c r="BT428" s="37"/>
    </row>
    <row r="429" spans="61:72">
      <c r="BI429" s="16"/>
      <c r="BJ429" s="577"/>
      <c r="BQ429" s="46" t="s">
        <v>6719</v>
      </c>
      <c r="BT429" s="591"/>
    </row>
    <row r="430" spans="61:72">
      <c r="BI430" s="16"/>
      <c r="BJ430" s="577"/>
      <c r="BQ430" s="33" t="s">
        <v>7508</v>
      </c>
      <c r="BT430" s="35"/>
    </row>
    <row r="431" spans="61:72">
      <c r="BI431" s="16"/>
      <c r="BJ431" s="577"/>
      <c r="BQ431" s="46" t="s">
        <v>7508</v>
      </c>
      <c r="BT431" s="35"/>
    </row>
    <row r="432" spans="61:72">
      <c r="BI432" s="16"/>
      <c r="BJ432" s="577"/>
      <c r="BQ432" s="534" t="s">
        <v>5525</v>
      </c>
      <c r="BT432" s="35"/>
    </row>
    <row r="433" spans="61:72">
      <c r="BI433" s="16"/>
      <c r="BJ433" s="577"/>
      <c r="BQ433" s="33" t="s">
        <v>5525</v>
      </c>
      <c r="BT433" s="35"/>
    </row>
    <row r="434" spans="61:72">
      <c r="BI434" s="16"/>
      <c r="BJ434" s="577"/>
      <c r="BQ434" s="33" t="s">
        <v>3731</v>
      </c>
      <c r="BT434" s="590"/>
    </row>
    <row r="435" spans="61:72">
      <c r="BI435" s="16"/>
      <c r="BJ435" s="577"/>
      <c r="BQ435" s="33" t="s">
        <v>3731</v>
      </c>
      <c r="BT435" s="35"/>
    </row>
    <row r="436" spans="61:72">
      <c r="BI436" s="16"/>
      <c r="BJ436" s="577"/>
      <c r="BQ436" s="33" t="s">
        <v>3927</v>
      </c>
      <c r="BT436" s="35"/>
    </row>
    <row r="437" spans="61:72">
      <c r="BI437" s="16"/>
      <c r="BJ437" s="577"/>
      <c r="BQ437" s="463" t="s">
        <v>3927</v>
      </c>
      <c r="BT437" s="35"/>
    </row>
    <row r="438" spans="61:72">
      <c r="BI438" s="16"/>
      <c r="BJ438" s="577"/>
      <c r="BQ438" s="33" t="s">
        <v>479</v>
      </c>
      <c r="BT438" s="590"/>
    </row>
    <row r="439" spans="61:72">
      <c r="BI439" s="16"/>
      <c r="BJ439" s="577"/>
      <c r="BQ439" s="33" t="s">
        <v>479</v>
      </c>
      <c r="BT439" s="35"/>
    </row>
    <row r="440" spans="61:72">
      <c r="BI440" s="16"/>
      <c r="BJ440" s="577"/>
      <c r="BQ440" s="33" t="s">
        <v>1394</v>
      </c>
      <c r="BT440" s="37"/>
    </row>
    <row r="441" spans="61:72">
      <c r="BI441" s="16"/>
      <c r="BJ441" s="577"/>
      <c r="BQ441" s="463" t="s">
        <v>1394</v>
      </c>
      <c r="BT441" s="35"/>
    </row>
    <row r="442" spans="61:72">
      <c r="BI442" s="16"/>
      <c r="BJ442" s="577"/>
      <c r="BQ442" s="33" t="s">
        <v>7487</v>
      </c>
      <c r="BT442" s="35"/>
    </row>
    <row r="443" spans="61:72">
      <c r="BI443" s="16"/>
      <c r="BJ443" s="577"/>
      <c r="BQ443" s="46" t="s">
        <v>7487</v>
      </c>
      <c r="BT443" s="35"/>
    </row>
    <row r="444" spans="61:72">
      <c r="BI444" s="16"/>
      <c r="BJ444" s="577"/>
      <c r="BQ444" s="33" t="s">
        <v>3886</v>
      </c>
      <c r="BT444" s="37"/>
    </row>
    <row r="445" spans="61:72">
      <c r="BI445" s="16"/>
      <c r="BJ445" s="577"/>
      <c r="BQ445" s="33" t="s">
        <v>3886</v>
      </c>
      <c r="BT445" s="35"/>
    </row>
    <row r="446" spans="61:72">
      <c r="BI446" s="16"/>
      <c r="BJ446" s="577"/>
      <c r="BQ446" s="33" t="s">
        <v>7485</v>
      </c>
      <c r="BT446" s="37"/>
    </row>
    <row r="447" spans="61:72">
      <c r="BI447" s="16"/>
      <c r="BJ447" s="577"/>
      <c r="BQ447" s="46" t="s">
        <v>7485</v>
      </c>
      <c r="BT447" s="35"/>
    </row>
    <row r="448" spans="61:72">
      <c r="BI448" s="16"/>
      <c r="BJ448" s="577"/>
      <c r="BQ448" s="33" t="s">
        <v>6727</v>
      </c>
      <c r="BT448" s="37"/>
    </row>
    <row r="449" spans="61:72">
      <c r="BI449" s="16"/>
      <c r="BJ449" s="577"/>
      <c r="BQ449" s="46" t="s">
        <v>6727</v>
      </c>
      <c r="BT449" s="35"/>
    </row>
    <row r="450" spans="61:72">
      <c r="BI450" s="16"/>
      <c r="BJ450" s="577"/>
      <c r="BQ450" s="33" t="s">
        <v>6728</v>
      </c>
      <c r="BT450" s="35"/>
    </row>
    <row r="451" spans="61:72">
      <c r="BI451" s="16"/>
      <c r="BJ451" s="577"/>
      <c r="BQ451" s="46" t="s">
        <v>6728</v>
      </c>
      <c r="BT451" s="35"/>
    </row>
    <row r="452" spans="61:72">
      <c r="BI452" s="16"/>
      <c r="BJ452" s="577"/>
      <c r="BQ452" s="33" t="s">
        <v>3356</v>
      </c>
      <c r="BT452" s="35"/>
    </row>
    <row r="453" spans="61:72">
      <c r="BI453" s="16"/>
      <c r="BJ453" s="577"/>
      <c r="BQ453" s="33" t="s">
        <v>3356</v>
      </c>
      <c r="BT453" s="35"/>
    </row>
    <row r="454" spans="61:72">
      <c r="BI454" s="16"/>
      <c r="BJ454" s="577"/>
      <c r="BQ454" s="33" t="s">
        <v>3211</v>
      </c>
      <c r="BT454" s="35"/>
    </row>
    <row r="455" spans="61:72">
      <c r="BI455" s="16"/>
      <c r="BJ455" s="577"/>
      <c r="BQ455" s="33" t="s">
        <v>3211</v>
      </c>
      <c r="BT455" s="35"/>
    </row>
    <row r="456" spans="61:72">
      <c r="BI456" s="16"/>
      <c r="BJ456" s="577"/>
      <c r="BQ456" s="33" t="s">
        <v>5080</v>
      </c>
      <c r="BT456" s="590"/>
    </row>
    <row r="457" spans="61:72">
      <c r="BI457" s="16"/>
      <c r="BJ457" s="577"/>
      <c r="BQ457" s="33" t="s">
        <v>5080</v>
      </c>
      <c r="BT457" s="94"/>
    </row>
    <row r="458" spans="61:72">
      <c r="BI458" s="16"/>
      <c r="BJ458" s="577"/>
      <c r="BQ458" s="33" t="s">
        <v>2443</v>
      </c>
      <c r="BT458" s="590"/>
    </row>
    <row r="459" spans="61:72">
      <c r="BI459" s="16"/>
      <c r="BJ459" s="577"/>
      <c r="BQ459" s="463" t="s">
        <v>2443</v>
      </c>
      <c r="BT459" s="35"/>
    </row>
    <row r="460" spans="61:72">
      <c r="BI460" s="16"/>
      <c r="BJ460" s="577"/>
      <c r="BQ460" s="487" t="s">
        <v>3553</v>
      </c>
      <c r="BT460" s="35"/>
    </row>
    <row r="461" spans="61:72">
      <c r="BI461" s="16"/>
      <c r="BJ461" s="577"/>
      <c r="BQ461" s="463" t="s">
        <v>3553</v>
      </c>
      <c r="BT461" s="35"/>
    </row>
    <row r="462" spans="61:72">
      <c r="BI462" s="16"/>
      <c r="BJ462" s="577"/>
      <c r="BQ462" s="33" t="s">
        <v>1463</v>
      </c>
      <c r="BT462" s="35"/>
    </row>
    <row r="463" spans="61:72">
      <c r="BI463" s="16"/>
      <c r="BJ463" s="577"/>
      <c r="BQ463" s="33" t="s">
        <v>1463</v>
      </c>
      <c r="BT463" s="35"/>
    </row>
    <row r="464" spans="61:72">
      <c r="BI464" s="16"/>
      <c r="BJ464" s="577"/>
      <c r="BQ464" s="33" t="s">
        <v>3708</v>
      </c>
      <c r="BT464" s="35"/>
    </row>
    <row r="465" spans="61:72">
      <c r="BI465" s="16"/>
      <c r="BJ465" s="577"/>
      <c r="BQ465" s="33" t="s">
        <v>3708</v>
      </c>
      <c r="BT465" s="35"/>
    </row>
    <row r="466" spans="61:72">
      <c r="BI466" s="16"/>
      <c r="BJ466" s="577"/>
      <c r="BQ466" s="33" t="s">
        <v>4230</v>
      </c>
      <c r="BT466" s="35"/>
    </row>
    <row r="467" spans="61:72">
      <c r="BI467" s="16"/>
      <c r="BJ467" s="577"/>
      <c r="BQ467" s="33" t="s">
        <v>4230</v>
      </c>
      <c r="BT467" s="35"/>
    </row>
    <row r="468" spans="61:72">
      <c r="BI468" s="16"/>
      <c r="BJ468" s="577"/>
      <c r="BQ468" s="33" t="s">
        <v>3710</v>
      </c>
      <c r="BT468" s="35"/>
    </row>
    <row r="469" spans="61:72">
      <c r="BI469" s="16"/>
      <c r="BJ469" s="577"/>
      <c r="BQ469" s="33" t="s">
        <v>3710</v>
      </c>
      <c r="BT469" s="35"/>
    </row>
    <row r="470" spans="61:72">
      <c r="BI470" s="16"/>
      <c r="BJ470" s="577"/>
      <c r="BQ470" s="33" t="s">
        <v>3712</v>
      </c>
      <c r="BT470" s="35"/>
    </row>
    <row r="471" spans="61:72">
      <c r="BI471" s="16"/>
      <c r="BJ471" s="577"/>
      <c r="BQ471" s="33" t="s">
        <v>3712</v>
      </c>
      <c r="BT471" s="35"/>
    </row>
    <row r="472" spans="61:72">
      <c r="BI472" s="16"/>
      <c r="BJ472" s="577"/>
      <c r="BQ472" s="33" t="s">
        <v>909</v>
      </c>
      <c r="BT472" s="37"/>
    </row>
    <row r="473" spans="61:72">
      <c r="BI473" s="16"/>
      <c r="BJ473" s="577"/>
      <c r="BQ473" s="33" t="s">
        <v>909</v>
      </c>
      <c r="BT473" s="35"/>
    </row>
    <row r="474" spans="61:72">
      <c r="BI474" s="16"/>
      <c r="BJ474" s="577"/>
      <c r="BQ474" s="33" t="s">
        <v>3523</v>
      </c>
      <c r="BT474" s="35"/>
    </row>
    <row r="475" spans="61:72">
      <c r="BI475" s="16"/>
      <c r="BJ475" s="577"/>
      <c r="BQ475" s="33" t="s">
        <v>3523</v>
      </c>
      <c r="BT475" s="35"/>
    </row>
    <row r="476" spans="61:72">
      <c r="BI476" s="16"/>
      <c r="BJ476" s="577"/>
      <c r="BQ476" s="33" t="s">
        <v>4607</v>
      </c>
      <c r="BT476" s="35"/>
    </row>
    <row r="477" spans="61:72">
      <c r="BI477" s="16"/>
      <c r="BJ477" s="577"/>
      <c r="BQ477" s="46" t="s">
        <v>4607</v>
      </c>
      <c r="BT477" s="590"/>
    </row>
    <row r="478" spans="61:72">
      <c r="BI478" s="16"/>
      <c r="BJ478" s="577"/>
      <c r="BQ478" s="33" t="s">
        <v>118</v>
      </c>
      <c r="BT478" s="35"/>
    </row>
    <row r="479" spans="61:72">
      <c r="BI479" s="16"/>
      <c r="BJ479" s="577"/>
      <c r="BQ479" s="33" t="s">
        <v>3862</v>
      </c>
      <c r="BT479" s="35"/>
    </row>
    <row r="480" spans="61:72">
      <c r="BI480" s="16"/>
      <c r="BJ480" s="577"/>
      <c r="BQ480" s="33" t="s">
        <v>3862</v>
      </c>
      <c r="BT480" s="35"/>
    </row>
    <row r="481" spans="61:72">
      <c r="BI481" s="16"/>
      <c r="BJ481" s="577"/>
      <c r="BQ481" s="33" t="s">
        <v>3933</v>
      </c>
      <c r="BT481" s="37"/>
    </row>
    <row r="482" spans="61:72">
      <c r="BI482" s="16"/>
      <c r="BJ482" s="577"/>
      <c r="BQ482" s="463" t="s">
        <v>3933</v>
      </c>
      <c r="BT482" s="37"/>
    </row>
    <row r="483" spans="61:72">
      <c r="BI483" s="16"/>
      <c r="BJ483" s="577"/>
      <c r="BQ483" s="33" t="s">
        <v>3434</v>
      </c>
      <c r="BT483" s="35"/>
    </row>
    <row r="484" spans="61:72">
      <c r="BI484" s="16"/>
      <c r="BJ484" s="577"/>
      <c r="BQ484" s="33" t="s">
        <v>3434</v>
      </c>
      <c r="BT484" s="37"/>
    </row>
    <row r="485" spans="61:72">
      <c r="BI485" s="16"/>
      <c r="BJ485" s="577"/>
      <c r="BQ485" s="33" t="s">
        <v>6733</v>
      </c>
      <c r="BT485" s="35"/>
    </row>
    <row r="486" spans="61:72">
      <c r="BI486" s="16"/>
      <c r="BJ486" s="577"/>
      <c r="BQ486" s="46" t="s">
        <v>6733</v>
      </c>
      <c r="BT486" s="37"/>
    </row>
    <row r="487" spans="61:72">
      <c r="BI487" s="16"/>
      <c r="BJ487" s="577"/>
      <c r="BQ487" s="46" t="s">
        <v>6733</v>
      </c>
      <c r="BT487" s="35"/>
    </row>
    <row r="488" spans="61:72">
      <c r="BI488" s="16"/>
      <c r="BJ488" s="577"/>
      <c r="BQ488" s="33" t="s">
        <v>7489</v>
      </c>
      <c r="BT488" s="37"/>
    </row>
    <row r="489" spans="61:72">
      <c r="BI489" s="16"/>
      <c r="BJ489" s="577"/>
      <c r="BQ489" s="46" t="s">
        <v>7489</v>
      </c>
      <c r="BT489" s="35"/>
    </row>
    <row r="490" spans="61:72">
      <c r="BI490" s="16"/>
      <c r="BJ490" s="577"/>
      <c r="BQ490" s="33" t="s">
        <v>585</v>
      </c>
      <c r="BT490" s="37"/>
    </row>
    <row r="491" spans="61:72">
      <c r="BI491" s="16"/>
      <c r="BJ491" s="577"/>
      <c r="BQ491" s="46" t="s">
        <v>585</v>
      </c>
      <c r="BT491" s="35"/>
    </row>
    <row r="492" spans="61:72">
      <c r="BI492" s="16"/>
      <c r="BJ492" s="577"/>
      <c r="BQ492" s="46" t="s">
        <v>39</v>
      </c>
      <c r="BT492" s="37"/>
    </row>
    <row r="493" spans="61:72">
      <c r="BI493" s="16"/>
      <c r="BJ493" s="577"/>
      <c r="BQ493" s="46" t="s">
        <v>39</v>
      </c>
      <c r="BT493" s="35"/>
    </row>
    <row r="494" spans="61:72">
      <c r="BI494" s="16"/>
      <c r="BJ494" s="577"/>
      <c r="BQ494" s="33" t="s">
        <v>6759</v>
      </c>
      <c r="BT494" s="37"/>
    </row>
    <row r="495" spans="61:72">
      <c r="BI495" s="16"/>
      <c r="BJ495" s="577"/>
      <c r="BQ495" s="46" t="s">
        <v>6759</v>
      </c>
      <c r="BT495" s="37"/>
    </row>
    <row r="496" spans="61:72">
      <c r="BI496" s="16"/>
      <c r="BJ496" s="577"/>
      <c r="BQ496" s="33" t="s">
        <v>7495</v>
      </c>
      <c r="BT496" s="37"/>
    </row>
    <row r="497" spans="61:72">
      <c r="BI497" s="16"/>
      <c r="BJ497" s="577"/>
      <c r="BQ497" s="46" t="s">
        <v>7495</v>
      </c>
      <c r="BT497" s="35"/>
    </row>
    <row r="498" spans="61:72">
      <c r="BI498" s="16"/>
      <c r="BJ498" s="577"/>
      <c r="BQ498" s="33" t="s">
        <v>7497</v>
      </c>
      <c r="BT498" s="37"/>
    </row>
    <row r="499" spans="61:72">
      <c r="BI499" s="16"/>
      <c r="BJ499" s="577"/>
      <c r="BQ499" s="46" t="s">
        <v>7497</v>
      </c>
      <c r="BT499" s="35"/>
    </row>
    <row r="500" spans="61:72">
      <c r="BI500" s="16"/>
      <c r="BJ500" s="577"/>
      <c r="BQ500" s="33" t="s">
        <v>7510</v>
      </c>
      <c r="BT500" s="37"/>
    </row>
    <row r="501" spans="61:72">
      <c r="BI501" s="16"/>
      <c r="BJ501" s="577"/>
      <c r="BQ501" s="46" t="s">
        <v>7510</v>
      </c>
      <c r="BT501" s="37"/>
    </row>
    <row r="502" spans="61:72">
      <c r="BI502" s="16"/>
      <c r="BJ502" s="577"/>
      <c r="BQ502" s="46" t="s">
        <v>7515</v>
      </c>
      <c r="BT502" s="37"/>
    </row>
    <row r="503" spans="61:72">
      <c r="BI503" s="16"/>
      <c r="BJ503" s="577"/>
      <c r="BQ503" s="46" t="s">
        <v>7515</v>
      </c>
      <c r="BT503" s="37"/>
    </row>
    <row r="504" spans="61:72">
      <c r="BI504" s="16"/>
      <c r="BJ504" s="577"/>
      <c r="BQ504" s="33" t="s">
        <v>7520</v>
      </c>
      <c r="BT504" s="37"/>
    </row>
    <row r="505" spans="61:72">
      <c r="BI505" s="16"/>
      <c r="BJ505" s="577"/>
      <c r="BQ505" s="46" t="s">
        <v>7520</v>
      </c>
      <c r="BT505" s="35"/>
    </row>
    <row r="506" spans="61:72">
      <c r="BI506" s="16"/>
      <c r="BJ506" s="577"/>
      <c r="BQ506" s="33" t="s">
        <v>7521</v>
      </c>
      <c r="BT506" s="37"/>
    </row>
    <row r="507" spans="61:72">
      <c r="BI507" s="16"/>
      <c r="BJ507" s="577"/>
      <c r="BQ507" s="46" t="s">
        <v>7521</v>
      </c>
      <c r="BT507" s="35"/>
    </row>
    <row r="508" spans="61:72">
      <c r="BI508" s="16"/>
      <c r="BJ508" s="577"/>
      <c r="BQ508" s="46" t="s">
        <v>7523</v>
      </c>
      <c r="BT508" s="37"/>
    </row>
    <row r="509" spans="61:72">
      <c r="BI509" s="16"/>
      <c r="BJ509" s="577"/>
      <c r="BQ509" s="331" t="s">
        <v>7523</v>
      </c>
      <c r="BT509" s="35"/>
    </row>
    <row r="510" spans="61:72">
      <c r="BI510" s="16"/>
      <c r="BJ510" s="577"/>
      <c r="BQ510" s="331" t="s">
        <v>7525</v>
      </c>
      <c r="BT510" s="37"/>
    </row>
    <row r="511" spans="61:72">
      <c r="BI511" s="16"/>
      <c r="BJ511" s="577"/>
      <c r="BQ511" s="335" t="s">
        <v>7525</v>
      </c>
      <c r="BT511" s="35"/>
    </row>
    <row r="512" spans="61:72">
      <c r="BI512" s="16"/>
      <c r="BJ512" s="577"/>
      <c r="BQ512" s="118" t="s">
        <v>7649</v>
      </c>
      <c r="BT512" s="37"/>
    </row>
    <row r="513" spans="61:72">
      <c r="BI513" s="16"/>
      <c r="BJ513" s="577"/>
      <c r="BQ513" s="46" t="s">
        <v>7649</v>
      </c>
      <c r="BT513" s="35"/>
    </row>
    <row r="514" spans="61:72">
      <c r="BI514" s="16"/>
      <c r="BJ514" s="577"/>
      <c r="BQ514" s="33" t="s">
        <v>7533</v>
      </c>
      <c r="BT514" s="37"/>
    </row>
    <row r="515" spans="61:72">
      <c r="BI515" s="16"/>
      <c r="BJ515" s="577"/>
      <c r="BQ515" s="46" t="s">
        <v>7533</v>
      </c>
      <c r="BT515" s="35"/>
    </row>
    <row r="516" spans="61:72">
      <c r="BI516" s="16"/>
      <c r="BJ516" s="577"/>
      <c r="BQ516" s="35" t="s">
        <v>7535</v>
      </c>
      <c r="BT516" s="37"/>
    </row>
    <row r="517" spans="61:72">
      <c r="BI517" s="16"/>
      <c r="BJ517" s="577"/>
      <c r="BQ517" s="37" t="s">
        <v>7535</v>
      </c>
      <c r="BT517" s="35"/>
    </row>
    <row r="518" spans="61:72">
      <c r="BI518" s="16"/>
      <c r="BJ518" s="577"/>
      <c r="BQ518" s="35" t="s">
        <v>7537</v>
      </c>
      <c r="BT518" s="37"/>
    </row>
    <row r="519" spans="61:72">
      <c r="BI519" s="16"/>
      <c r="BJ519" s="577"/>
      <c r="BQ519" s="37" t="s">
        <v>7537</v>
      </c>
      <c r="BT519" s="35"/>
    </row>
    <row r="520" spans="61:72">
      <c r="BI520" s="16"/>
      <c r="BJ520" s="577"/>
      <c r="BQ520" s="35" t="s">
        <v>7539</v>
      </c>
      <c r="BT520" s="37"/>
    </row>
    <row r="521" spans="61:72">
      <c r="BI521" s="16"/>
      <c r="BJ521" s="577"/>
      <c r="BQ521" s="37" t="s">
        <v>7539</v>
      </c>
      <c r="BT521" s="35"/>
    </row>
    <row r="522" spans="61:72">
      <c r="BI522" s="16"/>
      <c r="BJ522" s="577"/>
      <c r="BQ522" s="35" t="s">
        <v>7650</v>
      </c>
      <c r="BT522" s="37"/>
    </row>
    <row r="523" spans="61:72">
      <c r="BI523" s="16"/>
      <c r="BJ523" s="577"/>
      <c r="BQ523" s="37" t="s">
        <v>7650</v>
      </c>
      <c r="BT523" s="35"/>
    </row>
    <row r="524" spans="61:72">
      <c r="BI524" s="16"/>
      <c r="BJ524" s="577"/>
      <c r="BQ524" s="35" t="s">
        <v>7651</v>
      </c>
      <c r="BT524" s="37"/>
    </row>
    <row r="525" spans="61:72">
      <c r="BI525" s="16"/>
      <c r="BJ525" s="577"/>
      <c r="BQ525" s="37" t="s">
        <v>7651</v>
      </c>
      <c r="BT525" s="35"/>
    </row>
    <row r="526" spans="61:72">
      <c r="BI526" s="16"/>
      <c r="BJ526" s="577"/>
      <c r="BQ526" s="35" t="s">
        <v>7652</v>
      </c>
      <c r="BT526" s="35"/>
    </row>
    <row r="527" spans="61:72">
      <c r="BI527" s="16"/>
      <c r="BJ527" s="577"/>
      <c r="BQ527" s="37" t="s">
        <v>7652</v>
      </c>
      <c r="BT527" s="35"/>
    </row>
    <row r="528" spans="61:72">
      <c r="BI528" s="16"/>
      <c r="BJ528" s="577"/>
      <c r="BQ528" s="35" t="s">
        <v>7653</v>
      </c>
      <c r="BT528" s="35"/>
    </row>
    <row r="529" spans="61:72">
      <c r="BI529" s="16"/>
      <c r="BJ529" s="577"/>
      <c r="BQ529" s="37" t="s">
        <v>7653</v>
      </c>
      <c r="BT529" s="35"/>
    </row>
    <row r="530" spans="61:72">
      <c r="BI530" s="16"/>
      <c r="BJ530" s="577"/>
      <c r="BQ530" s="35" t="s">
        <v>7654</v>
      </c>
      <c r="BT530" s="35"/>
    </row>
    <row r="531" spans="61:72">
      <c r="BI531" s="16"/>
      <c r="BJ531" s="577"/>
      <c r="BQ531" s="37" t="s">
        <v>7654</v>
      </c>
      <c r="BT531" s="35"/>
    </row>
    <row r="532" spans="61:72">
      <c r="BI532" s="16"/>
      <c r="BJ532" s="577"/>
      <c r="BQ532" s="35" t="s">
        <v>138</v>
      </c>
      <c r="BT532" s="35"/>
    </row>
    <row r="533" spans="61:72">
      <c r="BI533" s="16"/>
      <c r="BJ533" s="577"/>
      <c r="BQ533" s="62" t="s">
        <v>138</v>
      </c>
      <c r="BT533" s="35"/>
    </row>
    <row r="534" spans="61:72">
      <c r="BI534" s="16"/>
      <c r="BJ534" s="577"/>
      <c r="BQ534" s="62" t="s">
        <v>140</v>
      </c>
      <c r="BT534" s="35"/>
    </row>
    <row r="535" spans="61:72">
      <c r="BI535" s="16"/>
      <c r="BJ535" s="577"/>
      <c r="BQ535" s="62" t="s">
        <v>140</v>
      </c>
      <c r="BT535" s="35"/>
    </row>
    <row r="536" spans="61:72">
      <c r="BI536" s="16"/>
      <c r="BJ536" s="577"/>
      <c r="BQ536" s="62" t="s">
        <v>142</v>
      </c>
      <c r="BT536" s="35"/>
    </row>
    <row r="537" spans="61:72">
      <c r="BI537" s="16"/>
      <c r="BJ537" s="577"/>
      <c r="BQ537" s="62" t="s">
        <v>142</v>
      </c>
      <c r="BT537" s="35"/>
    </row>
    <row r="538" spans="61:72">
      <c r="BI538" s="16"/>
      <c r="BJ538" s="577"/>
      <c r="BQ538" s="62" t="s">
        <v>885</v>
      </c>
      <c r="BT538" s="35"/>
    </row>
    <row r="539" spans="61:72">
      <c r="BI539" s="16"/>
      <c r="BJ539" s="577"/>
      <c r="BQ539" s="62" t="s">
        <v>885</v>
      </c>
    </row>
    <row r="540" spans="61:72">
      <c r="BI540" s="16"/>
      <c r="BJ540" s="577"/>
      <c r="BQ540" s="62" t="s">
        <v>4799</v>
      </c>
    </row>
    <row r="541" spans="61:72">
      <c r="BI541" s="16"/>
      <c r="BJ541" s="577"/>
      <c r="BQ541" s="62" t="s">
        <v>4799</v>
      </c>
    </row>
    <row r="542" spans="61:72">
      <c r="BI542" s="16"/>
      <c r="BJ542" s="577"/>
      <c r="BQ542" s="62" t="s">
        <v>5066</v>
      </c>
    </row>
    <row r="543" spans="61:72">
      <c r="BI543" s="16"/>
      <c r="BJ543" s="577"/>
      <c r="BQ543" s="118" t="s">
        <v>5066</v>
      </c>
    </row>
    <row r="544" spans="61:72">
      <c r="BI544" s="16"/>
      <c r="BJ544" s="577"/>
      <c r="BQ544" s="119" t="s">
        <v>5066</v>
      </c>
    </row>
    <row r="545" spans="61:69">
      <c r="BI545" s="16"/>
      <c r="BJ545" s="577"/>
      <c r="BQ545" s="119" t="s">
        <v>5066</v>
      </c>
    </row>
    <row r="546" spans="61:69">
      <c r="BI546" s="16"/>
      <c r="BJ546" s="577"/>
      <c r="BQ546" s="33"/>
    </row>
    <row r="547" spans="61:69">
      <c r="BI547" s="16"/>
      <c r="BJ547" s="577"/>
      <c r="BQ547" s="33"/>
    </row>
    <row r="548" spans="61:69">
      <c r="BI548" s="16"/>
      <c r="BJ548" s="577"/>
      <c r="BQ548" s="534"/>
    </row>
    <row r="549" spans="61:69">
      <c r="BI549" s="16"/>
      <c r="BJ549" s="577"/>
      <c r="BQ549" s="33"/>
    </row>
    <row r="550" spans="61:69">
      <c r="BI550" s="16"/>
      <c r="BJ550" s="577"/>
      <c r="BQ550" s="534"/>
    </row>
    <row r="551" spans="61:69">
      <c r="BI551" s="16"/>
      <c r="BJ551" s="577"/>
      <c r="BQ551" s="33"/>
    </row>
    <row r="552" spans="61:69">
      <c r="BI552" s="16"/>
      <c r="BJ552" s="577"/>
      <c r="BQ552" s="33"/>
    </row>
    <row r="553" spans="61:69">
      <c r="BI553" s="16"/>
      <c r="BJ553" s="577"/>
      <c r="BQ553" s="46"/>
    </row>
    <row r="554" spans="61:69">
      <c r="BI554" s="16"/>
      <c r="BJ554" s="577"/>
      <c r="BQ554" s="33"/>
    </row>
    <row r="555" spans="61:69">
      <c r="BI555" s="16"/>
      <c r="BJ555" s="577"/>
      <c r="BQ555" s="46"/>
    </row>
    <row r="556" spans="61:69">
      <c r="BI556" s="16"/>
      <c r="BJ556" s="577"/>
      <c r="BQ556" s="33"/>
    </row>
    <row r="557" spans="61:69">
      <c r="BI557" s="16"/>
      <c r="BJ557" s="577"/>
      <c r="BQ557" s="430"/>
    </row>
    <row r="558" spans="61:69">
      <c r="BI558" s="16"/>
      <c r="BJ558" s="577"/>
      <c r="BQ558" s="33"/>
    </row>
    <row r="559" spans="61:69">
      <c r="BI559" s="16"/>
      <c r="BJ559" s="577"/>
      <c r="BQ559" s="33"/>
    </row>
    <row r="560" spans="61:69">
      <c r="BI560" s="16"/>
      <c r="BJ560" s="577"/>
      <c r="BQ560" s="430"/>
    </row>
    <row r="561" spans="61:69">
      <c r="BI561" s="16"/>
      <c r="BJ561" s="577"/>
      <c r="BQ561" s="33"/>
    </row>
    <row r="562" spans="61:69">
      <c r="BI562" s="16"/>
      <c r="BJ562" s="577"/>
      <c r="BQ562" s="430"/>
    </row>
    <row r="563" spans="61:69">
      <c r="BI563" s="16"/>
      <c r="BJ563" s="577"/>
      <c r="BQ563" s="33"/>
    </row>
    <row r="564" spans="61:69">
      <c r="BI564" s="16"/>
      <c r="BJ564" s="577"/>
      <c r="BQ564" s="430"/>
    </row>
    <row r="565" spans="61:69">
      <c r="BI565" s="16"/>
      <c r="BJ565" s="577"/>
      <c r="BQ565" s="33"/>
    </row>
    <row r="566" spans="61:69">
      <c r="BI566" s="16"/>
      <c r="BJ566" s="577"/>
      <c r="BQ566" s="33"/>
    </row>
    <row r="567" spans="61:69">
      <c r="BI567" s="16"/>
      <c r="BJ567" s="577"/>
      <c r="BQ567" s="33"/>
    </row>
    <row r="568" spans="61:69">
      <c r="BI568" s="16"/>
      <c r="BJ568" s="577"/>
      <c r="BQ568" s="33"/>
    </row>
    <row r="569" spans="61:69">
      <c r="BI569" s="16"/>
      <c r="BJ569" s="577"/>
      <c r="BQ569" s="46"/>
    </row>
    <row r="570" spans="61:69">
      <c r="BI570" s="16"/>
      <c r="BJ570" s="577"/>
      <c r="BQ570" s="33"/>
    </row>
    <row r="571" spans="61:69">
      <c r="BI571" s="16"/>
      <c r="BJ571" s="577"/>
      <c r="BQ571" s="46"/>
    </row>
    <row r="572" spans="61:69">
      <c r="BI572" s="16"/>
      <c r="BJ572" s="577"/>
      <c r="BQ572" s="33"/>
    </row>
    <row r="573" spans="61:69">
      <c r="BI573" s="16"/>
      <c r="BJ573" s="577"/>
      <c r="BQ573" s="46"/>
    </row>
    <row r="574" spans="61:69">
      <c r="BI574" s="16"/>
      <c r="BJ574" s="577"/>
      <c r="BQ574" s="33"/>
    </row>
    <row r="575" spans="61:69">
      <c r="BI575" s="16"/>
      <c r="BJ575" s="577"/>
      <c r="BQ575" s="430"/>
    </row>
    <row r="576" spans="61:69">
      <c r="BI576" s="16"/>
      <c r="BJ576" s="577"/>
      <c r="BQ576" s="430"/>
    </row>
    <row r="577" spans="61:69">
      <c r="BI577" s="16"/>
      <c r="BJ577" s="577"/>
      <c r="BQ577" s="33"/>
    </row>
    <row r="578" spans="61:69">
      <c r="BI578" s="16"/>
      <c r="BJ578" s="577"/>
      <c r="BQ578" s="487"/>
    </row>
    <row r="579" spans="61:69">
      <c r="BI579" s="16"/>
      <c r="BJ579" s="577"/>
      <c r="BQ579" s="463"/>
    </row>
    <row r="580" spans="61:69">
      <c r="BI580" s="16"/>
      <c r="BJ580" s="577"/>
      <c r="BQ580" s="33"/>
    </row>
    <row r="581" spans="61:69">
      <c r="BI581" s="16"/>
      <c r="BJ581" s="577"/>
      <c r="BQ581" s="33"/>
    </row>
    <row r="582" spans="61:69">
      <c r="BI582" s="16"/>
      <c r="BJ582" s="577"/>
      <c r="BQ582" s="430"/>
    </row>
    <row r="583" spans="61:69">
      <c r="BI583" s="16"/>
      <c r="BJ583" s="577"/>
      <c r="BQ583" s="33"/>
    </row>
    <row r="584" spans="61:69">
      <c r="BI584" s="16"/>
      <c r="BJ584" s="577"/>
      <c r="BQ584" s="33"/>
    </row>
    <row r="585" spans="61:69">
      <c r="BI585" s="16"/>
      <c r="BJ585" s="577"/>
      <c r="BQ585" s="46"/>
    </row>
    <row r="586" spans="61:69">
      <c r="BI586" s="16"/>
      <c r="BJ586" s="577"/>
      <c r="BQ586" s="430"/>
    </row>
    <row r="587" spans="61:69">
      <c r="BI587" s="16"/>
      <c r="BJ587" s="577"/>
      <c r="BQ587" s="33"/>
    </row>
    <row r="588" spans="61:69">
      <c r="BI588" s="16"/>
      <c r="BJ588" s="577"/>
      <c r="BQ588" s="33"/>
    </row>
    <row r="589" spans="61:69">
      <c r="BI589" s="16"/>
      <c r="BJ589" s="577"/>
      <c r="BQ589" s="430"/>
    </row>
    <row r="590" spans="61:69">
      <c r="BI590" s="16"/>
      <c r="BJ590" s="577"/>
      <c r="BQ590" s="33"/>
    </row>
    <row r="591" spans="61:69">
      <c r="BI591" s="16"/>
      <c r="BJ591" s="577"/>
      <c r="BQ591" s="430"/>
    </row>
    <row r="592" spans="61:69">
      <c r="BI592" s="16"/>
      <c r="BJ592" s="577"/>
      <c r="BQ592" s="33"/>
    </row>
    <row r="593" spans="61:69">
      <c r="BI593" s="16"/>
      <c r="BJ593" s="577"/>
      <c r="BQ593" s="430"/>
    </row>
    <row r="594" spans="61:69">
      <c r="BI594" s="16"/>
      <c r="BJ594" s="577"/>
      <c r="BQ594" s="33"/>
    </row>
    <row r="595" spans="61:69">
      <c r="BI595" s="16"/>
      <c r="BJ595" s="577"/>
      <c r="BQ595" s="463"/>
    </row>
    <row r="596" spans="61:69">
      <c r="BI596" s="16"/>
      <c r="BJ596" s="577"/>
      <c r="BQ596" s="33"/>
    </row>
    <row r="597" spans="61:69">
      <c r="BI597" s="16"/>
      <c r="BJ597" s="577"/>
      <c r="BQ597" s="33"/>
    </row>
    <row r="598" spans="61:69">
      <c r="BI598" s="16"/>
      <c r="BJ598" s="577"/>
      <c r="BQ598" s="33"/>
    </row>
    <row r="599" spans="61:69">
      <c r="BI599" s="16"/>
      <c r="BJ599" s="577"/>
      <c r="BQ599" s="33"/>
    </row>
    <row r="600" spans="61:69">
      <c r="BI600" s="16"/>
      <c r="BJ600" s="577"/>
      <c r="BQ600" s="33"/>
    </row>
    <row r="601" spans="61:69">
      <c r="BI601" s="16"/>
      <c r="BJ601" s="577"/>
      <c r="BQ601" s="430"/>
    </row>
    <row r="602" spans="61:69">
      <c r="BI602" s="16"/>
      <c r="BJ602" s="577"/>
      <c r="BQ602" s="33"/>
    </row>
    <row r="603" spans="61:69">
      <c r="BI603" s="16"/>
      <c r="BJ603" s="577"/>
      <c r="BQ603" s="46"/>
    </row>
    <row r="604" spans="61:69">
      <c r="BI604" s="16"/>
      <c r="BJ604" s="577"/>
      <c r="BQ604" s="259"/>
    </row>
    <row r="605" spans="61:69">
      <c r="BI605" s="16"/>
      <c r="BJ605" s="577"/>
      <c r="BQ605" s="46"/>
    </row>
    <row r="606" spans="61:69">
      <c r="BI606" s="16"/>
      <c r="BJ606" s="577"/>
      <c r="BQ606" s="33"/>
    </row>
    <row r="607" spans="61:69">
      <c r="BI607" s="16"/>
      <c r="BJ607" s="577"/>
      <c r="BQ607" s="46"/>
    </row>
    <row r="608" spans="61:69">
      <c r="BI608" s="16"/>
      <c r="BJ608" s="577"/>
      <c r="BQ608" s="430"/>
    </row>
    <row r="609" spans="61:69">
      <c r="BI609" s="16"/>
      <c r="BJ609" s="577"/>
      <c r="BQ609" s="688"/>
    </row>
    <row r="610" spans="61:69">
      <c r="BI610" s="16"/>
      <c r="BJ610" s="577"/>
      <c r="BQ610" s="33"/>
    </row>
    <row r="611" spans="61:69">
      <c r="BI611" s="16"/>
      <c r="BJ611" s="577"/>
      <c r="BQ611" s="46"/>
    </row>
    <row r="612" spans="61:69">
      <c r="BI612" s="16"/>
      <c r="BJ612" s="577"/>
      <c r="BQ612" s="33"/>
    </row>
    <row r="613" spans="61:69">
      <c r="BI613" s="16"/>
      <c r="BJ613" s="577"/>
      <c r="BQ613" s="46"/>
    </row>
    <row r="614" spans="61:69">
      <c r="BI614" s="16"/>
      <c r="BJ614" s="577"/>
      <c r="BQ614" s="534"/>
    </row>
    <row r="615" spans="61:69">
      <c r="BI615" s="16"/>
      <c r="BJ615" s="577"/>
      <c r="BQ615" s="33"/>
    </row>
    <row r="616" spans="61:69">
      <c r="BI616" s="16"/>
      <c r="BJ616" s="577"/>
      <c r="BQ616" s="430"/>
    </row>
    <row r="617" spans="61:69">
      <c r="BI617" s="16"/>
      <c r="BJ617" s="577"/>
      <c r="BQ617" s="33"/>
    </row>
    <row r="618" spans="61:69">
      <c r="BI618" s="16"/>
      <c r="BJ618" s="577"/>
      <c r="BQ618" s="430"/>
    </row>
    <row r="619" spans="61:69">
      <c r="BI619" s="16"/>
      <c r="BJ619" s="577"/>
      <c r="BQ619" s="46"/>
    </row>
    <row r="620" spans="61:69">
      <c r="BI620" s="16"/>
      <c r="BJ620" s="577"/>
      <c r="BQ620" s="430"/>
    </row>
    <row r="621" spans="61:69">
      <c r="BI621" s="16"/>
      <c r="BJ621" s="577"/>
      <c r="BQ621" s="610"/>
    </row>
    <row r="622" spans="61:69">
      <c r="BI622" s="16"/>
      <c r="BJ622" s="577"/>
      <c r="BQ622" s="33"/>
    </row>
    <row r="623" spans="61:69">
      <c r="BI623" s="16"/>
      <c r="BJ623" s="577"/>
      <c r="BQ623" s="33"/>
    </row>
    <row r="624" spans="61:69">
      <c r="BI624" s="16"/>
      <c r="BJ624" s="577"/>
      <c r="BQ624" s="33"/>
    </row>
    <row r="625" spans="61:69">
      <c r="BI625" s="16"/>
      <c r="BJ625" s="577"/>
      <c r="BQ625" s="463"/>
    </row>
    <row r="626" spans="61:69">
      <c r="BI626" s="16"/>
      <c r="BJ626" s="577"/>
      <c r="BQ626" s="33"/>
    </row>
    <row r="627" spans="61:69">
      <c r="BI627" s="16"/>
      <c r="BJ627" s="577"/>
      <c r="BQ627" s="33"/>
    </row>
    <row r="628" spans="61:69">
      <c r="BI628" s="16"/>
      <c r="BJ628" s="577"/>
      <c r="BQ628" s="33"/>
    </row>
    <row r="629" spans="61:69">
      <c r="BI629" s="16"/>
      <c r="BJ629" s="577"/>
      <c r="BQ629" s="463"/>
    </row>
    <row r="630" spans="61:69">
      <c r="BI630" s="16"/>
      <c r="BJ630" s="577"/>
      <c r="BQ630" s="33"/>
    </row>
    <row r="631" spans="61:69">
      <c r="BI631" s="16"/>
      <c r="BJ631" s="577"/>
      <c r="BQ631" s="46"/>
    </row>
    <row r="632" spans="61:69">
      <c r="BI632" s="16"/>
      <c r="BJ632" s="577"/>
      <c r="BQ632" s="33"/>
    </row>
    <row r="633" spans="61:69">
      <c r="BI633" s="16"/>
      <c r="BJ633" s="577"/>
      <c r="BQ633" s="33"/>
    </row>
    <row r="634" spans="61:69">
      <c r="BI634" s="16"/>
      <c r="BJ634" s="577"/>
      <c r="BQ634" s="33"/>
    </row>
    <row r="635" spans="61:69">
      <c r="BI635" s="16"/>
      <c r="BJ635" s="577"/>
      <c r="BQ635" s="46"/>
    </row>
    <row r="636" spans="61:69">
      <c r="BI636" s="16"/>
      <c r="BJ636" s="577"/>
      <c r="BQ636" s="430"/>
    </row>
    <row r="637" spans="61:69">
      <c r="BI637" s="16"/>
      <c r="BJ637" s="577"/>
      <c r="BQ637" s="33"/>
    </row>
    <row r="638" spans="61:69">
      <c r="BI638" s="16"/>
      <c r="BJ638" s="577"/>
      <c r="BQ638" s="430"/>
    </row>
    <row r="639" spans="61:69">
      <c r="BI639" s="16"/>
      <c r="BJ639" s="577"/>
      <c r="BQ639" s="33"/>
    </row>
    <row r="640" spans="61:69">
      <c r="BI640" s="16"/>
      <c r="BJ640" s="577"/>
      <c r="BQ640" s="33"/>
    </row>
    <row r="641" spans="61:69">
      <c r="BI641" s="16"/>
      <c r="BJ641" s="577"/>
      <c r="BQ641" s="46"/>
    </row>
    <row r="642" spans="61:69">
      <c r="BI642" s="16"/>
      <c r="BJ642" s="577"/>
      <c r="BQ642" s="33"/>
    </row>
    <row r="643" spans="61:69">
      <c r="BI643" s="16"/>
      <c r="BJ643" s="577"/>
      <c r="BQ643" s="46"/>
    </row>
    <row r="644" spans="61:69">
      <c r="BI644" s="16"/>
      <c r="BJ644" s="577"/>
      <c r="BQ644" s="33"/>
    </row>
    <row r="645" spans="61:69">
      <c r="BI645" s="16"/>
      <c r="BJ645" s="577"/>
      <c r="BQ645" s="33"/>
    </row>
    <row r="646" spans="61:69">
      <c r="BI646" s="16"/>
      <c r="BJ646" s="577"/>
      <c r="BQ646" s="33"/>
    </row>
    <row r="647" spans="61:69">
      <c r="BI647" s="16"/>
      <c r="BJ647" s="577"/>
      <c r="BQ647" s="33"/>
    </row>
    <row r="648" spans="61:69">
      <c r="BI648" s="16"/>
      <c r="BJ648" s="577"/>
      <c r="BQ648" s="33"/>
    </row>
    <row r="649" spans="61:69">
      <c r="BI649" s="16"/>
      <c r="BJ649" s="577"/>
      <c r="BQ649" s="33"/>
    </row>
    <row r="650" spans="61:69">
      <c r="BI650" s="16"/>
      <c r="BJ650" s="577"/>
      <c r="BQ650" s="33"/>
    </row>
    <row r="651" spans="61:69">
      <c r="BI651" s="16"/>
      <c r="BJ651" s="577"/>
      <c r="BQ651" s="463"/>
    </row>
    <row r="652" spans="61:69">
      <c r="BI652" s="16"/>
      <c r="BJ652" s="577"/>
      <c r="BQ652" s="487"/>
    </row>
    <row r="653" spans="61:69">
      <c r="BI653" s="16"/>
      <c r="BJ653" s="577"/>
      <c r="BQ653" s="463"/>
    </row>
    <row r="654" spans="61:69">
      <c r="BI654" s="16"/>
      <c r="BJ654" s="577"/>
      <c r="BQ654" s="33"/>
    </row>
    <row r="655" spans="61:69">
      <c r="BI655" s="16"/>
      <c r="BJ655" s="577"/>
      <c r="BQ655" s="33"/>
    </row>
    <row r="656" spans="61:69">
      <c r="BI656" s="16"/>
      <c r="BJ656" s="577"/>
      <c r="BQ656" s="33"/>
    </row>
    <row r="657" spans="61:69">
      <c r="BI657" s="16"/>
      <c r="BJ657" s="577"/>
      <c r="BQ657" s="119"/>
    </row>
    <row r="658" spans="61:69">
      <c r="BI658" s="16"/>
      <c r="BJ658" s="577"/>
      <c r="BQ658" s="680"/>
    </row>
    <row r="659" spans="61:69">
      <c r="BI659" s="16"/>
      <c r="BJ659" s="577"/>
      <c r="BQ659" s="119"/>
    </row>
    <row r="660" spans="61:69">
      <c r="BI660" s="16"/>
      <c r="BJ660" s="577"/>
      <c r="BQ660" s="680"/>
    </row>
    <row r="661" spans="61:69">
      <c r="BI661" s="16"/>
      <c r="BJ661" s="577"/>
      <c r="BQ661" s="740"/>
    </row>
    <row r="662" spans="61:69">
      <c r="BI662" s="16"/>
      <c r="BJ662" s="577"/>
      <c r="BQ662" s="119"/>
    </row>
    <row r="663" spans="61:69">
      <c r="BI663" s="16"/>
      <c r="BJ663" s="577"/>
      <c r="BQ663" s="119"/>
    </row>
    <row r="664" spans="61:69">
      <c r="BI664" s="16"/>
      <c r="BJ664" s="577"/>
      <c r="BQ664" s="119"/>
    </row>
    <row r="665" spans="61:69">
      <c r="BI665" s="16"/>
      <c r="BJ665" s="577"/>
      <c r="BQ665" s="119"/>
    </row>
    <row r="666" spans="61:69">
      <c r="BI666" s="16"/>
      <c r="BJ666" s="577"/>
      <c r="BQ666" s="119"/>
    </row>
    <row r="667" spans="61:69">
      <c r="BI667" s="16"/>
      <c r="BJ667" s="577"/>
      <c r="BQ667" s="119"/>
    </row>
    <row r="668" spans="61:69">
      <c r="BI668" s="16"/>
      <c r="BJ668" s="577"/>
      <c r="BQ668" s="119"/>
    </row>
    <row r="669" spans="61:69">
      <c r="BI669" s="16"/>
      <c r="BJ669" s="577"/>
      <c r="BQ669" s="119"/>
    </row>
    <row r="670" spans="61:69">
      <c r="BI670" s="16"/>
      <c r="BJ670" s="577"/>
      <c r="BQ670" s="119"/>
    </row>
    <row r="671" spans="61:69">
      <c r="BI671" s="16"/>
      <c r="BJ671" s="577"/>
      <c r="BQ671" s="119"/>
    </row>
    <row r="672" spans="61:69">
      <c r="BI672" s="16"/>
      <c r="BJ672" s="577"/>
      <c r="BQ672" s="119"/>
    </row>
    <row r="673" spans="61:69">
      <c r="BI673" s="16"/>
      <c r="BJ673" s="577"/>
      <c r="BQ673" s="331"/>
    </row>
    <row r="674" spans="61:69">
      <c r="BI674" s="16"/>
      <c r="BJ674" s="577"/>
      <c r="BQ674" s="119"/>
    </row>
    <row r="675" spans="61:69">
      <c r="BI675" s="16"/>
      <c r="BJ675" s="577"/>
      <c r="BQ675" s="680"/>
    </row>
    <row r="676" spans="61:69">
      <c r="BI676" s="16"/>
      <c r="BJ676" s="577"/>
      <c r="BQ676" s="119"/>
    </row>
    <row r="677" spans="61:69">
      <c r="BI677" s="16"/>
      <c r="BJ677" s="577"/>
      <c r="BQ677" s="680"/>
    </row>
    <row r="678" spans="61:69">
      <c r="BI678" s="16"/>
      <c r="BJ678" s="577"/>
      <c r="BQ678" s="747"/>
    </row>
    <row r="679" spans="61:69">
      <c r="BI679" s="16"/>
      <c r="BJ679" s="577"/>
      <c r="BQ679" s="680"/>
    </row>
    <row r="680" spans="61:69">
      <c r="BI680" s="16"/>
      <c r="BJ680" s="577"/>
      <c r="BQ680" s="712"/>
    </row>
    <row r="681" spans="61:69">
      <c r="BI681" s="16"/>
      <c r="BJ681" s="577"/>
      <c r="BQ681" s="680"/>
    </row>
    <row r="682" spans="61:69">
      <c r="BI682" s="16"/>
      <c r="BJ682" s="577"/>
      <c r="BQ682" s="712"/>
    </row>
    <row r="683" spans="61:69">
      <c r="BI683" s="16"/>
      <c r="BJ683" s="577"/>
      <c r="BQ683" s="680"/>
    </row>
    <row r="684" spans="61:69">
      <c r="BI684" s="16"/>
      <c r="BJ684" s="577"/>
      <c r="BQ684" s="746"/>
    </row>
    <row r="685" spans="61:69">
      <c r="BI685" s="16"/>
      <c r="BJ685" s="577"/>
      <c r="BQ685" s="119"/>
    </row>
    <row r="686" spans="61:69">
      <c r="BI686" s="16"/>
      <c r="BJ686" s="577"/>
      <c r="BQ686" s="119"/>
    </row>
    <row r="687" spans="61:69">
      <c r="BI687" s="16"/>
      <c r="BJ687" s="577"/>
      <c r="BQ687" s="680"/>
    </row>
    <row r="688" spans="61:69">
      <c r="BI688" s="16"/>
      <c r="BJ688" s="577"/>
      <c r="BQ688" s="119"/>
    </row>
    <row r="689" spans="61:69">
      <c r="BI689" s="16"/>
      <c r="BJ689" s="577"/>
      <c r="BQ689" s="119"/>
    </row>
    <row r="690" spans="61:69">
      <c r="BI690" s="16"/>
      <c r="BJ690" s="577"/>
      <c r="BQ690" s="741"/>
    </row>
    <row r="691" spans="61:69">
      <c r="BI691" s="16"/>
      <c r="BJ691" s="577"/>
      <c r="BQ691" s="680"/>
    </row>
    <row r="692" spans="61:69">
      <c r="BI692" s="16"/>
      <c r="BJ692" s="577"/>
      <c r="BQ692" s="119"/>
    </row>
    <row r="693" spans="61:69">
      <c r="BI693" s="16"/>
      <c r="BJ693" s="577"/>
      <c r="BQ693" s="680"/>
    </row>
    <row r="694" spans="61:69">
      <c r="BI694" s="16"/>
      <c r="BJ694" s="577"/>
      <c r="BQ694" s="119"/>
    </row>
    <row r="695" spans="61:69">
      <c r="BI695" s="16"/>
      <c r="BJ695" s="577"/>
      <c r="BQ695" s="119"/>
    </row>
    <row r="696" spans="61:69">
      <c r="BI696" s="16"/>
      <c r="BJ696" s="577"/>
      <c r="BQ696" s="119"/>
    </row>
    <row r="697" spans="61:69">
      <c r="BI697" s="16"/>
      <c r="BJ697" s="577"/>
      <c r="BQ697" s="331"/>
    </row>
    <row r="698" spans="61:69">
      <c r="BI698" s="16"/>
      <c r="BJ698" s="577"/>
      <c r="BQ698" s="680"/>
    </row>
    <row r="699" spans="61:69">
      <c r="BI699" s="16"/>
      <c r="BJ699" s="577"/>
      <c r="BQ699" s="331"/>
    </row>
    <row r="700" spans="61:69">
      <c r="BI700" s="16"/>
      <c r="BJ700" s="577"/>
      <c r="BQ700" s="680"/>
    </row>
    <row r="701" spans="61:69">
      <c r="BI701" s="16"/>
      <c r="BJ701" s="577"/>
      <c r="BQ701" s="119"/>
    </row>
    <row r="702" spans="61:69">
      <c r="BI702" s="16"/>
      <c r="BJ702" s="577"/>
      <c r="BQ702" s="331"/>
    </row>
    <row r="703" spans="61:69">
      <c r="BI703" s="16"/>
      <c r="BJ703" s="577"/>
      <c r="BQ703" s="331"/>
    </row>
    <row r="704" spans="61:69">
      <c r="BI704" s="16"/>
      <c r="BJ704" s="577"/>
      <c r="BQ704" s="119"/>
    </row>
    <row r="705" spans="61:69">
      <c r="BI705" s="16"/>
      <c r="BJ705" s="577"/>
      <c r="BQ705" s="331"/>
    </row>
    <row r="706" spans="61:69">
      <c r="BI706" s="16"/>
      <c r="BJ706" s="577"/>
      <c r="BQ706" s="119"/>
    </row>
    <row r="707" spans="61:69">
      <c r="BI707" s="16"/>
      <c r="BJ707" s="577"/>
      <c r="BQ707" s="331"/>
    </row>
    <row r="708" spans="61:69">
      <c r="BI708" s="16"/>
      <c r="BJ708" s="577"/>
      <c r="BQ708" s="331"/>
    </row>
    <row r="709" spans="61:69">
      <c r="BI709" s="16"/>
      <c r="BJ709" s="577"/>
      <c r="BQ709" s="331"/>
    </row>
    <row r="710" spans="61:69">
      <c r="BI710" s="16"/>
      <c r="BJ710" s="577"/>
      <c r="BQ710" s="680"/>
    </row>
    <row r="711" spans="61:69">
      <c r="BI711" s="16"/>
      <c r="BJ711" s="577"/>
      <c r="BQ711" s="119"/>
    </row>
    <row r="712" spans="61:69">
      <c r="BI712" s="16"/>
      <c r="BJ712" s="577"/>
      <c r="BQ712" s="119"/>
    </row>
    <row r="713" spans="61:69">
      <c r="BI713" s="16"/>
      <c r="BJ713" s="577"/>
      <c r="BQ713" s="331"/>
    </row>
    <row r="714" spans="61:69">
      <c r="BI714" s="16"/>
      <c r="BJ714" s="577"/>
      <c r="BQ714" s="119"/>
    </row>
    <row r="715" spans="61:69">
      <c r="BI715" s="16"/>
      <c r="BJ715" s="577"/>
      <c r="BQ715" s="331"/>
    </row>
    <row r="716" spans="61:69">
      <c r="BI716" s="16"/>
      <c r="BJ716" s="577"/>
      <c r="BQ716" s="118"/>
    </row>
    <row r="717" spans="61:69">
      <c r="BI717" s="16"/>
      <c r="BJ717" s="577"/>
      <c r="BQ717" s="331"/>
    </row>
    <row r="718" spans="61:69">
      <c r="BI718" s="16"/>
      <c r="BJ718" s="577"/>
      <c r="BQ718" s="680"/>
    </row>
    <row r="719" spans="61:69">
      <c r="BI719" s="16"/>
      <c r="BJ719" s="577"/>
      <c r="BQ719" s="331"/>
    </row>
    <row r="720" spans="61:69">
      <c r="BI720" s="16"/>
      <c r="BJ720" s="577"/>
      <c r="BQ720" s="680"/>
    </row>
    <row r="721" spans="61:69">
      <c r="BI721" s="16"/>
      <c r="BJ721" s="577"/>
      <c r="BQ721" s="119"/>
    </row>
    <row r="722" spans="61:69">
      <c r="BI722" s="16"/>
      <c r="BJ722" s="577"/>
      <c r="BQ722" s="119"/>
    </row>
    <row r="723" spans="61:69">
      <c r="BI723" s="16"/>
      <c r="BJ723" s="577"/>
      <c r="BQ723" s="331"/>
    </row>
    <row r="724" spans="61:69">
      <c r="BI724" s="16"/>
      <c r="BJ724" s="577"/>
      <c r="BQ724" s="331"/>
    </row>
    <row r="725" spans="61:69">
      <c r="BI725" s="16"/>
      <c r="BJ725" s="577"/>
      <c r="BQ725" s="331"/>
    </row>
    <row r="726" spans="61:69">
      <c r="BI726" s="16"/>
      <c r="BJ726" s="577"/>
      <c r="BQ726" s="119"/>
    </row>
    <row r="727" spans="61:69">
      <c r="BI727" s="16"/>
      <c r="BJ727" s="577"/>
      <c r="BQ727" s="331"/>
    </row>
    <row r="728" spans="61:69">
      <c r="BI728" s="16"/>
      <c r="BJ728" s="577"/>
      <c r="BQ728" s="119"/>
    </row>
    <row r="729" spans="61:69">
      <c r="BI729" s="16"/>
      <c r="BJ729" s="577"/>
      <c r="BQ729" s="331"/>
    </row>
    <row r="730" spans="61:69">
      <c r="BI730" s="16"/>
      <c r="BJ730" s="577"/>
      <c r="BQ730" s="331"/>
    </row>
    <row r="731" spans="61:69">
      <c r="BI731" s="16"/>
      <c r="BJ731" s="577"/>
      <c r="BQ731" s="331"/>
    </row>
    <row r="732" spans="61:69">
      <c r="BI732" s="16"/>
      <c r="BJ732" s="577"/>
      <c r="BQ732" s="331"/>
    </row>
    <row r="733" spans="61:69">
      <c r="BI733" s="16"/>
      <c r="BJ733" s="577"/>
      <c r="BQ733" s="104"/>
    </row>
    <row r="734" spans="61:69">
      <c r="BI734" s="16"/>
      <c r="BJ734" s="577"/>
      <c r="BQ734" s="118"/>
    </row>
    <row r="735" spans="61:69">
      <c r="BI735" s="16"/>
      <c r="BJ735" s="577"/>
      <c r="BQ735" s="335"/>
    </row>
    <row r="736" spans="61:69">
      <c r="BI736" s="16"/>
      <c r="BJ736" s="577"/>
      <c r="BQ736" s="33"/>
    </row>
    <row r="737" spans="61:69">
      <c r="BI737" s="16"/>
      <c r="BJ737" s="577"/>
      <c r="BQ737" s="46"/>
    </row>
    <row r="738" spans="61:69">
      <c r="BI738" s="16"/>
      <c r="BJ738" s="577"/>
      <c r="BQ738" s="33"/>
    </row>
    <row r="739" spans="61:69">
      <c r="BI739" s="16"/>
      <c r="BJ739" s="577"/>
      <c r="BQ739" s="37"/>
    </row>
    <row r="740" spans="61:69">
      <c r="BI740" s="16"/>
      <c r="BJ740" s="577"/>
      <c r="BQ740" s="35"/>
    </row>
    <row r="741" spans="61:69">
      <c r="BI741" s="16"/>
      <c r="BJ741" s="577"/>
      <c r="BQ741" s="37"/>
    </row>
    <row r="742" spans="61:69">
      <c r="BI742" s="16"/>
      <c r="BJ742" s="577"/>
      <c r="BQ742" s="35"/>
    </row>
    <row r="743" spans="61:69">
      <c r="BI743" s="16"/>
      <c r="BJ743" s="577"/>
      <c r="BQ743" s="37"/>
    </row>
    <row r="744" spans="61:69">
      <c r="BI744" s="16"/>
      <c r="BJ744" s="577"/>
      <c r="BQ744" s="35"/>
    </row>
    <row r="745" spans="61:69">
      <c r="BI745" s="16"/>
      <c r="BJ745" s="577"/>
      <c r="BQ745" s="37"/>
    </row>
    <row r="746" spans="61:69">
      <c r="BI746" s="16"/>
      <c r="BJ746" s="577"/>
      <c r="BQ746" s="35"/>
    </row>
    <row r="747" spans="61:69">
      <c r="BI747" s="16"/>
      <c r="BJ747" s="577"/>
      <c r="BQ747" s="37"/>
    </row>
    <row r="748" spans="61:69">
      <c r="BI748" s="16"/>
      <c r="BJ748" s="577"/>
      <c r="BQ748" s="35"/>
    </row>
    <row r="749" spans="61:69">
      <c r="BI749" s="16"/>
      <c r="BJ749" s="577"/>
      <c r="BQ749" s="37"/>
    </row>
    <row r="750" spans="61:69">
      <c r="BI750" s="16"/>
      <c r="BJ750" s="577"/>
      <c r="BQ750" s="35"/>
    </row>
    <row r="751" spans="61:69">
      <c r="BI751" s="16"/>
      <c r="BJ751" s="577"/>
      <c r="BQ751" s="37"/>
    </row>
    <row r="752" spans="61:69">
      <c r="BI752" s="16"/>
      <c r="BJ752" s="577"/>
      <c r="BQ752" s="35"/>
    </row>
    <row r="753" spans="61:69">
      <c r="BI753" s="16"/>
      <c r="BJ753" s="577"/>
      <c r="BQ753" s="37"/>
    </row>
    <row r="754" spans="61:69">
      <c r="BI754" s="16"/>
      <c r="BJ754" s="577"/>
      <c r="BQ754" s="35"/>
    </row>
    <row r="755" spans="61:69">
      <c r="BI755" s="16"/>
      <c r="BJ755" s="577"/>
      <c r="BQ755" s="35"/>
    </row>
    <row r="756" spans="61:69">
      <c r="BI756" s="16"/>
      <c r="BJ756" s="577"/>
      <c r="BQ756" s="62"/>
    </row>
    <row r="757" spans="61:69">
      <c r="BI757" s="16"/>
      <c r="BJ757" s="577"/>
      <c r="BQ757" s="62"/>
    </row>
    <row r="758" spans="61:69">
      <c r="BI758" s="16"/>
      <c r="BJ758" s="577"/>
      <c r="BQ758" s="62"/>
    </row>
    <row r="759" spans="61:69">
      <c r="BI759" s="16"/>
      <c r="BJ759" s="577"/>
      <c r="BQ759" s="62"/>
    </row>
    <row r="760" spans="61:69">
      <c r="BI760" s="16"/>
      <c r="BJ760" s="577"/>
      <c r="BQ760" s="685"/>
    </row>
    <row r="761" spans="61:69">
      <c r="BI761" s="16"/>
      <c r="BJ761" s="577"/>
      <c r="BQ761" s="62"/>
    </row>
    <row r="762" spans="61:69">
      <c r="BI762" s="16"/>
      <c r="BJ762" s="577"/>
      <c r="BQ762" s="685"/>
    </row>
    <row r="763" spans="61:69">
      <c r="BI763" s="16"/>
      <c r="BJ763" s="577"/>
      <c r="BQ763" s="62"/>
    </row>
    <row r="764" spans="61:69">
      <c r="BI764" s="16"/>
      <c r="BJ764" s="577"/>
      <c r="BQ764" s="685"/>
    </row>
    <row r="765" spans="61:69">
      <c r="BI765" s="16"/>
      <c r="BJ765" s="577"/>
      <c r="BQ765" s="62"/>
    </row>
    <row r="766" spans="61:69">
      <c r="BI766" s="16"/>
      <c r="BJ766" s="577"/>
      <c r="BQ766" s="430"/>
    </row>
    <row r="767" spans="61:69">
      <c r="BI767" s="16"/>
      <c r="BJ767" s="577"/>
      <c r="BQ767" s="33"/>
    </row>
    <row r="768" spans="61:69">
      <c r="BI768" s="16"/>
      <c r="BJ768" s="577"/>
      <c r="BQ768" s="430"/>
    </row>
    <row r="769" spans="61:71">
      <c r="BI769" s="16"/>
      <c r="BJ769" s="577"/>
      <c r="BQ769" s="33"/>
    </row>
    <row r="770" spans="61:71">
      <c r="BI770" s="16"/>
      <c r="BJ770" s="577"/>
      <c r="BQ770" s="430"/>
    </row>
    <row r="771" spans="61:71">
      <c r="BI771" s="16"/>
      <c r="BJ771" s="577"/>
      <c r="BQ771" s="33"/>
    </row>
    <row r="772" spans="61:71">
      <c r="BI772" s="16"/>
      <c r="BJ772" s="577"/>
      <c r="BQ772" s="430"/>
    </row>
    <row r="773" spans="61:71">
      <c r="BI773" s="16"/>
      <c r="BJ773" s="577"/>
      <c r="BQ773" s="745"/>
    </row>
    <row r="774" spans="61:71">
      <c r="BI774" s="16"/>
      <c r="BJ774" s="577"/>
      <c r="BQ774" s="33"/>
    </row>
    <row r="775" spans="61:71">
      <c r="BI775" s="16"/>
      <c r="BJ775" s="577"/>
      <c r="BQ775" s="33"/>
    </row>
    <row r="776" spans="61:71">
      <c r="BI776" s="16"/>
      <c r="BJ776" s="577"/>
      <c r="BQ776" s="119"/>
    </row>
    <row r="777" spans="61:71">
      <c r="BI777" s="16"/>
      <c r="BJ777" s="577"/>
      <c r="BQ777" s="119"/>
    </row>
    <row r="778" spans="61:71">
      <c r="BI778" s="16"/>
      <c r="BJ778" s="577"/>
      <c r="BQ778" s="33"/>
    </row>
    <row r="779" spans="61:71">
      <c r="BI779" s="16"/>
      <c r="BJ779" s="577"/>
      <c r="BQ779" s="33"/>
    </row>
    <row r="780" spans="61:71">
      <c r="BI780" s="16"/>
      <c r="BJ780" s="577"/>
      <c r="BQ780" s="33"/>
    </row>
    <row r="781" spans="61:71">
      <c r="BI781" s="16"/>
      <c r="BJ781" s="577"/>
      <c r="BQ781" s="33"/>
    </row>
    <row r="782" spans="61:71">
      <c r="BI782" s="16"/>
      <c r="BJ782" s="577"/>
      <c r="BS782" s="90"/>
    </row>
  </sheetData>
  <sheetProtection sheet="1" objects="1" scenarios="1"/>
  <sortState xmlns:xlrd2="http://schemas.microsoft.com/office/spreadsheetml/2017/richdata2" ref="BQ52:BQ545">
    <sortCondition ref="BQ51:BQ545"/>
  </sortState>
  <mergeCells count="13">
    <mergeCell ref="C16:J16"/>
    <mergeCell ref="C5:J5"/>
    <mergeCell ref="C6:J6"/>
    <mergeCell ref="C9:I9"/>
    <mergeCell ref="C13:I13"/>
    <mergeCell ref="C15:J15"/>
    <mergeCell ref="C38:J38"/>
    <mergeCell ref="C21:J21"/>
    <mergeCell ref="C22:J22"/>
    <mergeCell ref="C24:J24"/>
    <mergeCell ref="C25:J25"/>
    <mergeCell ref="C27:J27"/>
    <mergeCell ref="C28:J28"/>
  </mergeCells>
  <conditionalFormatting sqref="C3">
    <cfRule type="duplicateValues" dxfId="26" priority="31"/>
    <cfRule type="duplicateValues" dxfId="25" priority="32"/>
  </conditionalFormatting>
  <conditionalFormatting sqref="BQ502:BQ508">
    <cfRule type="duplicateValues" dxfId="24" priority="1"/>
    <cfRule type="duplicateValues" dxfId="23" priority="2"/>
    <cfRule type="duplicateValues" dxfId="22" priority="3"/>
    <cfRule type="duplicateValues" dxfId="21" priority="4"/>
    <cfRule type="duplicateValues" dxfId="20" priority="5"/>
    <cfRule type="duplicateValues" dxfId="19" priority="6"/>
  </conditionalFormatting>
  <conditionalFormatting sqref="BQ650:BQ656">
    <cfRule type="duplicateValues" dxfId="18" priority="7"/>
    <cfRule type="duplicateValues" dxfId="17" priority="8"/>
    <cfRule type="duplicateValues" dxfId="16" priority="9"/>
    <cfRule type="duplicateValues" dxfId="15" priority="10"/>
    <cfRule type="duplicateValues" dxfId="14" priority="11"/>
    <cfRule type="duplicateValues" dxfId="13" priority="12"/>
  </conditionalFormatting>
  <conditionalFormatting sqref="BR114">
    <cfRule type="duplicateValues" dxfId="12" priority="91"/>
  </conditionalFormatting>
  <conditionalFormatting sqref="BR117">
    <cfRule type="duplicateValues" dxfId="11" priority="90"/>
  </conditionalFormatting>
  <conditionalFormatting sqref="BR120">
    <cfRule type="duplicateValues" dxfId="10" priority="89"/>
  </conditionalFormatting>
  <conditionalFormatting sqref="BR125:BR126">
    <cfRule type="duplicateValues" dxfId="9" priority="88"/>
  </conditionalFormatting>
  <conditionalFormatting sqref="BR128">
    <cfRule type="duplicateValues" dxfId="8" priority="87"/>
  </conditionalFormatting>
  <conditionalFormatting sqref="BR129:BR130">
    <cfRule type="duplicateValues" dxfId="7" priority="86"/>
  </conditionalFormatting>
  <conditionalFormatting sqref="BR143">
    <cfRule type="duplicateValues" dxfId="6" priority="85"/>
  </conditionalFormatting>
  <conditionalFormatting sqref="BT499:BT505">
    <cfRule type="duplicateValues" dxfId="5" priority="25"/>
    <cfRule type="duplicateValues" dxfId="4" priority="26"/>
    <cfRule type="duplicateValues" dxfId="3" priority="27"/>
    <cfRule type="duplicateValues" dxfId="2" priority="28"/>
    <cfRule type="duplicateValues" dxfId="1" priority="29"/>
    <cfRule type="duplicateValues" dxfId="0" priority="30"/>
  </conditionalFormatting>
  <hyperlinks>
    <hyperlink ref="C34" r:id="rId1" xr:uid="{00000000-0004-0000-0100-000000000000}"/>
    <hyperlink ref="C35" r:id="rId2" xr:uid="{00000000-0004-0000-0100-000001000000}"/>
  </hyperlinks>
  <pageMargins left="0.5" right="0.25" top="0.5" bottom="0.5" header="0.3" footer="0.3"/>
  <pageSetup scale="86" orientation="portrait" r:id="rId3"/>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0"/>
  <sheetViews>
    <sheetView showGridLines="0" workbookViewId="0">
      <selection activeCell="A33" sqref="A33"/>
    </sheetView>
  </sheetViews>
  <sheetFormatPr defaultColWidth="9.140625" defaultRowHeight="12.75"/>
  <cols>
    <col min="1" max="1" width="10" style="1" customWidth="1"/>
    <col min="2" max="2" width="9.140625" style="1"/>
    <col min="3" max="3" width="10.140625" style="1" bestFit="1" customWidth="1"/>
    <col min="4" max="4" width="13.42578125" style="1" customWidth="1"/>
    <col min="5" max="5" width="18.5703125" style="1" customWidth="1"/>
    <col min="6" max="6" width="16" style="1" customWidth="1"/>
    <col min="7" max="7" width="9.85546875" style="1" customWidth="1"/>
    <col min="8" max="16384" width="9.140625" style="1"/>
  </cols>
  <sheetData>
    <row r="1" spans="1:8" ht="18">
      <c r="A1" s="885" t="s">
        <v>14062</v>
      </c>
      <c r="B1" s="886"/>
      <c r="C1" s="886"/>
      <c r="D1" s="886"/>
      <c r="E1" s="887"/>
      <c r="F1" s="89"/>
    </row>
    <row r="2" spans="1:8">
      <c r="A2" s="8" t="s">
        <v>4581</v>
      </c>
      <c r="B2" s="2"/>
      <c r="C2" s="132" t="s">
        <v>14063</v>
      </c>
      <c r="D2" s="3"/>
      <c r="E2" s="9"/>
    </row>
    <row r="3" spans="1:8">
      <c r="A3" s="10" t="s">
        <v>3387</v>
      </c>
      <c r="B3" s="2"/>
      <c r="C3" s="15">
        <v>38384</v>
      </c>
      <c r="D3" s="3"/>
      <c r="E3" s="9"/>
    </row>
    <row r="4" spans="1:8" ht="13.5" thickBot="1">
      <c r="A4" s="11" t="s">
        <v>4580</v>
      </c>
      <c r="B4" s="12"/>
      <c r="C4" s="464">
        <v>45689</v>
      </c>
      <c r="D4" s="14"/>
      <c r="E4" s="13"/>
    </row>
    <row r="6" spans="1:8" ht="13.5" thickBot="1"/>
    <row r="7" spans="1:8" ht="18.75" thickBot="1">
      <c r="A7" s="5" t="s">
        <v>2579</v>
      </c>
      <c r="B7" s="6"/>
      <c r="C7" s="6"/>
      <c r="D7" s="6"/>
      <c r="E7" s="6"/>
      <c r="F7" s="6"/>
      <c r="G7" s="7"/>
    </row>
    <row r="8" spans="1:8">
      <c r="A8" s="888" t="s">
        <v>6544</v>
      </c>
      <c r="B8" s="889"/>
      <c r="C8" s="889"/>
      <c r="D8" s="889"/>
      <c r="E8" s="889"/>
      <c r="F8" s="889"/>
      <c r="G8" s="890"/>
    </row>
    <row r="9" spans="1:8">
      <c r="A9" s="891"/>
      <c r="B9" s="892"/>
      <c r="C9" s="892"/>
      <c r="D9" s="892"/>
      <c r="E9" s="892"/>
      <c r="F9" s="892"/>
      <c r="G9" s="893"/>
    </row>
    <row r="10" spans="1:8">
      <c r="A10" s="891"/>
      <c r="B10" s="892"/>
      <c r="C10" s="892"/>
      <c r="D10" s="892"/>
      <c r="E10" s="892"/>
      <c r="F10" s="892"/>
      <c r="G10" s="893"/>
    </row>
    <row r="11" spans="1:8" ht="13.5" customHeight="1">
      <c r="A11" s="891"/>
      <c r="B11" s="892"/>
      <c r="C11" s="892"/>
      <c r="D11" s="892"/>
      <c r="E11" s="892"/>
      <c r="F11" s="892"/>
      <c r="G11" s="893"/>
    </row>
    <row r="12" spans="1:8">
      <c r="A12" s="891"/>
      <c r="B12" s="892"/>
      <c r="C12" s="892"/>
      <c r="D12" s="892"/>
      <c r="E12" s="892"/>
      <c r="F12" s="892"/>
      <c r="G12" s="893"/>
    </row>
    <row r="13" spans="1:8" ht="13.5" thickBot="1">
      <c r="A13" s="894"/>
      <c r="B13" s="895"/>
      <c r="C13" s="895"/>
      <c r="D13" s="895"/>
      <c r="E13" s="895"/>
      <c r="F13" s="895"/>
      <c r="G13" s="896"/>
    </row>
    <row r="14" spans="1:8">
      <c r="A14"/>
      <c r="B14"/>
      <c r="C14"/>
      <c r="D14"/>
      <c r="E14"/>
      <c r="F14"/>
      <c r="G14"/>
    </row>
    <row r="15" spans="1:8">
      <c r="A15"/>
      <c r="B15"/>
      <c r="C15"/>
      <c r="D15"/>
      <c r="E15"/>
      <c r="F15"/>
      <c r="G15"/>
    </row>
    <row r="16" spans="1:8" ht="18">
      <c r="A16" s="466" t="s">
        <v>5265</v>
      </c>
      <c r="B16" s="467"/>
      <c r="C16" s="467"/>
      <c r="D16" s="467"/>
      <c r="E16" s="467"/>
      <c r="F16" s="467"/>
      <c r="G16" s="467"/>
      <c r="H16" s="468"/>
    </row>
    <row r="17" spans="1:12">
      <c r="A17" s="469" t="s">
        <v>5273</v>
      </c>
      <c r="B17" s="470"/>
      <c r="C17" s="470"/>
      <c r="D17" s="470"/>
      <c r="E17" s="470"/>
      <c r="F17" s="470"/>
      <c r="G17" s="470"/>
      <c r="H17" s="471"/>
    </row>
    <row r="18" spans="1:12">
      <c r="A18" s="472" t="s">
        <v>5274</v>
      </c>
      <c r="H18" s="473"/>
    </row>
    <row r="19" spans="1:12">
      <c r="A19" s="472"/>
      <c r="H19" s="473"/>
    </row>
    <row r="20" spans="1:12">
      <c r="A20" s="472" t="s">
        <v>12275</v>
      </c>
      <c r="H20" s="473"/>
    </row>
    <row r="21" spans="1:12">
      <c r="A21" s="474" t="s">
        <v>5270</v>
      </c>
      <c r="H21" s="473"/>
    </row>
    <row r="22" spans="1:12">
      <c r="A22" s="474" t="s">
        <v>5275</v>
      </c>
      <c r="H22" s="473"/>
    </row>
    <row r="23" spans="1:12">
      <c r="A23" s="474" t="s">
        <v>5271</v>
      </c>
      <c r="H23" s="473"/>
    </row>
    <row r="24" spans="1:12">
      <c r="A24" s="472"/>
      <c r="H24" s="473"/>
    </row>
    <row r="25" spans="1:12">
      <c r="A25" s="472" t="s">
        <v>6156</v>
      </c>
      <c r="H25" s="473"/>
    </row>
    <row r="26" spans="1:12">
      <c r="A26" s="472" t="s">
        <v>5272</v>
      </c>
      <c r="H26" s="473"/>
    </row>
    <row r="27" spans="1:12">
      <c r="A27" s="472" t="s">
        <v>5266</v>
      </c>
      <c r="H27" s="473"/>
    </row>
    <row r="28" spans="1:12">
      <c r="A28" s="475" t="s">
        <v>5267</v>
      </c>
      <c r="B28" s="476"/>
      <c r="C28" s="476"/>
      <c r="D28" s="476"/>
      <c r="E28" s="476"/>
      <c r="F28" s="476"/>
      <c r="G28" s="476"/>
      <c r="H28" s="477"/>
    </row>
    <row r="29" spans="1:12" ht="13.5" thickBot="1">
      <c r="A29" s="108"/>
    </row>
    <row r="30" spans="1:12" ht="13.5" thickBot="1">
      <c r="A30" s="849" t="s">
        <v>14064</v>
      </c>
      <c r="B30" s="850"/>
      <c r="C30" s="850"/>
      <c r="D30" s="850"/>
      <c r="E30" s="850"/>
      <c r="F30" s="850"/>
      <c r="G30" s="850"/>
      <c r="H30" s="850"/>
      <c r="I30" s="850"/>
      <c r="J30" s="850"/>
      <c r="K30" s="850"/>
      <c r="L30" s="851"/>
    </row>
    <row r="31" spans="1:12">
      <c r="A31" s="108"/>
    </row>
    <row r="32" spans="1:12">
      <c r="A32" s="4" t="s">
        <v>4551</v>
      </c>
    </row>
    <row r="35" spans="4:9">
      <c r="D35" s="227"/>
      <c r="E35" s="227"/>
      <c r="F35" s="227"/>
      <c r="G35" s="227"/>
      <c r="H35" s="227"/>
      <c r="I35" s="227"/>
    </row>
    <row r="36" spans="4:9" ht="15" customHeight="1">
      <c r="D36" s="227"/>
      <c r="E36" s="227"/>
      <c r="F36" s="227"/>
      <c r="G36" s="227"/>
      <c r="H36" s="227"/>
      <c r="I36" s="227"/>
    </row>
    <row r="37" spans="4:9">
      <c r="D37"/>
    </row>
    <row r="38" spans="4:9">
      <c r="D38"/>
    </row>
    <row r="39" spans="4:9">
      <c r="D39"/>
    </row>
    <row r="40" spans="4:9">
      <c r="D40"/>
    </row>
  </sheetData>
  <customSheetViews>
    <customSheetView guid="{D9128810-F68F-4AE0-BA84-87BD67D80C7B}" showGridLines="0">
      <selection activeCell="C5" sqref="C5"/>
      <pageMargins left="0.75" right="0.75" top="1" bottom="1" header="0.5" footer="0.5"/>
      <pageSetup paperSize="9" orientation="portrait" verticalDpi="0"/>
      <headerFooter alignWithMargins="0"/>
    </customSheetView>
    <customSheetView guid="{837221DA-AD14-4384-8A40-22F5937064F0}" showRuler="0">
      <selection activeCell="F17" sqref="F17"/>
      <pageMargins left="0.75" right="0.75" top="1" bottom="1" header="0.5" footer="0.5"/>
      <pageSetup paperSize="9" orientation="portrait" verticalDpi="0"/>
      <headerFooter alignWithMargins="0"/>
    </customSheetView>
  </customSheetViews>
  <mergeCells count="2">
    <mergeCell ref="A1:E1"/>
    <mergeCell ref="A8:G13"/>
  </mergeCells>
  <phoneticPr fontId="0" type="noConversion"/>
  <hyperlinks>
    <hyperlink ref="A32" r:id="rId1" xr:uid="{00000000-0004-0000-0000-000000000000}"/>
  </hyperlinks>
  <pageMargins left="0.75" right="0.75" top="1" bottom="1" header="0.5" footer="0.5"/>
  <pageSetup paperSize="9" orientation="portrait" r:id="rId2"/>
  <headerFooter alignWithMargins="0"/>
  <ignoredErrors>
    <ignoredError sqref="C2" numberStoredAsText="1"/>
  </ignoredError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05D97C8534EB643A06F859EC1B965A5" ma:contentTypeVersion="19" ma:contentTypeDescription="Create a new document." ma:contentTypeScope="" ma:versionID="87426f0d7e376356e3eb9e48d057e857">
  <xsd:schema xmlns:xsd="http://www.w3.org/2001/XMLSchema" xmlns:xs="http://www.w3.org/2001/XMLSchema" xmlns:p="http://schemas.microsoft.com/office/2006/metadata/properties" xmlns:ns2="ecfc0d83-df91-49b9-9181-fcba1223791d" xmlns:ns3="9ebffbbf-c966-4aa7-b195-58eca36e838d" targetNamespace="http://schemas.microsoft.com/office/2006/metadata/properties" ma:root="true" ma:fieldsID="dedd98b8997ec4dc6362a75ed15e3739" ns2:_="" ns3:_="">
    <xsd:import namespace="ecfc0d83-df91-49b9-9181-fcba1223791d"/>
    <xsd:import namespace="9ebffbbf-c966-4aa7-b195-58eca36e838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Owner" minOccurs="0"/>
                <xsd:element ref="ns2:MediaServiceAutoTags" minOccurs="0"/>
                <xsd:element ref="ns2:MediaServiceGenerationTime" minOccurs="0"/>
                <xsd:element ref="ns2:MediaServiceEventHashCode" minOccurs="0"/>
                <xsd:element ref="ns2:MediaServiceDateTaken" minOccurs="0"/>
                <xsd:element ref="ns2:MediaLengthInSeconds" minOccurs="0"/>
                <xsd:element ref="ns2:MediaServiceOCR"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fc0d83-df91-49b9-9181-fcba122379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Owner" ma:index="12" nillable="true" ma:displayName="Owner" ma:description="Joshua Baca" ma:format="Dropdown" ma:internalName="Owner">
      <xsd:simpleType>
        <xsd:restriction base="dms:Text">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ae7d7fe6-3fde-426a-9e88-00508a807d0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ebffbbf-c966-4aa7-b195-58eca36e838d"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7051cb10-5225-4c1a-8764-b1b02ef6bb65}" ma:internalName="TaxCatchAll" ma:showField="CatchAllData" ma:web="9ebffbbf-c966-4aa7-b195-58eca36e838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Owner xmlns="ecfc0d83-df91-49b9-9181-fcba1223791d" xsi:nil="true"/>
    <TaxCatchAll xmlns="9ebffbbf-c966-4aa7-b195-58eca36e838d" xsi:nil="true"/>
    <lcf76f155ced4ddcb4097134ff3c332f xmlns="ecfc0d83-df91-49b9-9181-fcba1223791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7076EC6-DBAE-4395-B19A-103FEA406B04}">
  <ds:schemaRefs>
    <ds:schemaRef ds:uri="http://schemas.microsoft.com/sharepoint/v3/contenttype/forms"/>
  </ds:schemaRefs>
</ds:datastoreItem>
</file>

<file path=customXml/itemProps2.xml><?xml version="1.0" encoding="utf-8"?>
<ds:datastoreItem xmlns:ds="http://schemas.openxmlformats.org/officeDocument/2006/customXml" ds:itemID="{B07555C4-EA90-46E3-8E54-27E74A111E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fc0d83-df91-49b9-9181-fcba1223791d"/>
    <ds:schemaRef ds:uri="9ebffbbf-c966-4aa7-b195-58eca36e83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7DE559-C7BC-4AFE-A4E6-A8FD1BA100AF}">
  <ds:schemaRefs>
    <ds:schemaRef ds:uri="http://schemas.openxmlformats.org/package/2006/metadata/core-properties"/>
    <ds:schemaRef ds:uri="9ebffbbf-c966-4aa7-b195-58eca36e838d"/>
    <ds:schemaRef ds:uri="http://purl.org/dc/dcmitype/"/>
    <ds:schemaRef ds:uri="ecfc0d83-df91-49b9-9181-fcba1223791d"/>
    <ds:schemaRef ds:uri="http://purl.org/dc/elements/1.1/"/>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Reference List </vt:lpstr>
      <vt:lpstr>Deletions</vt:lpstr>
      <vt:lpstr>CAS RN Search Form</vt:lpstr>
      <vt:lpstr>Version-Disclaimer-Information</vt:lpstr>
      <vt:lpstr>'Reference List '!_Hlk164438595</vt:lpstr>
      <vt:lpstr>'Reference List '!OLE_LINK1</vt:lpstr>
      <vt:lpstr>'CAS RN Search Form'!Print_Area</vt:lpstr>
      <vt:lpstr>'Reference List '!Text10</vt:lpstr>
      <vt:lpstr>'Reference List '!Text2</vt:lpstr>
      <vt:lpstr>'Reference List '!Text3</vt:lpstr>
      <vt:lpstr>'Reference List '!Text6</vt:lpstr>
    </vt:vector>
  </TitlesOfParts>
  <Manager>James Lundström, Global Chairman</Manager>
  <Company>GADSL, Global Steering Committee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2011 GADSL REFERENCE LIST</dc:title>
  <dc:subject>Prohibited and Declarable substances in the Automotive industry</dc:subject>
  <dc:creator>James Lundström &amp; Nelson Lazear</dc:creator>
  <cp:lastModifiedBy>Ezhilarasan Kandiah</cp:lastModifiedBy>
  <cp:lastPrinted>2019-01-14T16:11:25Z</cp:lastPrinted>
  <dcterms:created xsi:type="dcterms:W3CDTF">2002-03-08T06:46:30Z</dcterms:created>
  <dcterms:modified xsi:type="dcterms:W3CDTF">2025-05-29T18:06:58Z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ediaServiceImageTags">
    <vt:lpwstr/>
  </property>
  <property fmtid="{D5CDD505-2E9C-101B-9397-08002B2CF9AE}" pid="4" name="ContentTypeId">
    <vt:lpwstr>0x010100405D97C8534EB643A06F859EC1B965A5</vt:lpwstr>
  </property>
</Properties>
</file>