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zmem\Documents\GitHub\ORACLE_SQL\"/>
    </mc:Choice>
  </mc:AlternateContent>
  <xr:revisionPtr revIDLastSave="0" documentId="13_ncr:1_{05F63897-F1BE-43E8-B18D-737AA73969D0}" xr6:coauthVersionLast="47" xr6:coauthVersionMax="47" xr10:uidLastSave="{00000000-0000-0000-0000-000000000000}"/>
  <bookViews>
    <workbookView xWindow="-108" yWindow="-108" windowWidth="23256" windowHeight="1245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2,3,4'!$J$16:$J$283</definedName>
    <definedName name="_xlchart.v1.1" hidden="1">'Tasks 6,7'!$C$9:$C$16</definedName>
    <definedName name="_xlchart.v1.2" hidden="1">'Tasks 6,7'!$D$9:$D$16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6" l="1"/>
  <c r="G8" i="5"/>
  <c r="E8" i="5"/>
  <c r="E7" i="9"/>
  <c r="D9" i="10"/>
  <c r="I8" i="6"/>
  <c r="H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J8" i="5"/>
  <c r="I8" i="5"/>
  <c r="H8" i="5"/>
  <c r="F8"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D10" i="10"/>
  <c r="D11" i="10"/>
  <c r="D12" i="10"/>
  <c r="D13" i="10"/>
  <c r="D14" i="10"/>
  <c r="D15" i="10"/>
  <c r="D16" i="10"/>
  <c r="L176" i="10"/>
  <c r="L9" i="10"/>
  <c r="L12" i="10"/>
  <c r="L49" i="10"/>
  <c r="L10" i="10"/>
  <c r="L11"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C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P69" i="8"/>
  <c r="P70" i="8"/>
  <c r="E9" i="10" l="1"/>
  <c r="F9" i="10"/>
  <c r="D17" i="10"/>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10" i="10" l="1"/>
  <c r="E11" i="10"/>
  <c r="E12" i="10"/>
  <c r="E13" i="10"/>
  <c r="E14" i="10"/>
  <c r="E15" i="10"/>
  <c r="E16" i="10"/>
  <c r="Q161" i="1"/>
  <c r="P159" i="1"/>
  <c r="P170" i="1"/>
  <c r="P180" i="1"/>
  <c r="F15" i="10" l="1"/>
  <c r="F14" i="10"/>
  <c r="F13" i="10"/>
  <c r="F12" i="10"/>
  <c r="F11" i="10"/>
  <c r="F10" i="10"/>
  <c r="F16" i="10"/>
  <c r="P6" i="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<sst xmlns="http://schemas.openxmlformats.org/spreadsheetml/2006/main" count="2547" uniqueCount="576">
  <si>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</si>
  <si>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</si>
  <si>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</si>
  <si>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</si>
  <si>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</si>
  <si>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</si>
  <si>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</si>
  <si>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</si>
  <si>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</si>
  <si>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</si>
  <si>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</si>
  <si>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</si>
  <si>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</si>
  <si>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</si>
  <si>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</si>
  <si>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</si>
  <si>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</si>
  <si>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</si>
  <si>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</si>
  <si>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</si>
  <si>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</si>
  <si>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</si>
  <si>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</si>
  <si>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</si>
  <si>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</si>
  <si>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</si>
  <si>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</si>
  <si>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</si>
  <si>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</si>
  <si>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</si>
  <si>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</si>
  <si>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</si>
  <si>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</si>
  <si>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</si>
  <si>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</si>
  <si>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</si>
  <si>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</si>
  <si>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</si>
  <si>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</si>
  <si>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</si>
  <si>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</si>
  <si>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</si>
  <si>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</si>
  <si>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</si>
  <si>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</si>
  <si>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</si>
  <si>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</si>
  <si>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</si>
  <si>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</si>
  <si>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</si>
  <si>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</si>
  <si>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</si>
  <si>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</si>
  <si>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</si>
  <si>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</si>
  <si>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</si>
  <si>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</si>
  <si>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</si>
  <si>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</si>
  <si>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</si>
  <si>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</si>
  <si>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</si>
  <si>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</si>
  <si>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</si>
  <si>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</si>
  <si>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</si>
  <si>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</si>
  <si>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</si>
  <si>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</si>
  <si>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</si>
  <si>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</si>
  <si>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</si>
  <si>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</si>
  <si>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</si>
  <si>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</si>
  <si>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</si>
  <si>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</si>
  <si>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</si>
  <si>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</si>
  <si>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</si>
  <si>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</si>
  <si>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</si>
  <si>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</si>
  <si>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</si>
  <si>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</si>
  <si>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</si>
  <si>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</si>
  <si>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</si>
  <si>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</si>
  <si>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</si>
  <si>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</si>
  <si>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</si>
  <si>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</si>
  <si>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</si>
  <si>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</si>
  <si>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</si>
  <si>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</si>
  <si>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</si>
  <si>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</si>
  <si>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</si>
  <si>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</si>
  <si>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</si>
  <si>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</si>
  <si>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</si>
  <si>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</si>
  <si>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</si>
  <si>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</si>
  <si>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</si>
  <si>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</si>
  <si>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</si>
  <si>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</si>
  <si>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</si>
  <si>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</si>
  <si>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</si>
  <si>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</si>
  <si>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</si>
  <si>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</si>
  <si>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</si>
  <si>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</si>
  <si>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</si>
  <si>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</si>
  <si>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</si>
  <si>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</si>
  <si>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</si>
  <si>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</si>
  <si>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</si>
  <si>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</si>
  <si>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</si>
  <si>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</si>
  <si>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</si>
  <si>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</si>
  <si>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</si>
  <si>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</si>
  <si>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</si>
  <si>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</si>
  <si>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</si>
  <si>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</si>
  <si>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</si>
  <si>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</si>
  <si>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</si>
  <si>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</si>
  <si>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</si>
  <si>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</si>
  <si>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</si>
  <si>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</si>
  <si>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</si>
  <si>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</si>
  <si>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</si>
  <si>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</si>
  <si>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</si>
  <si>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</si>
  <si>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</si>
  <si>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</si>
  <si>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</si>
  <si>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</si>
  <si>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</si>
  <si>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</si>
  <si>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</si>
  <si>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</si>
  <si>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</si>
  <si>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</si>
  <si>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</si>
  <si>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</si>
  <si>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</si>
  <si>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</si>
  <si>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</si>
  <si>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</si>
  <si>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</si>
  <si>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</si>
  <si>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</si>
  <si>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</si>
  <si>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</si>
  <si>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</si>
  <si>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</si>
  <si>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</si>
  <si>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</si>
  <si>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</si>
  <si>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</si>
  <si>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</si>
  <si>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</si>
  <si>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</si>
  <si>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</si>
  <si>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</si>
  <si>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</si>
  <si>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</si>
  <si>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</si>
  <si>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</si>
  <si>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</si>
  <si>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</si>
  <si>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</si>
  <si>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</si>
  <si>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</si>
  <si>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</si>
  <si>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</si>
  <si>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</si>
  <si>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</si>
  <si>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</si>
  <si>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</si>
  <si>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</si>
  <si>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</si>
  <si>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</si>
  <si>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</si>
  <si>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</si>
  <si>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</si>
  <si>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</si>
  <si>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</si>
  <si>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</si>
  <si>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</si>
  <si>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</si>
  <si>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</si>
  <si>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</si>
  <si>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</si>
  <si>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</si>
  <si>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</si>
  <si>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</si>
  <si>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</si>
  <si>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</si>
  <si>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</si>
  <si>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</si>
  <si>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</si>
  <si>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</si>
  <si>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</si>
  <si>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</si>
  <si>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</si>
  <si>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</si>
  <si>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</si>
  <si>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</si>
  <si>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</si>
  <si>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</si>
  <si>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</si>
  <si>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</si>
  <si>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</si>
  <si>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</si>
  <si>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</si>
  <si>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</si>
  <si>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</si>
  <si>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</si>
  <si>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</si>
  <si>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</si>
  <si>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</si>
  <si>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</si>
  <si>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</si>
  <si>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</si>
  <si>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</si>
  <si>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</si>
  <si>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</si>
  <si>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</si>
  <si>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</si>
  <si>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</si>
  <si>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</si>
  <si>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</si>
  <si>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</si>
  <si>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</si>
  <si>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</si>
  <si>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</si>
  <si>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</si>
  <si>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</si>
  <si>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</si>
  <si>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</si>
  <si>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</si>
  <si>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</si>
  <si>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</si>
  <si>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</si>
  <si>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</si>
  <si>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</si>
  <si>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</si>
  <si>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</si>
  <si>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</si>
  <si>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</si>
  <si>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</si>
  <si>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</si>
  <si>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</si>
  <si>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</si>
  <si>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</si>
  <si>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</si>
  <si>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</si>
  <si>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</si>
  <si>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</si>
  <si>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</si>
  <si>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</si>
  <si>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</si>
  <si>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</si>
  <si>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</si>
  <si>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</si>
  <si>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</si>
  <si>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</si>
  <si>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</si>
  <si>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</si>
  <si>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</si>
  <si>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</si>
  <si>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</si>
  <si>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</si>
  <si>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</si>
  <si>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</si>
  <si>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</si>
  <si>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</si>
  <si>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</si>
  <si>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</si>
  <si>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</si>
  <si>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</si>
  <si>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</si>
  <si>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</si>
  <si>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</si>
  <si>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</si>
  <si>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</si>
  <si>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</si>
  <si>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</si>
  <si>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</si>
  <si>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</si>
  <si>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</si>
  <si>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</si>
  <si>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</si>
  <si>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</si>
  <si>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</si>
  <si>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</si>
  <si>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</si>
  <si>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</si>
  <si>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</si>
  <si>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</si>
  <si>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</si>
  <si>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</si>
  <si>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</si>
  <si>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</si>
  <si>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</si>
  <si>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</si>
  <si>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</si>
  <si>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</si>
  <si>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</si>
  <si>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</si>
  <si>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</si>
  <si>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</si>
  <si>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</si>
  <si>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</si>
  <si>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</si>
  <si>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</si>
  <si>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</si>
  <si>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</si>
  <si>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</si>
  <si>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</si>
  <si>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</si>
  <si>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</si>
  <si>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</si>
  <si>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</si>
  <si>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</si>
  <si>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</si>
  <si>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</si>
  <si>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</si>
  <si>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</si>
  <si>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</si>
  <si>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</si>
  <si>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</si>
  <si>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</si>
  <si>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</si>
  <si>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</si>
  <si>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</si>
  <si>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</si>
  <si>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</si>
  <si>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</si>
  <si>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</si>
  <si>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</si>
  <si>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</si>
  <si>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</si>
  <si>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</si>
  <si>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</si>
  <si>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</si>
  <si>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</si>
  <si>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</si>
  <si>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</si>
  <si>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</si>
  <si>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</si>
  <si>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</si>
  <si>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</si>
  <si>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</si>
  <si>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</si>
  <si>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</si>
  <si>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</si>
  <si>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</si>
  <si>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</si>
  <si>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</si>
  <si>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</si>
  <si>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</si>
  <si>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</si>
  <si>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</si>
  <si>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</si>
  <si>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</si>
  <si>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</si>
  <si>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</si>
  <si>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</si>
  <si>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</si>
  <si>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</si>
  <si>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</si>
  <si>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</si>
  <si>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</si>
  <si>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</si>
  <si>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</si>
  <si>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</si>
  <si>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</si>
  <si>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</si>
  <si>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</si>
  <si>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</si>
  <si>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</si>
  <si>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</si>
  <si>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</si>
  <si>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</si>
  <si>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</si>
  <si>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</si>
  <si>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</si>
  <si>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</si>
  <si>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</si>
  <si>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</si>
  <si>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</si>
  <si>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</si>
  <si>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</si>
  <si>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</si>
  <si>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</si>
  <si>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</si>
  <si>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</si>
  <si>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</si>
  <si>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</si>
  <si>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</si>
  <si>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</si>
  <si>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</si>
  <si>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</si>
  <si>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</si>
  <si>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</si>
  <si>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</si>
  <si>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</si>
  <si>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</si>
  <si>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</si>
  <si>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</si>
  <si>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</si>
  <si>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</si>
  <si>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</si>
  <si>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</si>
  <si>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</si>
  <si>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</si>
  <si>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</si>
  <si>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</si>
  <si>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</si>
  <si>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</si>
  <si>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</si>
  <si>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</si>
  <si>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</si>
  <si>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</si>
  <si>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</si>
  <si>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</si>
  <si>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</si>
  <si>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</si>
  <si>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</si>
  <si>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</si>
  <si>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</si>
  <si>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</si>
  <si>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</si>
  <si>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</si>
  <si>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</si>
  <si>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</si>
  <si>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</si>
  <si>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</si>
  <si>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</si>
  <si>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</si>
  <si>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</si>
  <si>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</si>
  <si>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</si>
  <si>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</si>
  <si>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</si>
  <si>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</si>
  <si>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</si>
  <si>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</si>
  <si>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</si>
  <si>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</si>
  <si>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</si>
  <si>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</si>
  <si>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</si>
  <si>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</si>
  <si>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</si>
  <si>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</si>
  <si>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</si>
  <si>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</si>
  <si>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</si>
  <si>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</si>
  <si>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</si>
  <si>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</si>
  <si>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</si>
  <si>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</si>
  <si>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</si>
  <si>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</si>
  <si>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</si>
  <si>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</si>
  <si>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</si>
  <si>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</si>
  <si>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</si>
  <si>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</si>
  <si>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</si>
  <si>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</si>
  <si>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</si>
  <si>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</si>
  <si>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</si>
  <si>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</si>
  <si>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</si>
  <si>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</si>
  <si>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</si>
  <si>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</si>
  <si>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</si>
  <si>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</si>
  <si>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</si>
  <si>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</si>
  <si>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</si>
  <si>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</si>
  <si>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</si>
  <si>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</si>
  <si>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</si>
  <si>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</si>
  <si>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</si>
  <si>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</si>
  <si>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</si>
  <si>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</si>
  <si>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</si>
  <si>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</si>
  <si>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</si>
  <si>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</si>
  <si>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</si>
  <si>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</si>
  <si>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</si>
  <si>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</si>
  <si>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</si>
  <si>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</si>
  <si>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</si>
  <si>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</si>
  <si>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</si>
  <si>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</si>
  <si>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</si>
  <si>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</si>
  <si>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</si>
  <si>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</si>
  <si>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</si>
  <si>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</si>
  <si>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</si>
  <si>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</si>
  <si>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</si>
  <si>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</si>
  <si>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</si>
  <si>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</si>
  <si>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</si>
  <si>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</si>
  <si>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</si>
  <si>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</si>
  <si>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</si>
  <si>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</si>
  <si>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</si>
  <si>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</si>
  <si>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</si>
  <si>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Qualitative</t>
  </si>
  <si>
    <t>Categorical</t>
  </si>
  <si>
    <t>Numerical</t>
  </si>
  <si>
    <t>Quantiative</t>
  </si>
  <si>
    <t>Column_name</t>
  </si>
  <si>
    <t>Types of data</t>
  </si>
  <si>
    <t>Levels of measurement</t>
  </si>
  <si>
    <t>Cust ID</t>
  </si>
  <si>
    <t xml:space="preserve">               TASK2</t>
  </si>
  <si>
    <t xml:space="preserve">    TASK3</t>
  </si>
  <si>
    <t>TASK5</t>
  </si>
  <si>
    <t>Absolute Frequency</t>
  </si>
  <si>
    <t>Relative Frequency</t>
  </si>
  <si>
    <t>Cumulative Frequency</t>
  </si>
  <si>
    <t>Total</t>
  </si>
  <si>
    <t>TASK6</t>
  </si>
  <si>
    <t>Mean</t>
  </si>
  <si>
    <t>Median</t>
  </si>
  <si>
    <t>Mode</t>
  </si>
  <si>
    <t>Area</t>
  </si>
  <si>
    <t>Covariance</t>
  </si>
  <si>
    <t>Correlation</t>
  </si>
  <si>
    <t>Skewness</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</si>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</sst>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000000000000%"/>
  </numFmts>
  <fonts count="19" x14ac:knownFonts="1">
    <font>
      <sz val="11"/>
      <color rgb="FF000000"/>
      <name val="Calibri"/>
    </font>
    <font>
      <sz val="11"/>
      <color theme="1"/>
      <name val="Calibri"/>
      <family val="2"/>
      <scheme val="minor"/>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s>
  <fills count="16">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rgb="FFC6EFCE"/>
      </patternFill>
    </fill>
    <fill>
      <patternFill patternType="solid">
        <fgColor rgb="FFF2F2F2"/>
      </patternFill>
    </fill>
    <fill>
      <patternFill patternType="solid">
        <fgColor theme="4" tint="0.79998168889431442"/>
        <bgColor indexed="65"/>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s>
  <borders count="7">
    <border>
      <left/>
      <right/>
      <top/>
      <bottom/>
      <diagonal/>
    </border>
    <border>
      <left/>
      <right/>
      <top/>
      <bottom style="medium">
        <color rgb="FF00206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14">
    <xf numFmtId="0" fontId="0" fillId="0" borderId="0"/>
    <xf numFmtId="164" fontId="2" fillId="0" borderId="0" applyFont="0" applyFill="0" applyBorder="0" applyAlignment="0" applyProtection="0"/>
    <xf numFmtId="0" fontId="12" fillId="7" borderId="0" applyNumberFormat="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6" fillId="8" borderId="5" applyNumberFormat="0" applyAlignment="0" applyProtection="0"/>
    <xf numFmtId="0" fontId="17" fillId="0" borderId="6" applyNumberFormat="0" applyFill="0" applyAlignment="0" applyProtection="0"/>
    <xf numFmtId="0" fontId="1" fillId="9" borderId="0" applyNumberFormat="0" applyBorder="0" applyAlignment="0" applyProtection="0"/>
    <xf numFmtId="0" fontId="18" fillId="10"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61">
    <xf numFmtId="0" fontId="0" fillId="0" borderId="0" xfId="0"/>
    <xf numFmtId="0" fontId="3" fillId="2" borderId="0" xfId="0" applyFont="1" applyFill="1" applyAlignment="1">
      <alignment horizontal="center" vertical="center"/>
    </xf>
    <xf numFmtId="2" fontId="3" fillId="2" borderId="0" xfId="0" applyNumberFormat="1" applyFont="1" applyFill="1" applyAlignment="1">
      <alignment horizontal="center" vertical="center"/>
    </xf>
    <xf numFmtId="0" fontId="3" fillId="2" borderId="0" xfId="0" applyFont="1" applyFill="1" applyAlignment="1">
      <alignment horizontal="left" vertical="center"/>
    </xf>
    <xf numFmtId="0" fontId="3" fillId="2" borderId="0" xfId="0" applyFont="1" applyFill="1" applyAlignment="1">
      <alignment horizontal="right" vertical="center"/>
    </xf>
    <xf numFmtId="1" fontId="3" fillId="2" borderId="0" xfId="0" applyNumberFormat="1" applyFont="1" applyFill="1" applyAlignment="1">
      <alignment horizontal="right" vertical="center"/>
    </xf>
    <xf numFmtId="0" fontId="3" fillId="0" borderId="0" xfId="0" applyFont="1" applyAlignment="1">
      <alignment horizontal="left" vertical="center"/>
    </xf>
    <xf numFmtId="2" fontId="3" fillId="2" borderId="0" xfId="0" applyNumberFormat="1" applyFont="1" applyFill="1" applyAlignment="1">
      <alignment vertical="center"/>
    </xf>
    <xf numFmtId="2" fontId="3" fillId="2" borderId="0" xfId="0" applyNumberFormat="1" applyFont="1" applyFill="1" applyAlignment="1">
      <alignment horizontal="right" vertical="center"/>
    </xf>
    <xf numFmtId="0" fontId="3" fillId="4" borderId="0" xfId="0" applyFont="1" applyFill="1" applyAlignment="1">
      <alignment vertical="center" wrapText="1"/>
    </xf>
    <xf numFmtId="0" fontId="3" fillId="4" borderId="0" xfId="0" applyFont="1" applyFill="1" applyAlignment="1">
      <alignment vertical="center"/>
    </xf>
    <xf numFmtId="0" fontId="3" fillId="0" borderId="0" xfId="0" applyFont="1" applyAlignment="1">
      <alignment vertical="center"/>
    </xf>
    <xf numFmtId="0" fontId="4" fillId="0" borderId="0" xfId="0" applyFont="1" applyAlignment="1">
      <alignment horizontal="right" vertical="center"/>
    </xf>
    <xf numFmtId="0" fontId="4" fillId="2" borderId="0" xfId="0" applyFont="1" applyFill="1" applyAlignment="1">
      <alignment horizontal="left" vertical="center"/>
    </xf>
    <xf numFmtId="0" fontId="3" fillId="0" borderId="0" xfId="0" applyFont="1" applyAlignment="1">
      <alignment horizontal="right" vertical="center"/>
    </xf>
    <xf numFmtId="2" fontId="3" fillId="2" borderId="0" xfId="0" applyNumberFormat="1" applyFont="1" applyFill="1" applyAlignment="1">
      <alignment horizontal="left" vertical="center"/>
    </xf>
    <xf numFmtId="164" fontId="3" fillId="2" borderId="0" xfId="1" applyFont="1" applyFill="1" applyBorder="1" applyAlignment="1">
      <alignment vertical="center"/>
    </xf>
    <xf numFmtId="1" fontId="0" fillId="2" borderId="0" xfId="0" applyNumberFormat="1" applyFill="1" applyAlignment="1">
      <alignment horizontal="center" vertical="center"/>
    </xf>
    <xf numFmtId="0" fontId="5" fillId="0" borderId="0" xfId="0" applyFont="1" applyAlignment="1">
      <alignment vertical="center"/>
    </xf>
    <xf numFmtId="0" fontId="6" fillId="0" borderId="0" xfId="0" applyFont="1" applyAlignment="1">
      <alignment vertical="center"/>
    </xf>
    <xf numFmtId="164" fontId="3" fillId="0" borderId="0" xfId="1" applyFont="1" applyAlignment="1">
      <alignment vertical="center"/>
    </xf>
    <xf numFmtId="0" fontId="5" fillId="4" borderId="0" xfId="0" applyFont="1" applyFill="1" applyAlignment="1">
      <alignment vertical="center"/>
    </xf>
    <xf numFmtId="0" fontId="6" fillId="4" borderId="0" xfId="0" applyFont="1" applyFill="1" applyAlignment="1">
      <alignment vertical="center"/>
    </xf>
    <xf numFmtId="0" fontId="3" fillId="5" borderId="0" xfId="0" applyFont="1" applyFill="1" applyAlignment="1">
      <alignment horizontal="left" vertical="center"/>
    </xf>
    <xf numFmtId="0" fontId="7" fillId="4" borderId="0" xfId="0" applyFont="1" applyFill="1" applyAlignment="1">
      <alignment vertical="center"/>
    </xf>
    <xf numFmtId="0" fontId="8" fillId="4" borderId="0" xfId="0" applyFont="1" applyFill="1" applyAlignment="1">
      <alignment vertical="center"/>
    </xf>
    <xf numFmtId="0" fontId="0" fillId="4" borderId="0" xfId="0" applyFill="1"/>
    <xf numFmtId="0" fontId="3" fillId="4" borderId="0" xfId="0" applyFont="1" applyFill="1"/>
    <xf numFmtId="0" fontId="6" fillId="4" borderId="0" xfId="0" applyFont="1" applyFill="1"/>
    <xf numFmtId="1" fontId="3" fillId="2" borderId="0" xfId="0" applyNumberFormat="1" applyFont="1" applyFill="1" applyAlignment="1">
      <alignment horizontal="left" vertical="center"/>
    </xf>
    <xf numFmtId="0" fontId="6" fillId="3" borderId="1" xfId="0" applyFont="1" applyFill="1" applyBorder="1" applyAlignment="1">
      <alignment horizontal="left" vertical="center"/>
    </xf>
    <xf numFmtId="0" fontId="6" fillId="3" borderId="0" xfId="0" applyFont="1" applyFill="1" applyAlignment="1">
      <alignment horizontal="center" vertical="center"/>
    </xf>
    <xf numFmtId="1" fontId="3" fillId="2" borderId="0" xfId="0" applyNumberFormat="1" applyFont="1" applyFill="1" applyAlignment="1">
      <alignment horizontal="center" vertical="center"/>
    </xf>
    <xf numFmtId="0" fontId="6" fillId="4" borderId="0" xfId="0" applyFont="1" applyFill="1" applyAlignment="1">
      <alignment horizontal="right" vertical="center"/>
    </xf>
    <xf numFmtId="0" fontId="9" fillId="4" borderId="0" xfId="0" applyFont="1" applyFill="1"/>
    <xf numFmtId="2" fontId="3" fillId="4" borderId="0" xfId="0" applyNumberFormat="1" applyFont="1" applyFill="1"/>
    <xf numFmtId="0" fontId="8" fillId="4" borderId="0" xfId="0" applyFont="1" applyFill="1"/>
    <xf numFmtId="164" fontId="3" fillId="4" borderId="0" xfId="0" applyNumberFormat="1" applyFont="1" applyFill="1"/>
    <xf numFmtId="0" fontId="11" fillId="4" borderId="0" xfId="0" applyFont="1" applyFill="1"/>
    <xf numFmtId="0" fontId="12" fillId="7" borderId="0" xfId="2"/>
    <xf numFmtId="0" fontId="18" fillId="10" borderId="0" xfId="9" applyAlignment="1">
      <alignment horizontal="left" vertical="center"/>
    </xf>
    <xf numFmtId="0" fontId="18" fillId="10" borderId="0" xfId="9" applyAlignment="1">
      <alignment vertical="center"/>
    </xf>
    <xf numFmtId="0" fontId="1" fillId="9" borderId="0" xfId="8"/>
    <xf numFmtId="164" fontId="1" fillId="15" borderId="0" xfId="13" applyNumberFormat="1"/>
    <xf numFmtId="0" fontId="17" fillId="15" borderId="0" xfId="13" applyFont="1" applyAlignment="1">
      <alignment horizontal="right"/>
    </xf>
    <xf numFmtId="2" fontId="1" fillId="14" borderId="0" xfId="12" applyNumberFormat="1"/>
    <xf numFmtId="0" fontId="1" fillId="14" borderId="0" xfId="12"/>
    <xf numFmtId="0" fontId="1" fillId="14" borderId="0" xfId="12" applyAlignment="1">
      <alignment horizontal="right"/>
    </xf>
    <xf numFmtId="0" fontId="15" fillId="11" borderId="4" xfId="5" applyFill="1"/>
    <xf numFmtId="9" fontId="15" fillId="11" borderId="4" xfId="5" applyNumberFormat="1" applyFill="1"/>
    <xf numFmtId="165" fontId="15" fillId="11" borderId="4" xfId="5" applyNumberFormat="1" applyFill="1"/>
    <xf numFmtId="0" fontId="1" fillId="12" borderId="0" xfId="10"/>
    <xf numFmtId="0" fontId="17" fillId="12" borderId="0" xfId="10" applyFont="1"/>
    <xf numFmtId="0" fontId="14" fillId="4" borderId="3" xfId="4" applyFill="1"/>
    <xf numFmtId="0" fontId="1" fillId="13" borderId="0" xfId="11"/>
    <xf numFmtId="0" fontId="17" fillId="4" borderId="6" xfId="7" applyFill="1"/>
    <xf numFmtId="2" fontId="17" fillId="4" borderId="6" xfId="7" applyNumberFormat="1" applyFill="1"/>
    <xf numFmtId="0" fontId="13" fillId="4" borderId="2" xfId="3" applyFill="1"/>
    <xf numFmtId="164" fontId="16" fillId="8" borderId="5" xfId="6" applyNumberFormat="1"/>
    <xf numFmtId="0" fontId="1" fillId="14" borderId="0" xfId="12" applyAlignment="1">
      <alignment horizontal="center"/>
    </xf>
    <xf numFmtId="0" fontId="10" fillId="6" borderId="0" xfId="0" applyFont="1" applyFill="1" applyAlignment="1">
      <alignment horizontal="center" vertical="center"/>
    </xf>
  </cellXfs>
  <cellStyles count="14">
    <cellStyle name="20% - Accent1" xfId="8" builtinId="30"/>
    <cellStyle name="20% - Accent4" xfId="11" builtinId="42"/>
    <cellStyle name="20% - Accent5" xfId="13" builtinId="46"/>
    <cellStyle name="40% - Accent3" xfId="10" builtinId="39"/>
    <cellStyle name="60% - Accent4" xfId="12" builtinId="44"/>
    <cellStyle name="Accent2" xfId="9" builtinId="33"/>
    <cellStyle name="Calculation" xfId="6" builtinId="22"/>
    <cellStyle name="Currency" xfId="1" builtinId="4"/>
    <cellStyle name="Good" xfId="2" builtinId="26"/>
    <cellStyle name="Heading 1" xfId="3" builtinId="16"/>
    <cellStyle name="Heading 2" xfId="4" builtinId="17"/>
    <cellStyle name="Heading 3" xfId="5" builtinId="18"/>
    <cellStyle name="Normal" xfId="0" builtinId="0"/>
    <cellStyle name="Total" xfId="7" builtinId="25"/>
  </cellStyles>
  <dxfs count="4">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5'!$E$6</c:f>
              <c:strCache>
                <c:ptCount val="1"/>
                <c:pt idx="0">
                  <c:v>Area</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5'!$C$7:$C$274</c:f>
              <c:numCache>
                <c:formatCode>_("$"* #,##0.00_);_("$"* \(#,##0.00\);_("$"* "-"??_);_(@_)</c:formatCode>
                <c:ptCount val="268"/>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pt idx="267">
                  <c:v>0</c:v>
                </c:pt>
              </c:numCache>
            </c:numRef>
          </c:xVal>
          <c:yVal>
            <c:numRef>
              <c:f>'Task 5'!$E$7:$E$274</c:f>
              <c:numCache>
                <c:formatCode>0.00</c:formatCode>
                <c:ptCount val="268"/>
                <c:pt idx="0">
                  <c:v>743.0856</c:v>
                </c:pt>
                <c:pt idx="1">
                  <c:v>743.0856</c:v>
                </c:pt>
                <c:pt idx="2">
                  <c:v>743.0856</c:v>
                </c:pt>
                <c:pt idx="3">
                  <c:v>743.0856</c:v>
                </c:pt>
                <c:pt idx="4">
                  <c:v>743.0856</c:v>
                </c:pt>
                <c:pt idx="5">
                  <c:v>743.0856</c:v>
                </c:pt>
                <c:pt idx="6">
                  <c:v>743.0856</c:v>
                </c:pt>
                <c:pt idx="7">
                  <c:v>743.0856</c:v>
                </c:pt>
                <c:pt idx="8">
                  <c:v>743.0856</c:v>
                </c:pt>
                <c:pt idx="9">
                  <c:v>743.0856</c:v>
                </c:pt>
                <c:pt idx="10">
                  <c:v>743.0856</c:v>
                </c:pt>
                <c:pt idx="11">
                  <c:v>743.0856</c:v>
                </c:pt>
                <c:pt idx="12">
                  <c:v>743.0856</c:v>
                </c:pt>
                <c:pt idx="13">
                  <c:v>743.0856</c:v>
                </c:pt>
                <c:pt idx="14">
                  <c:v>743.0856</c:v>
                </c:pt>
                <c:pt idx="15">
                  <c:v>743.0856</c:v>
                </c:pt>
                <c:pt idx="16">
                  <c:v>743.0856</c:v>
                </c:pt>
                <c:pt idx="17">
                  <c:v>743.0856</c:v>
                </c:pt>
                <c:pt idx="18">
                  <c:v>743.0856</c:v>
                </c:pt>
                <c:pt idx="19">
                  <c:v>743.0856</c:v>
                </c:pt>
                <c:pt idx="20">
                  <c:v>743.0856</c:v>
                </c:pt>
                <c:pt idx="21">
                  <c:v>743.0856</c:v>
                </c:pt>
                <c:pt idx="22">
                  <c:v>743.0856</c:v>
                </c:pt>
                <c:pt idx="23">
                  <c:v>743.0856</c:v>
                </c:pt>
                <c:pt idx="24">
                  <c:v>743.0856</c:v>
                </c:pt>
                <c:pt idx="25">
                  <c:v>743.0856</c:v>
                </c:pt>
                <c:pt idx="26">
                  <c:v>743.0856</c:v>
                </c:pt>
                <c:pt idx="27">
                  <c:v>743.0856</c:v>
                </c:pt>
                <c:pt idx="28">
                  <c:v>743.0856</c:v>
                </c:pt>
                <c:pt idx="29">
                  <c:v>743.0856</c:v>
                </c:pt>
                <c:pt idx="30">
                  <c:v>743.0856</c:v>
                </c:pt>
                <c:pt idx="31">
                  <c:v>743.0856</c:v>
                </c:pt>
                <c:pt idx="32">
                  <c:v>743.0856</c:v>
                </c:pt>
                <c:pt idx="33">
                  <c:v>743.0856</c:v>
                </c:pt>
                <c:pt idx="34">
                  <c:v>743.0856</c:v>
                </c:pt>
                <c:pt idx="35">
                  <c:v>743.0856</c:v>
                </c:pt>
                <c:pt idx="36">
                  <c:v>743.0856</c:v>
                </c:pt>
                <c:pt idx="37">
                  <c:v>743.0856</c:v>
                </c:pt>
                <c:pt idx="38">
                  <c:v>743.0856</c:v>
                </c:pt>
                <c:pt idx="39">
                  <c:v>743.0856</c:v>
                </c:pt>
                <c:pt idx="40">
                  <c:v>743.0856</c:v>
                </c:pt>
                <c:pt idx="41">
                  <c:v>743.0856</c:v>
                </c:pt>
                <c:pt idx="42">
                  <c:v>743.0856</c:v>
                </c:pt>
                <c:pt idx="43">
                  <c:v>743.0856</c:v>
                </c:pt>
                <c:pt idx="44">
                  <c:v>743.0856</c:v>
                </c:pt>
                <c:pt idx="45">
                  <c:v>743.0856</c:v>
                </c:pt>
                <c:pt idx="46">
                  <c:v>743.0856</c:v>
                </c:pt>
                <c:pt idx="47">
                  <c:v>743.0856</c:v>
                </c:pt>
                <c:pt idx="48">
                  <c:v>743.0856</c:v>
                </c:pt>
                <c:pt idx="49">
                  <c:v>743.0856</c:v>
                </c:pt>
                <c:pt idx="50">
                  <c:v>743.0856</c:v>
                </c:pt>
                <c:pt idx="51">
                  <c:v>743.0856</c:v>
                </c:pt>
                <c:pt idx="52">
                  <c:v>743.0856</c:v>
                </c:pt>
                <c:pt idx="53">
                  <c:v>743.0856</c:v>
                </c:pt>
                <c:pt idx="54">
                  <c:v>743.0856</c:v>
                </c:pt>
                <c:pt idx="55">
                  <c:v>743.0856</c:v>
                </c:pt>
                <c:pt idx="56">
                  <c:v>743.0856</c:v>
                </c:pt>
                <c:pt idx="57">
                  <c:v>743.0856</c:v>
                </c:pt>
                <c:pt idx="58">
                  <c:v>743.0856</c:v>
                </c:pt>
                <c:pt idx="59">
                  <c:v>743.0856</c:v>
                </c:pt>
                <c:pt idx="60">
                  <c:v>743.0856</c:v>
                </c:pt>
                <c:pt idx="61">
                  <c:v>743.0856</c:v>
                </c:pt>
                <c:pt idx="62">
                  <c:v>743.0856</c:v>
                </c:pt>
                <c:pt idx="63">
                  <c:v>743.0856</c:v>
                </c:pt>
                <c:pt idx="64">
                  <c:v>743.0856</c:v>
                </c:pt>
                <c:pt idx="65">
                  <c:v>743.0856</c:v>
                </c:pt>
                <c:pt idx="66">
                  <c:v>743.0856</c:v>
                </c:pt>
                <c:pt idx="67">
                  <c:v>743.0856</c:v>
                </c:pt>
                <c:pt idx="68">
                  <c:v>743.0856</c:v>
                </c:pt>
                <c:pt idx="69">
                  <c:v>743.0856</c:v>
                </c:pt>
                <c:pt idx="70">
                  <c:v>743.0856</c:v>
                </c:pt>
                <c:pt idx="71">
                  <c:v>743.0856</c:v>
                </c:pt>
                <c:pt idx="72">
                  <c:v>743.0856</c:v>
                </c:pt>
                <c:pt idx="73">
                  <c:v>743.0856</c:v>
                </c:pt>
                <c:pt idx="74">
                  <c:v>743.0856</c:v>
                </c:pt>
                <c:pt idx="75">
                  <c:v>743.0856</c:v>
                </c:pt>
                <c:pt idx="76">
                  <c:v>743.0856</c:v>
                </c:pt>
                <c:pt idx="77">
                  <c:v>743.0856</c:v>
                </c:pt>
                <c:pt idx="78">
                  <c:v>743.0856</c:v>
                </c:pt>
                <c:pt idx="79">
                  <c:v>743.0856</c:v>
                </c:pt>
                <c:pt idx="80">
                  <c:v>743.0856</c:v>
                </c:pt>
                <c:pt idx="81">
                  <c:v>743.0856</c:v>
                </c:pt>
                <c:pt idx="82">
                  <c:v>743.0856</c:v>
                </c:pt>
                <c:pt idx="83">
                  <c:v>743.0856</c:v>
                </c:pt>
                <c:pt idx="84">
                  <c:v>743.0856</c:v>
                </c:pt>
                <c:pt idx="85">
                  <c:v>743.0856</c:v>
                </c:pt>
                <c:pt idx="86">
                  <c:v>743.0856</c:v>
                </c:pt>
                <c:pt idx="87">
                  <c:v>743.0856</c:v>
                </c:pt>
                <c:pt idx="88">
                  <c:v>743.0856</c:v>
                </c:pt>
                <c:pt idx="89">
                  <c:v>743.0856</c:v>
                </c:pt>
                <c:pt idx="90">
                  <c:v>743.0856</c:v>
                </c:pt>
                <c:pt idx="91">
                  <c:v>743.0856</c:v>
                </c:pt>
                <c:pt idx="92">
                  <c:v>743.0856</c:v>
                </c:pt>
                <c:pt idx="93">
                  <c:v>743.0856</c:v>
                </c:pt>
                <c:pt idx="94">
                  <c:v>743.0856</c:v>
                </c:pt>
                <c:pt idx="95">
                  <c:v>743.0856</c:v>
                </c:pt>
                <c:pt idx="96">
                  <c:v>743.0856</c:v>
                </c:pt>
                <c:pt idx="97">
                  <c:v>743.0856</c:v>
                </c:pt>
                <c:pt idx="98">
                  <c:v>743.0856</c:v>
                </c:pt>
                <c:pt idx="99">
                  <c:v>743.0856</c:v>
                </c:pt>
                <c:pt idx="100">
                  <c:v>743.0856</c:v>
                </c:pt>
                <c:pt idx="101">
                  <c:v>743.0856</c:v>
                </c:pt>
                <c:pt idx="102">
                  <c:v>743.0856</c:v>
                </c:pt>
                <c:pt idx="103">
                  <c:v>743.0856</c:v>
                </c:pt>
                <c:pt idx="104">
                  <c:v>743.0856</c:v>
                </c:pt>
                <c:pt idx="105">
                  <c:v>743.0856</c:v>
                </c:pt>
                <c:pt idx="106">
                  <c:v>743.0856</c:v>
                </c:pt>
                <c:pt idx="107">
                  <c:v>743.0856</c:v>
                </c:pt>
                <c:pt idx="108">
                  <c:v>743.0856</c:v>
                </c:pt>
                <c:pt idx="109">
                  <c:v>743.0856</c:v>
                </c:pt>
                <c:pt idx="110">
                  <c:v>743.0856</c:v>
                </c:pt>
                <c:pt idx="111">
                  <c:v>743.0856</c:v>
                </c:pt>
                <c:pt idx="112">
                  <c:v>743.0856</c:v>
                </c:pt>
                <c:pt idx="113">
                  <c:v>743.0856</c:v>
                </c:pt>
                <c:pt idx="114">
                  <c:v>743.0856</c:v>
                </c:pt>
                <c:pt idx="115">
                  <c:v>743.0856</c:v>
                </c:pt>
                <c:pt idx="116">
                  <c:v>743.0856</c:v>
                </c:pt>
                <c:pt idx="117">
                  <c:v>743.0856</c:v>
                </c:pt>
                <c:pt idx="118">
                  <c:v>743.0856</c:v>
                </c:pt>
                <c:pt idx="119">
                  <c:v>743.0856</c:v>
                </c:pt>
                <c:pt idx="120">
                  <c:v>743.0856</c:v>
                </c:pt>
                <c:pt idx="121">
                  <c:v>743.0856</c:v>
                </c:pt>
                <c:pt idx="122">
                  <c:v>743.0856</c:v>
                </c:pt>
                <c:pt idx="123">
                  <c:v>743.0856</c:v>
                </c:pt>
                <c:pt idx="124">
                  <c:v>743.0856</c:v>
                </c:pt>
                <c:pt idx="125">
                  <c:v>743.0856</c:v>
                </c:pt>
                <c:pt idx="126">
                  <c:v>743.0856</c:v>
                </c:pt>
                <c:pt idx="127">
                  <c:v>743.0856</c:v>
                </c:pt>
                <c:pt idx="128">
                  <c:v>743.0856</c:v>
                </c:pt>
                <c:pt idx="129">
                  <c:v>743.0856</c:v>
                </c:pt>
                <c:pt idx="130">
                  <c:v>743.0856</c:v>
                </c:pt>
                <c:pt idx="131">
                  <c:v>743.0856</c:v>
                </c:pt>
                <c:pt idx="132">
                  <c:v>743.0856</c:v>
                </c:pt>
                <c:pt idx="133">
                  <c:v>743.0856</c:v>
                </c:pt>
                <c:pt idx="134">
                  <c:v>743.0856</c:v>
                </c:pt>
                <c:pt idx="135">
                  <c:v>743.0856</c:v>
                </c:pt>
                <c:pt idx="136">
                  <c:v>743.0856</c:v>
                </c:pt>
                <c:pt idx="137">
                  <c:v>743.0856</c:v>
                </c:pt>
                <c:pt idx="138">
                  <c:v>743.0856</c:v>
                </c:pt>
                <c:pt idx="139">
                  <c:v>743.0856</c:v>
                </c:pt>
                <c:pt idx="140">
                  <c:v>743.0856</c:v>
                </c:pt>
                <c:pt idx="141">
                  <c:v>743.0856</c:v>
                </c:pt>
                <c:pt idx="142">
                  <c:v>743.0856</c:v>
                </c:pt>
                <c:pt idx="143">
                  <c:v>743.0856</c:v>
                </c:pt>
                <c:pt idx="144">
                  <c:v>743.0856</c:v>
                </c:pt>
                <c:pt idx="145">
                  <c:v>743.0856</c:v>
                </c:pt>
                <c:pt idx="146">
                  <c:v>743.0856</c:v>
                </c:pt>
                <c:pt idx="147">
                  <c:v>743.0856</c:v>
                </c:pt>
                <c:pt idx="148">
                  <c:v>743.0856</c:v>
                </c:pt>
                <c:pt idx="149">
                  <c:v>743.0856</c:v>
                </c:pt>
                <c:pt idx="150">
                  <c:v>743.0856</c:v>
                </c:pt>
                <c:pt idx="151">
                  <c:v>743.0856</c:v>
                </c:pt>
                <c:pt idx="152">
                  <c:v>743.0856</c:v>
                </c:pt>
                <c:pt idx="153">
                  <c:v>743.0856</c:v>
                </c:pt>
                <c:pt idx="154">
                  <c:v>743.0856</c:v>
                </c:pt>
                <c:pt idx="155">
                  <c:v>743.0856</c:v>
                </c:pt>
                <c:pt idx="156">
                  <c:v>743.0856</c:v>
                </c:pt>
                <c:pt idx="157">
                  <c:v>743.0856</c:v>
                </c:pt>
                <c:pt idx="158">
                  <c:v>743.0856</c:v>
                </c:pt>
                <c:pt idx="159">
                  <c:v>743.0856</c:v>
                </c:pt>
                <c:pt idx="160">
                  <c:v>743.0856</c:v>
                </c:pt>
                <c:pt idx="161">
                  <c:v>743.0856</c:v>
                </c:pt>
                <c:pt idx="162">
                  <c:v>743.0856</c:v>
                </c:pt>
                <c:pt idx="163">
                  <c:v>743.0856</c:v>
                </c:pt>
                <c:pt idx="164">
                  <c:v>743.0856</c:v>
                </c:pt>
                <c:pt idx="165">
                  <c:v>743.0856</c:v>
                </c:pt>
                <c:pt idx="166">
                  <c:v>743.0856</c:v>
                </c:pt>
                <c:pt idx="167">
                  <c:v>743.0856</c:v>
                </c:pt>
                <c:pt idx="168">
                  <c:v>743.0856</c:v>
                </c:pt>
                <c:pt idx="169">
                  <c:v>743.0856</c:v>
                </c:pt>
                <c:pt idx="170">
                  <c:v>743.0856</c:v>
                </c:pt>
                <c:pt idx="171">
                  <c:v>743.0856</c:v>
                </c:pt>
                <c:pt idx="172">
                  <c:v>743.0856</c:v>
                </c:pt>
                <c:pt idx="173">
                  <c:v>743.0856</c:v>
                </c:pt>
                <c:pt idx="174">
                  <c:v>743.0856</c:v>
                </c:pt>
                <c:pt idx="175">
                  <c:v>743.0856</c:v>
                </c:pt>
                <c:pt idx="176">
                  <c:v>743.0856</c:v>
                </c:pt>
                <c:pt idx="177">
                  <c:v>743.0856</c:v>
                </c:pt>
                <c:pt idx="178">
                  <c:v>743.0856</c:v>
                </c:pt>
                <c:pt idx="179">
                  <c:v>743.0856</c:v>
                </c:pt>
                <c:pt idx="180">
                  <c:v>743.0856</c:v>
                </c:pt>
                <c:pt idx="181">
                  <c:v>743.0856</c:v>
                </c:pt>
                <c:pt idx="182">
                  <c:v>743.0856</c:v>
                </c:pt>
                <c:pt idx="183">
                  <c:v>743.0856</c:v>
                </c:pt>
                <c:pt idx="184">
                  <c:v>743.0856</c:v>
                </c:pt>
                <c:pt idx="185">
                  <c:v>743.0856</c:v>
                </c:pt>
                <c:pt idx="186">
                  <c:v>743.0856</c:v>
                </c:pt>
                <c:pt idx="187">
                  <c:v>743.0856</c:v>
                </c:pt>
                <c:pt idx="188">
                  <c:v>743.0856</c:v>
                </c:pt>
                <c:pt idx="189">
                  <c:v>743.0856</c:v>
                </c:pt>
                <c:pt idx="190">
                  <c:v>743.0856</c:v>
                </c:pt>
                <c:pt idx="191">
                  <c:v>743.0856</c:v>
                </c:pt>
                <c:pt idx="192">
                  <c:v>743.0856</c:v>
                </c:pt>
                <c:pt idx="193">
                  <c:v>743.0856</c:v>
                </c:pt>
                <c:pt idx="194">
                  <c:v>743.0856</c:v>
                </c:pt>
                <c:pt idx="195">
                  <c:v>743.0856</c:v>
                </c:pt>
                <c:pt idx="196">
                  <c:v>743.0856</c:v>
                </c:pt>
                <c:pt idx="197">
                  <c:v>743.0856</c:v>
                </c:pt>
                <c:pt idx="198">
                  <c:v>743.0856</c:v>
                </c:pt>
                <c:pt idx="199">
                  <c:v>743.0856</c:v>
                </c:pt>
                <c:pt idx="200">
                  <c:v>743.0856</c:v>
                </c:pt>
                <c:pt idx="201">
                  <c:v>743.0856</c:v>
                </c:pt>
                <c:pt idx="202">
                  <c:v>743.0856</c:v>
                </c:pt>
                <c:pt idx="203">
                  <c:v>743.0856</c:v>
                </c:pt>
                <c:pt idx="204">
                  <c:v>743.0856</c:v>
                </c:pt>
                <c:pt idx="205">
                  <c:v>743.0856</c:v>
                </c:pt>
                <c:pt idx="206">
                  <c:v>743.0856</c:v>
                </c:pt>
                <c:pt idx="207">
                  <c:v>743.0856</c:v>
                </c:pt>
                <c:pt idx="208">
                  <c:v>743.0856</c:v>
                </c:pt>
                <c:pt idx="209">
                  <c:v>743.0856</c:v>
                </c:pt>
                <c:pt idx="210">
                  <c:v>743.0856</c:v>
                </c:pt>
                <c:pt idx="211">
                  <c:v>743.0856</c:v>
                </c:pt>
                <c:pt idx="212">
                  <c:v>743.0856</c:v>
                </c:pt>
                <c:pt idx="213">
                  <c:v>743.0856</c:v>
                </c:pt>
                <c:pt idx="214">
                  <c:v>743.0856</c:v>
                </c:pt>
                <c:pt idx="215">
                  <c:v>743.0856</c:v>
                </c:pt>
                <c:pt idx="216">
                  <c:v>743.0856</c:v>
                </c:pt>
                <c:pt idx="217">
                  <c:v>743.0856</c:v>
                </c:pt>
                <c:pt idx="218">
                  <c:v>743.0856</c:v>
                </c:pt>
                <c:pt idx="219">
                  <c:v>743.0856</c:v>
                </c:pt>
                <c:pt idx="220">
                  <c:v>743.0856</c:v>
                </c:pt>
                <c:pt idx="221">
                  <c:v>743.0856</c:v>
                </c:pt>
                <c:pt idx="222">
                  <c:v>743.0856</c:v>
                </c:pt>
                <c:pt idx="223">
                  <c:v>743.0856</c:v>
                </c:pt>
                <c:pt idx="224">
                  <c:v>743.0856</c:v>
                </c:pt>
                <c:pt idx="225">
                  <c:v>743.0856</c:v>
                </c:pt>
                <c:pt idx="226">
                  <c:v>743.0856</c:v>
                </c:pt>
                <c:pt idx="227">
                  <c:v>743.0856</c:v>
                </c:pt>
                <c:pt idx="228">
                  <c:v>743.0856</c:v>
                </c:pt>
                <c:pt idx="229">
                  <c:v>743.0856</c:v>
                </c:pt>
                <c:pt idx="230">
                  <c:v>743.0856</c:v>
                </c:pt>
                <c:pt idx="231">
                  <c:v>743.0856</c:v>
                </c:pt>
                <c:pt idx="232">
                  <c:v>743.0856</c:v>
                </c:pt>
                <c:pt idx="233">
                  <c:v>743.0856</c:v>
                </c:pt>
                <c:pt idx="234">
                  <c:v>743.0856</c:v>
                </c:pt>
                <c:pt idx="235">
                  <c:v>743.0856</c:v>
                </c:pt>
                <c:pt idx="236">
                  <c:v>743.0856</c:v>
                </c:pt>
                <c:pt idx="237">
                  <c:v>743.0856</c:v>
                </c:pt>
                <c:pt idx="238">
                  <c:v>743.0856</c:v>
                </c:pt>
                <c:pt idx="239">
                  <c:v>743.0856</c:v>
                </c:pt>
                <c:pt idx="240">
                  <c:v>743.0856</c:v>
                </c:pt>
                <c:pt idx="241">
                  <c:v>743.0856</c:v>
                </c:pt>
                <c:pt idx="242">
                  <c:v>743.0856</c:v>
                </c:pt>
                <c:pt idx="243">
                  <c:v>743.0856</c:v>
                </c:pt>
                <c:pt idx="244">
                  <c:v>743.0856</c:v>
                </c:pt>
                <c:pt idx="245">
                  <c:v>743.0856</c:v>
                </c:pt>
                <c:pt idx="246">
                  <c:v>743.0856</c:v>
                </c:pt>
                <c:pt idx="247">
                  <c:v>743.0856</c:v>
                </c:pt>
                <c:pt idx="248">
                  <c:v>743.0856</c:v>
                </c:pt>
                <c:pt idx="249">
                  <c:v>743.0856</c:v>
                </c:pt>
                <c:pt idx="250">
                  <c:v>743.0856</c:v>
                </c:pt>
                <c:pt idx="251">
                  <c:v>743.0856</c:v>
                </c:pt>
                <c:pt idx="252">
                  <c:v>743.0856</c:v>
                </c:pt>
                <c:pt idx="253">
                  <c:v>743.0856</c:v>
                </c:pt>
                <c:pt idx="254">
                  <c:v>743.0856</c:v>
                </c:pt>
                <c:pt idx="255">
                  <c:v>743.0856</c:v>
                </c:pt>
                <c:pt idx="256">
                  <c:v>743.0856</c:v>
                </c:pt>
                <c:pt idx="257">
                  <c:v>743.0856</c:v>
                </c:pt>
                <c:pt idx="258">
                  <c:v>743.0856</c:v>
                </c:pt>
                <c:pt idx="259">
                  <c:v>743.0856</c:v>
                </c:pt>
                <c:pt idx="260">
                  <c:v>743.0856</c:v>
                </c:pt>
                <c:pt idx="261">
                  <c:v>743.0856</c:v>
                </c:pt>
                <c:pt idx="262">
                  <c:v>743.0856</c:v>
                </c:pt>
                <c:pt idx="263">
                  <c:v>743.0856</c:v>
                </c:pt>
                <c:pt idx="264">
                  <c:v>743.0856</c:v>
                </c:pt>
                <c:pt idx="265">
                  <c:v>743.0856</c:v>
                </c:pt>
                <c:pt idx="266">
                  <c:v>743.0856</c:v>
                </c:pt>
              </c:numCache>
            </c:numRef>
          </c:yVal>
          <c:smooth val="0"/>
          <c:extLst>
            <c:ext xmlns:c16="http://schemas.microsoft.com/office/drawing/2014/chart" uri="{C3380CC4-5D6E-409C-BE32-E72D297353CC}">
              <c16:uniqueId val="{00000000-944E-4463-9338-32E64F079678}"/>
            </c:ext>
          </c:extLst>
        </c:ser>
        <c:dLbls>
          <c:showLegendKey val="0"/>
          <c:showVal val="0"/>
          <c:showCatName val="0"/>
          <c:showSerName val="0"/>
          <c:showPercent val="0"/>
          <c:showBubbleSize val="0"/>
        </c:dLbls>
        <c:axId val="44869008"/>
        <c:axId val="44885648"/>
      </c:scatterChart>
      <c:valAx>
        <c:axId val="448690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5648"/>
        <c:crosses val="autoZero"/>
        <c:crossBetween val="midCat"/>
      </c:valAx>
      <c:valAx>
        <c:axId val="44885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9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 Scatter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'Task 10'!$B$8:$B$274</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'Task 10'!$E$8:$E$274</c:f>
              <c:numCache>
                <c:formatCode>0.00</c:formatCode>
                <c:ptCount val="267"/>
                <c:pt idx="0">
                  <c:v>743.0856</c:v>
                </c:pt>
                <c:pt idx="1">
                  <c:v>743.0856</c:v>
                </c:pt>
                <c:pt idx="2">
                  <c:v>743.0856</c:v>
                </c:pt>
                <c:pt idx="3">
                  <c:v>743.0856</c:v>
                </c:pt>
                <c:pt idx="4">
                  <c:v>743.0856</c:v>
                </c:pt>
                <c:pt idx="5">
                  <c:v>743.0856</c:v>
                </c:pt>
                <c:pt idx="6">
                  <c:v>743.0856</c:v>
                </c:pt>
                <c:pt idx="7">
                  <c:v>743.0856</c:v>
                </c:pt>
                <c:pt idx="8">
                  <c:v>743.0856</c:v>
                </c:pt>
                <c:pt idx="9">
                  <c:v>743.0856</c:v>
                </c:pt>
                <c:pt idx="10">
                  <c:v>743.0856</c:v>
                </c:pt>
                <c:pt idx="11">
                  <c:v>743.0856</c:v>
                </c:pt>
                <c:pt idx="12">
                  <c:v>743.0856</c:v>
                </c:pt>
                <c:pt idx="13">
                  <c:v>743.0856</c:v>
                </c:pt>
                <c:pt idx="14">
                  <c:v>743.0856</c:v>
                </c:pt>
                <c:pt idx="15">
                  <c:v>743.0856</c:v>
                </c:pt>
                <c:pt idx="16">
                  <c:v>743.0856</c:v>
                </c:pt>
                <c:pt idx="17">
                  <c:v>743.0856</c:v>
                </c:pt>
                <c:pt idx="18">
                  <c:v>743.0856</c:v>
                </c:pt>
                <c:pt idx="19">
                  <c:v>743.0856</c:v>
                </c:pt>
                <c:pt idx="20">
                  <c:v>743.0856</c:v>
                </c:pt>
                <c:pt idx="21">
                  <c:v>743.0856</c:v>
                </c:pt>
                <c:pt idx="22">
                  <c:v>743.0856</c:v>
                </c:pt>
                <c:pt idx="23">
                  <c:v>743.0856</c:v>
                </c:pt>
                <c:pt idx="24">
                  <c:v>743.0856</c:v>
                </c:pt>
                <c:pt idx="25">
                  <c:v>743.0856</c:v>
                </c:pt>
                <c:pt idx="26">
                  <c:v>743.0856</c:v>
                </c:pt>
                <c:pt idx="27">
                  <c:v>743.0856</c:v>
                </c:pt>
                <c:pt idx="28">
                  <c:v>743.0856</c:v>
                </c:pt>
                <c:pt idx="29">
                  <c:v>743.0856</c:v>
                </c:pt>
                <c:pt idx="30">
                  <c:v>743.0856</c:v>
                </c:pt>
                <c:pt idx="31">
                  <c:v>743.0856</c:v>
                </c:pt>
                <c:pt idx="32">
                  <c:v>743.0856</c:v>
                </c:pt>
                <c:pt idx="33">
                  <c:v>743.0856</c:v>
                </c:pt>
                <c:pt idx="34">
                  <c:v>743.0856</c:v>
                </c:pt>
                <c:pt idx="35">
                  <c:v>743.0856</c:v>
                </c:pt>
                <c:pt idx="36">
                  <c:v>743.0856</c:v>
                </c:pt>
                <c:pt idx="37">
                  <c:v>743.0856</c:v>
                </c:pt>
                <c:pt idx="38">
                  <c:v>743.0856</c:v>
                </c:pt>
                <c:pt idx="39">
                  <c:v>743.0856</c:v>
                </c:pt>
                <c:pt idx="40">
                  <c:v>743.0856</c:v>
                </c:pt>
                <c:pt idx="41">
                  <c:v>743.0856</c:v>
                </c:pt>
                <c:pt idx="42">
                  <c:v>743.0856</c:v>
                </c:pt>
                <c:pt idx="43">
                  <c:v>743.0856</c:v>
                </c:pt>
                <c:pt idx="44">
                  <c:v>743.0856</c:v>
                </c:pt>
                <c:pt idx="45">
                  <c:v>743.0856</c:v>
                </c:pt>
                <c:pt idx="46">
                  <c:v>743.0856</c:v>
                </c:pt>
                <c:pt idx="47">
                  <c:v>743.0856</c:v>
                </c:pt>
                <c:pt idx="48">
                  <c:v>743.0856</c:v>
                </c:pt>
                <c:pt idx="49">
                  <c:v>743.0856</c:v>
                </c:pt>
                <c:pt idx="50">
                  <c:v>743.0856</c:v>
                </c:pt>
                <c:pt idx="51">
                  <c:v>743.0856</c:v>
                </c:pt>
                <c:pt idx="52">
                  <c:v>743.0856</c:v>
                </c:pt>
                <c:pt idx="53">
                  <c:v>743.0856</c:v>
                </c:pt>
                <c:pt idx="54">
                  <c:v>743.0856</c:v>
                </c:pt>
                <c:pt idx="55">
                  <c:v>743.0856</c:v>
                </c:pt>
                <c:pt idx="56">
                  <c:v>743.0856</c:v>
                </c:pt>
                <c:pt idx="57">
                  <c:v>743.0856</c:v>
                </c:pt>
                <c:pt idx="58">
                  <c:v>743.0856</c:v>
                </c:pt>
                <c:pt idx="59">
                  <c:v>743.0856</c:v>
                </c:pt>
                <c:pt idx="60">
                  <c:v>743.0856</c:v>
                </c:pt>
                <c:pt idx="61">
                  <c:v>743.0856</c:v>
                </c:pt>
                <c:pt idx="62">
                  <c:v>743.0856</c:v>
                </c:pt>
                <c:pt idx="63">
                  <c:v>743.0856</c:v>
                </c:pt>
                <c:pt idx="64">
                  <c:v>743.0856</c:v>
                </c:pt>
                <c:pt idx="65">
                  <c:v>743.0856</c:v>
                </c:pt>
                <c:pt idx="66">
                  <c:v>743.0856</c:v>
                </c:pt>
                <c:pt idx="67">
                  <c:v>743.0856</c:v>
                </c:pt>
                <c:pt idx="68">
                  <c:v>743.0856</c:v>
                </c:pt>
                <c:pt idx="69">
                  <c:v>743.0856</c:v>
                </c:pt>
                <c:pt idx="70">
                  <c:v>743.0856</c:v>
                </c:pt>
                <c:pt idx="71">
                  <c:v>743.0856</c:v>
                </c:pt>
                <c:pt idx="72">
                  <c:v>743.0856</c:v>
                </c:pt>
                <c:pt idx="73">
                  <c:v>743.0856</c:v>
                </c:pt>
                <c:pt idx="74">
                  <c:v>743.0856</c:v>
                </c:pt>
                <c:pt idx="75">
                  <c:v>743.0856</c:v>
                </c:pt>
                <c:pt idx="76">
                  <c:v>743.0856</c:v>
                </c:pt>
                <c:pt idx="77">
                  <c:v>743.0856</c:v>
                </c:pt>
                <c:pt idx="78">
                  <c:v>743.0856</c:v>
                </c:pt>
                <c:pt idx="79">
                  <c:v>743.0856</c:v>
                </c:pt>
                <c:pt idx="80">
                  <c:v>743.0856</c:v>
                </c:pt>
                <c:pt idx="81">
                  <c:v>743.0856</c:v>
                </c:pt>
                <c:pt idx="82">
                  <c:v>743.0856</c:v>
                </c:pt>
                <c:pt idx="83">
                  <c:v>743.0856</c:v>
                </c:pt>
                <c:pt idx="84">
                  <c:v>743.0856</c:v>
                </c:pt>
                <c:pt idx="85">
                  <c:v>743.0856</c:v>
                </c:pt>
                <c:pt idx="86">
                  <c:v>743.0856</c:v>
                </c:pt>
                <c:pt idx="87">
                  <c:v>743.0856</c:v>
                </c:pt>
                <c:pt idx="88">
                  <c:v>743.0856</c:v>
                </c:pt>
                <c:pt idx="89">
                  <c:v>743.0856</c:v>
                </c:pt>
                <c:pt idx="90">
                  <c:v>743.0856</c:v>
                </c:pt>
                <c:pt idx="91">
                  <c:v>743.0856</c:v>
                </c:pt>
                <c:pt idx="92">
                  <c:v>743.0856</c:v>
                </c:pt>
                <c:pt idx="93">
                  <c:v>743.0856</c:v>
                </c:pt>
                <c:pt idx="94">
                  <c:v>743.0856</c:v>
                </c:pt>
                <c:pt idx="95">
                  <c:v>743.0856</c:v>
                </c:pt>
                <c:pt idx="96">
                  <c:v>743.0856</c:v>
                </c:pt>
                <c:pt idx="97">
                  <c:v>743.0856</c:v>
                </c:pt>
                <c:pt idx="98">
                  <c:v>743.0856</c:v>
                </c:pt>
                <c:pt idx="99">
                  <c:v>743.0856</c:v>
                </c:pt>
                <c:pt idx="100">
                  <c:v>743.0856</c:v>
                </c:pt>
                <c:pt idx="101">
                  <c:v>743.0856</c:v>
                </c:pt>
                <c:pt idx="102">
                  <c:v>743.0856</c:v>
                </c:pt>
                <c:pt idx="103">
                  <c:v>743.0856</c:v>
                </c:pt>
                <c:pt idx="104">
                  <c:v>743.0856</c:v>
                </c:pt>
                <c:pt idx="105">
                  <c:v>743.0856</c:v>
                </c:pt>
                <c:pt idx="106">
                  <c:v>743.0856</c:v>
                </c:pt>
                <c:pt idx="107">
                  <c:v>743.0856</c:v>
                </c:pt>
                <c:pt idx="108">
                  <c:v>743.0856</c:v>
                </c:pt>
                <c:pt idx="109">
                  <c:v>743.0856</c:v>
                </c:pt>
                <c:pt idx="110">
                  <c:v>743.0856</c:v>
                </c:pt>
                <c:pt idx="111">
                  <c:v>743.0856</c:v>
                </c:pt>
                <c:pt idx="112">
                  <c:v>743.0856</c:v>
                </c:pt>
                <c:pt idx="113">
                  <c:v>743.0856</c:v>
                </c:pt>
                <c:pt idx="114">
                  <c:v>743.0856</c:v>
                </c:pt>
                <c:pt idx="115">
                  <c:v>743.0856</c:v>
                </c:pt>
                <c:pt idx="116">
                  <c:v>743.0856</c:v>
                </c:pt>
                <c:pt idx="117">
                  <c:v>743.0856</c:v>
                </c:pt>
                <c:pt idx="118">
                  <c:v>743.0856</c:v>
                </c:pt>
                <c:pt idx="119">
                  <c:v>743.0856</c:v>
                </c:pt>
                <c:pt idx="120">
                  <c:v>743.0856</c:v>
                </c:pt>
                <c:pt idx="121">
                  <c:v>743.0856</c:v>
                </c:pt>
                <c:pt idx="122">
                  <c:v>743.0856</c:v>
                </c:pt>
                <c:pt idx="123">
                  <c:v>743.0856</c:v>
                </c:pt>
                <c:pt idx="124">
                  <c:v>743.0856</c:v>
                </c:pt>
                <c:pt idx="125">
                  <c:v>743.0856</c:v>
                </c:pt>
                <c:pt idx="126">
                  <c:v>743.0856</c:v>
                </c:pt>
                <c:pt idx="127">
                  <c:v>743.0856</c:v>
                </c:pt>
                <c:pt idx="128">
                  <c:v>743.0856</c:v>
                </c:pt>
                <c:pt idx="129">
                  <c:v>743.0856</c:v>
                </c:pt>
                <c:pt idx="130">
                  <c:v>743.0856</c:v>
                </c:pt>
                <c:pt idx="131">
                  <c:v>743.0856</c:v>
                </c:pt>
                <c:pt idx="132">
                  <c:v>743.0856</c:v>
                </c:pt>
                <c:pt idx="133">
                  <c:v>743.0856</c:v>
                </c:pt>
                <c:pt idx="134">
                  <c:v>743.0856</c:v>
                </c:pt>
                <c:pt idx="135">
                  <c:v>743.0856</c:v>
                </c:pt>
                <c:pt idx="136">
                  <c:v>743.0856</c:v>
                </c:pt>
                <c:pt idx="137">
                  <c:v>743.0856</c:v>
                </c:pt>
                <c:pt idx="138">
                  <c:v>743.0856</c:v>
                </c:pt>
                <c:pt idx="139">
                  <c:v>743.0856</c:v>
                </c:pt>
                <c:pt idx="140">
                  <c:v>743.0856</c:v>
                </c:pt>
                <c:pt idx="141">
                  <c:v>743.0856</c:v>
                </c:pt>
                <c:pt idx="142">
                  <c:v>743.0856</c:v>
                </c:pt>
                <c:pt idx="143">
                  <c:v>743.0856</c:v>
                </c:pt>
                <c:pt idx="144">
                  <c:v>743.0856</c:v>
                </c:pt>
                <c:pt idx="145">
                  <c:v>743.0856</c:v>
                </c:pt>
                <c:pt idx="146">
                  <c:v>743.0856</c:v>
                </c:pt>
                <c:pt idx="147">
                  <c:v>743.0856</c:v>
                </c:pt>
                <c:pt idx="148">
                  <c:v>743.0856</c:v>
                </c:pt>
                <c:pt idx="149">
                  <c:v>743.0856</c:v>
                </c:pt>
                <c:pt idx="150">
                  <c:v>743.0856</c:v>
                </c:pt>
                <c:pt idx="151">
                  <c:v>743.0856</c:v>
                </c:pt>
                <c:pt idx="152">
                  <c:v>743.0856</c:v>
                </c:pt>
                <c:pt idx="153">
                  <c:v>743.0856</c:v>
                </c:pt>
                <c:pt idx="154">
                  <c:v>743.0856</c:v>
                </c:pt>
                <c:pt idx="155">
                  <c:v>743.0856</c:v>
                </c:pt>
                <c:pt idx="156">
                  <c:v>743.0856</c:v>
                </c:pt>
                <c:pt idx="157">
                  <c:v>743.0856</c:v>
                </c:pt>
                <c:pt idx="158">
                  <c:v>743.0856</c:v>
                </c:pt>
                <c:pt idx="159">
                  <c:v>743.0856</c:v>
                </c:pt>
                <c:pt idx="160">
                  <c:v>743.0856</c:v>
                </c:pt>
                <c:pt idx="161">
                  <c:v>743.0856</c:v>
                </c:pt>
                <c:pt idx="162">
                  <c:v>743.0856</c:v>
                </c:pt>
                <c:pt idx="163">
                  <c:v>743.0856</c:v>
                </c:pt>
                <c:pt idx="164">
                  <c:v>743.0856</c:v>
                </c:pt>
                <c:pt idx="165">
                  <c:v>743.0856</c:v>
                </c:pt>
                <c:pt idx="166">
                  <c:v>743.0856</c:v>
                </c:pt>
                <c:pt idx="167">
                  <c:v>743.0856</c:v>
                </c:pt>
                <c:pt idx="168">
                  <c:v>743.0856</c:v>
                </c:pt>
                <c:pt idx="169">
                  <c:v>743.0856</c:v>
                </c:pt>
                <c:pt idx="170">
                  <c:v>743.0856</c:v>
                </c:pt>
                <c:pt idx="171">
                  <c:v>743.0856</c:v>
                </c:pt>
                <c:pt idx="172">
                  <c:v>743.0856</c:v>
                </c:pt>
                <c:pt idx="173">
                  <c:v>743.0856</c:v>
                </c:pt>
                <c:pt idx="174">
                  <c:v>743.0856</c:v>
                </c:pt>
                <c:pt idx="175">
                  <c:v>743.0856</c:v>
                </c:pt>
                <c:pt idx="176">
                  <c:v>743.0856</c:v>
                </c:pt>
                <c:pt idx="177">
                  <c:v>743.0856</c:v>
                </c:pt>
                <c:pt idx="178">
                  <c:v>743.0856</c:v>
                </c:pt>
                <c:pt idx="179">
                  <c:v>743.0856</c:v>
                </c:pt>
                <c:pt idx="180">
                  <c:v>743.0856</c:v>
                </c:pt>
                <c:pt idx="181">
                  <c:v>743.0856</c:v>
                </c:pt>
                <c:pt idx="182">
                  <c:v>743.0856</c:v>
                </c:pt>
                <c:pt idx="183">
                  <c:v>743.0856</c:v>
                </c:pt>
                <c:pt idx="184">
                  <c:v>743.0856</c:v>
                </c:pt>
                <c:pt idx="185">
                  <c:v>743.0856</c:v>
                </c:pt>
                <c:pt idx="186">
                  <c:v>743.0856</c:v>
                </c:pt>
                <c:pt idx="187">
                  <c:v>743.0856</c:v>
                </c:pt>
                <c:pt idx="188">
                  <c:v>743.0856</c:v>
                </c:pt>
                <c:pt idx="189">
                  <c:v>743.0856</c:v>
                </c:pt>
                <c:pt idx="190">
                  <c:v>743.0856</c:v>
                </c:pt>
                <c:pt idx="191">
                  <c:v>743.0856</c:v>
                </c:pt>
                <c:pt idx="192">
                  <c:v>743.0856</c:v>
                </c:pt>
                <c:pt idx="193">
                  <c:v>743.0856</c:v>
                </c:pt>
                <c:pt idx="194">
                  <c:v>743.0856</c:v>
                </c:pt>
                <c:pt idx="195">
                  <c:v>743.0856</c:v>
                </c:pt>
                <c:pt idx="196">
                  <c:v>743.0856</c:v>
                </c:pt>
                <c:pt idx="197">
                  <c:v>743.0856</c:v>
                </c:pt>
                <c:pt idx="198">
                  <c:v>743.0856</c:v>
                </c:pt>
                <c:pt idx="199">
                  <c:v>743.0856</c:v>
                </c:pt>
                <c:pt idx="200">
                  <c:v>743.0856</c:v>
                </c:pt>
                <c:pt idx="201">
                  <c:v>743.0856</c:v>
                </c:pt>
                <c:pt idx="202">
                  <c:v>743.0856</c:v>
                </c:pt>
                <c:pt idx="203">
                  <c:v>743.0856</c:v>
                </c:pt>
                <c:pt idx="204">
                  <c:v>743.0856</c:v>
                </c:pt>
                <c:pt idx="205">
                  <c:v>743.0856</c:v>
                </c:pt>
                <c:pt idx="206">
                  <c:v>743.0856</c:v>
                </c:pt>
                <c:pt idx="207">
                  <c:v>743.0856</c:v>
                </c:pt>
                <c:pt idx="208">
                  <c:v>743.0856</c:v>
                </c:pt>
                <c:pt idx="209">
                  <c:v>743.0856</c:v>
                </c:pt>
                <c:pt idx="210">
                  <c:v>743.0856</c:v>
                </c:pt>
                <c:pt idx="211">
                  <c:v>743.0856</c:v>
                </c:pt>
                <c:pt idx="212">
                  <c:v>743.0856</c:v>
                </c:pt>
                <c:pt idx="213">
                  <c:v>743.0856</c:v>
                </c:pt>
                <c:pt idx="214">
                  <c:v>743.0856</c:v>
                </c:pt>
                <c:pt idx="215">
                  <c:v>743.0856</c:v>
                </c:pt>
                <c:pt idx="216">
                  <c:v>743.0856</c:v>
                </c:pt>
                <c:pt idx="217">
                  <c:v>743.0856</c:v>
                </c:pt>
                <c:pt idx="218">
                  <c:v>743.0856</c:v>
                </c:pt>
                <c:pt idx="219">
                  <c:v>743.0856</c:v>
                </c:pt>
                <c:pt idx="220">
                  <c:v>743.0856</c:v>
                </c:pt>
                <c:pt idx="221">
                  <c:v>743.0856</c:v>
                </c:pt>
                <c:pt idx="222">
                  <c:v>743.0856</c:v>
                </c:pt>
                <c:pt idx="223">
                  <c:v>743.0856</c:v>
                </c:pt>
                <c:pt idx="224">
                  <c:v>743.0856</c:v>
                </c:pt>
                <c:pt idx="225">
                  <c:v>743.0856</c:v>
                </c:pt>
                <c:pt idx="226">
                  <c:v>743.0856</c:v>
                </c:pt>
                <c:pt idx="227">
                  <c:v>743.0856</c:v>
                </c:pt>
                <c:pt idx="228">
                  <c:v>743.0856</c:v>
                </c:pt>
                <c:pt idx="229">
                  <c:v>743.0856</c:v>
                </c:pt>
                <c:pt idx="230">
                  <c:v>743.0856</c:v>
                </c:pt>
                <c:pt idx="231">
                  <c:v>743.0856</c:v>
                </c:pt>
                <c:pt idx="232">
                  <c:v>743.0856</c:v>
                </c:pt>
                <c:pt idx="233">
                  <c:v>743.0856</c:v>
                </c:pt>
                <c:pt idx="234">
                  <c:v>743.0856</c:v>
                </c:pt>
                <c:pt idx="235">
                  <c:v>743.0856</c:v>
                </c:pt>
                <c:pt idx="236">
                  <c:v>743.0856</c:v>
                </c:pt>
                <c:pt idx="237">
                  <c:v>743.0856</c:v>
                </c:pt>
                <c:pt idx="238">
                  <c:v>743.0856</c:v>
                </c:pt>
                <c:pt idx="239">
                  <c:v>743.0856</c:v>
                </c:pt>
                <c:pt idx="240">
                  <c:v>743.0856</c:v>
                </c:pt>
                <c:pt idx="241">
                  <c:v>743.0856</c:v>
                </c:pt>
                <c:pt idx="242">
                  <c:v>743.0856</c:v>
                </c:pt>
                <c:pt idx="243">
                  <c:v>743.0856</c:v>
                </c:pt>
                <c:pt idx="244">
                  <c:v>743.0856</c:v>
                </c:pt>
                <c:pt idx="245">
                  <c:v>743.0856</c:v>
                </c:pt>
                <c:pt idx="246">
                  <c:v>743.0856</c:v>
                </c:pt>
                <c:pt idx="247">
                  <c:v>743.0856</c:v>
                </c:pt>
                <c:pt idx="248">
                  <c:v>743.0856</c:v>
                </c:pt>
                <c:pt idx="249">
                  <c:v>743.0856</c:v>
                </c:pt>
                <c:pt idx="250">
                  <c:v>743.0856</c:v>
                </c:pt>
                <c:pt idx="251">
                  <c:v>743.0856</c:v>
                </c:pt>
                <c:pt idx="252">
                  <c:v>743.0856</c:v>
                </c:pt>
                <c:pt idx="253">
                  <c:v>743.0856</c:v>
                </c:pt>
                <c:pt idx="254">
                  <c:v>743.0856</c:v>
                </c:pt>
                <c:pt idx="255">
                  <c:v>743.0856</c:v>
                </c:pt>
                <c:pt idx="256">
                  <c:v>743.0856</c:v>
                </c:pt>
                <c:pt idx="257">
                  <c:v>743.0856</c:v>
                </c:pt>
                <c:pt idx="258">
                  <c:v>743.0856</c:v>
                </c:pt>
                <c:pt idx="259">
                  <c:v>743.0856</c:v>
                </c:pt>
                <c:pt idx="260">
                  <c:v>743.0856</c:v>
                </c:pt>
                <c:pt idx="261">
                  <c:v>743.0856</c:v>
                </c:pt>
                <c:pt idx="262">
                  <c:v>743.0856</c:v>
                </c:pt>
                <c:pt idx="263">
                  <c:v>743.0856</c:v>
                </c:pt>
                <c:pt idx="264">
                  <c:v>743.0856</c:v>
                </c:pt>
                <c:pt idx="265">
                  <c:v>743.0856</c:v>
                </c:pt>
                <c:pt idx="266">
                  <c:v>743.0856</c:v>
                </c:pt>
              </c:numCache>
            </c:numRef>
          </c:yVal>
          <c:smooth val="0"/>
          <c:extLst>
            <c:ext xmlns:c16="http://schemas.microsoft.com/office/drawing/2014/chart" uri="{C3380CC4-5D6E-409C-BE32-E72D297353CC}">
              <c16:uniqueId val="{00000000-63B0-4A1B-ACA9-444F90C76268}"/>
            </c:ext>
          </c:extLst>
        </c:ser>
        <c:dLbls>
          <c:showLegendKey val="0"/>
          <c:showVal val="0"/>
          <c:showCatName val="0"/>
          <c:showSerName val="0"/>
          <c:showPercent val="0"/>
          <c:showBubbleSize val="0"/>
        </c:dLbls>
        <c:axId val="419889231"/>
        <c:axId val="419891727"/>
      </c:scatterChart>
      <c:valAx>
        <c:axId val="419889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91727"/>
        <c:crosses val="autoZero"/>
        <c:crossBetween val="midCat"/>
      </c:valAx>
      <c:valAx>
        <c:axId val="41989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89231"/>
        <c:crossesAt val="266"/>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CCA7FF3F-0656-411A-B122-5DEF9440F17B}">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TASK7</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TASK7</a:t>
          </a:r>
        </a:p>
      </cx:txPr>
    </cx:title>
    <cx:plotArea>
      <cx:plotAreaRegion>
        <cx:series layoutId="clusteredColumn" uniqueId="{855B16F3-5917-418D-AFC3-E05CAA76BBAE}">
          <cx:dataLabels pos="inEnd">
            <cx:visibility seriesName="0" categoryName="0" value="1"/>
          </cx:dataLabels>
          <cx:dataId val="0"/>
          <cx:layoutPr>
            <cx:aggregation/>
          </cx:layoutPr>
          <cx:axisId val="1"/>
        </cx:series>
        <cx:series layoutId="paretoLine" ownerIdx="0" uniqueId="{50E53C9B-BCA2-4807-A7E8-DAED5F7014F9}">
          <cx:spPr>
            <a:ln>
              <a:gradFill>
                <a:gsLst>
                  <a:gs pos="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axisId val="2"/>
        </cx:series>
      </cx:plotAreaRegion>
      <cx:axis id="0">
        <cx:catScaling gapWidth="0"/>
        <cx:tickLabels/>
      </cx:axis>
      <cx:axis id="1" hidden="1">
        <cx:valScaling/>
        <cx:majorGridlines/>
        <cx:tickLabels/>
      </cx:axis>
      <cx:axis id="2">
        <cx:valScaling max="1" min="0"/>
        <cx:title/>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12</xdr:row>
      <xdr:rowOff>11430</xdr:rowOff>
    </xdr:from>
    <xdr:to>
      <xdr:col>6</xdr:col>
      <xdr:colOff>587518</xdr:colOff>
      <xdr:row>26</xdr:row>
      <xdr:rowOff>139684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14300" y="1855470"/>
          <a:ext cx="4702318" cy="2612374"/>
        </a:xfrm>
        <a:prstGeom prst="rect">
          <a:avLst/>
        </a:prstGeom>
      </xdr:spPr>
    </xdr:pic>
    <xdr:clientData/>
  </xdr:twoCellAnchor>
  <xdr:twoCellAnchor>
    <xdr:from>
      <xdr:col>11</xdr:col>
      <xdr:colOff>195262</xdr:colOff>
      <xdr:row>12</xdr:row>
      <xdr:rowOff>38100</xdr:rowOff>
    </xdr:from>
    <xdr:to>
      <xdr:col>17</xdr:col>
      <xdr:colOff>914400</xdr:colOff>
      <xdr:row>30</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882062" y="1882140"/>
              <a:ext cx="4376738" cy="3215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306705</xdr:colOff>
      <xdr:row>8</xdr:row>
      <xdr:rowOff>59055</xdr:rowOff>
    </xdr:from>
    <xdr:to>
      <xdr:col>14</xdr:col>
      <xdr:colOff>154305</xdr:colOff>
      <xdr:row>26</xdr:row>
      <xdr:rowOff>59055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18</xdr:row>
      <xdr:rowOff>160020</xdr:rowOff>
    </xdr:from>
    <xdr:to>
      <xdr:col>5</xdr:col>
      <xdr:colOff>990600</xdr:colOff>
      <xdr:row>33</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ECB7E18-BCD9-AC0E-CBE1-B9B340FE68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8180" y="337566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563880</xdr:colOff>
      <xdr:row>6</xdr:row>
      <xdr:rowOff>7620</xdr:rowOff>
    </xdr:from>
    <xdr:to>
      <xdr:col>17</xdr:col>
      <xdr:colOff>259080</xdr:colOff>
      <xdr:row>25</xdr:row>
      <xdr:rowOff>0</xdr:rowOff>
    </xdr:to>
    <xdr:graphicFrame macro="">
      <xdr:nvGraphicFramePr>
        <xdr:cNvPr id="2" name="Chart 1">
          <a:extLst>
            <a:ext uri="{FF2B5EF4-FFF2-40B4-BE49-F238E27FC236}">
              <a16:creationId xmlns:a16="http://schemas.microsoft.com/office/drawing/2014/main" id="{3D8E5833-D2CA-FB06-ADB2-5C721439C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266817-5EE7-4267-A21A-4ABFB62873DD}" name="Table5" displayName="Table5" ref="C7:C184" totalsRowShown="0" headerRowDxfId="2" dataDxfId="1">
  <autoFilter ref="C7:C184" xr:uid="{79266817-5EE7-4267-A21A-4ABFB62873DD}"/>
  <tableColumns count="1">
    <tableColumn id="1" xr3:uid="{CF4C9B7B-3B62-44AA-853A-C391C550BA3E}" name="Price" dataDxfId="0">
      <calculatedColumnFormula>'365RE'!I96</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5" activePane="bottomLeft" state="frozen"/>
      <selection pane="bottomLeft" activeCell="I5" sqref="I5:I272"/>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21.109375" style="11" customWidth="1"/>
    <col min="10" max="10" width="5.6640625" style="11" bestFit="1" customWidth="1"/>
    <col min="11" max="11" width="2" style="11" customWidth="1"/>
    <col min="12" max="12" width="10.33203125" style="14" customWidth="1"/>
    <col min="13" max="13" width="7.33203125" style="14"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60" t="s">
        <v>528</v>
      </c>
      <c r="C4" s="60"/>
      <c r="D4" s="60"/>
      <c r="E4" s="60"/>
      <c r="F4" s="60"/>
      <c r="G4" s="60"/>
      <c r="H4" s="60"/>
      <c r="I4" s="60"/>
      <c r="J4" s="60"/>
      <c r="L4" s="60" t="s">
        <v>529</v>
      </c>
      <c r="M4" s="60"/>
      <c r="N4" s="60"/>
      <c r="O4" s="60"/>
      <c r="P4" s="60"/>
      <c r="Q4" s="60"/>
      <c r="R4" s="60"/>
      <c r="S4" s="60"/>
      <c r="T4" s="60"/>
      <c r="U4" s="60"/>
      <c r="V4" s="60"/>
      <c r="W4" s="60"/>
      <c r="X4" s="60"/>
      <c r="Y4" s="60"/>
      <c r="Z4" s="60"/>
      <c r="AA4" s="60"/>
    </row>
    <row r="5" spans="2:27" ht="13.95"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si="0"/>
        <v>1029</v>
      </c>
      <c r="C7" s="4">
        <v>1</v>
      </c>
      <c r="D7" s="4">
        <v>2005</v>
      </c>
      <c r="E7" s="4">
        <v>10</v>
      </c>
      <c r="F7" s="3" t="s">
        <v>1</v>
      </c>
      <c r="G7" s="5">
        <v>29</v>
      </c>
      <c r="H7" s="7">
        <v>743.0856</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9">
        <f t="shared" si="0"/>
        <v>2002</v>
      </c>
      <c r="C8" s="4">
        <v>2</v>
      </c>
      <c r="D8" s="4">
        <v>2007</v>
      </c>
      <c r="E8" s="4">
        <v>7</v>
      </c>
      <c r="F8" s="3" t="s">
        <v>1</v>
      </c>
      <c r="G8" s="5">
        <v>2</v>
      </c>
      <c r="H8" s="7">
        <v>743.0856</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9">
        <f t="shared" si="0"/>
        <v>2031</v>
      </c>
      <c r="C9" s="4">
        <v>2</v>
      </c>
      <c r="D9" s="4">
        <v>2007</v>
      </c>
      <c r="E9" s="4">
        <v>12</v>
      </c>
      <c r="F9" s="3" t="s">
        <v>1</v>
      </c>
      <c r="G9" s="5">
        <v>31</v>
      </c>
      <c r="H9" s="7">
        <v>743.0856</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9">
        <f t="shared" si="0"/>
        <v>1049</v>
      </c>
      <c r="C10" s="4">
        <v>1</v>
      </c>
      <c r="D10" s="4">
        <v>2004</v>
      </c>
      <c r="E10" s="4">
        <v>11</v>
      </c>
      <c r="F10" s="3" t="s">
        <v>1</v>
      </c>
      <c r="G10" s="5">
        <v>49</v>
      </c>
      <c r="H10" s="7">
        <v>743.0856</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0"/>
        <v>3011</v>
      </c>
      <c r="C11" s="4">
        <v>3</v>
      </c>
      <c r="D11" s="4">
        <v>2007</v>
      </c>
      <c r="E11" s="12">
        <v>9</v>
      </c>
      <c r="F11" s="3" t="s">
        <v>1</v>
      </c>
      <c r="G11" s="4">
        <v>11</v>
      </c>
      <c r="H11" s="7">
        <v>743.0856</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0"/>
        <v>3026</v>
      </c>
      <c r="C12" s="4">
        <v>3</v>
      </c>
      <c r="D12" s="4">
        <v>2007</v>
      </c>
      <c r="E12" s="12">
        <v>9</v>
      </c>
      <c r="F12" s="3" t="s">
        <v>1</v>
      </c>
      <c r="G12" s="4">
        <v>26</v>
      </c>
      <c r="H12" s="7">
        <v>743.0856</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0"/>
        <v>3023</v>
      </c>
      <c r="C13" s="4">
        <v>3</v>
      </c>
      <c r="D13" s="4">
        <v>2008</v>
      </c>
      <c r="E13" s="12">
        <v>1</v>
      </c>
      <c r="F13" s="3" t="s">
        <v>1</v>
      </c>
      <c r="G13" s="4">
        <v>23</v>
      </c>
      <c r="H13" s="7">
        <v>743.0856</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0"/>
        <v>1031</v>
      </c>
      <c r="C14" s="4">
        <v>1</v>
      </c>
      <c r="D14" s="4">
        <v>2006</v>
      </c>
      <c r="E14" s="4">
        <v>6</v>
      </c>
      <c r="F14" s="3" t="s">
        <v>1</v>
      </c>
      <c r="G14" s="5">
        <v>31</v>
      </c>
      <c r="H14" s="7">
        <v>743.0856</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0"/>
        <v>4023</v>
      </c>
      <c r="C15" s="4">
        <v>4</v>
      </c>
      <c r="D15" s="4">
        <v>2006</v>
      </c>
      <c r="E15" s="4">
        <v>3</v>
      </c>
      <c r="F15" s="3" t="s">
        <v>1</v>
      </c>
      <c r="G15" s="5">
        <v>23</v>
      </c>
      <c r="H15" s="7">
        <v>743.0856</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0"/>
        <v>1036</v>
      </c>
      <c r="C16" s="4">
        <v>1</v>
      </c>
      <c r="D16" s="4">
        <v>2004</v>
      </c>
      <c r="E16" s="4">
        <v>10</v>
      </c>
      <c r="F16" s="3" t="s">
        <v>1</v>
      </c>
      <c r="G16" s="5">
        <v>36</v>
      </c>
      <c r="H16" s="7">
        <v>743.0856</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0"/>
        <v>1046</v>
      </c>
      <c r="C17" s="4">
        <v>1</v>
      </c>
      <c r="D17" s="4">
        <v>2006</v>
      </c>
      <c r="E17" s="4">
        <v>8</v>
      </c>
      <c r="F17" s="3" t="s">
        <v>1</v>
      </c>
      <c r="G17" s="5">
        <v>46</v>
      </c>
      <c r="H17" s="7">
        <v>743.0856</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0"/>
        <v>4035</v>
      </c>
      <c r="C18" s="4">
        <v>4</v>
      </c>
      <c r="D18" s="4">
        <v>2007</v>
      </c>
      <c r="E18" s="4">
        <v>10</v>
      </c>
      <c r="F18" s="3" t="s">
        <v>1</v>
      </c>
      <c r="G18" s="5">
        <v>35</v>
      </c>
      <c r="H18" s="7">
        <v>743.0856</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0"/>
        <v>2036</v>
      </c>
      <c r="C19" s="4">
        <v>2</v>
      </c>
      <c r="D19" s="4">
        <v>2006</v>
      </c>
      <c r="E19" s="4">
        <v>11</v>
      </c>
      <c r="F19" s="3" t="s">
        <v>1</v>
      </c>
      <c r="G19" s="5">
        <v>36</v>
      </c>
      <c r="H19" s="7">
        <v>743.0856</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0"/>
        <v>2056</v>
      </c>
      <c r="C20" s="4">
        <v>2</v>
      </c>
      <c r="D20" s="4">
        <v>2007</v>
      </c>
      <c r="E20" s="4">
        <v>4</v>
      </c>
      <c r="F20" s="3" t="s">
        <v>1</v>
      </c>
      <c r="G20" s="5">
        <v>56</v>
      </c>
      <c r="H20" s="7">
        <v>743.0856</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0"/>
        <v>1047</v>
      </c>
      <c r="C21" s="4">
        <v>1</v>
      </c>
      <c r="D21" s="4">
        <v>2007</v>
      </c>
      <c r="E21" s="4">
        <v>12</v>
      </c>
      <c r="F21" s="3" t="s">
        <v>1</v>
      </c>
      <c r="G21" s="5">
        <v>47</v>
      </c>
      <c r="H21" s="7">
        <v>743.0856</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0"/>
        <v>5051</v>
      </c>
      <c r="C22" s="4">
        <v>5</v>
      </c>
      <c r="D22" s="4">
        <v>2006</v>
      </c>
      <c r="E22" s="4">
        <v>3</v>
      </c>
      <c r="F22" s="3" t="s">
        <v>1</v>
      </c>
      <c r="G22" s="5">
        <v>51</v>
      </c>
      <c r="H22" s="7">
        <v>743.0856</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0"/>
        <v>2007</v>
      </c>
      <c r="C23" s="4">
        <v>2</v>
      </c>
      <c r="D23" s="4">
        <v>2006</v>
      </c>
      <c r="E23" s="4">
        <v>8</v>
      </c>
      <c r="F23" s="3" t="s">
        <v>1</v>
      </c>
      <c r="G23" s="5">
        <v>7</v>
      </c>
      <c r="H23" s="7">
        <v>743.0856</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0"/>
        <v>3020</v>
      </c>
      <c r="C24" s="4">
        <v>3</v>
      </c>
      <c r="D24" s="4">
        <v>2007</v>
      </c>
      <c r="E24" s="12">
        <v>4</v>
      </c>
      <c r="F24" s="3" t="s">
        <v>1</v>
      </c>
      <c r="G24" s="4">
        <v>20</v>
      </c>
      <c r="H24" s="7">
        <v>743.0856</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0"/>
        <v>3029</v>
      </c>
      <c r="C25" s="4">
        <v>3</v>
      </c>
      <c r="D25" s="4">
        <v>2007</v>
      </c>
      <c r="E25" s="12">
        <v>4</v>
      </c>
      <c r="F25" s="3" t="s">
        <v>1</v>
      </c>
      <c r="G25" s="4">
        <v>29</v>
      </c>
      <c r="H25" s="7">
        <v>743.0856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0"/>
        <v>3015</v>
      </c>
      <c r="C26" s="4">
        <v>3</v>
      </c>
      <c r="D26" s="4">
        <v>2006</v>
      </c>
      <c r="E26" s="12">
        <v>10</v>
      </c>
      <c r="F26" s="3" t="s">
        <v>1</v>
      </c>
      <c r="G26" s="4">
        <v>15</v>
      </c>
      <c r="H26" s="7">
        <v>743.0856</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0"/>
        <v>2004</v>
      </c>
      <c r="C27" s="4">
        <v>2</v>
      </c>
      <c r="D27" s="4">
        <v>2006</v>
      </c>
      <c r="E27" s="4">
        <v>12</v>
      </c>
      <c r="F27" s="3" t="s">
        <v>1</v>
      </c>
      <c r="G27" s="5">
        <v>4</v>
      </c>
      <c r="H27" s="7">
        <v>743.0856</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0"/>
        <v>2006</v>
      </c>
      <c r="C28" s="4">
        <v>2</v>
      </c>
      <c r="D28" s="4">
        <v>2006</v>
      </c>
      <c r="E28" s="4">
        <v>12</v>
      </c>
      <c r="F28" s="3" t="s">
        <v>1</v>
      </c>
      <c r="G28" s="5">
        <v>6</v>
      </c>
      <c r="H28" s="7">
        <v>743.0856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0"/>
        <v>5013</v>
      </c>
      <c r="C29" s="4">
        <v>5</v>
      </c>
      <c r="D29" s="4">
        <v>2007</v>
      </c>
      <c r="E29" s="4">
        <v>9</v>
      </c>
      <c r="F29" s="3" t="s">
        <v>1</v>
      </c>
      <c r="G29" s="5">
        <v>13</v>
      </c>
      <c r="H29" s="7">
        <v>743.0856</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0"/>
        <v>1026</v>
      </c>
      <c r="C30" s="4">
        <v>1</v>
      </c>
      <c r="D30" s="4">
        <v>2005</v>
      </c>
      <c r="E30" s="4">
        <v>3</v>
      </c>
      <c r="F30" s="3" t="s">
        <v>1</v>
      </c>
      <c r="G30" s="5">
        <v>26</v>
      </c>
      <c r="H30" s="7">
        <v>743.0856</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0"/>
        <v>2054</v>
      </c>
      <c r="C31" s="4">
        <v>2</v>
      </c>
      <c r="D31" s="4">
        <v>2006</v>
      </c>
      <c r="E31" s="4">
        <v>6</v>
      </c>
      <c r="F31" s="3" t="s">
        <v>1</v>
      </c>
      <c r="G31" s="5">
        <v>54</v>
      </c>
      <c r="H31" s="7">
        <v>743.0856</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0"/>
        <v>3033</v>
      </c>
      <c r="C32" s="4">
        <v>3</v>
      </c>
      <c r="D32" s="4">
        <v>2007</v>
      </c>
      <c r="E32" s="12">
        <v>9</v>
      </c>
      <c r="F32" s="3" t="s">
        <v>1</v>
      </c>
      <c r="G32" s="4">
        <v>33</v>
      </c>
      <c r="H32" s="7">
        <v>743.0856</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0"/>
        <v>1025</v>
      </c>
      <c r="C33" s="4">
        <v>1</v>
      </c>
      <c r="D33" s="4">
        <v>2005</v>
      </c>
      <c r="E33" s="4">
        <v>3</v>
      </c>
      <c r="F33" s="3" t="s">
        <v>1</v>
      </c>
      <c r="G33" s="5">
        <v>25</v>
      </c>
      <c r="H33" s="7">
        <v>743.0856</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0"/>
        <v>3027</v>
      </c>
      <c r="C34" s="4">
        <v>3</v>
      </c>
      <c r="D34" s="4">
        <v>2006</v>
      </c>
      <c r="E34" s="12">
        <v>8</v>
      </c>
      <c r="F34" s="3" t="s">
        <v>1</v>
      </c>
      <c r="G34" s="4">
        <v>27</v>
      </c>
      <c r="H34" s="7">
        <v>743.0856</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0"/>
        <v>3031</v>
      </c>
      <c r="C35" s="4">
        <v>3</v>
      </c>
      <c r="D35" s="4">
        <v>2007</v>
      </c>
      <c r="E35" s="12">
        <v>3</v>
      </c>
      <c r="F35" s="3" t="s">
        <v>1</v>
      </c>
      <c r="G35" s="4">
        <v>31</v>
      </c>
      <c r="H35" s="7">
        <v>743.0856</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0"/>
        <v>2043</v>
      </c>
      <c r="C36" s="4">
        <v>2</v>
      </c>
      <c r="D36" s="4">
        <v>2007</v>
      </c>
      <c r="E36" s="4">
        <v>4</v>
      </c>
      <c r="F36" s="3" t="s">
        <v>1</v>
      </c>
      <c r="G36" s="5">
        <v>43</v>
      </c>
      <c r="H36" s="7">
        <v>743.0856</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0"/>
        <v>3034</v>
      </c>
      <c r="C37" s="4">
        <v>3</v>
      </c>
      <c r="D37" s="4">
        <v>2007</v>
      </c>
      <c r="E37" s="12">
        <v>4</v>
      </c>
      <c r="F37" s="3" t="s">
        <v>1</v>
      </c>
      <c r="G37" s="4">
        <v>34</v>
      </c>
      <c r="H37" s="7">
        <v>743.0856</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3" t="s">
        <v>1</v>
      </c>
      <c r="G38" s="4">
        <v>16</v>
      </c>
      <c r="H38" s="7">
        <v>743.0856</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3" t="s">
        <v>1</v>
      </c>
      <c r="G39" s="5">
        <v>18</v>
      </c>
      <c r="H39" s="7">
        <v>743.0856</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3" t="s">
        <v>1</v>
      </c>
      <c r="G40" s="5">
        <v>50</v>
      </c>
      <c r="H40" s="7">
        <v>743.0856</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3" t="s">
        <v>1</v>
      </c>
      <c r="G41" s="5">
        <v>44</v>
      </c>
      <c r="H41" s="7">
        <v>743.0856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3" t="s">
        <v>1</v>
      </c>
      <c r="G42" s="4">
        <v>39</v>
      </c>
      <c r="H42" s="7">
        <v>743.0856</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3" t="s">
        <v>1</v>
      </c>
      <c r="G43" s="4">
        <v>53</v>
      </c>
      <c r="H43" s="7">
        <v>743.0856</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3" t="s">
        <v>1</v>
      </c>
      <c r="G44" s="5">
        <v>41</v>
      </c>
      <c r="H44" s="7">
        <v>743.0856</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3" t="s">
        <v>1</v>
      </c>
      <c r="G45" s="5">
        <v>35</v>
      </c>
      <c r="H45" s="7">
        <v>743.0856</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3" t="s">
        <v>1</v>
      </c>
      <c r="G46" s="5">
        <v>5</v>
      </c>
      <c r="H46" s="7">
        <v>743.0856</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3" t="s">
        <v>1</v>
      </c>
      <c r="G47" s="5">
        <v>32</v>
      </c>
      <c r="H47" s="7">
        <v>743.0856</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3" t="s">
        <v>1</v>
      </c>
      <c r="G48" s="4">
        <v>46</v>
      </c>
      <c r="H48" s="7">
        <v>743.0856</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3" t="s">
        <v>1</v>
      </c>
      <c r="G49" s="5">
        <v>41</v>
      </c>
      <c r="H49" s="7">
        <v>743.0856</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3" t="s">
        <v>1</v>
      </c>
      <c r="G50" s="5">
        <v>12</v>
      </c>
      <c r="H50" s="7">
        <v>743.0856</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3" t="s">
        <v>1</v>
      </c>
      <c r="G51" s="5">
        <v>33</v>
      </c>
      <c r="H51" s="7">
        <v>743.0856</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3" t="s">
        <v>1</v>
      </c>
      <c r="G52" s="5">
        <v>6</v>
      </c>
      <c r="H52" s="7">
        <v>743.0856</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3" t="s">
        <v>1</v>
      </c>
      <c r="G53" s="5">
        <v>40</v>
      </c>
      <c r="H53" s="7">
        <v>743.0856</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3" t="s">
        <v>1</v>
      </c>
      <c r="G54" s="5">
        <v>13</v>
      </c>
      <c r="H54" s="7">
        <v>743.0856</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3" t="s">
        <v>0</v>
      </c>
      <c r="G55" s="5">
        <v>3</v>
      </c>
      <c r="H55" s="7">
        <v>743.0856</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3" t="s">
        <v>1</v>
      </c>
      <c r="G56" s="5">
        <v>9</v>
      </c>
      <c r="H56" s="7">
        <v>743.0856</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3" t="s">
        <v>1</v>
      </c>
      <c r="G57" s="5">
        <v>24</v>
      </c>
      <c r="H57" s="7">
        <v>743.0856</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3" t="s">
        <v>1</v>
      </c>
      <c r="G58" s="5">
        <v>12</v>
      </c>
      <c r="H58" s="7">
        <v>743.0856</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3" t="s">
        <v>1</v>
      </c>
      <c r="G59" s="5">
        <v>35</v>
      </c>
      <c r="H59" s="7">
        <v>743.0856</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3" t="s">
        <v>1</v>
      </c>
      <c r="G60" s="5">
        <v>17</v>
      </c>
      <c r="H60" s="7">
        <v>743.0856</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3" t="s">
        <v>1</v>
      </c>
      <c r="G61" s="5">
        <v>51</v>
      </c>
      <c r="H61" s="7">
        <v>743.0856</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3" t="s">
        <v>1</v>
      </c>
      <c r="G62" s="4">
        <v>14</v>
      </c>
      <c r="H62" s="7">
        <v>743.0856</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3" t="s">
        <v>1</v>
      </c>
      <c r="G63" s="5">
        <v>51</v>
      </c>
      <c r="H63" s="7">
        <v>743.0856</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3" t="s">
        <v>1</v>
      </c>
      <c r="G64" s="5">
        <v>25</v>
      </c>
      <c r="H64" s="7">
        <v>743.0856</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3" t="s">
        <v>1</v>
      </c>
      <c r="G65" s="4">
        <v>47</v>
      </c>
      <c r="H65" s="7">
        <v>743.0856</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3" t="s">
        <v>1</v>
      </c>
      <c r="G66" s="5">
        <v>46</v>
      </c>
      <c r="H66" s="7">
        <v>743.0856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3" t="s">
        <v>1</v>
      </c>
      <c r="G67" s="5">
        <v>16</v>
      </c>
      <c r="H67" s="7">
        <v>743.0856</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3" t="s">
        <v>1</v>
      </c>
      <c r="G68" s="5">
        <v>41</v>
      </c>
      <c r="H68" s="7">
        <v>743.0856</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3" t="s">
        <v>1</v>
      </c>
      <c r="G69" s="5">
        <v>18</v>
      </c>
      <c r="H69" s="7">
        <v>743.0856</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3" t="s">
        <v>1</v>
      </c>
      <c r="G70" s="5">
        <v>5</v>
      </c>
      <c r="H70" s="7">
        <v>743.0856</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3" t="s">
        <v>1</v>
      </c>
      <c r="G71" s="5">
        <v>10</v>
      </c>
      <c r="H71" s="7">
        <v>743.0856</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3" t="s">
        <v>1</v>
      </c>
      <c r="G72" s="5">
        <v>22</v>
      </c>
      <c r="H72" s="7">
        <v>743.0856</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3" t="s">
        <v>1</v>
      </c>
      <c r="G73" s="5">
        <v>47</v>
      </c>
      <c r="H73" s="7">
        <v>743.0856</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3" t="s">
        <v>1</v>
      </c>
      <c r="G74" s="5">
        <v>12</v>
      </c>
      <c r="H74" s="7">
        <v>743.0856</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3" t="s">
        <v>1</v>
      </c>
      <c r="G75" s="4">
        <v>38</v>
      </c>
      <c r="H75" s="7">
        <v>743.0856</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3" t="s">
        <v>1</v>
      </c>
      <c r="G76" s="5">
        <v>30</v>
      </c>
      <c r="H76" s="7">
        <v>743.0856</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3" t="s">
        <v>1</v>
      </c>
      <c r="G77" s="4">
        <v>17</v>
      </c>
      <c r="H77" s="7">
        <v>743.0856</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3" t="s">
        <v>1</v>
      </c>
      <c r="G78" s="5">
        <v>45</v>
      </c>
      <c r="H78" s="7">
        <v>743.0856</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3" t="s">
        <v>1</v>
      </c>
      <c r="G79" s="5">
        <v>40</v>
      </c>
      <c r="H79" s="7">
        <v>743.0856</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3" t="s">
        <v>1</v>
      </c>
      <c r="G80" s="5">
        <v>42</v>
      </c>
      <c r="H80" s="7">
        <v>743.0856</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3" t="s">
        <v>1</v>
      </c>
      <c r="G81" s="5">
        <v>48</v>
      </c>
      <c r="H81" s="7">
        <v>743.0856</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3" t="s">
        <v>1</v>
      </c>
      <c r="G82" s="4">
        <v>49</v>
      </c>
      <c r="H82" s="7">
        <v>743.0856</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3" t="s">
        <v>1</v>
      </c>
      <c r="G83" s="5">
        <v>17</v>
      </c>
      <c r="H83" s="7">
        <v>743.0856</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3" t="s">
        <v>1</v>
      </c>
      <c r="G84" s="5">
        <v>39</v>
      </c>
      <c r="H84" s="7">
        <v>743.0856</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3" t="s">
        <v>1</v>
      </c>
      <c r="G85" s="5">
        <v>49</v>
      </c>
      <c r="H85" s="7">
        <v>743.0856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3" t="s">
        <v>1</v>
      </c>
      <c r="G86" s="4">
        <v>54</v>
      </c>
      <c r="H86" s="7">
        <v>743.0856</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3" t="s">
        <v>1</v>
      </c>
      <c r="G87" s="4">
        <v>55</v>
      </c>
      <c r="H87" s="7">
        <v>743.0856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3" t="s">
        <v>1</v>
      </c>
      <c r="G88" s="4">
        <v>42</v>
      </c>
      <c r="H88" s="7">
        <v>743.0856</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3" t="s">
        <v>1</v>
      </c>
      <c r="G90" s="5">
        <v>20</v>
      </c>
      <c r="H90" s="7">
        <v>743.0856</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3" t="s">
        <v>1</v>
      </c>
      <c r="G91" s="5">
        <v>14</v>
      </c>
      <c r="H91" s="7">
        <v>743.0856</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3" t="s">
        <v>1</v>
      </c>
      <c r="G92" s="4">
        <v>1</v>
      </c>
      <c r="H92" s="7">
        <v>743.0856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3" t="s">
        <v>1</v>
      </c>
      <c r="G93" s="4">
        <v>43</v>
      </c>
      <c r="H93" s="7">
        <v>743.0856</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3" t="s">
        <v>1</v>
      </c>
      <c r="G94" s="5">
        <v>16</v>
      </c>
      <c r="H94" s="7">
        <v>743.0856</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3" t="s">
        <v>1</v>
      </c>
      <c r="G95" s="5">
        <v>49</v>
      </c>
      <c r="H95" s="7">
        <v>743.0856</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3" t="s">
        <v>1</v>
      </c>
      <c r="G96" s="5">
        <v>22</v>
      </c>
      <c r="H96" s="7">
        <v>743.0856</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3" t="s">
        <v>1</v>
      </c>
      <c r="G97" s="4">
        <v>59</v>
      </c>
      <c r="H97" s="7">
        <v>743.0856</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3" t="s">
        <v>1</v>
      </c>
      <c r="G98" s="5">
        <v>34</v>
      </c>
      <c r="H98" s="7">
        <v>743.0856</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3" t="s">
        <v>1</v>
      </c>
      <c r="G99" s="5">
        <v>27</v>
      </c>
      <c r="H99" s="7">
        <v>743.0856</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3" t="s">
        <v>1</v>
      </c>
      <c r="G100" s="5">
        <v>28</v>
      </c>
      <c r="H100" s="7">
        <v>743.0856</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3" t="s">
        <v>1</v>
      </c>
      <c r="G101" s="5">
        <v>26</v>
      </c>
      <c r="H101" s="7">
        <v>743.0856</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3" t="s">
        <v>1</v>
      </c>
      <c r="G102" s="4">
        <v>22</v>
      </c>
      <c r="H102" s="7">
        <v>743.0856</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3" t="s">
        <v>1</v>
      </c>
      <c r="G103" s="5">
        <v>24</v>
      </c>
      <c r="H103" s="7">
        <v>743.0856</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3" t="s">
        <v>1</v>
      </c>
      <c r="G104" s="4">
        <v>3</v>
      </c>
      <c r="H104" s="7">
        <v>743.0856</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3" t="s">
        <v>1</v>
      </c>
      <c r="G105" s="5">
        <v>11</v>
      </c>
      <c r="H105" s="7">
        <v>743.0856</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3" t="s">
        <v>1</v>
      </c>
      <c r="G106" s="5">
        <v>28</v>
      </c>
      <c r="H106" s="7">
        <v>743.0856</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3" t="s">
        <v>1</v>
      </c>
      <c r="G107" s="4">
        <v>28</v>
      </c>
      <c r="H107" s="7">
        <v>743.0856</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3" t="s">
        <v>1</v>
      </c>
      <c r="G108" s="4">
        <v>36</v>
      </c>
      <c r="H108" s="7">
        <v>743.0856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3" t="s">
        <v>1</v>
      </c>
      <c r="G109" s="5">
        <v>10</v>
      </c>
      <c r="H109" s="7">
        <v>743.0856</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3" t="s">
        <v>1</v>
      </c>
      <c r="G110" s="5">
        <v>11</v>
      </c>
      <c r="H110" s="7">
        <v>743.0856</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3" t="s">
        <v>1</v>
      </c>
      <c r="G111" s="4">
        <v>35</v>
      </c>
      <c r="H111" s="7">
        <v>743.0856</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3" t="s">
        <v>1</v>
      </c>
      <c r="G112" s="4">
        <v>37</v>
      </c>
      <c r="H112" s="7">
        <v>743.0856</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3" t="s">
        <v>1</v>
      </c>
      <c r="G113" s="5">
        <v>32</v>
      </c>
      <c r="H113" s="7">
        <v>743.0856</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3" t="s">
        <v>1</v>
      </c>
      <c r="G114" s="5">
        <v>18</v>
      </c>
      <c r="H114" s="7">
        <v>743.0856</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3" t="s">
        <v>1</v>
      </c>
      <c r="G115" s="5">
        <v>35</v>
      </c>
      <c r="H115" s="7">
        <v>743.0856</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3" t="s">
        <v>1</v>
      </c>
      <c r="G116" s="5">
        <v>25</v>
      </c>
      <c r="H116" s="7">
        <v>743.0856</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3" t="s">
        <v>1</v>
      </c>
      <c r="G117" s="5">
        <v>29</v>
      </c>
      <c r="H117" s="7">
        <v>743.0856</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3" t="s">
        <v>1</v>
      </c>
      <c r="G118" s="4">
        <v>7</v>
      </c>
      <c r="H118" s="7">
        <v>743.0856</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3" t="s">
        <v>1</v>
      </c>
      <c r="G119" s="4">
        <v>30</v>
      </c>
      <c r="H119" s="7">
        <v>743.0856</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3" t="s">
        <v>1</v>
      </c>
      <c r="G120" s="5">
        <v>3</v>
      </c>
      <c r="H120" s="7">
        <v>743.0856</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3" t="s">
        <v>1</v>
      </c>
      <c r="G121" s="5">
        <v>39</v>
      </c>
      <c r="H121" s="7">
        <v>743.0856</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3" t="s">
        <v>1</v>
      </c>
      <c r="G122" s="5">
        <v>30</v>
      </c>
      <c r="H122" s="7">
        <v>743.0856</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3" t="s">
        <v>1</v>
      </c>
      <c r="G123" s="4">
        <v>41</v>
      </c>
      <c r="H123" s="7">
        <v>743.0856</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6" t="s">
        <v>1</v>
      </c>
      <c r="G124" s="5">
        <v>57</v>
      </c>
      <c r="H124" s="7">
        <v>743.0856</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3" t="s">
        <v>1</v>
      </c>
      <c r="G125" s="5">
        <v>28</v>
      </c>
      <c r="H125" s="7">
        <v>743.0856</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3" t="s">
        <v>1</v>
      </c>
      <c r="G126" s="4">
        <v>32</v>
      </c>
      <c r="H126" s="7">
        <v>743.0856</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3" t="s">
        <v>1</v>
      </c>
      <c r="G127" s="4">
        <v>13</v>
      </c>
      <c r="H127" s="7">
        <v>743.0856</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3" t="s">
        <v>1</v>
      </c>
      <c r="G128" s="5">
        <v>40</v>
      </c>
      <c r="H128" s="7">
        <v>743.0856</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3" t="s">
        <v>1</v>
      </c>
      <c r="G129" s="5">
        <v>31</v>
      </c>
      <c r="H129" s="7">
        <v>743.0856</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3" t="s">
        <v>1</v>
      </c>
      <c r="G130" s="5">
        <v>19</v>
      </c>
      <c r="H130" s="7">
        <v>743.0856</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3" t="s">
        <v>1</v>
      </c>
      <c r="G131" s="5">
        <v>29</v>
      </c>
      <c r="H131" s="7">
        <v>743.0856</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3" t="s">
        <v>1</v>
      </c>
      <c r="G132" s="5">
        <v>21</v>
      </c>
      <c r="H132" s="7">
        <v>743.0856</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3" t="s">
        <v>1</v>
      </c>
      <c r="G133" s="5">
        <v>6</v>
      </c>
      <c r="H133" s="7">
        <v>743.0856</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3" t="s">
        <v>1</v>
      </c>
      <c r="G134" s="5">
        <v>34</v>
      </c>
      <c r="H134" s="7">
        <v>743.0856</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3" t="s">
        <v>1</v>
      </c>
      <c r="G135" s="4">
        <v>21</v>
      </c>
      <c r="H135" s="7">
        <v>743.0856</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3" t="s">
        <v>1</v>
      </c>
      <c r="G136" s="5">
        <v>21</v>
      </c>
      <c r="H136" s="7">
        <v>743.0856</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3" t="s">
        <v>1</v>
      </c>
      <c r="G137" s="5">
        <v>22</v>
      </c>
      <c r="H137" s="7">
        <v>743.0856</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3" t="s">
        <v>1</v>
      </c>
      <c r="G138" s="5">
        <v>44</v>
      </c>
      <c r="H138" s="7">
        <v>743.0856</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3" t="s">
        <v>1</v>
      </c>
      <c r="G139" s="5">
        <v>43</v>
      </c>
      <c r="H139" s="7">
        <v>743.0856</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3" t="s">
        <v>1</v>
      </c>
      <c r="G140" s="5">
        <v>27</v>
      </c>
      <c r="H140" s="7">
        <v>743.0856</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3" t="s">
        <v>1</v>
      </c>
      <c r="G141" s="5">
        <v>23</v>
      </c>
      <c r="H141" s="7">
        <v>743.0856</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3" t="s">
        <v>1</v>
      </c>
      <c r="G142" s="5">
        <v>46</v>
      </c>
      <c r="H142" s="7">
        <v>743.0856</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3" t="s">
        <v>0</v>
      </c>
      <c r="G143" s="5">
        <v>2</v>
      </c>
      <c r="H143" s="7">
        <v>743.0856</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3" t="s">
        <v>1</v>
      </c>
      <c r="G144" s="5">
        <v>30</v>
      </c>
      <c r="H144" s="7">
        <v>743.0856</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3" t="s">
        <v>1</v>
      </c>
      <c r="G145" s="4">
        <v>50</v>
      </c>
      <c r="H145" s="7">
        <v>743.0856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3" t="s">
        <v>1</v>
      </c>
      <c r="G146" s="5">
        <v>50</v>
      </c>
      <c r="H146" s="7">
        <v>743.0856</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3" t="s">
        <v>1</v>
      </c>
      <c r="G147" s="5">
        <v>39</v>
      </c>
      <c r="H147" s="7">
        <v>743.0856</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3" t="s">
        <v>1</v>
      </c>
      <c r="G148" s="5">
        <v>8</v>
      </c>
      <c r="H148" s="7">
        <v>743.0856</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3" t="s">
        <v>1</v>
      </c>
      <c r="G149" s="4">
        <v>19</v>
      </c>
      <c r="H149" s="7">
        <v>743.0856</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3" t="s">
        <v>1</v>
      </c>
      <c r="G150" s="5">
        <v>15</v>
      </c>
      <c r="H150" s="7">
        <v>743.0856</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3" t="s">
        <v>1</v>
      </c>
      <c r="G151" s="5">
        <v>33</v>
      </c>
      <c r="H151" s="7">
        <v>743.0856</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3" t="s">
        <v>1</v>
      </c>
      <c r="G152" s="5">
        <v>19</v>
      </c>
      <c r="H152" s="7">
        <v>743.0856</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3" t="s">
        <v>1</v>
      </c>
      <c r="G153" s="5">
        <v>21</v>
      </c>
      <c r="H153" s="7">
        <v>743.0856</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3" t="s">
        <v>1</v>
      </c>
      <c r="G154" s="5">
        <v>27</v>
      </c>
      <c r="H154" s="7">
        <v>743.0856</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3" t="s">
        <v>1</v>
      </c>
      <c r="G155" s="5">
        <v>52</v>
      </c>
      <c r="H155" s="7">
        <v>743.0856</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3" t="s">
        <v>1</v>
      </c>
      <c r="G156" s="4">
        <v>6</v>
      </c>
      <c r="H156" s="7">
        <v>743.0856</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3" t="s">
        <v>1</v>
      </c>
      <c r="G157" s="4">
        <v>44</v>
      </c>
      <c r="H157" s="7">
        <v>743.0856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3" t="s">
        <v>1</v>
      </c>
      <c r="G158" s="5">
        <v>25</v>
      </c>
      <c r="H158" s="7">
        <v>743.0856</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3" t="s">
        <v>1</v>
      </c>
      <c r="G159" s="5">
        <v>15</v>
      </c>
      <c r="H159" s="7">
        <v>743.0856</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3" t="s">
        <v>1</v>
      </c>
      <c r="G160" s="5">
        <v>41</v>
      </c>
      <c r="H160" s="7">
        <v>743.0856</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3" t="s">
        <v>1</v>
      </c>
      <c r="G161" s="5">
        <v>36</v>
      </c>
      <c r="H161" s="7">
        <v>743.0856</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3" t="s">
        <v>1</v>
      </c>
      <c r="G162" s="5">
        <v>37</v>
      </c>
      <c r="H162" s="7">
        <v>743.0856</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3" t="s">
        <v>1</v>
      </c>
      <c r="G163" s="5">
        <v>34</v>
      </c>
      <c r="H163" s="7">
        <v>743.0856</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3" t="s">
        <v>1</v>
      </c>
      <c r="G164" s="5">
        <v>16</v>
      </c>
      <c r="H164" s="7">
        <v>743.0856</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3" t="s">
        <v>1</v>
      </c>
      <c r="G165" s="5">
        <v>40</v>
      </c>
      <c r="H165" s="7">
        <v>743.0856</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3" t="s">
        <v>1</v>
      </c>
      <c r="G166" s="5">
        <v>24</v>
      </c>
      <c r="H166" s="7">
        <v>743.0856</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3" t="s">
        <v>1</v>
      </c>
      <c r="G167" s="5">
        <v>13</v>
      </c>
      <c r="H167" s="7">
        <v>743.0856</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3" t="s">
        <v>1</v>
      </c>
      <c r="G168" s="4">
        <v>10</v>
      </c>
      <c r="H168" s="7">
        <v>743.0856</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3" t="s">
        <v>1</v>
      </c>
      <c r="G169" s="4">
        <v>18</v>
      </c>
      <c r="H169" s="7">
        <v>743.0856</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3" t="s">
        <v>1</v>
      </c>
      <c r="G170" s="5">
        <v>33</v>
      </c>
      <c r="H170" s="7">
        <v>743.0856</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3" t="s">
        <v>1</v>
      </c>
      <c r="G171" s="5">
        <v>16</v>
      </c>
      <c r="H171" s="7">
        <v>743.0856</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3" t="s">
        <v>1</v>
      </c>
      <c r="G172" s="4">
        <v>5</v>
      </c>
      <c r="H172" s="7">
        <v>743.0856</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3" t="s">
        <v>1</v>
      </c>
      <c r="G173" s="5">
        <v>19</v>
      </c>
      <c r="H173" s="7">
        <v>743.0856</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3" t="s">
        <v>1</v>
      </c>
      <c r="G174" s="4">
        <v>2</v>
      </c>
      <c r="H174" s="7">
        <v>743.0856</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3" t="s">
        <v>1</v>
      </c>
      <c r="G175" s="4">
        <v>4</v>
      </c>
      <c r="H175" s="7">
        <v>743.0856</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3" t="s">
        <v>1</v>
      </c>
      <c r="G176" s="4">
        <v>12</v>
      </c>
      <c r="H176" s="7">
        <v>743.0856</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3" t="s">
        <v>1</v>
      </c>
      <c r="G177" s="4">
        <v>48</v>
      </c>
      <c r="H177" s="7">
        <v>743.0856</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3" t="s">
        <v>1</v>
      </c>
      <c r="G178" s="4">
        <v>8</v>
      </c>
      <c r="H178" s="7">
        <v>743.0856</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3" t="s">
        <v>1</v>
      </c>
      <c r="G179" s="4">
        <v>40</v>
      </c>
      <c r="H179" s="7">
        <v>743.0856</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3" t="s">
        <v>1</v>
      </c>
      <c r="G180" s="5">
        <v>23</v>
      </c>
      <c r="H180" s="7">
        <v>743.0856</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3" t="s">
        <v>1</v>
      </c>
      <c r="G181" s="4">
        <v>9</v>
      </c>
      <c r="H181" s="7">
        <v>743.0856</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3" t="s">
        <v>1</v>
      </c>
      <c r="G182" s="4">
        <v>52</v>
      </c>
      <c r="H182" s="7">
        <v>743.0856</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3" t="s">
        <v>1</v>
      </c>
      <c r="G183" s="4">
        <v>25</v>
      </c>
      <c r="H183" s="7">
        <v>743.0856</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743.0856</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743.0856</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743.0856</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743.0856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3" t="s">
        <v>0</v>
      </c>
      <c r="G188" s="5">
        <v>11</v>
      </c>
      <c r="H188" s="7">
        <v>743.0856</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3" t="s">
        <v>1</v>
      </c>
      <c r="G189" s="5">
        <v>7</v>
      </c>
      <c r="H189" s="7">
        <v>743.0856</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3" t="s">
        <v>0</v>
      </c>
      <c r="G190" s="5">
        <v>8</v>
      </c>
      <c r="H190" s="7">
        <v>743.0856</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3" t="s">
        <v>1</v>
      </c>
      <c r="G191" s="5">
        <v>38</v>
      </c>
      <c r="H191" s="7">
        <v>743.0856</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3" t="s">
        <v>1</v>
      </c>
      <c r="G192" s="5">
        <v>1</v>
      </c>
      <c r="H192" s="7">
        <v>743.0856</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3" t="s">
        <v>1</v>
      </c>
      <c r="G193" s="5">
        <v>13</v>
      </c>
      <c r="H193" s="7">
        <v>743.0856</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3" t="s">
        <v>1</v>
      </c>
      <c r="G195" s="5">
        <v>19</v>
      </c>
      <c r="H195" s="7">
        <v>743.0856</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3" t="s">
        <v>1</v>
      </c>
      <c r="G196" s="5">
        <v>20</v>
      </c>
      <c r="H196" s="7">
        <v>743.0856</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3" t="s">
        <v>1</v>
      </c>
      <c r="G198" s="5">
        <v>28</v>
      </c>
      <c r="H198" s="7">
        <v>743.0856</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3" t="s">
        <v>1</v>
      </c>
      <c r="G199" s="5">
        <v>34</v>
      </c>
      <c r="H199" s="7">
        <v>743.0856</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3" t="s">
        <v>1</v>
      </c>
      <c r="G200" s="5">
        <v>37</v>
      </c>
      <c r="H200" s="7">
        <v>743.0856</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3" t="s">
        <v>1</v>
      </c>
      <c r="G201" s="5">
        <v>42</v>
      </c>
      <c r="H201" s="7">
        <v>743.0856</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743.0856</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743.0856</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743.0856</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 t="shared" ref="G205:G210" si="27">RIGHT(B205,2)</f>
        <v>19</v>
      </c>
      <c r="H205" s="7">
        <v>743.0856</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 t="shared" si="27"/>
        <v>42</v>
      </c>
      <c r="H206" s="7">
        <v>743.0856</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 t="shared" si="27"/>
        <v>47</v>
      </c>
      <c r="H207" s="7">
        <v>743.0856</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 t="shared" si="27"/>
        <v>45</v>
      </c>
      <c r="H208" s="7">
        <v>743.0856</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 t="shared" si="27"/>
        <v>52</v>
      </c>
      <c r="H209" s="7">
        <v>743.0856</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 t="shared" si="27"/>
        <v>53</v>
      </c>
      <c r="H210" s="7">
        <v>743.0856</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743.0856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 t="shared" ref="G212:G220" si="28">RIGHT(B212,2)</f>
        <v>24</v>
      </c>
      <c r="H212" s="7">
        <v>743.0856</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 t="shared" si="28"/>
        <v>29</v>
      </c>
      <c r="H213" s="7">
        <v>743.0856</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 t="shared" si="28"/>
        <v>31</v>
      </c>
      <c r="H214" s="7">
        <v>743.0856</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 t="shared" si="28"/>
        <v>38</v>
      </c>
      <c r="H215" s="7">
        <v>743.0856</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 t="shared" si="28"/>
        <v>49</v>
      </c>
      <c r="H216" s="7">
        <v>743.0856</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 t="shared" si="28"/>
        <v>50</v>
      </c>
      <c r="H217" s="7">
        <v>743.0856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 t="shared" si="28"/>
        <v>51</v>
      </c>
      <c r="H218" s="7">
        <v>743.0856</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 t="shared" si="28"/>
        <v>56</v>
      </c>
      <c r="H219" s="7">
        <v>743.0856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 t="shared" si="28"/>
        <v>58</v>
      </c>
      <c r="H220" s="7">
        <v>743.0856</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743.0856</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 t="shared" ref="G222:G240" si="29">RIGHT(B222,2)</f>
        <v>09</v>
      </c>
      <c r="H222" s="7">
        <v>743.0856</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 t="shared" si="29"/>
        <v>13</v>
      </c>
      <c r="H223" s="7">
        <v>743.0856</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 t="shared" si="29"/>
        <v>14</v>
      </c>
      <c r="H224" s="7">
        <v>743.0856</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 t="shared" si="29"/>
        <v>15</v>
      </c>
      <c r="H225" s="7">
        <v>743.0856</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 t="shared" si="29"/>
        <v>20</v>
      </c>
      <c r="H226" s="7">
        <v>743.0856</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 t="shared" si="29"/>
        <v>21</v>
      </c>
      <c r="H227" s="7">
        <v>743.0856</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 t="shared" si="29"/>
        <v>23</v>
      </c>
      <c r="H228" s="7">
        <v>743.0856</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 t="shared" si="29"/>
        <v>26</v>
      </c>
      <c r="H229" s="7">
        <v>743.0856</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 t="shared" si="29"/>
        <v>27</v>
      </c>
      <c r="H230" s="7">
        <v>743.0856</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 t="shared" si="29"/>
        <v>29</v>
      </c>
      <c r="H231" s="7">
        <v>743.0856</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 t="shared" si="29"/>
        <v>32</v>
      </c>
      <c r="H232" s="7">
        <v>743.0856</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 t="shared" si="29"/>
        <v>33</v>
      </c>
      <c r="H233" s="7">
        <v>743.0856</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 t="shared" si="29"/>
        <v>34</v>
      </c>
      <c r="H234" s="7">
        <v>743.0856</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 t="shared" si="29"/>
        <v>36</v>
      </c>
      <c r="H235" s="7">
        <v>743.0856</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 t="shared" si="29"/>
        <v>39</v>
      </c>
      <c r="H236" s="7">
        <v>743.0856</v>
      </c>
      <c r="I236" s="16">
        <v>216826</v>
      </c>
      <c r="J236" s="16"/>
      <c r="K236" s="16"/>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 t="shared" si="29"/>
        <v>44</v>
      </c>
      <c r="H237" s="7">
        <v>743.0856</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 t="shared" si="29"/>
        <v>46</v>
      </c>
      <c r="H238" s="7">
        <v>743.0856</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 t="shared" si="29"/>
        <v>48</v>
      </c>
      <c r="H239" s="7">
        <v>743.0856</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 t="shared" si="29"/>
        <v>49</v>
      </c>
      <c r="H240" s="7">
        <v>743.0856</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743.0856</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743.0856</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743.0856</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743.0856</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743.0856</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743.0856</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743.0856</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743.0856</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 t="shared" ref="G249:G272" si="30">RIGHT(B249,2)</f>
        <v>10</v>
      </c>
      <c r="H249" s="7">
        <v>743.0856</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 t="shared" si="30"/>
        <v>11</v>
      </c>
      <c r="H250" s="7">
        <v>743.0856</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 t="shared" si="30"/>
        <v>12</v>
      </c>
      <c r="H251" s="7">
        <v>743.0856</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 t="shared" si="30"/>
        <v>14</v>
      </c>
      <c r="H252" s="7">
        <v>743.0856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 t="shared" si="30"/>
        <v>15</v>
      </c>
      <c r="H253" s="7">
        <v>743.0856</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 t="shared" si="30"/>
        <v>16</v>
      </c>
      <c r="H254" s="7">
        <v>743.0856</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 t="shared" si="30"/>
        <v>17</v>
      </c>
      <c r="H255" s="7">
        <v>743.0856</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 t="shared" si="30"/>
        <v>18</v>
      </c>
      <c r="H256" s="7">
        <v>743.0856</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 t="shared" si="30"/>
        <v>20</v>
      </c>
      <c r="H257" s="7">
        <v>743.0856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 t="shared" si="30"/>
        <v>25</v>
      </c>
      <c r="H258" s="7">
        <v>743.0856</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 t="shared" si="30"/>
        <v>26</v>
      </c>
      <c r="H259" s="7">
        <v>743.0856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 t="shared" si="30"/>
        <v>30</v>
      </c>
      <c r="H260" s="7">
        <v>743.0856</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 t="shared" si="30"/>
        <v>32</v>
      </c>
      <c r="H261" s="7">
        <v>743.0856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 t="shared" si="30"/>
        <v>34</v>
      </c>
      <c r="H262" s="7">
        <v>743.0856</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 t="shared" si="30"/>
        <v>36</v>
      </c>
      <c r="H263" s="7">
        <v>743.0856</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 t="shared" si="30"/>
        <v>37</v>
      </c>
      <c r="H264" s="7">
        <v>743.0856</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 t="shared" si="30"/>
        <v>38</v>
      </c>
      <c r="H265" s="7">
        <v>743.0856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 t="shared" si="30"/>
        <v>41</v>
      </c>
      <c r="H266" s="7">
        <v>743.0856</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 t="shared" si="30"/>
        <v>43</v>
      </c>
      <c r="H267" s="7">
        <v>743.0856</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 t="shared" si="30"/>
        <v>44</v>
      </c>
      <c r="H268" s="7">
        <v>743.0856</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 t="shared" si="30"/>
        <v>47</v>
      </c>
      <c r="H269" s="7">
        <v>743.0856</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 t="shared" si="30"/>
        <v>48</v>
      </c>
      <c r="H270" s="7">
        <v>743.0856</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 t="shared" si="30"/>
        <v>50</v>
      </c>
      <c r="H271" s="7">
        <v>743.0856</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 t="shared" si="30"/>
        <v>51</v>
      </c>
      <c r="H272" s="7">
        <v>743.0856</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3"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86"/>
  <sheetViews>
    <sheetView workbookViewId="0">
      <selection activeCell="G10" sqref="G10"/>
    </sheetView>
  </sheetViews>
  <sheetFormatPr defaultColWidth="8.88671875" defaultRowHeight="11.4" x14ac:dyDescent="0.2"/>
  <cols>
    <col min="1" max="1" width="2" style="27" customWidth="1"/>
    <col min="2" max="2" width="14.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534</v>
      </c>
    </row>
    <row r="4" spans="2:4" ht="12" x14ac:dyDescent="0.25">
      <c r="B4" s="28" t="s">
        <v>544</v>
      </c>
    </row>
    <row r="5" spans="2:4" ht="12" x14ac:dyDescent="0.2">
      <c r="B5" s="25"/>
      <c r="C5" s="33"/>
      <c r="D5" s="33"/>
    </row>
    <row r="6" spans="2:4" ht="12" x14ac:dyDescent="0.2">
      <c r="B6" s="23"/>
      <c r="C6" s="25"/>
      <c r="D6" s="24"/>
    </row>
    <row r="7" spans="2:4" ht="12" x14ac:dyDescent="0.2">
      <c r="C7" s="25"/>
      <c r="D7" s="24"/>
    </row>
    <row r="8" spans="2:4" ht="12" x14ac:dyDescent="0.2">
      <c r="B8" s="23"/>
      <c r="C8" s="25"/>
      <c r="D8" s="24"/>
    </row>
    <row r="9" spans="2:4" ht="14.4" x14ac:dyDescent="0.2">
      <c r="B9" s="40" t="s">
        <v>555</v>
      </c>
      <c r="C9" s="41" t="s">
        <v>556</v>
      </c>
      <c r="D9" s="41" t="s">
        <v>557</v>
      </c>
    </row>
    <row r="10" spans="2:4" ht="14.4" x14ac:dyDescent="0.3">
      <c r="B10" s="42" t="s">
        <v>558</v>
      </c>
      <c r="C10" s="42" t="s">
        <v>552</v>
      </c>
      <c r="D10" s="42" t="s">
        <v>551</v>
      </c>
    </row>
    <row r="11" spans="2:4" ht="14.4" x14ac:dyDescent="0.3">
      <c r="B11" s="42" t="s">
        <v>37</v>
      </c>
      <c r="C11" s="42" t="s">
        <v>552</v>
      </c>
      <c r="D11" s="42" t="s">
        <v>551</v>
      </c>
    </row>
    <row r="12" spans="2:4" ht="14.4" x14ac:dyDescent="0.3">
      <c r="B12" s="42" t="s">
        <v>26</v>
      </c>
      <c r="C12" s="42" t="s">
        <v>553</v>
      </c>
      <c r="D12" s="42" t="s">
        <v>554</v>
      </c>
    </row>
    <row r="19" spans="2:3" x14ac:dyDescent="0.2">
      <c r="B19" s="23"/>
    </row>
    <row r="20" spans="2:3" x14ac:dyDescent="0.2">
      <c r="C20" s="37"/>
    </row>
    <row r="22" spans="2:3" x14ac:dyDescent="0.2">
      <c r="C22" s="37"/>
    </row>
    <row r="23" spans="2:3" x14ac:dyDescent="0.2">
      <c r="C23" s="37"/>
    </row>
    <row r="24" spans="2:3" x14ac:dyDescent="0.2">
      <c r="C24" s="37"/>
    </row>
    <row r="25" spans="2:3" x14ac:dyDescent="0.2">
      <c r="C25" s="37"/>
    </row>
    <row r="26" spans="2:3" x14ac:dyDescent="0.2">
      <c r="C26" s="37"/>
    </row>
    <row r="27" spans="2:3" x14ac:dyDescent="0.2">
      <c r="C27" s="37"/>
    </row>
    <row r="28" spans="2:3" x14ac:dyDescent="0.2">
      <c r="C28" s="37"/>
    </row>
    <row r="29" spans="2:3" x14ac:dyDescent="0.2">
      <c r="C29" s="37"/>
    </row>
    <row r="30" spans="2:3" x14ac:dyDescent="0.2">
      <c r="C30" s="37"/>
    </row>
    <row r="31" spans="2:3" x14ac:dyDescent="0.2">
      <c r="C31" s="37"/>
    </row>
    <row r="32" spans="2:3" x14ac:dyDescent="0.2">
      <c r="C32" s="37"/>
    </row>
    <row r="33" spans="3:3" x14ac:dyDescent="0.2">
      <c r="C33" s="37"/>
    </row>
    <row r="34" spans="3:3" x14ac:dyDescent="0.2">
      <c r="C34" s="37"/>
    </row>
    <row r="35" spans="3:3" x14ac:dyDescent="0.2">
      <c r="C35" s="37"/>
    </row>
    <row r="36" spans="3:3" x14ac:dyDescent="0.2">
      <c r="C36" s="37"/>
    </row>
    <row r="37" spans="3:3" x14ac:dyDescent="0.2">
      <c r="C37" s="37"/>
    </row>
    <row r="38" spans="3:3" x14ac:dyDescent="0.2">
      <c r="C38" s="37"/>
    </row>
    <row r="39" spans="3:3" x14ac:dyDescent="0.2">
      <c r="C39" s="37"/>
    </row>
    <row r="40" spans="3:3" x14ac:dyDescent="0.2">
      <c r="C40" s="37"/>
    </row>
    <row r="41" spans="3:3" x14ac:dyDescent="0.2">
      <c r="C41" s="37"/>
    </row>
    <row r="42" spans="3:3" x14ac:dyDescent="0.2">
      <c r="C42" s="37"/>
    </row>
    <row r="43" spans="3:3" x14ac:dyDescent="0.2">
      <c r="C43" s="37"/>
    </row>
    <row r="44" spans="3:3" x14ac:dyDescent="0.2">
      <c r="C44" s="37"/>
    </row>
    <row r="45" spans="3:3" x14ac:dyDescent="0.2">
      <c r="C45" s="37"/>
    </row>
    <row r="46" spans="3:3" x14ac:dyDescent="0.2">
      <c r="C46" s="37"/>
    </row>
    <row r="47" spans="3:3" x14ac:dyDescent="0.2">
      <c r="C47" s="37"/>
    </row>
    <row r="48" spans="3:3" x14ac:dyDescent="0.2">
      <c r="C48" s="37"/>
    </row>
    <row r="49" spans="3:3" x14ac:dyDescent="0.2">
      <c r="C49" s="37"/>
    </row>
    <row r="50" spans="3:3" x14ac:dyDescent="0.2">
      <c r="C50" s="37"/>
    </row>
    <row r="51" spans="3:3" x14ac:dyDescent="0.2">
      <c r="C51" s="37"/>
    </row>
    <row r="52" spans="3:3" x14ac:dyDescent="0.2">
      <c r="C52" s="37"/>
    </row>
    <row r="53" spans="3:3" x14ac:dyDescent="0.2">
      <c r="C53" s="37"/>
    </row>
    <row r="54" spans="3:3" x14ac:dyDescent="0.2">
      <c r="C54" s="37"/>
    </row>
    <row r="55" spans="3:3" x14ac:dyDescent="0.2">
      <c r="C55" s="37"/>
    </row>
    <row r="56" spans="3:3" x14ac:dyDescent="0.2">
      <c r="C56" s="37"/>
    </row>
    <row r="57" spans="3:3" x14ac:dyDescent="0.2">
      <c r="C57" s="37"/>
    </row>
    <row r="58" spans="3:3" x14ac:dyDescent="0.2">
      <c r="C58" s="37"/>
    </row>
    <row r="59" spans="3:3" x14ac:dyDescent="0.2">
      <c r="C59" s="37"/>
    </row>
    <row r="60" spans="3:3" x14ac:dyDescent="0.2">
      <c r="C60" s="37"/>
    </row>
    <row r="61" spans="3:3" x14ac:dyDescent="0.2">
      <c r="C61" s="37"/>
    </row>
    <row r="62" spans="3:3" x14ac:dyDescent="0.2">
      <c r="C62" s="37"/>
    </row>
    <row r="63" spans="3:3" x14ac:dyDescent="0.2">
      <c r="C63" s="37"/>
    </row>
    <row r="64" spans="3:3" x14ac:dyDescent="0.2">
      <c r="C64" s="37"/>
    </row>
    <row r="65" spans="3:3" x14ac:dyDescent="0.2">
      <c r="C65" s="37"/>
    </row>
    <row r="66" spans="3:3" x14ac:dyDescent="0.2">
      <c r="C66" s="37"/>
    </row>
    <row r="67" spans="3:3" x14ac:dyDescent="0.2">
      <c r="C67" s="37"/>
    </row>
    <row r="68" spans="3:3" x14ac:dyDescent="0.2">
      <c r="C68" s="37"/>
    </row>
    <row r="69" spans="3:3" x14ac:dyDescent="0.2">
      <c r="C69" s="37"/>
    </row>
    <row r="70" spans="3:3" x14ac:dyDescent="0.2">
      <c r="C70" s="37"/>
    </row>
    <row r="71" spans="3:3" x14ac:dyDescent="0.2">
      <c r="C71" s="37"/>
    </row>
    <row r="72" spans="3:3" x14ac:dyDescent="0.2">
      <c r="C72" s="37"/>
    </row>
    <row r="73" spans="3:3" x14ac:dyDescent="0.2">
      <c r="C73" s="37"/>
    </row>
    <row r="74" spans="3:3" x14ac:dyDescent="0.2">
      <c r="C74" s="37"/>
    </row>
    <row r="75" spans="3:3" x14ac:dyDescent="0.2">
      <c r="C75" s="37"/>
    </row>
    <row r="76" spans="3:3" x14ac:dyDescent="0.2">
      <c r="C76" s="37"/>
    </row>
    <row r="77" spans="3:3" x14ac:dyDescent="0.2">
      <c r="C77" s="37"/>
    </row>
    <row r="78" spans="3:3" x14ac:dyDescent="0.2">
      <c r="C78" s="37"/>
    </row>
    <row r="79" spans="3:3" x14ac:dyDescent="0.2">
      <c r="C79" s="37"/>
    </row>
    <row r="80" spans="3:3" x14ac:dyDescent="0.2">
      <c r="C80" s="37"/>
    </row>
    <row r="81" spans="3:3" x14ac:dyDescent="0.2">
      <c r="C81" s="37"/>
    </row>
    <row r="82" spans="3:3" x14ac:dyDescent="0.2">
      <c r="C82" s="37"/>
    </row>
    <row r="83" spans="3:3" x14ac:dyDescent="0.2">
      <c r="C83" s="37"/>
    </row>
    <row r="84" spans="3:3" x14ac:dyDescent="0.2">
      <c r="C84" s="37"/>
    </row>
    <row r="85" spans="3:3" x14ac:dyDescent="0.2">
      <c r="C85" s="37"/>
    </row>
    <row r="86" spans="3:3" x14ac:dyDescent="0.2">
      <c r="C86" s="37"/>
    </row>
    <row r="87" spans="3:3" x14ac:dyDescent="0.2">
      <c r="C87" s="37"/>
    </row>
    <row r="88" spans="3:3" x14ac:dyDescent="0.2">
      <c r="C88" s="37"/>
    </row>
    <row r="89" spans="3:3" x14ac:dyDescent="0.2">
      <c r="C89" s="37"/>
    </row>
    <row r="90" spans="3:3" x14ac:dyDescent="0.2">
      <c r="C90" s="37"/>
    </row>
    <row r="91" spans="3:3" x14ac:dyDescent="0.2">
      <c r="C91" s="37"/>
    </row>
    <row r="92" spans="3:3" x14ac:dyDescent="0.2">
      <c r="C92" s="37"/>
    </row>
    <row r="93" spans="3:3" x14ac:dyDescent="0.2">
      <c r="C93" s="37"/>
    </row>
    <row r="94" spans="3:3" x14ac:dyDescent="0.2">
      <c r="C94" s="37"/>
    </row>
    <row r="95" spans="3:3" x14ac:dyDescent="0.2">
      <c r="C95" s="37"/>
    </row>
    <row r="96" spans="3:3" x14ac:dyDescent="0.2">
      <c r="C96" s="37"/>
    </row>
    <row r="97" spans="3:3" x14ac:dyDescent="0.2">
      <c r="C97" s="37"/>
    </row>
    <row r="98" spans="3:3" x14ac:dyDescent="0.2">
      <c r="C98" s="37"/>
    </row>
    <row r="99" spans="3:3" x14ac:dyDescent="0.2">
      <c r="C99" s="37"/>
    </row>
    <row r="100" spans="3:3" x14ac:dyDescent="0.2">
      <c r="C100" s="37"/>
    </row>
    <row r="101" spans="3:3" x14ac:dyDescent="0.2">
      <c r="C101" s="37"/>
    </row>
    <row r="102" spans="3:3" x14ac:dyDescent="0.2">
      <c r="C102" s="37"/>
    </row>
    <row r="103" spans="3:3" x14ac:dyDescent="0.2">
      <c r="C103" s="37"/>
    </row>
    <row r="104" spans="3:3" x14ac:dyDescent="0.2">
      <c r="C104" s="37"/>
    </row>
    <row r="105" spans="3:3" x14ac:dyDescent="0.2">
      <c r="C105" s="37"/>
    </row>
    <row r="106" spans="3:3" x14ac:dyDescent="0.2">
      <c r="C106" s="37"/>
    </row>
    <row r="107" spans="3:3" x14ac:dyDescent="0.2">
      <c r="C107" s="37"/>
    </row>
    <row r="108" spans="3:3" x14ac:dyDescent="0.2">
      <c r="C108" s="37"/>
    </row>
    <row r="109" spans="3:3" x14ac:dyDescent="0.2">
      <c r="C109" s="37"/>
    </row>
    <row r="110" spans="3:3" x14ac:dyDescent="0.2">
      <c r="C110" s="37"/>
    </row>
    <row r="111" spans="3:3" x14ac:dyDescent="0.2">
      <c r="C111" s="37"/>
    </row>
    <row r="112" spans="3:3" x14ac:dyDescent="0.2">
      <c r="C112" s="37"/>
    </row>
    <row r="113" spans="3:3" x14ac:dyDescent="0.2">
      <c r="C113" s="37"/>
    </row>
    <row r="114" spans="3:3" x14ac:dyDescent="0.2">
      <c r="C114" s="37"/>
    </row>
    <row r="115" spans="3:3" x14ac:dyDescent="0.2">
      <c r="C115" s="37"/>
    </row>
    <row r="116" spans="3:3" x14ac:dyDescent="0.2">
      <c r="C116" s="37"/>
    </row>
    <row r="117" spans="3:3" x14ac:dyDescent="0.2">
      <c r="C117" s="37"/>
    </row>
    <row r="118" spans="3:3" x14ac:dyDescent="0.2">
      <c r="C118" s="37"/>
    </row>
    <row r="119" spans="3:3" x14ac:dyDescent="0.2">
      <c r="C119" s="37"/>
    </row>
    <row r="120" spans="3:3" x14ac:dyDescent="0.2">
      <c r="C120" s="37"/>
    </row>
    <row r="121" spans="3:3" x14ac:dyDescent="0.2">
      <c r="C121" s="37"/>
    </row>
    <row r="122" spans="3:3" x14ac:dyDescent="0.2">
      <c r="C122" s="37"/>
    </row>
    <row r="123" spans="3:3" x14ac:dyDescent="0.2">
      <c r="C123" s="37"/>
    </row>
    <row r="124" spans="3:3" x14ac:dyDescent="0.2">
      <c r="C124" s="37"/>
    </row>
    <row r="125" spans="3:3" x14ac:dyDescent="0.2">
      <c r="C125" s="37"/>
    </row>
    <row r="126" spans="3:3" x14ac:dyDescent="0.2">
      <c r="C126" s="37"/>
    </row>
    <row r="127" spans="3:3" x14ac:dyDescent="0.2">
      <c r="C127" s="37"/>
    </row>
    <row r="128" spans="3:3" x14ac:dyDescent="0.2">
      <c r="C128" s="37"/>
    </row>
    <row r="129" spans="3:3" x14ac:dyDescent="0.2">
      <c r="C129" s="37"/>
    </row>
    <row r="130" spans="3:3" x14ac:dyDescent="0.2">
      <c r="C130" s="37"/>
    </row>
    <row r="131" spans="3:3" x14ac:dyDescent="0.2">
      <c r="C131" s="37"/>
    </row>
    <row r="132" spans="3:3" x14ac:dyDescent="0.2">
      <c r="C132" s="37"/>
    </row>
    <row r="133" spans="3:3" x14ac:dyDescent="0.2">
      <c r="C133" s="37"/>
    </row>
    <row r="134" spans="3:3" x14ac:dyDescent="0.2">
      <c r="C134" s="37"/>
    </row>
    <row r="135" spans="3:3" x14ac:dyDescent="0.2">
      <c r="C135" s="37"/>
    </row>
    <row r="136" spans="3:3" x14ac:dyDescent="0.2">
      <c r="C136" s="37"/>
    </row>
    <row r="137" spans="3:3" x14ac:dyDescent="0.2">
      <c r="C137" s="37"/>
    </row>
    <row r="138" spans="3:3" x14ac:dyDescent="0.2">
      <c r="C138" s="37"/>
    </row>
    <row r="139" spans="3:3" x14ac:dyDescent="0.2">
      <c r="C139" s="37"/>
    </row>
    <row r="140" spans="3:3" x14ac:dyDescent="0.2">
      <c r="C140" s="37"/>
    </row>
    <row r="141" spans="3:3" x14ac:dyDescent="0.2">
      <c r="C141" s="37"/>
    </row>
    <row r="142" spans="3:3" x14ac:dyDescent="0.2">
      <c r="C142" s="37"/>
    </row>
    <row r="143" spans="3:3" x14ac:dyDescent="0.2">
      <c r="C143" s="37"/>
    </row>
    <row r="144" spans="3:3" x14ac:dyDescent="0.2">
      <c r="C144" s="37"/>
    </row>
    <row r="145" spans="3:3" x14ac:dyDescent="0.2">
      <c r="C145" s="37"/>
    </row>
    <row r="146" spans="3:3" x14ac:dyDescent="0.2">
      <c r="C146" s="37"/>
    </row>
    <row r="147" spans="3:3" x14ac:dyDescent="0.2">
      <c r="C147" s="37"/>
    </row>
    <row r="148" spans="3:3" x14ac:dyDescent="0.2">
      <c r="C148" s="37"/>
    </row>
    <row r="149" spans="3:3" x14ac:dyDescent="0.2">
      <c r="C149" s="37"/>
    </row>
    <row r="150" spans="3:3" x14ac:dyDescent="0.2">
      <c r="C150" s="37"/>
    </row>
    <row r="151" spans="3:3" x14ac:dyDescent="0.2">
      <c r="C151" s="37"/>
    </row>
    <row r="152" spans="3:3" x14ac:dyDescent="0.2">
      <c r="C152" s="37"/>
    </row>
    <row r="153" spans="3:3" x14ac:dyDescent="0.2">
      <c r="C153" s="37"/>
    </row>
    <row r="154" spans="3:3" x14ac:dyDescent="0.2">
      <c r="C154" s="37"/>
    </row>
    <row r="155" spans="3:3" x14ac:dyDescent="0.2">
      <c r="C155" s="37"/>
    </row>
    <row r="156" spans="3:3" x14ac:dyDescent="0.2">
      <c r="C156" s="37"/>
    </row>
    <row r="157" spans="3:3" x14ac:dyDescent="0.2">
      <c r="C157" s="37"/>
    </row>
    <row r="158" spans="3:3" x14ac:dyDescent="0.2">
      <c r="C158" s="37"/>
    </row>
    <row r="159" spans="3:3" x14ac:dyDescent="0.2">
      <c r="C159" s="37"/>
    </row>
    <row r="160" spans="3:3" x14ac:dyDescent="0.2">
      <c r="C160" s="37"/>
    </row>
    <row r="161" spans="3:3" x14ac:dyDescent="0.2">
      <c r="C161" s="37"/>
    </row>
    <row r="162" spans="3:3" x14ac:dyDescent="0.2">
      <c r="C162" s="37"/>
    </row>
    <row r="163" spans="3:3" x14ac:dyDescent="0.2">
      <c r="C163" s="37"/>
    </row>
    <row r="164" spans="3:3" x14ac:dyDescent="0.2">
      <c r="C164" s="37"/>
    </row>
    <row r="165" spans="3:3" x14ac:dyDescent="0.2">
      <c r="C165" s="37"/>
    </row>
    <row r="166" spans="3:3" x14ac:dyDescent="0.2">
      <c r="C166" s="37"/>
    </row>
    <row r="167" spans="3:3" x14ac:dyDescent="0.2">
      <c r="C167" s="37"/>
    </row>
    <row r="168" spans="3:3" x14ac:dyDescent="0.2">
      <c r="C168" s="37"/>
    </row>
    <row r="169" spans="3:3" x14ac:dyDescent="0.2">
      <c r="C169" s="37"/>
    </row>
    <row r="170" spans="3:3" x14ac:dyDescent="0.2">
      <c r="C170" s="37"/>
    </row>
    <row r="171" spans="3:3" x14ac:dyDescent="0.2">
      <c r="C171" s="37"/>
    </row>
    <row r="172" spans="3:3" x14ac:dyDescent="0.2">
      <c r="C172" s="37"/>
    </row>
    <row r="173" spans="3:3" x14ac:dyDescent="0.2">
      <c r="C173" s="37"/>
    </row>
    <row r="174" spans="3:3" x14ac:dyDescent="0.2">
      <c r="C174" s="37"/>
    </row>
    <row r="175" spans="3:3" x14ac:dyDescent="0.2">
      <c r="C175" s="37"/>
    </row>
    <row r="176" spans="3:3" x14ac:dyDescent="0.2">
      <c r="C176" s="37"/>
    </row>
    <row r="177" spans="3:3" x14ac:dyDescent="0.2">
      <c r="C177" s="37"/>
    </row>
    <row r="178" spans="3:3" x14ac:dyDescent="0.2">
      <c r="C178" s="37"/>
    </row>
    <row r="179" spans="3:3" x14ac:dyDescent="0.2">
      <c r="C179" s="37"/>
    </row>
    <row r="180" spans="3:3" x14ac:dyDescent="0.2">
      <c r="C180" s="37"/>
    </row>
    <row r="181" spans="3:3" x14ac:dyDescent="0.2">
      <c r="C181" s="37"/>
    </row>
    <row r="182" spans="3:3" x14ac:dyDescent="0.2">
      <c r="C182" s="37"/>
    </row>
    <row r="183" spans="3:3" x14ac:dyDescent="0.2">
      <c r="C183" s="37"/>
    </row>
    <row r="184" spans="3:3" x14ac:dyDescent="0.2">
      <c r="C184" s="37"/>
    </row>
    <row r="185" spans="3:3" x14ac:dyDescent="0.2">
      <c r="C185" s="37"/>
    </row>
    <row r="186" spans="3:3" x14ac:dyDescent="0.2">
      <c r="C186" s="37"/>
    </row>
    <row r="187" spans="3:3" x14ac:dyDescent="0.2">
      <c r="C187" s="37"/>
    </row>
    <row r="188" spans="3:3" x14ac:dyDescent="0.2">
      <c r="C188" s="37"/>
    </row>
    <row r="189" spans="3:3" x14ac:dyDescent="0.2">
      <c r="C189" s="37"/>
    </row>
    <row r="190" spans="3:3" x14ac:dyDescent="0.2">
      <c r="C190" s="37"/>
    </row>
    <row r="191" spans="3:3" x14ac:dyDescent="0.2">
      <c r="C191" s="37"/>
    </row>
    <row r="192" spans="3:3" x14ac:dyDescent="0.2">
      <c r="C192" s="37"/>
    </row>
    <row r="193" spans="3:3" x14ac:dyDescent="0.2">
      <c r="C193" s="37"/>
    </row>
    <row r="194" spans="3:3" x14ac:dyDescent="0.2">
      <c r="C194" s="37"/>
    </row>
    <row r="195" spans="3:3" x14ac:dyDescent="0.2">
      <c r="C195" s="37"/>
    </row>
    <row r="196" spans="3:3" x14ac:dyDescent="0.2">
      <c r="C196" s="37"/>
    </row>
    <row r="197" spans="3:3" x14ac:dyDescent="0.2">
      <c r="C197" s="37"/>
    </row>
    <row r="198" spans="3:3" x14ac:dyDescent="0.2">
      <c r="C198" s="37"/>
    </row>
    <row r="199" spans="3:3" x14ac:dyDescent="0.2">
      <c r="C199" s="37"/>
    </row>
    <row r="200" spans="3:3" x14ac:dyDescent="0.2">
      <c r="C200" s="37"/>
    </row>
    <row r="201" spans="3:3" x14ac:dyDescent="0.2">
      <c r="C201" s="37"/>
    </row>
    <row r="202" spans="3:3" x14ac:dyDescent="0.2">
      <c r="C202" s="37"/>
    </row>
    <row r="203" spans="3:3" x14ac:dyDescent="0.2">
      <c r="C203" s="37"/>
    </row>
    <row r="204" spans="3:3" x14ac:dyDescent="0.2">
      <c r="C204" s="37"/>
    </row>
    <row r="205" spans="3:3" x14ac:dyDescent="0.2">
      <c r="C205" s="37"/>
    </row>
    <row r="206" spans="3:3" x14ac:dyDescent="0.2">
      <c r="C206" s="37"/>
    </row>
    <row r="207" spans="3:3" x14ac:dyDescent="0.2">
      <c r="C207" s="37"/>
    </row>
    <row r="208" spans="3:3" x14ac:dyDescent="0.2">
      <c r="C208" s="37"/>
    </row>
    <row r="209" spans="3:3" x14ac:dyDescent="0.2">
      <c r="C209" s="37"/>
    </row>
    <row r="210" spans="3:3" x14ac:dyDescent="0.2">
      <c r="C210" s="37"/>
    </row>
    <row r="211" spans="3:3" x14ac:dyDescent="0.2">
      <c r="C211" s="37"/>
    </row>
    <row r="212" spans="3:3" x14ac:dyDescent="0.2">
      <c r="C212" s="37"/>
    </row>
    <row r="213" spans="3:3" x14ac:dyDescent="0.2">
      <c r="C213" s="37"/>
    </row>
    <row r="214" spans="3:3" x14ac:dyDescent="0.2">
      <c r="C214" s="37"/>
    </row>
    <row r="215" spans="3:3" x14ac:dyDescent="0.2">
      <c r="C215" s="37"/>
    </row>
    <row r="216" spans="3:3" x14ac:dyDescent="0.2">
      <c r="C216" s="37"/>
    </row>
    <row r="217" spans="3:3" x14ac:dyDescent="0.2">
      <c r="C217" s="37"/>
    </row>
    <row r="218" spans="3:3" x14ac:dyDescent="0.2">
      <c r="C218" s="37"/>
    </row>
    <row r="219" spans="3:3" x14ac:dyDescent="0.2">
      <c r="C219" s="37"/>
    </row>
    <row r="220" spans="3:3" x14ac:dyDescent="0.2">
      <c r="C220" s="37"/>
    </row>
    <row r="221" spans="3:3" x14ac:dyDescent="0.2">
      <c r="C221" s="37"/>
    </row>
    <row r="222" spans="3:3" x14ac:dyDescent="0.2">
      <c r="C222" s="37"/>
    </row>
    <row r="223" spans="3:3" x14ac:dyDescent="0.2">
      <c r="C223" s="37"/>
    </row>
    <row r="224" spans="3:3" x14ac:dyDescent="0.2">
      <c r="C224" s="37"/>
    </row>
    <row r="225" spans="3:3" x14ac:dyDescent="0.2">
      <c r="C225" s="37"/>
    </row>
    <row r="226" spans="3:3" x14ac:dyDescent="0.2">
      <c r="C226" s="37"/>
    </row>
    <row r="227" spans="3:3" x14ac:dyDescent="0.2">
      <c r="C227" s="37"/>
    </row>
    <row r="228" spans="3:3" x14ac:dyDescent="0.2">
      <c r="C228" s="37"/>
    </row>
    <row r="229" spans="3:3" x14ac:dyDescent="0.2">
      <c r="C229" s="37"/>
    </row>
    <row r="230" spans="3:3" x14ac:dyDescent="0.2">
      <c r="C230" s="37"/>
    </row>
    <row r="231" spans="3:3" x14ac:dyDescent="0.2">
      <c r="C231" s="37"/>
    </row>
    <row r="232" spans="3:3" x14ac:dyDescent="0.2">
      <c r="C232" s="37"/>
    </row>
    <row r="233" spans="3:3" x14ac:dyDescent="0.2">
      <c r="C233" s="37"/>
    </row>
    <row r="234" spans="3:3" x14ac:dyDescent="0.2">
      <c r="C234" s="37"/>
    </row>
    <row r="235" spans="3:3" x14ac:dyDescent="0.2">
      <c r="C235" s="37"/>
    </row>
    <row r="236" spans="3:3" x14ac:dyDescent="0.2">
      <c r="C236" s="37"/>
    </row>
    <row r="237" spans="3:3" x14ac:dyDescent="0.2">
      <c r="C237" s="37"/>
    </row>
    <row r="238" spans="3:3" x14ac:dyDescent="0.2">
      <c r="C238" s="37"/>
    </row>
    <row r="239" spans="3:3" x14ac:dyDescent="0.2">
      <c r="C239" s="37"/>
    </row>
    <row r="240" spans="3:3" x14ac:dyDescent="0.2">
      <c r="C240" s="37"/>
    </row>
    <row r="241" spans="3:3" x14ac:dyDescent="0.2">
      <c r="C241" s="37"/>
    </row>
    <row r="242" spans="3:3" x14ac:dyDescent="0.2">
      <c r="C242" s="37"/>
    </row>
    <row r="243" spans="3:3" x14ac:dyDescent="0.2">
      <c r="C243" s="37"/>
    </row>
    <row r="244" spans="3:3" x14ac:dyDescent="0.2">
      <c r="C244" s="37"/>
    </row>
    <row r="245" spans="3:3" x14ac:dyDescent="0.2">
      <c r="C245" s="37"/>
    </row>
    <row r="246" spans="3:3" x14ac:dyDescent="0.2">
      <c r="C246" s="37"/>
    </row>
    <row r="247" spans="3:3" x14ac:dyDescent="0.2">
      <c r="C247" s="37"/>
    </row>
    <row r="248" spans="3:3" x14ac:dyDescent="0.2">
      <c r="C248" s="37"/>
    </row>
    <row r="249" spans="3:3" x14ac:dyDescent="0.2">
      <c r="C249" s="37"/>
    </row>
    <row r="250" spans="3:3" x14ac:dyDescent="0.2">
      <c r="C250" s="37"/>
    </row>
    <row r="251" spans="3:3" x14ac:dyDescent="0.2">
      <c r="C251" s="37"/>
    </row>
    <row r="252" spans="3:3" x14ac:dyDescent="0.2">
      <c r="C252" s="37"/>
    </row>
    <row r="253" spans="3:3" x14ac:dyDescent="0.2">
      <c r="C253" s="37"/>
    </row>
    <row r="254" spans="3:3" x14ac:dyDescent="0.2">
      <c r="C254" s="37"/>
    </row>
    <row r="255" spans="3:3" x14ac:dyDescent="0.2">
      <c r="C255" s="37"/>
    </row>
    <row r="256" spans="3:3" x14ac:dyDescent="0.2">
      <c r="C256" s="37"/>
    </row>
    <row r="257" spans="3:3" x14ac:dyDescent="0.2">
      <c r="C257" s="37"/>
    </row>
    <row r="258" spans="3:3" x14ac:dyDescent="0.2">
      <c r="C258" s="37"/>
    </row>
    <row r="259" spans="3:3" x14ac:dyDescent="0.2">
      <c r="C259" s="37"/>
    </row>
    <row r="260" spans="3:3" x14ac:dyDescent="0.2">
      <c r="C260" s="37"/>
    </row>
    <row r="261" spans="3:3" x14ac:dyDescent="0.2">
      <c r="C261" s="37"/>
    </row>
    <row r="262" spans="3:3" x14ac:dyDescent="0.2">
      <c r="C262" s="37"/>
    </row>
    <row r="263" spans="3:3" x14ac:dyDescent="0.2">
      <c r="C263" s="37"/>
    </row>
    <row r="264" spans="3:3" x14ac:dyDescent="0.2">
      <c r="C264" s="37"/>
    </row>
    <row r="265" spans="3:3" x14ac:dyDescent="0.2">
      <c r="C265" s="37"/>
    </row>
    <row r="266" spans="3:3" x14ac:dyDescent="0.2">
      <c r="C266" s="37"/>
    </row>
    <row r="267" spans="3:3" x14ac:dyDescent="0.2">
      <c r="C267" s="37"/>
    </row>
    <row r="268" spans="3:3" x14ac:dyDescent="0.2">
      <c r="C268" s="37"/>
    </row>
    <row r="269" spans="3:3" x14ac:dyDescent="0.2">
      <c r="C269" s="37"/>
    </row>
    <row r="270" spans="3:3" x14ac:dyDescent="0.2">
      <c r="C270" s="37"/>
    </row>
    <row r="271" spans="3:3" x14ac:dyDescent="0.2">
      <c r="C271" s="37"/>
    </row>
    <row r="272" spans="3:3" x14ac:dyDescent="0.2">
      <c r="C272" s="37"/>
    </row>
    <row r="273" spans="3:3" x14ac:dyDescent="0.2">
      <c r="C273" s="37"/>
    </row>
    <row r="274" spans="3:3" x14ac:dyDescent="0.2">
      <c r="C274" s="37"/>
    </row>
    <row r="275" spans="3:3" x14ac:dyDescent="0.2">
      <c r="C275" s="37"/>
    </row>
    <row r="276" spans="3:3" x14ac:dyDescent="0.2">
      <c r="C276" s="37"/>
    </row>
    <row r="277" spans="3:3" x14ac:dyDescent="0.2">
      <c r="C277" s="37"/>
    </row>
    <row r="278" spans="3:3" x14ac:dyDescent="0.2">
      <c r="C278" s="37"/>
    </row>
    <row r="279" spans="3:3" x14ac:dyDescent="0.2">
      <c r="C279" s="37"/>
    </row>
    <row r="280" spans="3:3" x14ac:dyDescent="0.2">
      <c r="C280" s="37"/>
    </row>
    <row r="281" spans="3:3" x14ac:dyDescent="0.2">
      <c r="C281" s="37"/>
    </row>
    <row r="282" spans="3:3" x14ac:dyDescent="0.2">
      <c r="C282" s="37"/>
    </row>
    <row r="283" spans="3:3" x14ac:dyDescent="0.2">
      <c r="C283" s="37"/>
    </row>
    <row r="284" spans="3:3" x14ac:dyDescent="0.2">
      <c r="C284" s="37"/>
    </row>
    <row r="285" spans="3:3" x14ac:dyDescent="0.2">
      <c r="C285" s="37"/>
    </row>
    <row r="286" spans="3:3" x14ac:dyDescent="0.2">
      <c r="C286" s="37"/>
    </row>
  </sheetData>
  <dataValidations disablePrompts="1" count="1">
    <dataValidation allowBlank="1" showErrorMessage="1" sqref="B1:B2" xr:uid="{00000000-0002-0000-0100-000000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3"/>
  <sheetViews>
    <sheetView workbookViewId="0">
      <selection activeCell="F11" sqref="F11"/>
    </sheetView>
  </sheetViews>
  <sheetFormatPr defaultColWidth="8.88671875" defaultRowHeight="11.4" x14ac:dyDescent="0.2"/>
  <cols>
    <col min="1" max="1" width="2" style="27" customWidth="1"/>
    <col min="2" max="2" width="7.33203125" style="27" customWidth="1"/>
    <col min="3" max="3" width="16" style="27" customWidth="1"/>
    <col min="4" max="4" width="18.5546875" style="27" bestFit="1" customWidth="1"/>
    <col min="5" max="9" width="8.88671875" style="27"/>
    <col min="10" max="10" width="20.33203125" style="27" customWidth="1"/>
    <col min="11" max="11" width="18" style="27" customWidth="1"/>
    <col min="12" max="17" width="8.88671875" style="27"/>
    <col min="18" max="18" width="25.6640625" style="27" customWidth="1"/>
    <col min="19" max="16384" width="8.88671875" style="27"/>
  </cols>
  <sheetData>
    <row r="1" spans="2:15" ht="15.6" x14ac:dyDescent="0.2">
      <c r="B1" s="21" t="s">
        <v>527</v>
      </c>
    </row>
    <row r="2" spans="2:15" ht="12" x14ac:dyDescent="0.2">
      <c r="B2" s="22" t="s">
        <v>535</v>
      </c>
    </row>
    <row r="4" spans="2:15" ht="12" x14ac:dyDescent="0.25">
      <c r="B4" s="28" t="s">
        <v>550</v>
      </c>
    </row>
    <row r="5" spans="2:15" ht="12" x14ac:dyDescent="0.25">
      <c r="B5" s="28" t="s">
        <v>542</v>
      </c>
      <c r="C5" s="33"/>
      <c r="D5" s="33"/>
    </row>
    <row r="6" spans="2:15" ht="12" x14ac:dyDescent="0.2">
      <c r="B6" s="36" t="s">
        <v>546</v>
      </c>
      <c r="C6" s="25"/>
      <c r="D6" s="24"/>
    </row>
    <row r="7" spans="2:15" ht="12" x14ac:dyDescent="0.25">
      <c r="B7" s="28" t="s">
        <v>543</v>
      </c>
      <c r="C7" s="25"/>
      <c r="D7" s="24"/>
    </row>
    <row r="8" spans="2:15" ht="12" x14ac:dyDescent="0.2">
      <c r="B8" s="23"/>
      <c r="C8" s="25"/>
      <c r="D8" s="24"/>
    </row>
    <row r="12" spans="2:15" ht="12" x14ac:dyDescent="0.25">
      <c r="D12" s="27" t="s">
        <v>559</v>
      </c>
      <c r="K12" s="38"/>
      <c r="O12" s="27" t="s">
        <v>560</v>
      </c>
    </row>
    <row r="15" spans="2:15" ht="14.4" x14ac:dyDescent="0.3">
      <c r="J15" s="59" t="s">
        <v>519</v>
      </c>
    </row>
    <row r="16" spans="2:15" ht="14.4" x14ac:dyDescent="0.3">
      <c r="J16" s="58">
        <f>'365RE'!I6</f>
        <v>246172.67600000001</v>
      </c>
    </row>
    <row r="17" spans="10:10" ht="14.4" x14ac:dyDescent="0.3">
      <c r="J17" s="58">
        <f>'365RE'!I7</f>
        <v>246331.90400000001</v>
      </c>
    </row>
    <row r="18" spans="10:10" ht="14.4" x14ac:dyDescent="0.3">
      <c r="J18" s="58">
        <f>'365RE'!I8</f>
        <v>209280.91039999999</v>
      </c>
    </row>
    <row r="19" spans="10:10" ht="14.4" x14ac:dyDescent="0.3">
      <c r="J19" s="58">
        <f>'365RE'!I9</f>
        <v>452667.00639999995</v>
      </c>
    </row>
    <row r="20" spans="10:10" ht="14.4" x14ac:dyDescent="0.3">
      <c r="J20" s="58">
        <f>'365RE'!I10</f>
        <v>467083.31319999998</v>
      </c>
    </row>
    <row r="21" spans="10:10" ht="14.4" x14ac:dyDescent="0.3">
      <c r="J21" s="58">
        <f>'365RE'!I11</f>
        <v>203491.84999999998</v>
      </c>
    </row>
    <row r="22" spans="10:10" ht="14.4" x14ac:dyDescent="0.3">
      <c r="J22" s="58">
        <f>'365RE'!I12</f>
        <v>212520.826</v>
      </c>
    </row>
    <row r="23" spans="10:10" ht="14.4" x14ac:dyDescent="0.3">
      <c r="J23" s="58">
        <f>'365RE'!I13</f>
        <v>198591.84879999998</v>
      </c>
    </row>
    <row r="24" spans="10:10" ht="14.4" x14ac:dyDescent="0.3">
      <c r="J24" s="58">
        <f>'365RE'!I14</f>
        <v>265467.68000000005</v>
      </c>
    </row>
    <row r="25" spans="10:10" ht="14.4" x14ac:dyDescent="0.3">
      <c r="J25" s="58">
        <f>'365RE'!I15</f>
        <v>235633.2592</v>
      </c>
    </row>
    <row r="26" spans="10:10" ht="14.4" x14ac:dyDescent="0.3">
      <c r="J26" s="58">
        <f>'365RE'!I16</f>
        <v>317473.86080000002</v>
      </c>
    </row>
    <row r="27" spans="10:10" ht="14.4" x14ac:dyDescent="0.3">
      <c r="J27" s="58">
        <f>'365RE'!I17</f>
        <v>503790.23080000002</v>
      </c>
    </row>
    <row r="28" spans="10:10" ht="14.4" x14ac:dyDescent="0.3">
      <c r="J28" s="58">
        <f>'365RE'!I18</f>
        <v>217786.37600000002</v>
      </c>
    </row>
    <row r="29" spans="10:10" ht="14.4" x14ac:dyDescent="0.3">
      <c r="J29" s="58">
        <f>'365RE'!I19</f>
        <v>460001.25599999994</v>
      </c>
    </row>
    <row r="30" spans="10:10" ht="14.4" x14ac:dyDescent="0.3">
      <c r="J30" s="58">
        <f>'365RE'!I20</f>
        <v>460001.25599999994</v>
      </c>
    </row>
    <row r="31" spans="10:10" ht="14.4" x14ac:dyDescent="0.3">
      <c r="J31" s="58">
        <f>'365RE'!I21</f>
        <v>448134.26880000002</v>
      </c>
    </row>
    <row r="32" spans="10:10" ht="14.4" x14ac:dyDescent="0.3">
      <c r="J32" s="58">
        <f>'365RE'!I22</f>
        <v>249591.99479999999</v>
      </c>
    </row>
    <row r="33" spans="10:10" ht="14.4" x14ac:dyDescent="0.3">
      <c r="J33" s="58">
        <f>'365RE'!I23</f>
        <v>196142.19200000001</v>
      </c>
    </row>
    <row r="34" spans="10:10" ht="14.4" x14ac:dyDescent="0.3">
      <c r="J34" s="58">
        <f>'365RE'!I24</f>
        <v>258572.47760000001</v>
      </c>
    </row>
    <row r="35" spans="10:10" ht="14.4" x14ac:dyDescent="0.3">
      <c r="J35" s="58">
        <f>'365RE'!I25</f>
        <v>310831.21159999998</v>
      </c>
    </row>
    <row r="36" spans="10:10" ht="14.4" x14ac:dyDescent="0.3">
      <c r="J36" s="58">
        <f>'365RE'!I26</f>
        <v>207281.5912</v>
      </c>
    </row>
    <row r="37" spans="10:10" ht="14.4" x14ac:dyDescent="0.3">
      <c r="J37" s="58">
        <f>'365RE'!I27</f>
        <v>168834.04240000001</v>
      </c>
    </row>
    <row r="38" spans="10:10" ht="14.4" x14ac:dyDescent="0.3">
      <c r="J38" s="58">
        <f>'365RE'!I28</f>
        <v>396973.83240000001</v>
      </c>
    </row>
    <row r="39" spans="10:10" ht="14.4" x14ac:dyDescent="0.3">
      <c r="J39" s="58">
        <f>'365RE'!I29</f>
        <v>188743.1072</v>
      </c>
    </row>
    <row r="40" spans="10:10" ht="14.4" x14ac:dyDescent="0.3">
      <c r="J40" s="58">
        <f>'365RE'!I30</f>
        <v>179674.07519999999</v>
      </c>
    </row>
    <row r="41" spans="10:10" ht="14.4" x14ac:dyDescent="0.3">
      <c r="J41" s="58">
        <f>'365RE'!I31</f>
        <v>306363.64360000001</v>
      </c>
    </row>
    <row r="42" spans="10:10" ht="14.4" x14ac:dyDescent="0.3">
      <c r="J42" s="58">
        <f>'365RE'!I32</f>
        <v>200300.63399999999</v>
      </c>
    </row>
    <row r="43" spans="10:10" ht="14.4" x14ac:dyDescent="0.3">
      <c r="J43" s="58">
        <f>'365RE'!I33</f>
        <v>382041.12799999997</v>
      </c>
    </row>
    <row r="44" spans="10:10" ht="14.4" x14ac:dyDescent="0.3">
      <c r="J44" s="58">
        <f>'365RE'!I34</f>
        <v>245572.7936</v>
      </c>
    </row>
    <row r="45" spans="10:10" ht="14.4" x14ac:dyDescent="0.3">
      <c r="J45" s="58">
        <f>'365RE'!I35</f>
        <v>407214.28960000002</v>
      </c>
    </row>
    <row r="46" spans="10:10" ht="14.4" x14ac:dyDescent="0.3">
      <c r="J46" s="58">
        <f>'365RE'!I36</f>
        <v>355073.4032</v>
      </c>
    </row>
    <row r="47" spans="10:10" ht="14.4" x14ac:dyDescent="0.3">
      <c r="J47" s="58">
        <f>'365RE'!I37</f>
        <v>256821.6404</v>
      </c>
    </row>
    <row r="48" spans="10:10" ht="14.4" x14ac:dyDescent="0.3">
      <c r="J48" s="58">
        <f>'365RE'!I38</f>
        <v>226342.80319999999</v>
      </c>
    </row>
    <row r="49" spans="10:10" ht="14.4" x14ac:dyDescent="0.3">
      <c r="J49" s="58">
        <f>'365RE'!I39</f>
        <v>191389.8688</v>
      </c>
    </row>
    <row r="50" spans="10:10" ht="14.4" x14ac:dyDescent="0.3">
      <c r="J50" s="58">
        <f>'365RE'!I40</f>
        <v>297008.96519999998</v>
      </c>
    </row>
    <row r="51" spans="10:10" ht="14.4" x14ac:dyDescent="0.3">
      <c r="J51" s="58">
        <f>'365RE'!I41</f>
        <v>250773.1452</v>
      </c>
    </row>
    <row r="52" spans="10:10" ht="14.4" x14ac:dyDescent="0.3">
      <c r="J52" s="58">
        <f>'365RE'!I42</f>
        <v>312211.14399999997</v>
      </c>
    </row>
    <row r="53" spans="10:10" ht="14.4" x14ac:dyDescent="0.3">
      <c r="J53" s="58">
        <f>'365RE'!I43</f>
        <v>190119.50400000002</v>
      </c>
    </row>
    <row r="54" spans="10:10" ht="14.4" x14ac:dyDescent="0.3">
      <c r="J54" s="58">
        <f>'365RE'!I44</f>
        <v>225050.52000000002</v>
      </c>
    </row>
    <row r="55" spans="10:10" ht="14.4" x14ac:dyDescent="0.3">
      <c r="J55" s="58">
        <f>'365RE'!I45</f>
        <v>261742.742</v>
      </c>
    </row>
    <row r="56" spans="10:10" ht="14.4" x14ac:dyDescent="0.3">
      <c r="J56" s="58">
        <f>'365RE'!I46</f>
        <v>344530.88879999996</v>
      </c>
    </row>
    <row r="57" spans="10:10" ht="14.4" x14ac:dyDescent="0.3">
      <c r="J57" s="58">
        <f>'365RE'!I47</f>
        <v>215410.27600000001</v>
      </c>
    </row>
    <row r="58" spans="10:10" ht="14.4" x14ac:dyDescent="0.3">
      <c r="J58" s="58">
        <f>'365RE'!I48</f>
        <v>252185.992</v>
      </c>
    </row>
    <row r="59" spans="10:10" ht="14.4" x14ac:dyDescent="0.3">
      <c r="J59" s="58">
        <f>'365RE'!I49</f>
        <v>480545.80959999998</v>
      </c>
    </row>
    <row r="60" spans="10:10" ht="14.4" x14ac:dyDescent="0.3">
      <c r="J60" s="58">
        <f>'365RE'!I50</f>
        <v>300385.6176</v>
      </c>
    </row>
    <row r="61" spans="10:10" ht="14.4" x14ac:dyDescent="0.3">
      <c r="J61" s="58">
        <f>'365RE'!I51</f>
        <v>240539.34760000001</v>
      </c>
    </row>
    <row r="62" spans="10:10" ht="14.4" x14ac:dyDescent="0.3">
      <c r="J62" s="58">
        <f>'365RE'!I52</f>
        <v>222138.71599999999</v>
      </c>
    </row>
    <row r="63" spans="10:10" ht="14.4" x14ac:dyDescent="0.3">
      <c r="J63" s="58">
        <f>'365RE'!I53</f>
        <v>228410.054</v>
      </c>
    </row>
    <row r="64" spans="10:10" ht="14.4" x14ac:dyDescent="0.3">
      <c r="J64" s="58">
        <f>'365RE'!I54</f>
        <v>197053.51439999999</v>
      </c>
    </row>
    <row r="65" spans="10:16" ht="14.4" x14ac:dyDescent="0.3">
      <c r="J65" s="58">
        <f>'365RE'!I55</f>
        <v>193660.62079999998</v>
      </c>
    </row>
    <row r="66" spans="10:16" ht="14.4" x14ac:dyDescent="0.3">
      <c r="J66" s="58">
        <f>'365RE'!I56</f>
        <v>237060.1488</v>
      </c>
    </row>
    <row r="67" spans="10:16" ht="14.4" x14ac:dyDescent="0.3">
      <c r="J67" s="58">
        <f>'365RE'!I57</f>
        <v>372001.69679999998</v>
      </c>
    </row>
    <row r="68" spans="10:16" ht="14.4" x14ac:dyDescent="0.3">
      <c r="J68" s="58">
        <f>'365RE'!I58</f>
        <v>290031.25879999995</v>
      </c>
    </row>
    <row r="69" spans="10:16" ht="14.4" x14ac:dyDescent="0.3">
      <c r="J69" s="58">
        <f>'365RE'!I59</f>
        <v>238811.06399999998</v>
      </c>
      <c r="P69" s="37">
        <f>'365RE'!I53</f>
        <v>228410.054</v>
      </c>
    </row>
    <row r="70" spans="10:16" ht="14.4" x14ac:dyDescent="0.3">
      <c r="J70" s="58">
        <f>'365RE'!I60</f>
        <v>199054.1992</v>
      </c>
      <c r="P70" s="37">
        <f>'365RE'!I54</f>
        <v>197053.51439999999</v>
      </c>
    </row>
    <row r="71" spans="10:16" ht="14.4" x14ac:dyDescent="0.3">
      <c r="J71" s="58">
        <f>'365RE'!I61</f>
        <v>496266.40639999998</v>
      </c>
    </row>
    <row r="72" spans="10:16" ht="14.4" x14ac:dyDescent="0.3">
      <c r="J72" s="58">
        <f>'365RE'!I62</f>
        <v>346906.89319999993</v>
      </c>
    </row>
    <row r="73" spans="10:16" ht="14.4" x14ac:dyDescent="0.3">
      <c r="J73" s="58">
        <f>'365RE'!I63</f>
        <v>376964.61560000002</v>
      </c>
    </row>
    <row r="74" spans="10:16" ht="14.4" x14ac:dyDescent="0.3">
      <c r="J74" s="58">
        <f>'365RE'!I64</f>
        <v>315733.15360000002</v>
      </c>
    </row>
    <row r="75" spans="10:16" ht="14.4" x14ac:dyDescent="0.3">
      <c r="J75" s="58">
        <f>'365RE'!I65</f>
        <v>188273.7304</v>
      </c>
    </row>
    <row r="76" spans="10:16" ht="14.4" x14ac:dyDescent="0.3">
      <c r="J76" s="58">
        <f>'365RE'!I66</f>
        <v>253831.02480000001</v>
      </c>
    </row>
    <row r="77" spans="10:16" ht="14.4" x14ac:dyDescent="0.3">
      <c r="J77" s="58">
        <f>'365RE'!I67</f>
        <v>278575.86879999994</v>
      </c>
    </row>
    <row r="78" spans="10:16" ht="14.4" x14ac:dyDescent="0.3">
      <c r="J78" s="58">
        <f>'365RE'!I68</f>
        <v>402081.79600000003</v>
      </c>
    </row>
    <row r="79" spans="10:16" ht="14.4" x14ac:dyDescent="0.3">
      <c r="J79" s="58">
        <f>'365RE'!I69</f>
        <v>310832.58759999997</v>
      </c>
    </row>
    <row r="80" spans="10:16" ht="14.4" x14ac:dyDescent="0.3">
      <c r="J80" s="58">
        <f>'365RE'!I70</f>
        <v>257183.48</v>
      </c>
    </row>
    <row r="81" spans="10:10" ht="14.4" x14ac:dyDescent="0.3">
      <c r="J81" s="58">
        <f>'365RE'!I71</f>
        <v>326885.33600000001</v>
      </c>
    </row>
    <row r="82" spans="10:10" ht="14.4" x14ac:dyDescent="0.3">
      <c r="J82" s="58">
        <f>'365RE'!I72</f>
        <v>344568.74280000001</v>
      </c>
    </row>
    <row r="83" spans="10:10" ht="14.4" x14ac:dyDescent="0.3">
      <c r="J83" s="58">
        <f>'365RE'!I73</f>
        <v>214631.68039999998</v>
      </c>
    </row>
    <row r="84" spans="10:10" ht="14.4" x14ac:dyDescent="0.3">
      <c r="J84" s="58">
        <f>'365RE'!I74</f>
        <v>237207.67999999999</v>
      </c>
    </row>
    <row r="85" spans="10:10" ht="14.4" x14ac:dyDescent="0.3">
      <c r="J85" s="58">
        <f>'365RE'!I75</f>
        <v>464549.19040000002</v>
      </c>
    </row>
    <row r="86" spans="10:10" ht="14.4" x14ac:dyDescent="0.3">
      <c r="J86" s="58">
        <f>'365RE'!I76</f>
        <v>310577.03959999996</v>
      </c>
    </row>
    <row r="87" spans="10:10" ht="14.4" x14ac:dyDescent="0.3">
      <c r="J87" s="58">
        <f>'365RE'!I77</f>
        <v>205098.2108</v>
      </c>
    </row>
    <row r="88" spans="10:10" ht="14.4" x14ac:dyDescent="0.3">
      <c r="J88" s="58">
        <f>'365RE'!I78</f>
        <v>248525.11680000002</v>
      </c>
    </row>
    <row r="89" spans="10:10" ht="14.4" x14ac:dyDescent="0.3">
      <c r="J89" s="58">
        <f>'365RE'!I79</f>
        <v>224463.86599999998</v>
      </c>
    </row>
    <row r="90" spans="10:10" ht="14.4" x14ac:dyDescent="0.3">
      <c r="J90" s="58">
        <f>'365RE'!I80</f>
        <v>220606.28</v>
      </c>
    </row>
    <row r="91" spans="10:10" ht="14.4" x14ac:dyDescent="0.3">
      <c r="J91" s="58">
        <f>'365RE'!I81</f>
        <v>220865</v>
      </c>
    </row>
    <row r="92" spans="10:10" ht="14.4" x14ac:dyDescent="0.3">
      <c r="J92" s="58">
        <f>'365RE'!I82</f>
        <v>338181.18080000003</v>
      </c>
    </row>
    <row r="93" spans="10:10" ht="14.4" x14ac:dyDescent="0.3">
      <c r="J93" s="58">
        <f>'365RE'!I83</f>
        <v>432679.91199999995</v>
      </c>
    </row>
    <row r="94" spans="10:10" ht="14.4" x14ac:dyDescent="0.3">
      <c r="J94" s="58">
        <f>'365RE'!I84</f>
        <v>196220.04800000001</v>
      </c>
    </row>
    <row r="95" spans="10:10" ht="14.4" x14ac:dyDescent="0.3">
      <c r="J95" s="58">
        <f>'365RE'!I85</f>
        <v>323915.8112</v>
      </c>
    </row>
    <row r="96" spans="10:10" ht="14.4" x14ac:dyDescent="0.3">
      <c r="J96" s="58">
        <f>'365RE'!I86</f>
        <v>200719.01519999999</v>
      </c>
    </row>
    <row r="97" spans="10:10" ht="14.4" x14ac:dyDescent="0.3">
      <c r="J97" s="58">
        <f>'365RE'!I87</f>
        <v>380809.52</v>
      </c>
    </row>
    <row r="98" spans="10:10" ht="14.4" x14ac:dyDescent="0.3">
      <c r="J98" s="58">
        <f>'365RE'!I88</f>
        <v>213942.5624</v>
      </c>
    </row>
    <row r="99" spans="10:10" ht="14.4" x14ac:dyDescent="0.3">
      <c r="J99" s="58">
        <f>'365RE'!I89</f>
        <v>207581.42720000001</v>
      </c>
    </row>
    <row r="100" spans="10:10" ht="14.4" x14ac:dyDescent="0.3">
      <c r="J100" s="58">
        <f>'365RE'!I90</f>
        <v>241671.52000000002</v>
      </c>
    </row>
    <row r="101" spans="10:10" ht="14.4" x14ac:dyDescent="0.3">
      <c r="J101" s="58">
        <f>'365RE'!I91</f>
        <v>336695.2524</v>
      </c>
    </row>
    <row r="102" spans="10:10" ht="14.4" x14ac:dyDescent="0.3">
      <c r="J102" s="58">
        <f>'365RE'!I92</f>
        <v>171262.6544</v>
      </c>
    </row>
    <row r="103" spans="10:10" ht="14.4" x14ac:dyDescent="0.3">
      <c r="J103" s="58">
        <f>'365RE'!I93</f>
        <v>299159.1384</v>
      </c>
    </row>
    <row r="104" spans="10:10" ht="14.4" x14ac:dyDescent="0.3">
      <c r="J104" s="58">
        <f>'365RE'!I94</f>
        <v>212265.66799999998</v>
      </c>
    </row>
    <row r="105" spans="10:10" ht="14.4" x14ac:dyDescent="0.3">
      <c r="J105" s="58">
        <f>'365RE'!I95</f>
        <v>388515.14</v>
      </c>
    </row>
    <row r="106" spans="10:10" ht="14.4" x14ac:dyDescent="0.3">
      <c r="J106" s="58">
        <f>'365RE'!I96</f>
        <v>263790.81440000003</v>
      </c>
    </row>
    <row r="107" spans="10:10" ht="14.4" x14ac:dyDescent="0.3">
      <c r="J107" s="58">
        <f>'365RE'!I97</f>
        <v>367976.45760000002</v>
      </c>
    </row>
    <row r="108" spans="10:10" ht="14.4" x14ac:dyDescent="0.3">
      <c r="J108" s="58">
        <f>'365RE'!I98</f>
        <v>243052.59039999999</v>
      </c>
    </row>
    <row r="109" spans="10:10" ht="14.4" x14ac:dyDescent="0.3">
      <c r="J109" s="58">
        <f>'365RE'!I99</f>
        <v>269075.30160000001</v>
      </c>
    </row>
    <row r="110" spans="10:10" ht="14.4" x14ac:dyDescent="0.3">
      <c r="J110" s="58">
        <f>'365RE'!I100</f>
        <v>223577.32</v>
      </c>
    </row>
    <row r="111" spans="10:10" ht="14.4" x14ac:dyDescent="0.3">
      <c r="J111" s="58">
        <f>'365RE'!I101</f>
        <v>198075.992</v>
      </c>
    </row>
    <row r="112" spans="10:10" ht="14.4" x14ac:dyDescent="0.3">
      <c r="J112" s="58">
        <f>'365RE'!I102</f>
        <v>354553.23239999998</v>
      </c>
    </row>
    <row r="113" spans="10:10" ht="14.4" x14ac:dyDescent="0.3">
      <c r="J113" s="58">
        <f>'365RE'!I103</f>
        <v>456919.45599999995</v>
      </c>
    </row>
    <row r="114" spans="10:10" ht="14.4" x14ac:dyDescent="0.3">
      <c r="J114" s="58">
        <f>'365RE'!I104</f>
        <v>233142.8</v>
      </c>
    </row>
    <row r="115" spans="10:10" ht="14.4" x14ac:dyDescent="0.3">
      <c r="J115" s="58">
        <f>'365RE'!I105</f>
        <v>225401.6152</v>
      </c>
    </row>
    <row r="116" spans="10:10" ht="14.4" x14ac:dyDescent="0.3">
      <c r="J116" s="58">
        <f>'365RE'!I106</f>
        <v>195153.16</v>
      </c>
    </row>
    <row r="117" spans="10:10" ht="14.4" x14ac:dyDescent="0.3">
      <c r="J117" s="58">
        <f>'365RE'!I107</f>
        <v>206631.81</v>
      </c>
    </row>
    <row r="118" spans="10:10" ht="14.4" x14ac:dyDescent="0.3">
      <c r="J118" s="58">
        <f>'365RE'!I108</f>
        <v>358525.59239999996</v>
      </c>
    </row>
    <row r="119" spans="10:10" ht="14.4" x14ac:dyDescent="0.3">
      <c r="J119" s="58">
        <f>'365RE'!I109</f>
        <v>223917.33600000001</v>
      </c>
    </row>
    <row r="120" spans="10:10" ht="14.4" x14ac:dyDescent="0.3">
      <c r="J120" s="58">
        <f>'365RE'!I110</f>
        <v>201518.89440000002</v>
      </c>
    </row>
    <row r="121" spans="10:10" ht="14.4" x14ac:dyDescent="0.3">
      <c r="J121" s="58">
        <f>'365RE'!I111</f>
        <v>269278.57199999999</v>
      </c>
    </row>
    <row r="122" spans="10:10" ht="14.4" x14ac:dyDescent="0.3">
      <c r="J122" s="58">
        <f>'365RE'!I112</f>
        <v>204808.16039999996</v>
      </c>
    </row>
    <row r="123" spans="10:10" ht="14.4" x14ac:dyDescent="0.3">
      <c r="J123" s="58">
        <f>'365RE'!I113</f>
        <v>306878.45759999997</v>
      </c>
    </row>
    <row r="124" spans="10:10" ht="14.4" x14ac:dyDescent="0.3">
      <c r="J124" s="58">
        <f>'365RE'!I114</f>
        <v>275394.24839999998</v>
      </c>
    </row>
    <row r="125" spans="10:10" ht="14.4" x14ac:dyDescent="0.3">
      <c r="J125" s="58">
        <f>'365RE'!I115</f>
        <v>192092.24</v>
      </c>
    </row>
    <row r="126" spans="10:10" ht="14.4" x14ac:dyDescent="0.3">
      <c r="J126" s="58">
        <f>'365RE'!I116</f>
        <v>165430.28200000001</v>
      </c>
    </row>
    <row r="127" spans="10:10" ht="14.4" x14ac:dyDescent="0.3">
      <c r="J127" s="58">
        <f>'365RE'!I117</f>
        <v>310223.29079999996</v>
      </c>
    </row>
    <row r="128" spans="10:10" ht="14.4" x14ac:dyDescent="0.3">
      <c r="J128" s="58">
        <f>'365RE'!I118</f>
        <v>231552.32559999998</v>
      </c>
    </row>
    <row r="129" spans="10:10" ht="14.4" x14ac:dyDescent="0.3">
      <c r="J129" s="58">
        <f>'365RE'!I119</f>
        <v>215774.28439999997</v>
      </c>
    </row>
    <row r="130" spans="10:10" ht="14.4" x14ac:dyDescent="0.3">
      <c r="J130" s="58">
        <f>'365RE'!I120</f>
        <v>289727.99040000001</v>
      </c>
    </row>
    <row r="131" spans="10:10" ht="14.4" x14ac:dyDescent="0.3">
      <c r="J131" s="58">
        <f>'365RE'!I121</f>
        <v>195874.94399999999</v>
      </c>
    </row>
    <row r="132" spans="10:10" ht="14.4" x14ac:dyDescent="0.3">
      <c r="J132" s="58">
        <f>'365RE'!I122</f>
        <v>357538.19519999996</v>
      </c>
    </row>
    <row r="133" spans="10:10" ht="14.4" x14ac:dyDescent="0.3">
      <c r="J133" s="58">
        <f>'365RE'!I123</f>
        <v>239248.7512</v>
      </c>
    </row>
    <row r="134" spans="10:10" ht="14.4" x14ac:dyDescent="0.3">
      <c r="J134" s="58">
        <f>'365RE'!I124</f>
        <v>382277.14880000002</v>
      </c>
    </row>
    <row r="135" spans="10:10" ht="14.4" x14ac:dyDescent="0.3">
      <c r="J135" s="58">
        <f>'365RE'!I125</f>
        <v>248422.66399999999</v>
      </c>
    </row>
    <row r="136" spans="10:10" ht="14.4" x14ac:dyDescent="0.3">
      <c r="J136" s="58">
        <f>'365RE'!I126</f>
        <v>242740.65599999999</v>
      </c>
    </row>
    <row r="137" spans="10:10" ht="14.4" x14ac:dyDescent="0.3">
      <c r="J137" s="58">
        <f>'365RE'!I127</f>
        <v>253025.77720000001</v>
      </c>
    </row>
    <row r="138" spans="10:10" ht="14.4" x14ac:dyDescent="0.3">
      <c r="J138" s="58">
        <f>'365RE'!I128</f>
        <v>234172.38800000004</v>
      </c>
    </row>
    <row r="139" spans="10:10" ht="14.4" x14ac:dyDescent="0.3">
      <c r="J139" s="58">
        <f>'365RE'!I129</f>
        <v>200678.75119999997</v>
      </c>
    </row>
    <row r="140" spans="10:10" ht="14.4" x14ac:dyDescent="0.3">
      <c r="J140" s="58">
        <f>'365RE'!I130</f>
        <v>226578.51199999999</v>
      </c>
    </row>
    <row r="141" spans="10:10" ht="14.4" x14ac:dyDescent="0.3">
      <c r="J141" s="58">
        <f>'365RE'!I131</f>
        <v>200148.89440000002</v>
      </c>
    </row>
    <row r="142" spans="10:10" ht="14.4" x14ac:dyDescent="0.3">
      <c r="J142" s="58">
        <f>'365RE'!I132</f>
        <v>218585.92480000001</v>
      </c>
    </row>
    <row r="143" spans="10:10" ht="14.4" x14ac:dyDescent="0.3">
      <c r="J143" s="58">
        <f>'365RE'!I133</f>
        <v>198841.69519999996</v>
      </c>
    </row>
    <row r="144" spans="10:10" ht="14.4" x14ac:dyDescent="0.3">
      <c r="J144" s="58">
        <f>'365RE'!I134</f>
        <v>252927.84</v>
      </c>
    </row>
    <row r="145" spans="10:10" ht="14.4" x14ac:dyDescent="0.3">
      <c r="J145" s="58">
        <f>'365RE'!I135</f>
        <v>225290.22039999999</v>
      </c>
    </row>
    <row r="146" spans="10:10" ht="14.4" x14ac:dyDescent="0.3">
      <c r="J146" s="58">
        <f>'365RE'!I136</f>
        <v>234750.58600000001</v>
      </c>
    </row>
    <row r="147" spans="10:10" ht="14.4" x14ac:dyDescent="0.3">
      <c r="J147" s="58">
        <f>'365RE'!I137</f>
        <v>287466.41159999999</v>
      </c>
    </row>
    <row r="148" spans="10:10" ht="14.4" x14ac:dyDescent="0.3">
      <c r="J148" s="58">
        <f>'365RE'!I138</f>
        <v>229464.71119999999</v>
      </c>
    </row>
    <row r="149" spans="10:10" ht="14.4" x14ac:dyDescent="0.3">
      <c r="J149" s="58">
        <f>'365RE'!I139</f>
        <v>377313.5552</v>
      </c>
    </row>
    <row r="150" spans="10:10" ht="14.4" x14ac:dyDescent="0.3">
      <c r="J150" s="58">
        <f>'365RE'!I140</f>
        <v>276759.18</v>
      </c>
    </row>
    <row r="151" spans="10:10" ht="14.4" x14ac:dyDescent="0.3">
      <c r="J151" s="58">
        <f>'365RE'!I141</f>
        <v>219373.4056</v>
      </c>
    </row>
    <row r="152" spans="10:10" ht="14.4" x14ac:dyDescent="0.3">
      <c r="J152" s="58">
        <f>'365RE'!I142</f>
        <v>230216.21919999999</v>
      </c>
    </row>
    <row r="153" spans="10:10" ht="14.4" x14ac:dyDescent="0.3">
      <c r="J153" s="58">
        <f>'365RE'!I143</f>
        <v>410932.67319999996</v>
      </c>
    </row>
    <row r="154" spans="10:10" ht="14.4" x14ac:dyDescent="0.3">
      <c r="J154" s="58">
        <f>'365RE'!I144</f>
        <v>214341.3364</v>
      </c>
    </row>
    <row r="155" spans="10:10" ht="14.4" x14ac:dyDescent="0.3">
      <c r="J155" s="58">
        <f>'365RE'!I145</f>
        <v>248274.31359999999</v>
      </c>
    </row>
    <row r="156" spans="10:10" ht="14.4" x14ac:dyDescent="0.3">
      <c r="J156" s="58">
        <f>'365RE'!I146</f>
        <v>390494.27120000002</v>
      </c>
    </row>
    <row r="157" spans="10:10" ht="14.4" x14ac:dyDescent="0.3">
      <c r="J157" s="58">
        <f>'365RE'!I147</f>
        <v>293876.27480000001</v>
      </c>
    </row>
    <row r="158" spans="10:10" ht="14.4" x14ac:dyDescent="0.3">
      <c r="J158" s="58">
        <f>'365RE'!I148</f>
        <v>204286.66679999998</v>
      </c>
    </row>
    <row r="159" spans="10:10" ht="14.4" x14ac:dyDescent="0.3">
      <c r="J159" s="58">
        <f>'365RE'!I149</f>
        <v>230154.52999999997</v>
      </c>
    </row>
    <row r="160" spans="10:10" ht="14.4" x14ac:dyDescent="0.3">
      <c r="J160" s="58">
        <f>'365RE'!I150</f>
        <v>228170.02560000002</v>
      </c>
    </row>
    <row r="161" spans="10:10" ht="14.4" x14ac:dyDescent="0.3">
      <c r="J161" s="58">
        <f>'365RE'!I151</f>
        <v>205085.40479999999</v>
      </c>
    </row>
    <row r="162" spans="10:10" ht="14.4" x14ac:dyDescent="0.3">
      <c r="J162" s="58">
        <f>'365RE'!I152</f>
        <v>177555.06399999998</v>
      </c>
    </row>
    <row r="163" spans="10:10" ht="14.4" x14ac:dyDescent="0.3">
      <c r="J163" s="58">
        <f>'365RE'!I153</f>
        <v>217748.48000000001</v>
      </c>
    </row>
    <row r="164" spans="10:10" ht="14.4" x14ac:dyDescent="0.3">
      <c r="J164" s="58">
        <f>'365RE'!I154</f>
        <v>247739.44</v>
      </c>
    </row>
    <row r="165" spans="10:10" ht="14.4" x14ac:dyDescent="0.3">
      <c r="J165" s="58">
        <f>'365RE'!I155</f>
        <v>484458.03040000005</v>
      </c>
    </row>
    <row r="166" spans="10:10" ht="14.4" x14ac:dyDescent="0.3">
      <c r="J166" s="58">
        <f>'365RE'!I156</f>
        <v>356506.36999999994</v>
      </c>
    </row>
    <row r="167" spans="10:10" ht="14.4" x14ac:dyDescent="0.3">
      <c r="J167" s="58">
        <f>'365RE'!I157</f>
        <v>197869.36400000003</v>
      </c>
    </row>
    <row r="168" spans="10:10" ht="14.4" x14ac:dyDescent="0.3">
      <c r="J168" s="58">
        <f>'365RE'!I158</f>
        <v>236608.95279999997</v>
      </c>
    </row>
    <row r="169" spans="10:10" ht="14.4" x14ac:dyDescent="0.3">
      <c r="J169" s="58">
        <f>'365RE'!I159</f>
        <v>208930.81200000001</v>
      </c>
    </row>
    <row r="170" spans="10:10" ht="14.4" x14ac:dyDescent="0.3">
      <c r="J170" s="58">
        <f>'365RE'!I160</f>
        <v>263123.42080000002</v>
      </c>
    </row>
    <row r="171" spans="10:10" ht="14.4" x14ac:dyDescent="0.3">
      <c r="J171" s="58">
        <f>'365RE'!I161</f>
        <v>286433.57279999997</v>
      </c>
    </row>
    <row r="172" spans="10:10" ht="14.4" x14ac:dyDescent="0.3">
      <c r="J172" s="58">
        <f>'365RE'!I162</f>
        <v>229581.7836</v>
      </c>
    </row>
    <row r="173" spans="10:10" ht="14.4" x14ac:dyDescent="0.3">
      <c r="J173" s="58">
        <f>'365RE'!I163</f>
        <v>252053.0264</v>
      </c>
    </row>
    <row r="174" spans="10:10" ht="14.4" x14ac:dyDescent="0.3">
      <c r="J174" s="58">
        <f>'365RE'!I164</f>
        <v>244820.66720000003</v>
      </c>
    </row>
    <row r="175" spans="10:10" ht="14.4" x14ac:dyDescent="0.3">
      <c r="J175" s="58">
        <f>'365RE'!I165</f>
        <v>241620.48320000002</v>
      </c>
    </row>
    <row r="176" spans="10:10" ht="14.4" x14ac:dyDescent="0.3">
      <c r="J176" s="58">
        <f>'365RE'!I166</f>
        <v>235762.34000000003</v>
      </c>
    </row>
    <row r="177" spans="10:10" ht="14.4" x14ac:dyDescent="0.3">
      <c r="J177" s="58">
        <f>'365RE'!I167</f>
        <v>236639.56</v>
      </c>
    </row>
    <row r="178" spans="10:10" ht="14.4" x14ac:dyDescent="0.3">
      <c r="J178" s="58">
        <f>'365RE'!I168</f>
        <v>294807.64799999999</v>
      </c>
    </row>
    <row r="179" spans="10:10" ht="14.4" x14ac:dyDescent="0.3">
      <c r="J179" s="58">
        <f>'365RE'!I169</f>
        <v>293828.68799999997</v>
      </c>
    </row>
    <row r="180" spans="10:10" ht="14.4" x14ac:dyDescent="0.3">
      <c r="J180" s="58">
        <f>'365RE'!I170</f>
        <v>412856.56159999996</v>
      </c>
    </row>
    <row r="181" spans="10:10" ht="14.4" x14ac:dyDescent="0.3">
      <c r="J181" s="58">
        <f>'365RE'!I171</f>
        <v>224076.83600000001</v>
      </c>
    </row>
    <row r="182" spans="10:10" ht="14.4" x14ac:dyDescent="0.3">
      <c r="J182" s="58">
        <f>'365RE'!I172</f>
        <v>258015.61439999999</v>
      </c>
    </row>
    <row r="183" spans="10:10" ht="14.4" x14ac:dyDescent="0.3">
      <c r="J183" s="58">
        <f>'365RE'!I173</f>
        <v>153466.71240000002</v>
      </c>
    </row>
    <row r="184" spans="10:10" ht="14.4" x14ac:dyDescent="0.3">
      <c r="J184" s="58">
        <f>'365RE'!I174</f>
        <v>261871.696</v>
      </c>
    </row>
    <row r="185" spans="10:10" ht="14.4" x14ac:dyDescent="0.3">
      <c r="J185" s="58">
        <f>'365RE'!I175</f>
        <v>210038.6992</v>
      </c>
    </row>
    <row r="186" spans="10:10" ht="14.4" x14ac:dyDescent="0.3">
      <c r="J186" s="58">
        <f>'365RE'!I176</f>
        <v>210824.0576</v>
      </c>
    </row>
    <row r="187" spans="10:10" ht="14.4" x14ac:dyDescent="0.3">
      <c r="J187" s="58">
        <f>'365RE'!I177</f>
        <v>249075.6568</v>
      </c>
    </row>
    <row r="188" spans="10:10" ht="14.4" x14ac:dyDescent="0.3">
      <c r="J188" s="58">
        <f>'365RE'!I178</f>
        <v>219865.76079999999</v>
      </c>
    </row>
    <row r="189" spans="10:10" ht="14.4" x14ac:dyDescent="0.3">
      <c r="J189" s="58">
        <f>'365RE'!I179</f>
        <v>204292.49399999998</v>
      </c>
    </row>
    <row r="190" spans="10:10" ht="14.4" x14ac:dyDescent="0.3">
      <c r="J190" s="58">
        <f>'365RE'!I180</f>
        <v>261579.89200000002</v>
      </c>
    </row>
    <row r="191" spans="10:10" ht="14.4" x14ac:dyDescent="0.3">
      <c r="J191" s="58">
        <f>'365RE'!I181</f>
        <v>222867.42080000002</v>
      </c>
    </row>
    <row r="192" spans="10:10" ht="14.4" x14ac:dyDescent="0.3">
      <c r="J192" s="58">
        <f>'365RE'!I182</f>
        <v>291494.36</v>
      </c>
    </row>
    <row r="193" spans="10:10" ht="14.4" x14ac:dyDescent="0.3">
      <c r="J193" s="58">
        <f>'365RE'!I183</f>
        <v>296483.14399999997</v>
      </c>
    </row>
    <row r="194" spans="10:10" ht="14.4" x14ac:dyDescent="0.3">
      <c r="J194" s="58">
        <f>'365RE'!I184</f>
        <v>532877.38399999996</v>
      </c>
    </row>
    <row r="195" spans="10:10" ht="14.4" x14ac:dyDescent="0.3">
      <c r="J195" s="58">
        <f>'365RE'!I185</f>
        <v>117564.0716</v>
      </c>
    </row>
    <row r="196" spans="10:10" ht="14.4" x14ac:dyDescent="0.3">
      <c r="J196" s="58">
        <f>'365RE'!I186</f>
        <v>317196.39999999997</v>
      </c>
    </row>
    <row r="197" spans="10:10" ht="14.4" x14ac:dyDescent="0.3">
      <c r="J197" s="58">
        <f>'365RE'!I187</f>
        <v>264142.16000000003</v>
      </c>
    </row>
    <row r="198" spans="10:10" ht="14.4" x14ac:dyDescent="0.3">
      <c r="J198" s="58">
        <f>'365RE'!I188</f>
        <v>222947.20879999999</v>
      </c>
    </row>
    <row r="199" spans="10:10" ht="14.4" x14ac:dyDescent="0.3">
      <c r="J199" s="58">
        <f>'365RE'!I189</f>
        <v>250312.5344</v>
      </c>
    </row>
    <row r="200" spans="10:10" ht="14.4" x14ac:dyDescent="0.3">
      <c r="J200" s="58">
        <f>'365RE'!I190</f>
        <v>246050.40400000001</v>
      </c>
    </row>
    <row r="201" spans="10:10" ht="14.4" x14ac:dyDescent="0.3">
      <c r="J201" s="58">
        <f>'365RE'!I191</f>
        <v>529317.28319999995</v>
      </c>
    </row>
    <row r="202" spans="10:10" ht="14.4" x14ac:dyDescent="0.3">
      <c r="J202" s="58">
        <f>'365RE'!I192</f>
        <v>169158.29440000001</v>
      </c>
    </row>
    <row r="203" spans="10:10" ht="14.4" x14ac:dyDescent="0.3">
      <c r="J203" s="58">
        <f>'365RE'!I193</f>
        <v>206958.712</v>
      </c>
    </row>
    <row r="204" spans="10:10" ht="14.4" x14ac:dyDescent="0.3">
      <c r="J204" s="58">
        <f>'365RE'!I194</f>
        <v>206445.42319999999</v>
      </c>
    </row>
    <row r="205" spans="10:10" ht="14.4" x14ac:dyDescent="0.3">
      <c r="J205" s="58">
        <f>'365RE'!I195</f>
        <v>239341.58079999997</v>
      </c>
    </row>
    <row r="206" spans="10:10" ht="14.4" x14ac:dyDescent="0.3">
      <c r="J206" s="58">
        <f>'365RE'!I196</f>
        <v>398903.42240000004</v>
      </c>
    </row>
    <row r="207" spans="10:10" ht="14.4" x14ac:dyDescent="0.3">
      <c r="J207" s="58">
        <f>'365RE'!I197</f>
        <v>210745.16639999999</v>
      </c>
    </row>
    <row r="208" spans="10:10" ht="14.4" x14ac:dyDescent="0.3">
      <c r="J208" s="58">
        <f>'365RE'!I198</f>
        <v>331154.87840000005</v>
      </c>
    </row>
    <row r="209" spans="10:10" ht="14.4" x14ac:dyDescent="0.3">
      <c r="J209" s="58">
        <f>'365RE'!I199</f>
        <v>204434.6784</v>
      </c>
    </row>
    <row r="210" spans="10:10" ht="14.4" x14ac:dyDescent="0.3">
      <c r="J210" s="58">
        <f>'365RE'!I200</f>
        <v>189194.30720000001</v>
      </c>
    </row>
    <row r="211" spans="10:10" ht="14.4" x14ac:dyDescent="0.3">
      <c r="J211" s="58">
        <f>'365RE'!I201</f>
        <v>204027.0912</v>
      </c>
    </row>
    <row r="212" spans="10:10" ht="14.4" x14ac:dyDescent="0.3">
      <c r="J212" s="58">
        <f>'365RE'!I202</f>
        <v>400865.91599999997</v>
      </c>
    </row>
    <row r="213" spans="10:10" ht="14.4" x14ac:dyDescent="0.3">
      <c r="J213" s="58">
        <f>'365RE'!I203</f>
        <v>217787.71039999998</v>
      </c>
    </row>
    <row r="214" spans="10:10" ht="14.4" x14ac:dyDescent="0.3">
      <c r="J214" s="58">
        <f>'365RE'!I204</f>
        <v>219630.90120000002</v>
      </c>
    </row>
    <row r="215" spans="10:10" ht="14.4" x14ac:dyDescent="0.3">
      <c r="J215" s="58">
        <f>'365RE'!I205</f>
        <v>244624.87199999997</v>
      </c>
    </row>
    <row r="216" spans="10:10" ht="14.4" x14ac:dyDescent="0.3">
      <c r="J216" s="58">
        <f>'365RE'!I206</f>
        <v>163162.8792</v>
      </c>
    </row>
    <row r="217" spans="10:10" ht="14.4" x14ac:dyDescent="0.3">
      <c r="J217" s="58">
        <f>'365RE'!I207</f>
        <v>401302.81920000003</v>
      </c>
    </row>
    <row r="218" spans="10:10" ht="14.4" x14ac:dyDescent="0.3">
      <c r="J218" s="58">
        <f>'365RE'!I208</f>
        <v>538271.73560000001</v>
      </c>
    </row>
    <row r="219" spans="10:10" ht="14.4" x14ac:dyDescent="0.3">
      <c r="J219" s="58">
        <f>'365RE'!I209</f>
        <v>461464.99200000003</v>
      </c>
    </row>
    <row r="220" spans="10:10" ht="14.4" x14ac:dyDescent="0.3">
      <c r="J220" s="58">
        <f>'365RE'!I210</f>
        <v>275812.49280000001</v>
      </c>
    </row>
    <row r="221" spans="10:10" ht="14.4" x14ac:dyDescent="0.3">
      <c r="J221" s="58">
        <f>'365RE'!I211</f>
        <v>216552.71200000003</v>
      </c>
    </row>
    <row r="222" spans="10:10" ht="14.4" x14ac:dyDescent="0.3">
      <c r="J222" s="58">
        <f>'365RE'!I212</f>
        <v>495570.44480000006</v>
      </c>
    </row>
    <row r="223" spans="10:10" ht="14.4" x14ac:dyDescent="0.3">
      <c r="J223" s="58">
        <f>'365RE'!I213</f>
        <v>388656.80639999994</v>
      </c>
    </row>
    <row r="224" spans="10:10" ht="14.4" x14ac:dyDescent="0.3">
      <c r="J224" s="58">
        <f>'365RE'!I214</f>
        <v>495024.09120000002</v>
      </c>
    </row>
    <row r="225" spans="10:10" ht="14.4" x14ac:dyDescent="0.3">
      <c r="J225" s="58">
        <f>'365RE'!I215</f>
        <v>526947.16320000007</v>
      </c>
    </row>
    <row r="226" spans="10:10" ht="14.4" x14ac:dyDescent="0.3">
      <c r="J226" s="58">
        <f>'365RE'!I216</f>
        <v>427236.09959999996</v>
      </c>
    </row>
    <row r="227" spans="10:10" ht="14.4" x14ac:dyDescent="0.3">
      <c r="J227" s="58">
        <f>'365RE'!I217</f>
        <v>327044.36839999998</v>
      </c>
    </row>
    <row r="228" spans="10:10" ht="14.4" x14ac:dyDescent="0.3">
      <c r="J228" s="58">
        <f>'365RE'!I218</f>
        <v>385447.68719999999</v>
      </c>
    </row>
    <row r="229" spans="10:10" ht="14.4" x14ac:dyDescent="0.3">
      <c r="J229" s="58">
        <f>'365RE'!I219</f>
        <v>401894.81799999997</v>
      </c>
    </row>
    <row r="230" spans="10:10" ht="14.4" x14ac:dyDescent="0.3">
      <c r="J230" s="58">
        <f>'365RE'!I220</f>
        <v>264275.78240000003</v>
      </c>
    </row>
    <row r="231" spans="10:10" ht="14.4" x14ac:dyDescent="0.3">
      <c r="J231" s="58">
        <f>'365RE'!I221</f>
        <v>231348.92799999996</v>
      </c>
    </row>
    <row r="232" spans="10:10" ht="14.4" x14ac:dyDescent="0.3">
      <c r="J232" s="58">
        <f>'365RE'!I222</f>
        <v>264238.94999999995</v>
      </c>
    </row>
    <row r="233" spans="10:10" ht="14.4" x14ac:dyDescent="0.3">
      <c r="J233" s="58">
        <f>'365RE'!I223</f>
        <v>217357.63279999999</v>
      </c>
    </row>
    <row r="234" spans="10:10" ht="14.4" x14ac:dyDescent="0.3">
      <c r="J234" s="58">
        <f>'365RE'!I224</f>
        <v>482404.31200000003</v>
      </c>
    </row>
    <row r="235" spans="10:10" ht="14.4" x14ac:dyDescent="0.3">
      <c r="J235" s="58">
        <f>'365RE'!I225</f>
        <v>228937.89599999995</v>
      </c>
    </row>
    <row r="236" spans="10:10" ht="14.4" x14ac:dyDescent="0.3">
      <c r="J236" s="58">
        <f>'365RE'!I226</f>
        <v>498994.03200000006</v>
      </c>
    </row>
    <row r="237" spans="10:10" ht="14.4" x14ac:dyDescent="0.3">
      <c r="J237" s="58">
        <f>'365RE'!I227</f>
        <v>256376.27599999995</v>
      </c>
    </row>
    <row r="238" spans="10:10" ht="14.4" x14ac:dyDescent="0.3">
      <c r="J238" s="58">
        <f>'365RE'!I228</f>
        <v>255243.10879999999</v>
      </c>
    </row>
    <row r="239" spans="10:10" ht="14.4" x14ac:dyDescent="0.3">
      <c r="J239" s="58">
        <f>'365RE'!I229</f>
        <v>506786.66400000005</v>
      </c>
    </row>
    <row r="240" spans="10:10" ht="14.4" x14ac:dyDescent="0.3">
      <c r="J240" s="58">
        <f>'365RE'!I230</f>
        <v>233172.48999999996</v>
      </c>
    </row>
    <row r="241" spans="10:10" ht="14.4" x14ac:dyDescent="0.3">
      <c r="J241" s="58">
        <f>'365RE'!I231</f>
        <v>233834.00480000002</v>
      </c>
    </row>
    <row r="242" spans="10:10" ht="14.4" x14ac:dyDescent="0.3">
      <c r="J242" s="58">
        <f>'365RE'!I232</f>
        <v>523373.44800000009</v>
      </c>
    </row>
    <row r="243" spans="10:10" ht="14.4" x14ac:dyDescent="0.3">
      <c r="J243" s="58">
        <f>'365RE'!I233</f>
        <v>228872.91199999995</v>
      </c>
    </row>
    <row r="244" spans="10:10" ht="14.4" x14ac:dyDescent="0.3">
      <c r="J244" s="58">
        <f>'365RE'!I234</f>
        <v>208655.6704</v>
      </c>
    </row>
    <row r="245" spans="10:10" ht="14.4" x14ac:dyDescent="0.3">
      <c r="J245" s="58">
        <f>'365RE'!I235</f>
        <v>322952.55839999998</v>
      </c>
    </row>
    <row r="246" spans="10:10" ht="14.4" x14ac:dyDescent="0.3">
      <c r="J246" s="58">
        <f>'365RE'!I236</f>
        <v>216826</v>
      </c>
    </row>
    <row r="247" spans="10:10" ht="14.4" x14ac:dyDescent="0.3">
      <c r="J247" s="58">
        <f>'365RE'!I237</f>
        <v>298730.40399999998</v>
      </c>
    </row>
    <row r="248" spans="10:10" ht="14.4" x14ac:dyDescent="0.3">
      <c r="J248" s="58">
        <f>'365RE'!I238</f>
        <v>230495.00639999998</v>
      </c>
    </row>
    <row r="249" spans="10:10" ht="14.4" x14ac:dyDescent="0.3">
      <c r="J249" s="58">
        <f>'365RE'!I239</f>
        <v>346048.04079999996</v>
      </c>
    </row>
    <row r="250" spans="10:10" ht="14.4" x14ac:dyDescent="0.3">
      <c r="J250" s="58">
        <f>'365RE'!I240</f>
        <v>377043.5956</v>
      </c>
    </row>
    <row r="251" spans="10:10" ht="14.4" x14ac:dyDescent="0.3">
      <c r="J251" s="58">
        <f>'365RE'!I241</f>
        <v>413761.70639999997</v>
      </c>
    </row>
    <row r="252" spans="10:10" ht="14.4" x14ac:dyDescent="0.3">
      <c r="J252" s="58">
        <f>'365RE'!I242</f>
        <v>212644.39479999998</v>
      </c>
    </row>
    <row r="253" spans="10:10" ht="14.4" x14ac:dyDescent="0.3">
      <c r="J253" s="58">
        <f>'365RE'!I243</f>
        <v>250415.38199999995</v>
      </c>
    </row>
    <row r="254" spans="10:10" ht="14.4" x14ac:dyDescent="0.3">
      <c r="J254" s="58">
        <f>'365RE'!I244</f>
        <v>219252.89199999996</v>
      </c>
    </row>
    <row r="255" spans="10:10" ht="14.4" x14ac:dyDescent="0.3">
      <c r="J255" s="58">
        <f>'365RE'!I245</f>
        <v>264011.69799999997</v>
      </c>
    </row>
    <row r="256" spans="10:10" ht="14.4" x14ac:dyDescent="0.3">
      <c r="J256" s="58">
        <f>'365RE'!I246</f>
        <v>211406.86800000002</v>
      </c>
    </row>
    <row r="257" spans="10:10" ht="14.4" x14ac:dyDescent="0.3">
      <c r="J257" s="58">
        <f>'365RE'!I247</f>
        <v>396330.29079999996</v>
      </c>
    </row>
    <row r="258" spans="10:10" ht="14.4" x14ac:dyDescent="0.3">
      <c r="J258" s="58">
        <f>'365RE'!I248</f>
        <v>227072.87839999996</v>
      </c>
    </row>
    <row r="259" spans="10:10" ht="14.4" x14ac:dyDescent="0.3">
      <c r="J259" s="58">
        <f>'365RE'!I249</f>
        <v>276323.86559999996</v>
      </c>
    </row>
    <row r="260" spans="10:10" ht="14.4" x14ac:dyDescent="0.3">
      <c r="J260" s="58">
        <f>'365RE'!I250</f>
        <v>230943.37959999996</v>
      </c>
    </row>
    <row r="261" spans="10:10" ht="14.4" x14ac:dyDescent="0.3">
      <c r="J261" s="58">
        <f>'365RE'!I251</f>
        <v>315382.11</v>
      </c>
    </row>
    <row r="262" spans="10:10" ht="14.4" x14ac:dyDescent="0.3">
      <c r="J262" s="58">
        <f>'365RE'!I252</f>
        <v>372016.56160000002</v>
      </c>
    </row>
    <row r="263" spans="10:10" ht="14.4" x14ac:dyDescent="0.3">
      <c r="J263" s="58">
        <f>'365RE'!I253</f>
        <v>237680.87519999995</v>
      </c>
    </row>
    <row r="264" spans="10:10" ht="14.4" x14ac:dyDescent="0.3">
      <c r="J264" s="58">
        <f>'365RE'!I254</f>
        <v>234032.88399999996</v>
      </c>
    </row>
    <row r="265" spans="10:10" ht="14.4" x14ac:dyDescent="0.3">
      <c r="J265" s="58">
        <f>'365RE'!I255</f>
        <v>273165.57680000004</v>
      </c>
    </row>
    <row r="266" spans="10:10" ht="14.4" x14ac:dyDescent="0.3">
      <c r="J266" s="58">
        <f>'365RE'!I256</f>
        <v>271227.49439999997</v>
      </c>
    </row>
    <row r="267" spans="10:10" ht="14.4" x14ac:dyDescent="0.3">
      <c r="J267" s="58">
        <f>'365RE'!I257</f>
        <v>349865.22239999997</v>
      </c>
    </row>
    <row r="268" spans="10:10" ht="14.4" x14ac:dyDescent="0.3">
      <c r="J268" s="58">
        <f>'365RE'!I258</f>
        <v>199730.734</v>
      </c>
    </row>
    <row r="269" spans="10:10" ht="14.4" x14ac:dyDescent="0.3">
      <c r="J269" s="58">
        <f>'365RE'!I259</f>
        <v>338482.45439999999</v>
      </c>
    </row>
    <row r="270" spans="10:10" ht="14.4" x14ac:dyDescent="0.3">
      <c r="J270" s="58">
        <f>'365RE'!I260</f>
        <v>351304.57759999996</v>
      </c>
    </row>
    <row r="271" spans="10:10" ht="14.4" x14ac:dyDescent="0.3">
      <c r="J271" s="58">
        <f>'365RE'!I261</f>
        <v>338472.13279999996</v>
      </c>
    </row>
    <row r="272" spans="10:10" ht="14.4" x14ac:dyDescent="0.3">
      <c r="J272" s="58">
        <f>'365RE'!I262</f>
        <v>212916.35680000001</v>
      </c>
    </row>
    <row r="273" spans="10:10" ht="14.4" x14ac:dyDescent="0.3">
      <c r="J273" s="58">
        <f>'365RE'!I263</f>
        <v>308660.80319999997</v>
      </c>
    </row>
    <row r="274" spans="10:10" ht="14.4" x14ac:dyDescent="0.3">
      <c r="J274" s="58">
        <f>'365RE'!I264</f>
        <v>147343.69400000002</v>
      </c>
    </row>
    <row r="275" spans="10:10" ht="14.4" x14ac:dyDescent="0.3">
      <c r="J275" s="58">
        <f>'365RE'!I265</f>
        <v>448574.6704</v>
      </c>
    </row>
    <row r="276" spans="10:10" ht="14.4" x14ac:dyDescent="0.3">
      <c r="J276" s="58">
        <f>'365RE'!I266</f>
        <v>255337.89800000002</v>
      </c>
    </row>
    <row r="277" spans="10:10" ht="14.4" x14ac:dyDescent="0.3">
      <c r="J277" s="58">
        <f>'365RE'!I267</f>
        <v>175773.58559999999</v>
      </c>
    </row>
    <row r="278" spans="10:10" ht="14.4" x14ac:dyDescent="0.3">
      <c r="J278" s="58">
        <f>'365RE'!I268</f>
        <v>322610.73919999995</v>
      </c>
    </row>
    <row r="279" spans="10:10" ht="14.4" x14ac:dyDescent="0.3">
      <c r="J279" s="58">
        <f>'365RE'!I269</f>
        <v>279191.25599999999</v>
      </c>
    </row>
    <row r="280" spans="10:10" ht="14.4" x14ac:dyDescent="0.3">
      <c r="J280" s="58">
        <f>'365RE'!I270</f>
        <v>287996.52960000001</v>
      </c>
    </row>
    <row r="281" spans="10:10" ht="14.4" x14ac:dyDescent="0.3">
      <c r="J281" s="58">
        <f>'365RE'!I271</f>
        <v>365868.77759999997</v>
      </c>
    </row>
    <row r="282" spans="10:10" ht="14.4" x14ac:dyDescent="0.3">
      <c r="J282" s="58">
        <f>'365RE'!I272</f>
        <v>199216.40399999995</v>
      </c>
    </row>
    <row r="283" spans="10:10" ht="14.4" x14ac:dyDescent="0.3">
      <c r="J283" s="58">
        <f>'365RE'!I273</f>
        <v>0</v>
      </c>
    </row>
  </sheetData>
  <dataValidations count="1">
    <dataValidation allowBlank="1" showErrorMessage="1" sqref="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274"/>
  <sheetViews>
    <sheetView workbookViewId="0">
      <selection activeCell="I7" sqref="I7:I8"/>
    </sheetView>
  </sheetViews>
  <sheetFormatPr defaultColWidth="8.88671875" defaultRowHeight="11.4" x14ac:dyDescent="0.2"/>
  <cols>
    <col min="1" max="1" width="2" style="27" customWidth="1"/>
    <col min="2" max="2" width="7.33203125" style="27" customWidth="1"/>
    <col min="3" max="3" width="14.88671875" style="27" bestFit="1" customWidth="1"/>
    <col min="4" max="4" width="10.33203125" style="27" customWidth="1"/>
    <col min="5" max="16384" width="8.88671875" style="27"/>
  </cols>
  <sheetData>
    <row r="1" spans="2:11" ht="15.6" x14ac:dyDescent="0.2">
      <c r="B1" s="21" t="s">
        <v>527</v>
      </c>
    </row>
    <row r="2" spans="2:11" ht="12" x14ac:dyDescent="0.2">
      <c r="B2" s="22" t="s">
        <v>536</v>
      </c>
    </row>
    <row r="4" spans="2:11" ht="12" x14ac:dyDescent="0.25">
      <c r="B4" s="28" t="s">
        <v>547</v>
      </c>
    </row>
    <row r="5" spans="2:11" ht="12" x14ac:dyDescent="0.25">
      <c r="B5" s="28"/>
      <c r="C5" s="33"/>
      <c r="D5" s="33"/>
    </row>
    <row r="6" spans="2:11" ht="14.4" x14ac:dyDescent="0.3">
      <c r="C6" s="44" t="s">
        <v>519</v>
      </c>
      <c r="E6" s="47" t="s">
        <v>570</v>
      </c>
    </row>
    <row r="7" spans="2:11" ht="14.4" x14ac:dyDescent="0.3">
      <c r="C7" s="43">
        <f>'365RE'!I6</f>
        <v>246172.67600000001</v>
      </c>
      <c r="E7" s="45">
        <f>'365RE'!H6</f>
        <v>743.0856</v>
      </c>
    </row>
    <row r="8" spans="2:11" ht="14.4" x14ac:dyDescent="0.3">
      <c r="C8" s="43">
        <f>'365RE'!I7</f>
        <v>246331.90400000001</v>
      </c>
      <c r="E8" s="45">
        <f>'365RE'!H7</f>
        <v>743.0856</v>
      </c>
      <c r="K8" s="27" t="s">
        <v>561</v>
      </c>
    </row>
    <row r="9" spans="2:11" ht="14.4" x14ac:dyDescent="0.3">
      <c r="C9" s="43">
        <f>'365RE'!I8</f>
        <v>209280.91039999999</v>
      </c>
      <c r="E9" s="45">
        <f>'365RE'!H8</f>
        <v>743.0856</v>
      </c>
    </row>
    <row r="10" spans="2:11" ht="14.4" x14ac:dyDescent="0.3">
      <c r="C10" s="43">
        <f>'365RE'!I9</f>
        <v>452667.00639999995</v>
      </c>
      <c r="E10" s="45">
        <f>'365RE'!H9</f>
        <v>743.0856</v>
      </c>
    </row>
    <row r="11" spans="2:11" ht="14.4" x14ac:dyDescent="0.3">
      <c r="C11" s="43">
        <f>'365RE'!I10</f>
        <v>467083.31319999998</v>
      </c>
      <c r="E11" s="45">
        <f>'365RE'!H10</f>
        <v>743.0856</v>
      </c>
    </row>
    <row r="12" spans="2:11" ht="14.4" x14ac:dyDescent="0.3">
      <c r="C12" s="43">
        <f>'365RE'!I11</f>
        <v>203491.84999999998</v>
      </c>
      <c r="E12" s="45">
        <f>'365RE'!H11</f>
        <v>743.0856</v>
      </c>
    </row>
    <row r="13" spans="2:11" ht="14.4" x14ac:dyDescent="0.3">
      <c r="C13" s="43">
        <f>'365RE'!I12</f>
        <v>212520.826</v>
      </c>
      <c r="E13" s="45">
        <f>'365RE'!H12</f>
        <v>743.0856</v>
      </c>
    </row>
    <row r="14" spans="2:11" ht="14.4" x14ac:dyDescent="0.3">
      <c r="C14" s="43">
        <f>'365RE'!I13</f>
        <v>198591.84879999998</v>
      </c>
      <c r="E14" s="45">
        <f>'365RE'!H13</f>
        <v>743.0856</v>
      </c>
    </row>
    <row r="15" spans="2:11" ht="14.4" x14ac:dyDescent="0.3">
      <c r="C15" s="43">
        <f>'365RE'!I14</f>
        <v>265467.68000000005</v>
      </c>
      <c r="E15" s="45">
        <f>'365RE'!H14</f>
        <v>743.0856</v>
      </c>
    </row>
    <row r="16" spans="2:11" ht="14.4" x14ac:dyDescent="0.3">
      <c r="C16" s="43">
        <f>'365RE'!I15</f>
        <v>235633.2592</v>
      </c>
      <c r="E16" s="45">
        <f>'365RE'!H15</f>
        <v>743.0856</v>
      </c>
    </row>
    <row r="17" spans="3:5" ht="14.4" x14ac:dyDescent="0.3">
      <c r="C17" s="43">
        <f>'365RE'!I16</f>
        <v>317473.86080000002</v>
      </c>
      <c r="E17" s="45">
        <f>'365RE'!H16</f>
        <v>743.0856</v>
      </c>
    </row>
    <row r="18" spans="3:5" ht="14.4" x14ac:dyDescent="0.3">
      <c r="C18" s="43">
        <f>'365RE'!I17</f>
        <v>503790.23080000002</v>
      </c>
      <c r="E18" s="45">
        <f>'365RE'!H17</f>
        <v>743.0856</v>
      </c>
    </row>
    <row r="19" spans="3:5" ht="14.4" x14ac:dyDescent="0.3">
      <c r="C19" s="43">
        <f>'365RE'!I18</f>
        <v>217786.37600000002</v>
      </c>
      <c r="E19" s="45">
        <f>'365RE'!H18</f>
        <v>743.0856</v>
      </c>
    </row>
    <row r="20" spans="3:5" ht="14.4" x14ac:dyDescent="0.3">
      <c r="C20" s="43">
        <f>'365RE'!I19</f>
        <v>460001.25599999994</v>
      </c>
      <c r="E20" s="45">
        <f>'365RE'!H19</f>
        <v>743.0856</v>
      </c>
    </row>
    <row r="21" spans="3:5" ht="14.4" x14ac:dyDescent="0.3">
      <c r="C21" s="43">
        <f>'365RE'!I20</f>
        <v>460001.25599999994</v>
      </c>
      <c r="E21" s="45">
        <f>'365RE'!H20</f>
        <v>743.0856</v>
      </c>
    </row>
    <row r="22" spans="3:5" ht="14.4" x14ac:dyDescent="0.3">
      <c r="C22" s="43">
        <f>'365RE'!I21</f>
        <v>448134.26880000002</v>
      </c>
      <c r="E22" s="45">
        <f>'365RE'!H21</f>
        <v>743.0856</v>
      </c>
    </row>
    <row r="23" spans="3:5" ht="14.4" x14ac:dyDescent="0.3">
      <c r="C23" s="43">
        <f>'365RE'!I22</f>
        <v>249591.99479999999</v>
      </c>
      <c r="E23" s="45">
        <f>'365RE'!H22</f>
        <v>743.0856</v>
      </c>
    </row>
    <row r="24" spans="3:5" ht="14.4" x14ac:dyDescent="0.3">
      <c r="C24" s="43">
        <f>'365RE'!I23</f>
        <v>196142.19200000001</v>
      </c>
      <c r="E24" s="45">
        <f>'365RE'!H23</f>
        <v>743.0856</v>
      </c>
    </row>
    <row r="25" spans="3:5" ht="14.4" x14ac:dyDescent="0.3">
      <c r="C25" s="43">
        <f>'365RE'!I24</f>
        <v>258572.47760000001</v>
      </c>
      <c r="E25" s="45">
        <f>'365RE'!H24</f>
        <v>743.0856</v>
      </c>
    </row>
    <row r="26" spans="3:5" ht="14.4" x14ac:dyDescent="0.3">
      <c r="C26" s="43">
        <f>'365RE'!I25</f>
        <v>310831.21159999998</v>
      </c>
      <c r="E26" s="45">
        <f>'365RE'!H25</f>
        <v>743.0856</v>
      </c>
    </row>
    <row r="27" spans="3:5" ht="14.4" x14ac:dyDescent="0.3">
      <c r="C27" s="43">
        <f>'365RE'!I26</f>
        <v>207281.5912</v>
      </c>
      <c r="E27" s="45">
        <f>'365RE'!H26</f>
        <v>743.0856</v>
      </c>
    </row>
    <row r="28" spans="3:5" ht="14.4" x14ac:dyDescent="0.3">
      <c r="C28" s="43">
        <f>'365RE'!I27</f>
        <v>168834.04240000001</v>
      </c>
      <c r="E28" s="45">
        <f>'365RE'!H27</f>
        <v>743.0856</v>
      </c>
    </row>
    <row r="29" spans="3:5" ht="14.4" x14ac:dyDescent="0.3">
      <c r="C29" s="43">
        <f>'365RE'!I28</f>
        <v>396973.83240000001</v>
      </c>
      <c r="E29" s="45">
        <f>'365RE'!H28</f>
        <v>743.0856</v>
      </c>
    </row>
    <row r="30" spans="3:5" ht="14.4" x14ac:dyDescent="0.3">
      <c r="C30" s="43">
        <f>'365RE'!I29</f>
        <v>188743.1072</v>
      </c>
      <c r="E30" s="45">
        <f>'365RE'!H29</f>
        <v>743.0856</v>
      </c>
    </row>
    <row r="31" spans="3:5" ht="14.4" x14ac:dyDescent="0.3">
      <c r="C31" s="43">
        <f>'365RE'!I30</f>
        <v>179674.07519999999</v>
      </c>
      <c r="E31" s="45">
        <f>'365RE'!H30</f>
        <v>743.0856</v>
      </c>
    </row>
    <row r="32" spans="3:5" ht="14.4" x14ac:dyDescent="0.3">
      <c r="C32" s="43">
        <f>'365RE'!I31</f>
        <v>306363.64360000001</v>
      </c>
      <c r="E32" s="45">
        <f>'365RE'!H31</f>
        <v>743.0856</v>
      </c>
    </row>
    <row r="33" spans="3:5" ht="14.4" x14ac:dyDescent="0.3">
      <c r="C33" s="43">
        <f>'365RE'!I32</f>
        <v>200300.63399999999</v>
      </c>
      <c r="E33" s="45">
        <f>'365RE'!H32</f>
        <v>743.0856</v>
      </c>
    </row>
    <row r="34" spans="3:5" ht="14.4" x14ac:dyDescent="0.3">
      <c r="C34" s="43">
        <f>'365RE'!I33</f>
        <v>382041.12799999997</v>
      </c>
      <c r="E34" s="45">
        <f>'365RE'!H33</f>
        <v>743.0856</v>
      </c>
    </row>
    <row r="35" spans="3:5" ht="14.4" x14ac:dyDescent="0.3">
      <c r="C35" s="43">
        <f>'365RE'!I34</f>
        <v>245572.7936</v>
      </c>
      <c r="E35" s="45">
        <f>'365RE'!H34</f>
        <v>743.0856</v>
      </c>
    </row>
    <row r="36" spans="3:5" ht="14.4" x14ac:dyDescent="0.3">
      <c r="C36" s="43">
        <f>'365RE'!I35</f>
        <v>407214.28960000002</v>
      </c>
      <c r="E36" s="45">
        <f>'365RE'!H35</f>
        <v>743.0856</v>
      </c>
    </row>
    <row r="37" spans="3:5" ht="14.4" x14ac:dyDescent="0.3">
      <c r="C37" s="43">
        <f>'365RE'!I36</f>
        <v>355073.4032</v>
      </c>
      <c r="E37" s="45">
        <f>'365RE'!H36</f>
        <v>743.0856</v>
      </c>
    </row>
    <row r="38" spans="3:5" ht="14.4" x14ac:dyDescent="0.3">
      <c r="C38" s="43">
        <f>'365RE'!I37</f>
        <v>256821.6404</v>
      </c>
      <c r="E38" s="45">
        <f>'365RE'!H37</f>
        <v>743.0856</v>
      </c>
    </row>
    <row r="39" spans="3:5" ht="14.4" x14ac:dyDescent="0.3">
      <c r="C39" s="43">
        <f>'365RE'!I38</f>
        <v>226342.80319999999</v>
      </c>
      <c r="E39" s="45">
        <f>'365RE'!H38</f>
        <v>743.0856</v>
      </c>
    </row>
    <row r="40" spans="3:5" ht="14.4" x14ac:dyDescent="0.3">
      <c r="C40" s="43">
        <f>'365RE'!I39</f>
        <v>191389.8688</v>
      </c>
      <c r="E40" s="45">
        <f>'365RE'!H39</f>
        <v>743.0856</v>
      </c>
    </row>
    <row r="41" spans="3:5" ht="14.4" x14ac:dyDescent="0.3">
      <c r="C41" s="43">
        <f>'365RE'!I40</f>
        <v>297008.96519999998</v>
      </c>
      <c r="E41" s="45">
        <f>'365RE'!H40</f>
        <v>743.0856</v>
      </c>
    </row>
    <row r="42" spans="3:5" ht="14.4" x14ac:dyDescent="0.3">
      <c r="C42" s="43">
        <f>'365RE'!I41</f>
        <v>250773.1452</v>
      </c>
      <c r="E42" s="45">
        <f>'365RE'!H41</f>
        <v>743.0856</v>
      </c>
    </row>
    <row r="43" spans="3:5" ht="14.4" x14ac:dyDescent="0.3">
      <c r="C43" s="43">
        <f>'365RE'!I42</f>
        <v>312211.14399999997</v>
      </c>
      <c r="E43" s="45">
        <f>'365RE'!H42</f>
        <v>743.0856</v>
      </c>
    </row>
    <row r="44" spans="3:5" ht="14.4" x14ac:dyDescent="0.3">
      <c r="C44" s="43">
        <f>'365RE'!I43</f>
        <v>190119.50400000002</v>
      </c>
      <c r="E44" s="45">
        <f>'365RE'!H43</f>
        <v>743.0856</v>
      </c>
    </row>
    <row r="45" spans="3:5" ht="14.4" x14ac:dyDescent="0.3">
      <c r="C45" s="43">
        <f>'365RE'!I44</f>
        <v>225050.52000000002</v>
      </c>
      <c r="E45" s="45">
        <f>'365RE'!H44</f>
        <v>743.0856</v>
      </c>
    </row>
    <row r="46" spans="3:5" ht="14.4" x14ac:dyDescent="0.3">
      <c r="C46" s="43">
        <f>'365RE'!I45</f>
        <v>261742.742</v>
      </c>
      <c r="E46" s="45">
        <f>'365RE'!H45</f>
        <v>743.0856</v>
      </c>
    </row>
    <row r="47" spans="3:5" ht="14.4" x14ac:dyDescent="0.3">
      <c r="C47" s="43">
        <f>'365RE'!I46</f>
        <v>344530.88879999996</v>
      </c>
      <c r="E47" s="45">
        <f>'365RE'!H46</f>
        <v>743.0856</v>
      </c>
    </row>
    <row r="48" spans="3:5" ht="14.4" x14ac:dyDescent="0.3">
      <c r="C48" s="43">
        <f>'365RE'!I47</f>
        <v>215410.27600000001</v>
      </c>
      <c r="E48" s="45">
        <f>'365RE'!H47</f>
        <v>743.0856</v>
      </c>
    </row>
    <row r="49" spans="3:5" ht="14.4" x14ac:dyDescent="0.3">
      <c r="C49" s="43">
        <f>'365RE'!I48</f>
        <v>252185.992</v>
      </c>
      <c r="E49" s="45">
        <f>'365RE'!H48</f>
        <v>743.0856</v>
      </c>
    </row>
    <row r="50" spans="3:5" ht="14.4" x14ac:dyDescent="0.3">
      <c r="C50" s="43">
        <f>'365RE'!I49</f>
        <v>480545.80959999998</v>
      </c>
      <c r="E50" s="45">
        <f>'365RE'!H49</f>
        <v>743.0856</v>
      </c>
    </row>
    <row r="51" spans="3:5" ht="14.4" x14ac:dyDescent="0.3">
      <c r="C51" s="43">
        <f>'365RE'!I50</f>
        <v>300385.6176</v>
      </c>
      <c r="E51" s="45">
        <f>'365RE'!H50</f>
        <v>743.0856</v>
      </c>
    </row>
    <row r="52" spans="3:5" ht="14.4" x14ac:dyDescent="0.3">
      <c r="C52" s="43">
        <f>'365RE'!I51</f>
        <v>240539.34760000001</v>
      </c>
      <c r="E52" s="45">
        <f>'365RE'!H51</f>
        <v>743.0856</v>
      </c>
    </row>
    <row r="53" spans="3:5" ht="14.4" x14ac:dyDescent="0.3">
      <c r="C53" s="43">
        <f>'365RE'!I52</f>
        <v>222138.71599999999</v>
      </c>
      <c r="E53" s="45">
        <f>'365RE'!H52</f>
        <v>743.0856</v>
      </c>
    </row>
    <row r="54" spans="3:5" ht="14.4" x14ac:dyDescent="0.3">
      <c r="C54" s="43">
        <f>'365RE'!I53</f>
        <v>228410.054</v>
      </c>
      <c r="E54" s="45">
        <f>'365RE'!H53</f>
        <v>743.0856</v>
      </c>
    </row>
    <row r="55" spans="3:5" ht="14.4" x14ac:dyDescent="0.3">
      <c r="C55" s="43">
        <f>'365RE'!I54</f>
        <v>197053.51439999999</v>
      </c>
      <c r="E55" s="45">
        <f>'365RE'!H54</f>
        <v>743.0856</v>
      </c>
    </row>
    <row r="56" spans="3:5" ht="14.4" x14ac:dyDescent="0.3">
      <c r="C56" s="43">
        <f>'365RE'!I55</f>
        <v>193660.62079999998</v>
      </c>
      <c r="E56" s="45">
        <f>'365RE'!H55</f>
        <v>743.0856</v>
      </c>
    </row>
    <row r="57" spans="3:5" ht="14.4" x14ac:dyDescent="0.3">
      <c r="C57" s="43">
        <f>'365RE'!I56</f>
        <v>237060.1488</v>
      </c>
      <c r="E57" s="45">
        <f>'365RE'!H56</f>
        <v>743.0856</v>
      </c>
    </row>
    <row r="58" spans="3:5" ht="14.4" x14ac:dyDescent="0.3">
      <c r="C58" s="43">
        <f>'365RE'!I57</f>
        <v>372001.69679999998</v>
      </c>
      <c r="E58" s="45">
        <f>'365RE'!H57</f>
        <v>743.0856</v>
      </c>
    </row>
    <row r="59" spans="3:5" ht="14.4" x14ac:dyDescent="0.3">
      <c r="C59" s="43">
        <f>'365RE'!I58</f>
        <v>290031.25879999995</v>
      </c>
      <c r="E59" s="45">
        <f>'365RE'!H58</f>
        <v>743.0856</v>
      </c>
    </row>
    <row r="60" spans="3:5" ht="14.4" x14ac:dyDescent="0.3">
      <c r="C60" s="43">
        <f>'365RE'!I59</f>
        <v>238811.06399999998</v>
      </c>
      <c r="E60" s="45">
        <f>'365RE'!H59</f>
        <v>743.0856</v>
      </c>
    </row>
    <row r="61" spans="3:5" ht="14.4" x14ac:dyDescent="0.3">
      <c r="C61" s="43">
        <f>'365RE'!I60</f>
        <v>199054.1992</v>
      </c>
      <c r="E61" s="45">
        <f>'365RE'!H60</f>
        <v>743.0856</v>
      </c>
    </row>
    <row r="62" spans="3:5" ht="14.4" x14ac:dyDescent="0.3">
      <c r="C62" s="43">
        <f>'365RE'!I61</f>
        <v>496266.40639999998</v>
      </c>
      <c r="E62" s="45">
        <f>'365RE'!H61</f>
        <v>743.0856</v>
      </c>
    </row>
    <row r="63" spans="3:5" ht="14.4" x14ac:dyDescent="0.3">
      <c r="C63" s="43">
        <f>'365RE'!I62</f>
        <v>346906.89319999993</v>
      </c>
      <c r="E63" s="45">
        <f>'365RE'!H62</f>
        <v>743.0856</v>
      </c>
    </row>
    <row r="64" spans="3:5" ht="14.4" x14ac:dyDescent="0.3">
      <c r="C64" s="43">
        <f>'365RE'!I63</f>
        <v>376964.61560000002</v>
      </c>
      <c r="E64" s="45">
        <f>'365RE'!H63</f>
        <v>743.0856</v>
      </c>
    </row>
    <row r="65" spans="3:5" ht="14.4" x14ac:dyDescent="0.3">
      <c r="C65" s="43">
        <f>'365RE'!I64</f>
        <v>315733.15360000002</v>
      </c>
      <c r="E65" s="45">
        <f>'365RE'!H64</f>
        <v>743.0856</v>
      </c>
    </row>
    <row r="66" spans="3:5" ht="14.4" x14ac:dyDescent="0.3">
      <c r="C66" s="43">
        <f>'365RE'!I65</f>
        <v>188273.7304</v>
      </c>
      <c r="E66" s="45">
        <f>'365RE'!H65</f>
        <v>743.0856</v>
      </c>
    </row>
    <row r="67" spans="3:5" ht="14.4" x14ac:dyDescent="0.3">
      <c r="C67" s="43">
        <f>'365RE'!I66</f>
        <v>253831.02480000001</v>
      </c>
      <c r="E67" s="45">
        <f>'365RE'!H66</f>
        <v>743.0856</v>
      </c>
    </row>
    <row r="68" spans="3:5" ht="14.4" x14ac:dyDescent="0.3">
      <c r="C68" s="43">
        <f>'365RE'!I67</f>
        <v>278575.86879999994</v>
      </c>
      <c r="E68" s="45">
        <f>'365RE'!H67</f>
        <v>743.0856</v>
      </c>
    </row>
    <row r="69" spans="3:5" ht="14.4" x14ac:dyDescent="0.3">
      <c r="C69" s="43">
        <f>'365RE'!I68</f>
        <v>402081.79600000003</v>
      </c>
      <c r="E69" s="45">
        <f>'365RE'!H68</f>
        <v>743.0856</v>
      </c>
    </row>
    <row r="70" spans="3:5" ht="14.4" x14ac:dyDescent="0.3">
      <c r="C70" s="43">
        <f>'365RE'!I69</f>
        <v>310832.58759999997</v>
      </c>
      <c r="E70" s="45">
        <f>'365RE'!H69</f>
        <v>743.0856</v>
      </c>
    </row>
    <row r="71" spans="3:5" ht="14.4" x14ac:dyDescent="0.3">
      <c r="C71" s="43">
        <f>'365RE'!I70</f>
        <v>257183.48</v>
      </c>
      <c r="E71" s="45">
        <f>'365RE'!H70</f>
        <v>743.0856</v>
      </c>
    </row>
    <row r="72" spans="3:5" ht="14.4" x14ac:dyDescent="0.3">
      <c r="C72" s="43">
        <f>'365RE'!I71</f>
        <v>326885.33600000001</v>
      </c>
      <c r="E72" s="45">
        <f>'365RE'!H71</f>
        <v>743.0856</v>
      </c>
    </row>
    <row r="73" spans="3:5" ht="14.4" x14ac:dyDescent="0.3">
      <c r="C73" s="43">
        <f>'365RE'!I72</f>
        <v>344568.74280000001</v>
      </c>
      <c r="E73" s="45">
        <f>'365RE'!H72</f>
        <v>743.0856</v>
      </c>
    </row>
    <row r="74" spans="3:5" ht="14.4" x14ac:dyDescent="0.3">
      <c r="C74" s="43">
        <f>'365RE'!I73</f>
        <v>214631.68039999998</v>
      </c>
      <c r="E74" s="45">
        <f>'365RE'!H73</f>
        <v>743.0856</v>
      </c>
    </row>
    <row r="75" spans="3:5" ht="14.4" x14ac:dyDescent="0.3">
      <c r="C75" s="43">
        <f>'365RE'!I74</f>
        <v>237207.67999999999</v>
      </c>
      <c r="E75" s="45">
        <f>'365RE'!H74</f>
        <v>743.0856</v>
      </c>
    </row>
    <row r="76" spans="3:5" ht="14.4" x14ac:dyDescent="0.3">
      <c r="C76" s="43">
        <f>'365RE'!I75</f>
        <v>464549.19040000002</v>
      </c>
      <c r="E76" s="45">
        <f>'365RE'!H75</f>
        <v>743.0856</v>
      </c>
    </row>
    <row r="77" spans="3:5" ht="14.4" x14ac:dyDescent="0.3">
      <c r="C77" s="43">
        <f>'365RE'!I76</f>
        <v>310577.03959999996</v>
      </c>
      <c r="E77" s="45">
        <f>'365RE'!H76</f>
        <v>743.0856</v>
      </c>
    </row>
    <row r="78" spans="3:5" ht="14.4" x14ac:dyDescent="0.3">
      <c r="C78" s="43">
        <f>'365RE'!I77</f>
        <v>205098.2108</v>
      </c>
      <c r="E78" s="45">
        <f>'365RE'!H77</f>
        <v>743.0856</v>
      </c>
    </row>
    <row r="79" spans="3:5" ht="14.4" x14ac:dyDescent="0.3">
      <c r="C79" s="43">
        <f>'365RE'!I78</f>
        <v>248525.11680000002</v>
      </c>
      <c r="E79" s="45">
        <f>'365RE'!H78</f>
        <v>743.0856</v>
      </c>
    </row>
    <row r="80" spans="3:5" ht="14.4" x14ac:dyDescent="0.3">
      <c r="C80" s="43">
        <f>'365RE'!I79</f>
        <v>224463.86599999998</v>
      </c>
      <c r="E80" s="45">
        <f>'365RE'!H79</f>
        <v>743.0856</v>
      </c>
    </row>
    <row r="81" spans="3:5" ht="14.4" x14ac:dyDescent="0.3">
      <c r="C81" s="43">
        <f>'365RE'!I80</f>
        <v>220606.28</v>
      </c>
      <c r="E81" s="45">
        <f>'365RE'!H80</f>
        <v>743.0856</v>
      </c>
    </row>
    <row r="82" spans="3:5" ht="14.4" x14ac:dyDescent="0.3">
      <c r="C82" s="43">
        <f>'365RE'!I81</f>
        <v>220865</v>
      </c>
      <c r="E82" s="45">
        <f>'365RE'!H81</f>
        <v>743.0856</v>
      </c>
    </row>
    <row r="83" spans="3:5" ht="14.4" x14ac:dyDescent="0.3">
      <c r="C83" s="43">
        <f>'365RE'!I82</f>
        <v>338181.18080000003</v>
      </c>
      <c r="E83" s="45">
        <f>'365RE'!H82</f>
        <v>743.0856</v>
      </c>
    </row>
    <row r="84" spans="3:5" ht="14.4" x14ac:dyDescent="0.3">
      <c r="C84" s="43">
        <f>'365RE'!I83</f>
        <v>432679.91199999995</v>
      </c>
      <c r="E84" s="45">
        <f>'365RE'!H83</f>
        <v>743.0856</v>
      </c>
    </row>
    <row r="85" spans="3:5" ht="14.4" x14ac:dyDescent="0.3">
      <c r="C85" s="43">
        <f>'365RE'!I84</f>
        <v>196220.04800000001</v>
      </c>
      <c r="E85" s="45">
        <f>'365RE'!H84</f>
        <v>743.0856</v>
      </c>
    </row>
    <row r="86" spans="3:5" ht="14.4" x14ac:dyDescent="0.3">
      <c r="C86" s="43">
        <f>'365RE'!I85</f>
        <v>323915.8112</v>
      </c>
      <c r="E86" s="45">
        <f>'365RE'!H85</f>
        <v>743.0856</v>
      </c>
    </row>
    <row r="87" spans="3:5" ht="14.4" x14ac:dyDescent="0.3">
      <c r="C87" s="43">
        <f>'365RE'!I86</f>
        <v>200719.01519999999</v>
      </c>
      <c r="E87" s="45">
        <f>'365RE'!H86</f>
        <v>743.0856</v>
      </c>
    </row>
    <row r="88" spans="3:5" ht="14.4" x14ac:dyDescent="0.3">
      <c r="C88" s="43">
        <f>'365RE'!I87</f>
        <v>380809.52</v>
      </c>
      <c r="E88" s="45">
        <f>'365RE'!H87</f>
        <v>743.0856</v>
      </c>
    </row>
    <row r="89" spans="3:5" ht="14.4" x14ac:dyDescent="0.3">
      <c r="C89" s="43">
        <f>'365RE'!I88</f>
        <v>213942.5624</v>
      </c>
      <c r="E89" s="45">
        <f>'365RE'!H88</f>
        <v>743.0856</v>
      </c>
    </row>
    <row r="90" spans="3:5" ht="14.4" x14ac:dyDescent="0.3">
      <c r="C90" s="43">
        <f>'365RE'!I89</f>
        <v>207581.42720000001</v>
      </c>
      <c r="E90" s="45">
        <f>'365RE'!H89</f>
        <v>743.0856</v>
      </c>
    </row>
    <row r="91" spans="3:5" ht="14.4" x14ac:dyDescent="0.3">
      <c r="C91" s="43">
        <f>'365RE'!I90</f>
        <v>241671.52000000002</v>
      </c>
      <c r="E91" s="45">
        <f>'365RE'!H90</f>
        <v>743.0856</v>
      </c>
    </row>
    <row r="92" spans="3:5" ht="14.4" x14ac:dyDescent="0.3">
      <c r="C92" s="43">
        <f>'365RE'!I91</f>
        <v>336695.2524</v>
      </c>
      <c r="E92" s="45">
        <f>'365RE'!H91</f>
        <v>743.0856</v>
      </c>
    </row>
    <row r="93" spans="3:5" ht="14.4" x14ac:dyDescent="0.3">
      <c r="C93" s="43">
        <f>'365RE'!I92</f>
        <v>171262.6544</v>
      </c>
      <c r="E93" s="45">
        <f>'365RE'!H92</f>
        <v>743.0856</v>
      </c>
    </row>
    <row r="94" spans="3:5" ht="14.4" x14ac:dyDescent="0.3">
      <c r="C94" s="43">
        <f>'365RE'!I93</f>
        <v>299159.1384</v>
      </c>
      <c r="E94" s="45">
        <f>'365RE'!H93</f>
        <v>743.0856</v>
      </c>
    </row>
    <row r="95" spans="3:5" ht="14.4" x14ac:dyDescent="0.3">
      <c r="C95" s="43">
        <f>'365RE'!I94</f>
        <v>212265.66799999998</v>
      </c>
      <c r="E95" s="45">
        <f>'365RE'!H94</f>
        <v>743.0856</v>
      </c>
    </row>
    <row r="96" spans="3:5" ht="14.4" x14ac:dyDescent="0.3">
      <c r="C96" s="43">
        <f>'365RE'!I95</f>
        <v>388515.14</v>
      </c>
      <c r="E96" s="45">
        <f>'365RE'!H95</f>
        <v>743.0856</v>
      </c>
    </row>
    <row r="97" spans="3:5" ht="14.4" x14ac:dyDescent="0.3">
      <c r="C97" s="43">
        <f>'365RE'!I96</f>
        <v>263790.81440000003</v>
      </c>
      <c r="E97" s="45">
        <f>'365RE'!H96</f>
        <v>743.0856</v>
      </c>
    </row>
    <row r="98" spans="3:5" ht="14.4" x14ac:dyDescent="0.3">
      <c r="C98" s="43">
        <f>'365RE'!I97</f>
        <v>367976.45760000002</v>
      </c>
      <c r="E98" s="45">
        <f>'365RE'!H97</f>
        <v>743.0856</v>
      </c>
    </row>
    <row r="99" spans="3:5" ht="14.4" x14ac:dyDescent="0.3">
      <c r="C99" s="43">
        <f>'365RE'!I98</f>
        <v>243052.59039999999</v>
      </c>
      <c r="E99" s="45">
        <f>'365RE'!H98</f>
        <v>743.0856</v>
      </c>
    </row>
    <row r="100" spans="3:5" ht="14.4" x14ac:dyDescent="0.3">
      <c r="C100" s="43">
        <f>'365RE'!I99</f>
        <v>269075.30160000001</v>
      </c>
      <c r="E100" s="45">
        <f>'365RE'!H99</f>
        <v>743.0856</v>
      </c>
    </row>
    <row r="101" spans="3:5" ht="14.4" x14ac:dyDescent="0.3">
      <c r="C101" s="43">
        <f>'365RE'!I100</f>
        <v>223577.32</v>
      </c>
      <c r="E101" s="45">
        <f>'365RE'!H100</f>
        <v>743.0856</v>
      </c>
    </row>
    <row r="102" spans="3:5" ht="14.4" x14ac:dyDescent="0.3">
      <c r="C102" s="43">
        <f>'365RE'!I101</f>
        <v>198075.992</v>
      </c>
      <c r="E102" s="45">
        <f>'365RE'!H101</f>
        <v>743.0856</v>
      </c>
    </row>
    <row r="103" spans="3:5" ht="14.4" x14ac:dyDescent="0.3">
      <c r="C103" s="43">
        <f>'365RE'!I102</f>
        <v>354553.23239999998</v>
      </c>
      <c r="E103" s="45">
        <f>'365RE'!H102</f>
        <v>743.0856</v>
      </c>
    </row>
    <row r="104" spans="3:5" ht="14.4" x14ac:dyDescent="0.3">
      <c r="C104" s="43">
        <f>'365RE'!I103</f>
        <v>456919.45599999995</v>
      </c>
      <c r="E104" s="45">
        <f>'365RE'!H103</f>
        <v>743.0856</v>
      </c>
    </row>
    <row r="105" spans="3:5" ht="14.4" x14ac:dyDescent="0.3">
      <c r="C105" s="43">
        <f>'365RE'!I104</f>
        <v>233142.8</v>
      </c>
      <c r="E105" s="45">
        <f>'365RE'!H104</f>
        <v>743.0856</v>
      </c>
    </row>
    <row r="106" spans="3:5" ht="14.4" x14ac:dyDescent="0.3">
      <c r="C106" s="43">
        <f>'365RE'!I105</f>
        <v>225401.6152</v>
      </c>
      <c r="E106" s="45">
        <f>'365RE'!H105</f>
        <v>743.0856</v>
      </c>
    </row>
    <row r="107" spans="3:5" ht="14.4" x14ac:dyDescent="0.3">
      <c r="C107" s="43">
        <f>'365RE'!I106</f>
        <v>195153.16</v>
      </c>
      <c r="E107" s="45">
        <f>'365RE'!H106</f>
        <v>743.0856</v>
      </c>
    </row>
    <row r="108" spans="3:5" ht="14.4" x14ac:dyDescent="0.3">
      <c r="C108" s="43">
        <f>'365RE'!I107</f>
        <v>206631.81</v>
      </c>
      <c r="E108" s="45">
        <f>'365RE'!H107</f>
        <v>743.0856</v>
      </c>
    </row>
    <row r="109" spans="3:5" ht="14.4" x14ac:dyDescent="0.3">
      <c r="C109" s="43">
        <f>'365RE'!I108</f>
        <v>358525.59239999996</v>
      </c>
      <c r="E109" s="45">
        <f>'365RE'!H108</f>
        <v>743.0856</v>
      </c>
    </row>
    <row r="110" spans="3:5" ht="14.4" x14ac:dyDescent="0.3">
      <c r="C110" s="43">
        <f>'365RE'!I109</f>
        <v>223917.33600000001</v>
      </c>
      <c r="E110" s="45">
        <f>'365RE'!H109</f>
        <v>743.0856</v>
      </c>
    </row>
    <row r="111" spans="3:5" ht="14.4" x14ac:dyDescent="0.3">
      <c r="C111" s="43">
        <f>'365RE'!I110</f>
        <v>201518.89440000002</v>
      </c>
      <c r="E111" s="45">
        <f>'365RE'!H110</f>
        <v>743.0856</v>
      </c>
    </row>
    <row r="112" spans="3:5" ht="14.4" x14ac:dyDescent="0.3">
      <c r="C112" s="43">
        <f>'365RE'!I111</f>
        <v>269278.57199999999</v>
      </c>
      <c r="E112" s="45">
        <f>'365RE'!H111</f>
        <v>743.0856</v>
      </c>
    </row>
    <row r="113" spans="3:5" ht="14.4" x14ac:dyDescent="0.3">
      <c r="C113" s="43">
        <f>'365RE'!I112</f>
        <v>204808.16039999996</v>
      </c>
      <c r="E113" s="45">
        <f>'365RE'!H112</f>
        <v>743.0856</v>
      </c>
    </row>
    <row r="114" spans="3:5" ht="14.4" x14ac:dyDescent="0.3">
      <c r="C114" s="43">
        <f>'365RE'!I113</f>
        <v>306878.45759999997</v>
      </c>
      <c r="E114" s="45">
        <f>'365RE'!H113</f>
        <v>743.0856</v>
      </c>
    </row>
    <row r="115" spans="3:5" ht="14.4" x14ac:dyDescent="0.3">
      <c r="C115" s="43">
        <f>'365RE'!I114</f>
        <v>275394.24839999998</v>
      </c>
      <c r="E115" s="45">
        <f>'365RE'!H114</f>
        <v>743.0856</v>
      </c>
    </row>
    <row r="116" spans="3:5" ht="14.4" x14ac:dyDescent="0.3">
      <c r="C116" s="43">
        <f>'365RE'!I115</f>
        <v>192092.24</v>
      </c>
      <c r="E116" s="45">
        <f>'365RE'!H115</f>
        <v>743.0856</v>
      </c>
    </row>
    <row r="117" spans="3:5" ht="14.4" x14ac:dyDescent="0.3">
      <c r="C117" s="43">
        <f>'365RE'!I116</f>
        <v>165430.28200000001</v>
      </c>
      <c r="E117" s="45">
        <f>'365RE'!H116</f>
        <v>743.0856</v>
      </c>
    </row>
    <row r="118" spans="3:5" ht="14.4" x14ac:dyDescent="0.3">
      <c r="C118" s="43">
        <f>'365RE'!I117</f>
        <v>310223.29079999996</v>
      </c>
      <c r="E118" s="45">
        <f>'365RE'!H117</f>
        <v>743.0856</v>
      </c>
    </row>
    <row r="119" spans="3:5" ht="14.4" x14ac:dyDescent="0.3">
      <c r="C119" s="43">
        <f>'365RE'!I118</f>
        <v>231552.32559999998</v>
      </c>
      <c r="E119" s="45">
        <f>'365RE'!H118</f>
        <v>743.0856</v>
      </c>
    </row>
    <row r="120" spans="3:5" ht="14.4" x14ac:dyDescent="0.3">
      <c r="C120" s="43">
        <f>'365RE'!I119</f>
        <v>215774.28439999997</v>
      </c>
      <c r="E120" s="45">
        <f>'365RE'!H119</f>
        <v>743.0856</v>
      </c>
    </row>
    <row r="121" spans="3:5" ht="14.4" x14ac:dyDescent="0.3">
      <c r="C121" s="43">
        <f>'365RE'!I120</f>
        <v>289727.99040000001</v>
      </c>
      <c r="E121" s="45">
        <f>'365RE'!H120</f>
        <v>743.0856</v>
      </c>
    </row>
    <row r="122" spans="3:5" ht="14.4" x14ac:dyDescent="0.3">
      <c r="C122" s="43">
        <f>'365RE'!I121</f>
        <v>195874.94399999999</v>
      </c>
      <c r="E122" s="45">
        <f>'365RE'!H121</f>
        <v>743.0856</v>
      </c>
    </row>
    <row r="123" spans="3:5" ht="14.4" x14ac:dyDescent="0.3">
      <c r="C123" s="43">
        <f>'365RE'!I122</f>
        <v>357538.19519999996</v>
      </c>
      <c r="E123" s="45">
        <f>'365RE'!H122</f>
        <v>743.0856</v>
      </c>
    </row>
    <row r="124" spans="3:5" ht="14.4" x14ac:dyDescent="0.3">
      <c r="C124" s="43">
        <f>'365RE'!I123</f>
        <v>239248.7512</v>
      </c>
      <c r="E124" s="45">
        <f>'365RE'!H123</f>
        <v>743.0856</v>
      </c>
    </row>
    <row r="125" spans="3:5" ht="14.4" x14ac:dyDescent="0.3">
      <c r="C125" s="43">
        <f>'365RE'!I124</f>
        <v>382277.14880000002</v>
      </c>
      <c r="E125" s="45">
        <f>'365RE'!H124</f>
        <v>743.0856</v>
      </c>
    </row>
    <row r="126" spans="3:5" ht="14.4" x14ac:dyDescent="0.3">
      <c r="C126" s="43">
        <f>'365RE'!I125</f>
        <v>248422.66399999999</v>
      </c>
      <c r="E126" s="45">
        <f>'365RE'!H125</f>
        <v>743.0856</v>
      </c>
    </row>
    <row r="127" spans="3:5" ht="14.4" x14ac:dyDescent="0.3">
      <c r="C127" s="43">
        <f>'365RE'!I126</f>
        <v>242740.65599999999</v>
      </c>
      <c r="E127" s="45">
        <f>'365RE'!H126</f>
        <v>743.0856</v>
      </c>
    </row>
    <row r="128" spans="3:5" ht="14.4" x14ac:dyDescent="0.3">
      <c r="C128" s="43">
        <f>'365RE'!I127</f>
        <v>253025.77720000001</v>
      </c>
      <c r="E128" s="45">
        <f>'365RE'!H127</f>
        <v>743.0856</v>
      </c>
    </row>
    <row r="129" spans="3:5" ht="14.4" x14ac:dyDescent="0.3">
      <c r="C129" s="43">
        <f>'365RE'!I128</f>
        <v>234172.38800000004</v>
      </c>
      <c r="E129" s="45">
        <f>'365RE'!H128</f>
        <v>743.0856</v>
      </c>
    </row>
    <row r="130" spans="3:5" ht="14.4" x14ac:dyDescent="0.3">
      <c r="C130" s="43">
        <f>'365RE'!I129</f>
        <v>200678.75119999997</v>
      </c>
      <c r="E130" s="45">
        <f>'365RE'!H129</f>
        <v>743.0856</v>
      </c>
    </row>
    <row r="131" spans="3:5" ht="14.4" x14ac:dyDescent="0.3">
      <c r="C131" s="43">
        <f>'365RE'!I130</f>
        <v>226578.51199999999</v>
      </c>
      <c r="E131" s="45">
        <f>'365RE'!H130</f>
        <v>743.0856</v>
      </c>
    </row>
    <row r="132" spans="3:5" ht="14.4" x14ac:dyDescent="0.3">
      <c r="C132" s="43">
        <f>'365RE'!I131</f>
        <v>200148.89440000002</v>
      </c>
      <c r="E132" s="45">
        <f>'365RE'!H131</f>
        <v>743.0856</v>
      </c>
    </row>
    <row r="133" spans="3:5" ht="14.4" x14ac:dyDescent="0.3">
      <c r="C133" s="43">
        <f>'365RE'!I132</f>
        <v>218585.92480000001</v>
      </c>
      <c r="E133" s="45">
        <f>'365RE'!H132</f>
        <v>743.0856</v>
      </c>
    </row>
    <row r="134" spans="3:5" ht="14.4" x14ac:dyDescent="0.3">
      <c r="C134" s="43">
        <f>'365RE'!I133</f>
        <v>198841.69519999996</v>
      </c>
      <c r="E134" s="45">
        <f>'365RE'!H133</f>
        <v>743.0856</v>
      </c>
    </row>
    <row r="135" spans="3:5" ht="14.4" x14ac:dyDescent="0.3">
      <c r="C135" s="43">
        <f>'365RE'!I134</f>
        <v>252927.84</v>
      </c>
      <c r="E135" s="45">
        <f>'365RE'!H134</f>
        <v>743.0856</v>
      </c>
    </row>
    <row r="136" spans="3:5" ht="14.4" x14ac:dyDescent="0.3">
      <c r="C136" s="43">
        <f>'365RE'!I135</f>
        <v>225290.22039999999</v>
      </c>
      <c r="E136" s="45">
        <f>'365RE'!H135</f>
        <v>743.0856</v>
      </c>
    </row>
    <row r="137" spans="3:5" ht="14.4" x14ac:dyDescent="0.3">
      <c r="C137" s="43">
        <f>'365RE'!I136</f>
        <v>234750.58600000001</v>
      </c>
      <c r="E137" s="45">
        <f>'365RE'!H136</f>
        <v>743.0856</v>
      </c>
    </row>
    <row r="138" spans="3:5" ht="14.4" x14ac:dyDescent="0.3">
      <c r="C138" s="43">
        <f>'365RE'!I137</f>
        <v>287466.41159999999</v>
      </c>
      <c r="E138" s="45">
        <f>'365RE'!H137</f>
        <v>743.0856</v>
      </c>
    </row>
    <row r="139" spans="3:5" ht="14.4" x14ac:dyDescent="0.3">
      <c r="C139" s="43">
        <f>'365RE'!I138</f>
        <v>229464.71119999999</v>
      </c>
      <c r="E139" s="45">
        <f>'365RE'!H138</f>
        <v>743.0856</v>
      </c>
    </row>
    <row r="140" spans="3:5" ht="14.4" x14ac:dyDescent="0.3">
      <c r="C140" s="43">
        <f>'365RE'!I139</f>
        <v>377313.5552</v>
      </c>
      <c r="E140" s="45">
        <f>'365RE'!H139</f>
        <v>743.0856</v>
      </c>
    </row>
    <row r="141" spans="3:5" ht="14.4" x14ac:dyDescent="0.3">
      <c r="C141" s="43">
        <f>'365RE'!I140</f>
        <v>276759.18</v>
      </c>
      <c r="E141" s="45">
        <f>'365RE'!H140</f>
        <v>743.0856</v>
      </c>
    </row>
    <row r="142" spans="3:5" ht="14.4" x14ac:dyDescent="0.3">
      <c r="C142" s="43">
        <f>'365RE'!I141</f>
        <v>219373.4056</v>
      </c>
      <c r="E142" s="45">
        <f>'365RE'!H141</f>
        <v>743.0856</v>
      </c>
    </row>
    <row r="143" spans="3:5" ht="14.4" x14ac:dyDescent="0.3">
      <c r="C143" s="43">
        <f>'365RE'!I142</f>
        <v>230216.21919999999</v>
      </c>
      <c r="E143" s="45">
        <f>'365RE'!H142</f>
        <v>743.0856</v>
      </c>
    </row>
    <row r="144" spans="3:5" ht="14.4" x14ac:dyDescent="0.3">
      <c r="C144" s="43">
        <f>'365RE'!I143</f>
        <v>410932.67319999996</v>
      </c>
      <c r="E144" s="45">
        <f>'365RE'!H143</f>
        <v>743.0856</v>
      </c>
    </row>
    <row r="145" spans="3:5" ht="14.4" x14ac:dyDescent="0.3">
      <c r="C145" s="43">
        <f>'365RE'!I144</f>
        <v>214341.3364</v>
      </c>
      <c r="E145" s="45">
        <f>'365RE'!H144</f>
        <v>743.0856</v>
      </c>
    </row>
    <row r="146" spans="3:5" ht="14.4" x14ac:dyDescent="0.3">
      <c r="C146" s="43">
        <f>'365RE'!I145</f>
        <v>248274.31359999999</v>
      </c>
      <c r="E146" s="45">
        <f>'365RE'!H145</f>
        <v>743.0856</v>
      </c>
    </row>
    <row r="147" spans="3:5" ht="14.4" x14ac:dyDescent="0.3">
      <c r="C147" s="43">
        <f>'365RE'!I146</f>
        <v>390494.27120000002</v>
      </c>
      <c r="E147" s="45">
        <f>'365RE'!H146</f>
        <v>743.0856</v>
      </c>
    </row>
    <row r="148" spans="3:5" ht="14.4" x14ac:dyDescent="0.3">
      <c r="C148" s="43">
        <f>'365RE'!I147</f>
        <v>293876.27480000001</v>
      </c>
      <c r="E148" s="45">
        <f>'365RE'!H147</f>
        <v>743.0856</v>
      </c>
    </row>
    <row r="149" spans="3:5" ht="14.4" x14ac:dyDescent="0.3">
      <c r="C149" s="43">
        <f>'365RE'!I148</f>
        <v>204286.66679999998</v>
      </c>
      <c r="E149" s="45">
        <f>'365RE'!H148</f>
        <v>743.0856</v>
      </c>
    </row>
    <row r="150" spans="3:5" ht="14.4" x14ac:dyDescent="0.3">
      <c r="C150" s="43">
        <f>'365RE'!I149</f>
        <v>230154.52999999997</v>
      </c>
      <c r="E150" s="45">
        <f>'365RE'!H149</f>
        <v>743.0856</v>
      </c>
    </row>
    <row r="151" spans="3:5" ht="14.4" x14ac:dyDescent="0.3">
      <c r="C151" s="43">
        <f>'365RE'!I150</f>
        <v>228170.02560000002</v>
      </c>
      <c r="E151" s="45">
        <f>'365RE'!H150</f>
        <v>743.0856</v>
      </c>
    </row>
    <row r="152" spans="3:5" ht="14.4" x14ac:dyDescent="0.3">
      <c r="C152" s="43">
        <f>'365RE'!I151</f>
        <v>205085.40479999999</v>
      </c>
      <c r="E152" s="45">
        <f>'365RE'!H151</f>
        <v>743.0856</v>
      </c>
    </row>
    <row r="153" spans="3:5" ht="14.4" x14ac:dyDescent="0.3">
      <c r="C153" s="43">
        <f>'365RE'!I152</f>
        <v>177555.06399999998</v>
      </c>
      <c r="E153" s="45">
        <f>'365RE'!H152</f>
        <v>743.0856</v>
      </c>
    </row>
    <row r="154" spans="3:5" ht="14.4" x14ac:dyDescent="0.3">
      <c r="C154" s="43">
        <f>'365RE'!I153</f>
        <v>217748.48000000001</v>
      </c>
      <c r="E154" s="45">
        <f>'365RE'!H153</f>
        <v>743.0856</v>
      </c>
    </row>
    <row r="155" spans="3:5" ht="14.4" x14ac:dyDescent="0.3">
      <c r="C155" s="43">
        <f>'365RE'!I154</f>
        <v>247739.44</v>
      </c>
      <c r="E155" s="45">
        <f>'365RE'!H154</f>
        <v>743.0856</v>
      </c>
    </row>
    <row r="156" spans="3:5" ht="14.4" x14ac:dyDescent="0.3">
      <c r="C156" s="43">
        <f>'365RE'!I155</f>
        <v>484458.03040000005</v>
      </c>
      <c r="E156" s="45">
        <f>'365RE'!H155</f>
        <v>743.0856</v>
      </c>
    </row>
    <row r="157" spans="3:5" ht="14.4" x14ac:dyDescent="0.3">
      <c r="C157" s="43">
        <f>'365RE'!I156</f>
        <v>356506.36999999994</v>
      </c>
      <c r="E157" s="45">
        <f>'365RE'!H156</f>
        <v>743.0856</v>
      </c>
    </row>
    <row r="158" spans="3:5" ht="14.4" x14ac:dyDescent="0.3">
      <c r="C158" s="43">
        <f>'365RE'!I157</f>
        <v>197869.36400000003</v>
      </c>
      <c r="E158" s="45">
        <f>'365RE'!H157</f>
        <v>743.0856</v>
      </c>
    </row>
    <row r="159" spans="3:5" ht="14.4" x14ac:dyDescent="0.3">
      <c r="C159" s="43">
        <f>'365RE'!I158</f>
        <v>236608.95279999997</v>
      </c>
      <c r="E159" s="45">
        <f>'365RE'!H158</f>
        <v>743.0856</v>
      </c>
    </row>
    <row r="160" spans="3:5" ht="14.4" x14ac:dyDescent="0.3">
      <c r="C160" s="43">
        <f>'365RE'!I159</f>
        <v>208930.81200000001</v>
      </c>
      <c r="E160" s="45">
        <f>'365RE'!H159</f>
        <v>743.0856</v>
      </c>
    </row>
    <row r="161" spans="3:5" ht="14.4" x14ac:dyDescent="0.3">
      <c r="C161" s="43">
        <f>'365RE'!I160</f>
        <v>263123.42080000002</v>
      </c>
      <c r="E161" s="45">
        <f>'365RE'!H160</f>
        <v>743.0856</v>
      </c>
    </row>
    <row r="162" spans="3:5" ht="14.4" x14ac:dyDescent="0.3">
      <c r="C162" s="43">
        <f>'365RE'!I161</f>
        <v>286433.57279999997</v>
      </c>
      <c r="E162" s="45">
        <f>'365RE'!H161</f>
        <v>743.0856</v>
      </c>
    </row>
    <row r="163" spans="3:5" ht="14.4" x14ac:dyDescent="0.3">
      <c r="C163" s="43">
        <f>'365RE'!I162</f>
        <v>229581.7836</v>
      </c>
      <c r="E163" s="45">
        <f>'365RE'!H162</f>
        <v>743.0856</v>
      </c>
    </row>
    <row r="164" spans="3:5" ht="14.4" x14ac:dyDescent="0.3">
      <c r="C164" s="43">
        <f>'365RE'!I163</f>
        <v>252053.0264</v>
      </c>
      <c r="E164" s="45">
        <f>'365RE'!H163</f>
        <v>743.0856</v>
      </c>
    </row>
    <row r="165" spans="3:5" ht="14.4" x14ac:dyDescent="0.3">
      <c r="C165" s="43">
        <f>'365RE'!I164</f>
        <v>244820.66720000003</v>
      </c>
      <c r="E165" s="45">
        <f>'365RE'!H164</f>
        <v>743.0856</v>
      </c>
    </row>
    <row r="166" spans="3:5" ht="14.4" x14ac:dyDescent="0.3">
      <c r="C166" s="43">
        <f>'365RE'!I165</f>
        <v>241620.48320000002</v>
      </c>
      <c r="E166" s="45">
        <f>'365RE'!H165</f>
        <v>743.0856</v>
      </c>
    </row>
    <row r="167" spans="3:5" ht="14.4" x14ac:dyDescent="0.3">
      <c r="C167" s="43">
        <f>'365RE'!I166</f>
        <v>235762.34000000003</v>
      </c>
      <c r="E167" s="45">
        <f>'365RE'!H166</f>
        <v>743.0856</v>
      </c>
    </row>
    <row r="168" spans="3:5" ht="14.4" x14ac:dyDescent="0.3">
      <c r="C168" s="43">
        <f>'365RE'!I167</f>
        <v>236639.56</v>
      </c>
      <c r="E168" s="45">
        <f>'365RE'!H167</f>
        <v>743.0856</v>
      </c>
    </row>
    <row r="169" spans="3:5" ht="14.4" x14ac:dyDescent="0.3">
      <c r="C169" s="43">
        <f>'365RE'!I168</f>
        <v>294807.64799999999</v>
      </c>
      <c r="E169" s="45">
        <f>'365RE'!H168</f>
        <v>743.0856</v>
      </c>
    </row>
    <row r="170" spans="3:5" ht="14.4" x14ac:dyDescent="0.3">
      <c r="C170" s="43">
        <f>'365RE'!I169</f>
        <v>293828.68799999997</v>
      </c>
      <c r="E170" s="45">
        <f>'365RE'!H169</f>
        <v>743.0856</v>
      </c>
    </row>
    <row r="171" spans="3:5" ht="14.4" x14ac:dyDescent="0.3">
      <c r="C171" s="43">
        <f>'365RE'!I170</f>
        <v>412856.56159999996</v>
      </c>
      <c r="E171" s="45">
        <f>'365RE'!H170</f>
        <v>743.0856</v>
      </c>
    </row>
    <row r="172" spans="3:5" ht="14.4" x14ac:dyDescent="0.3">
      <c r="C172" s="43">
        <f>'365RE'!I171</f>
        <v>224076.83600000001</v>
      </c>
      <c r="E172" s="45">
        <f>'365RE'!H171</f>
        <v>743.0856</v>
      </c>
    </row>
    <row r="173" spans="3:5" ht="14.4" x14ac:dyDescent="0.3">
      <c r="C173" s="43">
        <f>'365RE'!I172</f>
        <v>258015.61439999999</v>
      </c>
      <c r="E173" s="45">
        <f>'365RE'!H172</f>
        <v>743.0856</v>
      </c>
    </row>
    <row r="174" spans="3:5" ht="14.4" x14ac:dyDescent="0.3">
      <c r="C174" s="43">
        <f>'365RE'!I173</f>
        <v>153466.71240000002</v>
      </c>
      <c r="E174" s="45">
        <f>'365RE'!H173</f>
        <v>743.0856</v>
      </c>
    </row>
    <row r="175" spans="3:5" ht="14.4" x14ac:dyDescent="0.3">
      <c r="C175" s="43">
        <f>'365RE'!I174</f>
        <v>261871.696</v>
      </c>
      <c r="E175" s="45">
        <f>'365RE'!H174</f>
        <v>743.0856</v>
      </c>
    </row>
    <row r="176" spans="3:5" ht="14.4" x14ac:dyDescent="0.3">
      <c r="C176" s="43">
        <f>'365RE'!I175</f>
        <v>210038.6992</v>
      </c>
      <c r="E176" s="45">
        <f>'365RE'!H175</f>
        <v>743.0856</v>
      </c>
    </row>
    <row r="177" spans="3:5" ht="14.4" x14ac:dyDescent="0.3">
      <c r="C177" s="43">
        <f>'365RE'!I176</f>
        <v>210824.0576</v>
      </c>
      <c r="E177" s="45">
        <f>'365RE'!H176</f>
        <v>743.0856</v>
      </c>
    </row>
    <row r="178" spans="3:5" ht="14.4" x14ac:dyDescent="0.3">
      <c r="C178" s="43">
        <f>'365RE'!I177</f>
        <v>249075.6568</v>
      </c>
      <c r="E178" s="45">
        <f>'365RE'!H177</f>
        <v>743.0856</v>
      </c>
    </row>
    <row r="179" spans="3:5" ht="14.4" x14ac:dyDescent="0.3">
      <c r="C179" s="43">
        <f>'365RE'!I178</f>
        <v>219865.76079999999</v>
      </c>
      <c r="E179" s="45">
        <f>'365RE'!H178</f>
        <v>743.0856</v>
      </c>
    </row>
    <row r="180" spans="3:5" ht="14.4" x14ac:dyDescent="0.3">
      <c r="C180" s="43">
        <f>'365RE'!I179</f>
        <v>204292.49399999998</v>
      </c>
      <c r="E180" s="45">
        <f>'365RE'!H179</f>
        <v>743.0856</v>
      </c>
    </row>
    <row r="181" spans="3:5" ht="14.4" x14ac:dyDescent="0.3">
      <c r="C181" s="43">
        <f>'365RE'!I180</f>
        <v>261579.89200000002</v>
      </c>
      <c r="E181" s="45">
        <f>'365RE'!H180</f>
        <v>743.0856</v>
      </c>
    </row>
    <row r="182" spans="3:5" ht="14.4" x14ac:dyDescent="0.3">
      <c r="C182" s="43">
        <f>'365RE'!I181</f>
        <v>222867.42080000002</v>
      </c>
      <c r="E182" s="45">
        <f>'365RE'!H181</f>
        <v>743.0856</v>
      </c>
    </row>
    <row r="183" spans="3:5" ht="14.4" x14ac:dyDescent="0.3">
      <c r="C183" s="43">
        <f>'365RE'!I182</f>
        <v>291494.36</v>
      </c>
      <c r="E183" s="45">
        <f>'365RE'!H182</f>
        <v>743.0856</v>
      </c>
    </row>
    <row r="184" spans="3:5" ht="14.4" x14ac:dyDescent="0.3">
      <c r="C184" s="43">
        <f>'365RE'!I183</f>
        <v>296483.14399999997</v>
      </c>
      <c r="E184" s="45">
        <f>'365RE'!H183</f>
        <v>743.0856</v>
      </c>
    </row>
    <row r="185" spans="3:5" ht="14.4" x14ac:dyDescent="0.3">
      <c r="C185" s="43">
        <f>'365RE'!I184</f>
        <v>532877.38399999996</v>
      </c>
      <c r="E185" s="45">
        <f>'365RE'!H184</f>
        <v>743.0856</v>
      </c>
    </row>
    <row r="186" spans="3:5" ht="14.4" x14ac:dyDescent="0.3">
      <c r="C186" s="43">
        <f>'365RE'!I185</f>
        <v>117564.0716</v>
      </c>
      <c r="E186" s="45">
        <f>'365RE'!H185</f>
        <v>743.0856</v>
      </c>
    </row>
    <row r="187" spans="3:5" ht="14.4" x14ac:dyDescent="0.3">
      <c r="C187" s="43">
        <f>'365RE'!I186</f>
        <v>317196.39999999997</v>
      </c>
      <c r="E187" s="45">
        <f>'365RE'!H186</f>
        <v>743.0856</v>
      </c>
    </row>
    <row r="188" spans="3:5" ht="14.4" x14ac:dyDescent="0.3">
      <c r="C188" s="43">
        <f>'365RE'!I187</f>
        <v>264142.16000000003</v>
      </c>
      <c r="E188" s="45">
        <f>'365RE'!H187</f>
        <v>743.0856</v>
      </c>
    </row>
    <row r="189" spans="3:5" ht="14.4" x14ac:dyDescent="0.3">
      <c r="C189" s="43">
        <f>'365RE'!I188</f>
        <v>222947.20879999999</v>
      </c>
      <c r="E189" s="45">
        <f>'365RE'!H188</f>
        <v>743.0856</v>
      </c>
    </row>
    <row r="190" spans="3:5" ht="14.4" x14ac:dyDescent="0.3">
      <c r="C190" s="43">
        <f>'365RE'!I189</f>
        <v>250312.5344</v>
      </c>
      <c r="E190" s="45">
        <f>'365RE'!H189</f>
        <v>743.0856</v>
      </c>
    </row>
    <row r="191" spans="3:5" ht="14.4" x14ac:dyDescent="0.3">
      <c r="C191" s="43">
        <f>'365RE'!I190</f>
        <v>246050.40400000001</v>
      </c>
      <c r="E191" s="45">
        <f>'365RE'!H190</f>
        <v>743.0856</v>
      </c>
    </row>
    <row r="192" spans="3:5" ht="14.4" x14ac:dyDescent="0.3">
      <c r="C192" s="43">
        <f>'365RE'!I191</f>
        <v>529317.28319999995</v>
      </c>
      <c r="E192" s="45">
        <f>'365RE'!H191</f>
        <v>743.0856</v>
      </c>
    </row>
    <row r="193" spans="3:5" ht="14.4" x14ac:dyDescent="0.3">
      <c r="C193" s="43">
        <f>'365RE'!I192</f>
        <v>169158.29440000001</v>
      </c>
      <c r="E193" s="45">
        <f>'365RE'!H192</f>
        <v>743.0856</v>
      </c>
    </row>
    <row r="194" spans="3:5" ht="14.4" x14ac:dyDescent="0.3">
      <c r="C194" s="43">
        <f>'365RE'!I193</f>
        <v>206958.712</v>
      </c>
      <c r="E194" s="45">
        <f>'365RE'!H193</f>
        <v>743.0856</v>
      </c>
    </row>
    <row r="195" spans="3:5" ht="14.4" x14ac:dyDescent="0.3">
      <c r="C195" s="43">
        <f>'365RE'!I194</f>
        <v>206445.42319999999</v>
      </c>
      <c r="E195" s="45">
        <f>'365RE'!H194</f>
        <v>743.0856</v>
      </c>
    </row>
    <row r="196" spans="3:5" ht="14.4" x14ac:dyDescent="0.3">
      <c r="C196" s="43">
        <f>'365RE'!I195</f>
        <v>239341.58079999997</v>
      </c>
      <c r="E196" s="45">
        <f>'365RE'!H195</f>
        <v>743.0856</v>
      </c>
    </row>
    <row r="197" spans="3:5" ht="14.4" x14ac:dyDescent="0.3">
      <c r="C197" s="43">
        <f>'365RE'!I196</f>
        <v>398903.42240000004</v>
      </c>
      <c r="E197" s="45">
        <f>'365RE'!H196</f>
        <v>743.0856</v>
      </c>
    </row>
    <row r="198" spans="3:5" ht="14.4" x14ac:dyDescent="0.3">
      <c r="C198" s="43">
        <f>'365RE'!I197</f>
        <v>210745.16639999999</v>
      </c>
      <c r="E198" s="45">
        <f>'365RE'!H197</f>
        <v>743.0856</v>
      </c>
    </row>
    <row r="199" spans="3:5" ht="14.4" x14ac:dyDescent="0.3">
      <c r="C199" s="43">
        <f>'365RE'!I198</f>
        <v>331154.87840000005</v>
      </c>
      <c r="E199" s="45">
        <f>'365RE'!H198</f>
        <v>743.0856</v>
      </c>
    </row>
    <row r="200" spans="3:5" ht="14.4" x14ac:dyDescent="0.3">
      <c r="C200" s="43">
        <f>'365RE'!I199</f>
        <v>204434.6784</v>
      </c>
      <c r="E200" s="45">
        <f>'365RE'!H199</f>
        <v>743.0856</v>
      </c>
    </row>
    <row r="201" spans="3:5" ht="14.4" x14ac:dyDescent="0.3">
      <c r="C201" s="43">
        <f>'365RE'!I200</f>
        <v>189194.30720000001</v>
      </c>
      <c r="E201" s="45">
        <f>'365RE'!H200</f>
        <v>743.0856</v>
      </c>
    </row>
    <row r="202" spans="3:5" ht="14.4" x14ac:dyDescent="0.3">
      <c r="C202" s="43">
        <f>'365RE'!I201</f>
        <v>204027.0912</v>
      </c>
      <c r="E202" s="45">
        <f>'365RE'!H201</f>
        <v>743.0856</v>
      </c>
    </row>
    <row r="203" spans="3:5" ht="14.4" x14ac:dyDescent="0.3">
      <c r="C203" s="43">
        <f>'365RE'!I202</f>
        <v>400865.91599999997</v>
      </c>
      <c r="E203" s="45">
        <f>'365RE'!H202</f>
        <v>743.0856</v>
      </c>
    </row>
    <row r="204" spans="3:5" ht="14.4" x14ac:dyDescent="0.3">
      <c r="C204" s="43">
        <f>'365RE'!I203</f>
        <v>217787.71039999998</v>
      </c>
      <c r="E204" s="45">
        <f>'365RE'!H203</f>
        <v>743.0856</v>
      </c>
    </row>
    <row r="205" spans="3:5" ht="14.4" x14ac:dyDescent="0.3">
      <c r="C205" s="43">
        <f>'365RE'!I204</f>
        <v>219630.90120000002</v>
      </c>
      <c r="E205" s="45">
        <f>'365RE'!H204</f>
        <v>743.0856</v>
      </c>
    </row>
    <row r="206" spans="3:5" ht="14.4" x14ac:dyDescent="0.3">
      <c r="C206" s="43">
        <f>'365RE'!I205</f>
        <v>244624.87199999997</v>
      </c>
      <c r="E206" s="45">
        <f>'365RE'!H205</f>
        <v>743.0856</v>
      </c>
    </row>
    <row r="207" spans="3:5" ht="14.4" x14ac:dyDescent="0.3">
      <c r="C207" s="43">
        <f>'365RE'!I206</f>
        <v>163162.8792</v>
      </c>
      <c r="E207" s="45">
        <f>'365RE'!H206</f>
        <v>743.0856</v>
      </c>
    </row>
    <row r="208" spans="3:5" ht="14.4" x14ac:dyDescent="0.3">
      <c r="C208" s="43">
        <f>'365RE'!I207</f>
        <v>401302.81920000003</v>
      </c>
      <c r="E208" s="45">
        <f>'365RE'!H207</f>
        <v>743.0856</v>
      </c>
    </row>
    <row r="209" spans="3:5" ht="14.4" x14ac:dyDescent="0.3">
      <c r="C209" s="43">
        <f>'365RE'!I208</f>
        <v>538271.73560000001</v>
      </c>
      <c r="E209" s="45">
        <f>'365RE'!H208</f>
        <v>743.0856</v>
      </c>
    </row>
    <row r="210" spans="3:5" ht="14.4" x14ac:dyDescent="0.3">
      <c r="C210" s="43">
        <f>'365RE'!I209</f>
        <v>461464.99200000003</v>
      </c>
      <c r="E210" s="45">
        <f>'365RE'!H209</f>
        <v>743.0856</v>
      </c>
    </row>
    <row r="211" spans="3:5" ht="14.4" x14ac:dyDescent="0.3">
      <c r="C211" s="43">
        <f>'365RE'!I210</f>
        <v>275812.49280000001</v>
      </c>
      <c r="E211" s="45">
        <f>'365RE'!H210</f>
        <v>743.0856</v>
      </c>
    </row>
    <row r="212" spans="3:5" ht="14.4" x14ac:dyDescent="0.3">
      <c r="C212" s="43">
        <f>'365RE'!I211</f>
        <v>216552.71200000003</v>
      </c>
      <c r="E212" s="45">
        <f>'365RE'!H211</f>
        <v>743.0856</v>
      </c>
    </row>
    <row r="213" spans="3:5" ht="14.4" x14ac:dyDescent="0.3">
      <c r="C213" s="43">
        <f>'365RE'!I212</f>
        <v>495570.44480000006</v>
      </c>
      <c r="E213" s="45">
        <f>'365RE'!H212</f>
        <v>743.0856</v>
      </c>
    </row>
    <row r="214" spans="3:5" ht="14.4" x14ac:dyDescent="0.3">
      <c r="C214" s="43">
        <f>'365RE'!I213</f>
        <v>388656.80639999994</v>
      </c>
      <c r="E214" s="45">
        <f>'365RE'!H213</f>
        <v>743.0856</v>
      </c>
    </row>
    <row r="215" spans="3:5" ht="14.4" x14ac:dyDescent="0.3">
      <c r="C215" s="43">
        <f>'365RE'!I214</f>
        <v>495024.09120000002</v>
      </c>
      <c r="E215" s="45">
        <f>'365RE'!H214</f>
        <v>743.0856</v>
      </c>
    </row>
    <row r="216" spans="3:5" ht="14.4" x14ac:dyDescent="0.3">
      <c r="C216" s="43">
        <f>'365RE'!I215</f>
        <v>526947.16320000007</v>
      </c>
      <c r="E216" s="45">
        <f>'365RE'!H215</f>
        <v>743.0856</v>
      </c>
    </row>
    <row r="217" spans="3:5" ht="14.4" x14ac:dyDescent="0.3">
      <c r="C217" s="43">
        <f>'365RE'!I216</f>
        <v>427236.09959999996</v>
      </c>
      <c r="E217" s="45">
        <f>'365RE'!H216</f>
        <v>743.0856</v>
      </c>
    </row>
    <row r="218" spans="3:5" ht="14.4" x14ac:dyDescent="0.3">
      <c r="C218" s="43">
        <f>'365RE'!I217</f>
        <v>327044.36839999998</v>
      </c>
      <c r="E218" s="45">
        <f>'365RE'!H217</f>
        <v>743.0856</v>
      </c>
    </row>
    <row r="219" spans="3:5" ht="14.4" x14ac:dyDescent="0.3">
      <c r="C219" s="43">
        <f>'365RE'!I218</f>
        <v>385447.68719999999</v>
      </c>
      <c r="E219" s="45">
        <f>'365RE'!H218</f>
        <v>743.0856</v>
      </c>
    </row>
    <row r="220" spans="3:5" ht="14.4" x14ac:dyDescent="0.3">
      <c r="C220" s="43">
        <f>'365RE'!I219</f>
        <v>401894.81799999997</v>
      </c>
      <c r="E220" s="45">
        <f>'365RE'!H219</f>
        <v>743.0856</v>
      </c>
    </row>
    <row r="221" spans="3:5" ht="14.4" x14ac:dyDescent="0.3">
      <c r="C221" s="43">
        <f>'365RE'!I220</f>
        <v>264275.78240000003</v>
      </c>
      <c r="E221" s="45">
        <f>'365RE'!H220</f>
        <v>743.0856</v>
      </c>
    </row>
    <row r="222" spans="3:5" ht="14.4" x14ac:dyDescent="0.3">
      <c r="C222" s="43">
        <f>'365RE'!I221</f>
        <v>231348.92799999996</v>
      </c>
      <c r="E222" s="45">
        <f>'365RE'!H221</f>
        <v>743.0856</v>
      </c>
    </row>
    <row r="223" spans="3:5" ht="14.4" x14ac:dyDescent="0.3">
      <c r="C223" s="43">
        <f>'365RE'!I222</f>
        <v>264238.94999999995</v>
      </c>
      <c r="E223" s="45">
        <f>'365RE'!H222</f>
        <v>743.0856</v>
      </c>
    </row>
    <row r="224" spans="3:5" ht="14.4" x14ac:dyDescent="0.3">
      <c r="C224" s="43">
        <f>'365RE'!I223</f>
        <v>217357.63279999999</v>
      </c>
      <c r="E224" s="45">
        <f>'365RE'!H223</f>
        <v>743.0856</v>
      </c>
    </row>
    <row r="225" spans="3:5" ht="14.4" x14ac:dyDescent="0.3">
      <c r="C225" s="43">
        <f>'365RE'!I224</f>
        <v>482404.31200000003</v>
      </c>
      <c r="E225" s="45">
        <f>'365RE'!H224</f>
        <v>743.0856</v>
      </c>
    </row>
    <row r="226" spans="3:5" ht="14.4" x14ac:dyDescent="0.3">
      <c r="C226" s="43">
        <f>'365RE'!I225</f>
        <v>228937.89599999995</v>
      </c>
      <c r="E226" s="45">
        <f>'365RE'!H225</f>
        <v>743.0856</v>
      </c>
    </row>
    <row r="227" spans="3:5" ht="14.4" x14ac:dyDescent="0.3">
      <c r="C227" s="43">
        <f>'365RE'!I226</f>
        <v>498994.03200000006</v>
      </c>
      <c r="E227" s="45">
        <f>'365RE'!H226</f>
        <v>743.0856</v>
      </c>
    </row>
    <row r="228" spans="3:5" ht="14.4" x14ac:dyDescent="0.3">
      <c r="C228" s="43">
        <f>'365RE'!I227</f>
        <v>256376.27599999995</v>
      </c>
      <c r="E228" s="45">
        <f>'365RE'!H227</f>
        <v>743.0856</v>
      </c>
    </row>
    <row r="229" spans="3:5" ht="14.4" x14ac:dyDescent="0.3">
      <c r="C229" s="43">
        <f>'365RE'!I228</f>
        <v>255243.10879999999</v>
      </c>
      <c r="E229" s="45">
        <f>'365RE'!H228</f>
        <v>743.0856</v>
      </c>
    </row>
    <row r="230" spans="3:5" ht="14.4" x14ac:dyDescent="0.3">
      <c r="C230" s="43">
        <f>'365RE'!I229</f>
        <v>506786.66400000005</v>
      </c>
      <c r="E230" s="45">
        <f>'365RE'!H229</f>
        <v>743.0856</v>
      </c>
    </row>
    <row r="231" spans="3:5" ht="14.4" x14ac:dyDescent="0.3">
      <c r="C231" s="43">
        <f>'365RE'!I230</f>
        <v>233172.48999999996</v>
      </c>
      <c r="E231" s="45">
        <f>'365RE'!H230</f>
        <v>743.0856</v>
      </c>
    </row>
    <row r="232" spans="3:5" ht="14.4" x14ac:dyDescent="0.3">
      <c r="C232" s="43">
        <f>'365RE'!I231</f>
        <v>233834.00480000002</v>
      </c>
      <c r="E232" s="45">
        <f>'365RE'!H231</f>
        <v>743.0856</v>
      </c>
    </row>
    <row r="233" spans="3:5" ht="14.4" x14ac:dyDescent="0.3">
      <c r="C233" s="43">
        <f>'365RE'!I232</f>
        <v>523373.44800000009</v>
      </c>
      <c r="E233" s="45">
        <f>'365RE'!H232</f>
        <v>743.0856</v>
      </c>
    </row>
    <row r="234" spans="3:5" ht="14.4" x14ac:dyDescent="0.3">
      <c r="C234" s="43">
        <f>'365RE'!I233</f>
        <v>228872.91199999995</v>
      </c>
      <c r="E234" s="45">
        <f>'365RE'!H233</f>
        <v>743.0856</v>
      </c>
    </row>
    <row r="235" spans="3:5" ht="14.4" x14ac:dyDescent="0.3">
      <c r="C235" s="43">
        <f>'365RE'!I234</f>
        <v>208655.6704</v>
      </c>
      <c r="E235" s="45">
        <f>'365RE'!H234</f>
        <v>743.0856</v>
      </c>
    </row>
    <row r="236" spans="3:5" ht="14.4" x14ac:dyDescent="0.3">
      <c r="C236" s="43">
        <f>'365RE'!I235</f>
        <v>322952.55839999998</v>
      </c>
      <c r="E236" s="45">
        <f>'365RE'!H235</f>
        <v>743.0856</v>
      </c>
    </row>
    <row r="237" spans="3:5" ht="14.4" x14ac:dyDescent="0.3">
      <c r="C237" s="43">
        <f>'365RE'!I236</f>
        <v>216826</v>
      </c>
      <c r="E237" s="45">
        <f>'365RE'!H236</f>
        <v>743.0856</v>
      </c>
    </row>
    <row r="238" spans="3:5" ht="14.4" x14ac:dyDescent="0.3">
      <c r="C238" s="43">
        <f>'365RE'!I237</f>
        <v>298730.40399999998</v>
      </c>
      <c r="E238" s="45">
        <f>'365RE'!H237</f>
        <v>743.0856</v>
      </c>
    </row>
    <row r="239" spans="3:5" ht="14.4" x14ac:dyDescent="0.3">
      <c r="C239" s="43">
        <f>'365RE'!I238</f>
        <v>230495.00639999998</v>
      </c>
      <c r="E239" s="45">
        <f>'365RE'!H238</f>
        <v>743.0856</v>
      </c>
    </row>
    <row r="240" spans="3:5" ht="14.4" x14ac:dyDescent="0.3">
      <c r="C240" s="43">
        <f>'365RE'!I239</f>
        <v>346048.04079999996</v>
      </c>
      <c r="E240" s="45">
        <f>'365RE'!H239</f>
        <v>743.0856</v>
      </c>
    </row>
    <row r="241" spans="3:5" ht="14.4" x14ac:dyDescent="0.3">
      <c r="C241" s="43">
        <f>'365RE'!I240</f>
        <v>377043.5956</v>
      </c>
      <c r="E241" s="45">
        <f>'365RE'!H240</f>
        <v>743.0856</v>
      </c>
    </row>
    <row r="242" spans="3:5" ht="14.4" x14ac:dyDescent="0.3">
      <c r="C242" s="43">
        <f>'365RE'!I241</f>
        <v>413761.70639999997</v>
      </c>
      <c r="E242" s="45">
        <f>'365RE'!H241</f>
        <v>743.0856</v>
      </c>
    </row>
    <row r="243" spans="3:5" ht="14.4" x14ac:dyDescent="0.3">
      <c r="C243" s="43">
        <f>'365RE'!I242</f>
        <v>212644.39479999998</v>
      </c>
      <c r="E243" s="45">
        <f>'365RE'!H242</f>
        <v>743.0856</v>
      </c>
    </row>
    <row r="244" spans="3:5" ht="14.4" x14ac:dyDescent="0.3">
      <c r="C244" s="43">
        <f>'365RE'!I243</f>
        <v>250415.38199999995</v>
      </c>
      <c r="E244" s="45">
        <f>'365RE'!H243</f>
        <v>743.0856</v>
      </c>
    </row>
    <row r="245" spans="3:5" ht="14.4" x14ac:dyDescent="0.3">
      <c r="C245" s="43">
        <f>'365RE'!I244</f>
        <v>219252.89199999996</v>
      </c>
      <c r="E245" s="45">
        <f>'365RE'!H244</f>
        <v>743.0856</v>
      </c>
    </row>
    <row r="246" spans="3:5" ht="14.4" x14ac:dyDescent="0.3">
      <c r="C246" s="43">
        <f>'365RE'!I245</f>
        <v>264011.69799999997</v>
      </c>
      <c r="E246" s="45">
        <f>'365RE'!H245</f>
        <v>743.0856</v>
      </c>
    </row>
    <row r="247" spans="3:5" ht="14.4" x14ac:dyDescent="0.3">
      <c r="C247" s="43">
        <f>'365RE'!I246</f>
        <v>211406.86800000002</v>
      </c>
      <c r="E247" s="45">
        <f>'365RE'!H246</f>
        <v>743.0856</v>
      </c>
    </row>
    <row r="248" spans="3:5" ht="14.4" x14ac:dyDescent="0.3">
      <c r="C248" s="43">
        <f>'365RE'!I247</f>
        <v>396330.29079999996</v>
      </c>
      <c r="E248" s="45">
        <f>'365RE'!H247</f>
        <v>743.0856</v>
      </c>
    </row>
    <row r="249" spans="3:5" ht="14.4" x14ac:dyDescent="0.3">
      <c r="C249" s="43">
        <f>'365RE'!I248</f>
        <v>227072.87839999996</v>
      </c>
      <c r="E249" s="45">
        <f>'365RE'!H248</f>
        <v>743.0856</v>
      </c>
    </row>
    <row r="250" spans="3:5" ht="14.4" x14ac:dyDescent="0.3">
      <c r="C250" s="43">
        <f>'365RE'!I249</f>
        <v>276323.86559999996</v>
      </c>
      <c r="E250" s="45">
        <f>'365RE'!H249</f>
        <v>743.0856</v>
      </c>
    </row>
    <row r="251" spans="3:5" ht="14.4" x14ac:dyDescent="0.3">
      <c r="C251" s="43">
        <f>'365RE'!I250</f>
        <v>230943.37959999996</v>
      </c>
      <c r="E251" s="45">
        <f>'365RE'!H250</f>
        <v>743.0856</v>
      </c>
    </row>
    <row r="252" spans="3:5" ht="14.4" x14ac:dyDescent="0.3">
      <c r="C252" s="43">
        <f>'365RE'!I251</f>
        <v>315382.11</v>
      </c>
      <c r="E252" s="45">
        <f>'365RE'!H251</f>
        <v>743.0856</v>
      </c>
    </row>
    <row r="253" spans="3:5" ht="14.4" x14ac:dyDescent="0.3">
      <c r="C253" s="43">
        <f>'365RE'!I252</f>
        <v>372016.56160000002</v>
      </c>
      <c r="E253" s="45">
        <f>'365RE'!H252</f>
        <v>743.0856</v>
      </c>
    </row>
    <row r="254" spans="3:5" ht="14.4" x14ac:dyDescent="0.3">
      <c r="C254" s="43">
        <f>'365RE'!I253</f>
        <v>237680.87519999995</v>
      </c>
      <c r="E254" s="45">
        <f>'365RE'!H253</f>
        <v>743.0856</v>
      </c>
    </row>
    <row r="255" spans="3:5" ht="14.4" x14ac:dyDescent="0.3">
      <c r="C255" s="43">
        <f>'365RE'!I254</f>
        <v>234032.88399999996</v>
      </c>
      <c r="E255" s="45">
        <f>'365RE'!H254</f>
        <v>743.0856</v>
      </c>
    </row>
    <row r="256" spans="3:5" ht="14.4" x14ac:dyDescent="0.3">
      <c r="C256" s="43">
        <f>'365RE'!I255</f>
        <v>273165.57680000004</v>
      </c>
      <c r="E256" s="45">
        <f>'365RE'!H255</f>
        <v>743.0856</v>
      </c>
    </row>
    <row r="257" spans="3:5" ht="14.4" x14ac:dyDescent="0.3">
      <c r="C257" s="43">
        <f>'365RE'!I256</f>
        <v>271227.49439999997</v>
      </c>
      <c r="E257" s="45">
        <f>'365RE'!H256</f>
        <v>743.0856</v>
      </c>
    </row>
    <row r="258" spans="3:5" ht="14.4" x14ac:dyDescent="0.3">
      <c r="C258" s="43">
        <f>'365RE'!I257</f>
        <v>349865.22239999997</v>
      </c>
      <c r="E258" s="45">
        <f>'365RE'!H257</f>
        <v>743.0856</v>
      </c>
    </row>
    <row r="259" spans="3:5" ht="14.4" x14ac:dyDescent="0.3">
      <c r="C259" s="43">
        <f>'365RE'!I258</f>
        <v>199730.734</v>
      </c>
      <c r="E259" s="45">
        <f>'365RE'!H258</f>
        <v>743.0856</v>
      </c>
    </row>
    <row r="260" spans="3:5" ht="14.4" x14ac:dyDescent="0.3">
      <c r="C260" s="43">
        <f>'365RE'!I259</f>
        <v>338482.45439999999</v>
      </c>
      <c r="E260" s="45">
        <f>'365RE'!H259</f>
        <v>743.0856</v>
      </c>
    </row>
    <row r="261" spans="3:5" ht="14.4" x14ac:dyDescent="0.3">
      <c r="C261" s="43">
        <f>'365RE'!I260</f>
        <v>351304.57759999996</v>
      </c>
      <c r="E261" s="45">
        <f>'365RE'!H260</f>
        <v>743.0856</v>
      </c>
    </row>
    <row r="262" spans="3:5" ht="14.4" x14ac:dyDescent="0.3">
      <c r="C262" s="43">
        <f>'365RE'!I261</f>
        <v>338472.13279999996</v>
      </c>
      <c r="E262" s="45">
        <f>'365RE'!H261</f>
        <v>743.0856</v>
      </c>
    </row>
    <row r="263" spans="3:5" ht="14.4" x14ac:dyDescent="0.3">
      <c r="C263" s="43">
        <f>'365RE'!I262</f>
        <v>212916.35680000001</v>
      </c>
      <c r="E263" s="45">
        <f>'365RE'!H262</f>
        <v>743.0856</v>
      </c>
    </row>
    <row r="264" spans="3:5" ht="14.4" x14ac:dyDescent="0.3">
      <c r="C264" s="43">
        <f>'365RE'!I263</f>
        <v>308660.80319999997</v>
      </c>
      <c r="E264" s="45">
        <f>'365RE'!H263</f>
        <v>743.0856</v>
      </c>
    </row>
    <row r="265" spans="3:5" ht="14.4" x14ac:dyDescent="0.3">
      <c r="C265" s="43">
        <f>'365RE'!I264</f>
        <v>147343.69400000002</v>
      </c>
      <c r="E265" s="45">
        <f>'365RE'!H264</f>
        <v>743.0856</v>
      </c>
    </row>
    <row r="266" spans="3:5" ht="14.4" x14ac:dyDescent="0.3">
      <c r="C266" s="43">
        <f>'365RE'!I265</f>
        <v>448574.6704</v>
      </c>
      <c r="E266" s="45">
        <f>'365RE'!H265</f>
        <v>743.0856</v>
      </c>
    </row>
    <row r="267" spans="3:5" ht="14.4" x14ac:dyDescent="0.3">
      <c r="C267" s="43">
        <f>'365RE'!I266</f>
        <v>255337.89800000002</v>
      </c>
      <c r="E267" s="45">
        <f>'365RE'!H266</f>
        <v>743.0856</v>
      </c>
    </row>
    <row r="268" spans="3:5" ht="14.4" x14ac:dyDescent="0.3">
      <c r="C268" s="43">
        <f>'365RE'!I267</f>
        <v>175773.58559999999</v>
      </c>
      <c r="E268" s="45">
        <f>'365RE'!H267</f>
        <v>743.0856</v>
      </c>
    </row>
    <row r="269" spans="3:5" ht="14.4" x14ac:dyDescent="0.3">
      <c r="C269" s="43">
        <f>'365RE'!I268</f>
        <v>322610.73919999995</v>
      </c>
      <c r="E269" s="45">
        <f>'365RE'!H268</f>
        <v>743.0856</v>
      </c>
    </row>
    <row r="270" spans="3:5" ht="14.4" x14ac:dyDescent="0.3">
      <c r="C270" s="43">
        <f>'365RE'!I269</f>
        <v>279191.25599999999</v>
      </c>
      <c r="E270" s="45">
        <f>'365RE'!H269</f>
        <v>743.0856</v>
      </c>
    </row>
    <row r="271" spans="3:5" ht="14.4" x14ac:dyDescent="0.3">
      <c r="C271" s="43">
        <f>'365RE'!I270</f>
        <v>287996.52960000001</v>
      </c>
      <c r="E271" s="45">
        <f>'365RE'!H270</f>
        <v>743.0856</v>
      </c>
    </row>
    <row r="272" spans="3:5" ht="14.4" x14ac:dyDescent="0.3">
      <c r="C272" s="43">
        <f>'365RE'!I271</f>
        <v>365868.77759999997</v>
      </c>
      <c r="E272" s="45">
        <f>'365RE'!H271</f>
        <v>743.0856</v>
      </c>
    </row>
    <row r="273" spans="3:5" ht="14.4" x14ac:dyDescent="0.3">
      <c r="C273" s="43">
        <f>'365RE'!I272</f>
        <v>199216.40399999995</v>
      </c>
      <c r="E273" s="45">
        <f>'365RE'!H272</f>
        <v>743.0856</v>
      </c>
    </row>
    <row r="274" spans="3:5" ht="14.4" x14ac:dyDescent="0.3">
      <c r="C274" s="43">
        <f>'365RE'!I273</f>
        <v>0</v>
      </c>
      <c r="E274" s="46"/>
    </row>
  </sheetData>
  <dataValidations count="1">
    <dataValidation allowBlank="1" showErrorMessage="1" sqref="B1:B2"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03"/>
  <sheetViews>
    <sheetView topLeftCell="A6" zoomScale="90" zoomScaleNormal="90" workbookViewId="0">
      <selection activeCell="N25" sqref="N25"/>
    </sheetView>
  </sheetViews>
  <sheetFormatPr defaultColWidth="8.88671875" defaultRowHeight="11.4" x14ac:dyDescent="0.2"/>
  <cols>
    <col min="1" max="1" width="2" style="27" customWidth="1"/>
    <col min="2" max="2" width="7.33203125" style="27" customWidth="1"/>
    <col min="3" max="3" width="14.88671875" style="27" bestFit="1" customWidth="1"/>
    <col min="4" max="4" width="19.5546875" style="27" customWidth="1"/>
    <col min="5" max="5" width="18.33203125" style="27" bestFit="1" customWidth="1"/>
    <col min="6" max="6" width="26.109375" style="27" customWidth="1"/>
    <col min="7" max="7" width="14.77734375" style="27" customWidth="1"/>
    <col min="8" max="8" width="19.44140625" style="27" customWidth="1"/>
    <col min="9" max="16384" width="8.88671875" style="27"/>
  </cols>
  <sheetData>
    <row r="1" spans="2:12" ht="15.6" x14ac:dyDescent="0.2">
      <c r="B1" s="21" t="s">
        <v>527</v>
      </c>
    </row>
    <row r="2" spans="2:12" ht="12" x14ac:dyDescent="0.2">
      <c r="B2" s="22" t="s">
        <v>537</v>
      </c>
    </row>
    <row r="4" spans="2:12" ht="12" x14ac:dyDescent="0.25">
      <c r="B4" s="28" t="s">
        <v>545</v>
      </c>
    </row>
    <row r="5" spans="2:12" ht="12" x14ac:dyDescent="0.25">
      <c r="B5" s="28" t="s">
        <v>538</v>
      </c>
      <c r="C5" s="33"/>
      <c r="D5" s="33"/>
    </row>
    <row r="6" spans="2:12" ht="12" x14ac:dyDescent="0.25">
      <c r="B6" s="28"/>
      <c r="C6" s="33"/>
      <c r="D6" s="33"/>
    </row>
    <row r="7" spans="2:12" ht="14.4" x14ac:dyDescent="0.3">
      <c r="B7" s="28"/>
      <c r="C7" s="33"/>
      <c r="D7" s="33" t="s">
        <v>566</v>
      </c>
      <c r="L7" s="52" t="s">
        <v>25</v>
      </c>
    </row>
    <row r="8" spans="2:12" ht="15" thickBot="1" x14ac:dyDescent="0.35">
      <c r="C8" s="48" t="s">
        <v>25</v>
      </c>
      <c r="D8" s="48" t="s">
        <v>562</v>
      </c>
      <c r="E8" s="48" t="s">
        <v>563</v>
      </c>
      <c r="F8" s="48" t="s">
        <v>564</v>
      </c>
      <c r="I8" s="26"/>
      <c r="L8" s="51" t="s">
        <v>5</v>
      </c>
    </row>
    <row r="9" spans="2:12" ht="15" thickBot="1" x14ac:dyDescent="0.35">
      <c r="C9" s="48" t="s">
        <v>5</v>
      </c>
      <c r="D9" s="48">
        <f>COUNTIF(L8:L204,"USA")</f>
        <v>177</v>
      </c>
      <c r="E9" s="49">
        <f>D9/SUM(D9:D16)</f>
        <v>0.90769230769230769</v>
      </c>
      <c r="F9" s="49">
        <f>SUM(E9)</f>
        <v>0.90769230769230769</v>
      </c>
      <c r="I9" s="26"/>
      <c r="L9" s="51" t="str">
        <f>'365RE'!V7</f>
        <v>USA</v>
      </c>
    </row>
    <row r="10" spans="2:12" ht="15" thickBot="1" x14ac:dyDescent="0.35">
      <c r="C10" s="48" t="s">
        <v>9</v>
      </c>
      <c r="D10" s="48">
        <f>COUNTIF(L8:L204,"UK")</f>
        <v>2</v>
      </c>
      <c r="E10" s="49">
        <f t="shared" ref="E10:E16" si="0">D10/SUM(D10:D17)</f>
        <v>9.3896713615023476E-3</v>
      </c>
      <c r="F10" s="49">
        <f>E9+E10</f>
        <v>0.91708197905381006</v>
      </c>
      <c r="I10" s="26"/>
      <c r="L10" s="51" t="str">
        <f>'365RE'!V8</f>
        <v>USA</v>
      </c>
    </row>
    <row r="11" spans="2:12" ht="15" thickBot="1" x14ac:dyDescent="0.35">
      <c r="C11" s="48" t="s">
        <v>7</v>
      </c>
      <c r="D11" s="48">
        <f>COUNTIF(L8:L204,"Belgium")</f>
        <v>2</v>
      </c>
      <c r="E11" s="49">
        <f t="shared" si="0"/>
        <v>9.4786729857819912E-3</v>
      </c>
      <c r="F11" s="49">
        <f>E9+E10+E11</f>
        <v>0.92656065203959204</v>
      </c>
      <c r="I11" s="26"/>
      <c r="L11" s="51" t="str">
        <f>'365RE'!V9</f>
        <v>USA</v>
      </c>
    </row>
    <row r="12" spans="2:12" ht="15" thickBot="1" x14ac:dyDescent="0.35">
      <c r="B12" s="28"/>
      <c r="C12" s="48" t="s">
        <v>6</v>
      </c>
      <c r="D12" s="48">
        <f>COUNTIF(L8:L204,"Russia")</f>
        <v>4</v>
      </c>
      <c r="E12" s="49">
        <f t="shared" si="0"/>
        <v>1.9138755980861243E-2</v>
      </c>
      <c r="F12" s="49">
        <f>E9+E10+E11+E12</f>
        <v>0.94569940802045327</v>
      </c>
      <c r="I12" s="26"/>
      <c r="L12" s="51" t="str">
        <f>'365RE'!V10</f>
        <v>USA</v>
      </c>
    </row>
    <row r="13" spans="2:12" ht="15" thickBot="1" x14ac:dyDescent="0.35">
      <c r="C13" s="48" t="s">
        <v>8</v>
      </c>
      <c r="D13" s="48">
        <f>COUNTIF(L8:L204,"Denmark")</f>
        <v>1</v>
      </c>
      <c r="E13" s="49">
        <f t="shared" si="0"/>
        <v>4.8780487804878049E-3</v>
      </c>
      <c r="F13" s="49">
        <f>E9+E10+E11+E12+E13</f>
        <v>0.95057745680094108</v>
      </c>
      <c r="I13" s="26"/>
      <c r="L13" s="51" t="str">
        <f>'365RE'!V11</f>
        <v>USA</v>
      </c>
    </row>
    <row r="14" spans="2:12" ht="15" thickBot="1" x14ac:dyDescent="0.35">
      <c r="C14" s="48" t="s">
        <v>10</v>
      </c>
      <c r="D14" s="48">
        <f>COUNTIF(L8:L204,"Germany")</f>
        <v>1</v>
      </c>
      <c r="E14" s="49">
        <f t="shared" si="0"/>
        <v>4.9019607843137254E-3</v>
      </c>
      <c r="F14" s="49">
        <f>E9+E10+E11+E12+E13+E14</f>
        <v>0.95547941758525479</v>
      </c>
      <c r="I14" s="26"/>
      <c r="L14" s="51" t="str">
        <f>'365RE'!V12</f>
        <v>USA</v>
      </c>
    </row>
    <row r="15" spans="2:12" ht="15" thickBot="1" x14ac:dyDescent="0.35">
      <c r="C15" s="48" t="s">
        <v>11</v>
      </c>
      <c r="D15" s="48">
        <f>COUNTIF(L8:L204,"Mexico")</f>
        <v>1</v>
      </c>
      <c r="E15" s="49">
        <f t="shared" si="0"/>
        <v>4.9261083743842365E-3</v>
      </c>
      <c r="F15" s="50">
        <f>E9+E10+E11+E12+E13+E14+E15</f>
        <v>0.96040552595963902</v>
      </c>
      <c r="I15" s="26"/>
      <c r="L15" s="51" t="str">
        <f>'365RE'!V13</f>
        <v>USA</v>
      </c>
    </row>
    <row r="16" spans="2:12" ht="15" thickBot="1" x14ac:dyDescent="0.35">
      <c r="C16" s="48" t="s">
        <v>490</v>
      </c>
      <c r="D16" s="48">
        <f>COUNTIF(L8:L204,"Canada")</f>
        <v>7</v>
      </c>
      <c r="E16" s="49">
        <f t="shared" si="0"/>
        <v>3.4653465346534656E-2</v>
      </c>
      <c r="F16" s="49">
        <f>E9+E10+E11+E12+E13+E14+E15+E16</f>
        <v>0.9950589913061737</v>
      </c>
      <c r="I16" s="26"/>
      <c r="L16" s="51" t="str">
        <f>'365RE'!V14</f>
        <v>USA</v>
      </c>
    </row>
    <row r="17" spans="2:12" ht="14.4" x14ac:dyDescent="0.3">
      <c r="B17" s="39" t="s">
        <v>565</v>
      </c>
      <c r="C17" s="39"/>
      <c r="D17" s="39">
        <f>SUM(D9:D16)</f>
        <v>195</v>
      </c>
      <c r="E17" s="39"/>
      <c r="F17" s="39"/>
      <c r="I17" s="26"/>
      <c r="L17" s="51" t="str">
        <f>'365RE'!V15</f>
        <v>USA</v>
      </c>
    </row>
    <row r="18" spans="2:12" ht="14.4" x14ac:dyDescent="0.3">
      <c r="I18" s="26"/>
      <c r="L18" s="51" t="str">
        <f>'365RE'!V16</f>
        <v>USA</v>
      </c>
    </row>
    <row r="19" spans="2:12" ht="14.4" x14ac:dyDescent="0.3">
      <c r="I19" s="26"/>
      <c r="L19" s="51" t="str">
        <f>'365RE'!V17</f>
        <v>USA</v>
      </c>
    </row>
    <row r="20" spans="2:12" ht="14.4" x14ac:dyDescent="0.3">
      <c r="I20" s="26"/>
      <c r="L20" s="51" t="str">
        <f>'365RE'!V18</f>
        <v>USA</v>
      </c>
    </row>
    <row r="21" spans="2:12" ht="14.4" x14ac:dyDescent="0.3">
      <c r="I21" s="26"/>
      <c r="L21" s="51" t="str">
        <f>'365RE'!V19</f>
        <v>USA</v>
      </c>
    </row>
    <row r="22" spans="2:12" ht="14.4" x14ac:dyDescent="0.3">
      <c r="I22" s="26"/>
      <c r="L22" s="51" t="str">
        <f>'365RE'!V20</f>
        <v>USA</v>
      </c>
    </row>
    <row r="23" spans="2:12" ht="14.4" x14ac:dyDescent="0.3">
      <c r="I23" s="26"/>
      <c r="L23" s="51" t="str">
        <f>'365RE'!V21</f>
        <v>USA</v>
      </c>
    </row>
    <row r="24" spans="2:12" ht="14.4" x14ac:dyDescent="0.3">
      <c r="I24" s="26"/>
      <c r="L24" s="51" t="str">
        <f>'365RE'!V22</f>
        <v>USA</v>
      </c>
    </row>
    <row r="25" spans="2:12" ht="14.4" x14ac:dyDescent="0.3">
      <c r="I25" s="26"/>
      <c r="L25" s="51" t="str">
        <f>'365RE'!V23</f>
        <v>USA</v>
      </c>
    </row>
    <row r="26" spans="2:12" ht="14.4" x14ac:dyDescent="0.3">
      <c r="I26" s="26"/>
      <c r="L26" s="51" t="str">
        <f>'365RE'!V24</f>
        <v>USA</v>
      </c>
    </row>
    <row r="27" spans="2:12" ht="14.4" x14ac:dyDescent="0.3">
      <c r="I27" s="26"/>
      <c r="L27" s="51" t="str">
        <f>'365RE'!V25</f>
        <v>USA</v>
      </c>
    </row>
    <row r="28" spans="2:12" ht="14.4" x14ac:dyDescent="0.3">
      <c r="I28" s="26"/>
      <c r="L28" s="51" t="str">
        <f>'365RE'!V26</f>
        <v>USA</v>
      </c>
    </row>
    <row r="29" spans="2:12" ht="14.4" x14ac:dyDescent="0.3">
      <c r="I29" s="26"/>
      <c r="L29" s="51" t="str">
        <f>'365RE'!V27</f>
        <v>USA</v>
      </c>
    </row>
    <row r="30" spans="2:12" ht="14.4" x14ac:dyDescent="0.3">
      <c r="I30" s="26"/>
      <c r="L30" s="51" t="str">
        <f>'365RE'!V28</f>
        <v>USA</v>
      </c>
    </row>
    <row r="31" spans="2:12" ht="14.4" x14ac:dyDescent="0.3">
      <c r="I31" s="26"/>
      <c r="L31" s="51" t="str">
        <f>'365RE'!V29</f>
        <v>USA</v>
      </c>
    </row>
    <row r="32" spans="2:12" ht="14.4" x14ac:dyDescent="0.3">
      <c r="I32" s="26"/>
      <c r="L32" s="51" t="str">
        <f>'365RE'!V30</f>
        <v>USA</v>
      </c>
    </row>
    <row r="33" spans="9:12" ht="14.4" x14ac:dyDescent="0.3">
      <c r="I33" s="26"/>
      <c r="L33" s="51" t="str">
        <f>'365RE'!V31</f>
        <v>USA</v>
      </c>
    </row>
    <row r="34" spans="9:12" ht="14.4" x14ac:dyDescent="0.3">
      <c r="I34" s="26"/>
      <c r="L34" s="51" t="str">
        <f>'365RE'!V32</f>
        <v>USA</v>
      </c>
    </row>
    <row r="35" spans="9:12" ht="14.4" x14ac:dyDescent="0.3">
      <c r="I35" s="26"/>
      <c r="L35" s="51" t="str">
        <f>'365RE'!V33</f>
        <v>USA</v>
      </c>
    </row>
    <row r="36" spans="9:12" ht="14.4" x14ac:dyDescent="0.3">
      <c r="I36" s="26"/>
      <c r="L36" s="51" t="str">
        <f>'365RE'!V34</f>
        <v>USA</v>
      </c>
    </row>
    <row r="37" spans="9:12" ht="14.4" x14ac:dyDescent="0.3">
      <c r="I37" s="26"/>
      <c r="L37" s="51" t="str">
        <f>'365RE'!V35</f>
        <v>USA</v>
      </c>
    </row>
    <row r="38" spans="9:12" ht="14.4" x14ac:dyDescent="0.3">
      <c r="I38" s="26"/>
      <c r="L38" s="51" t="str">
        <f>'365RE'!V36</f>
        <v>USA</v>
      </c>
    </row>
    <row r="39" spans="9:12" ht="14.4" x14ac:dyDescent="0.3">
      <c r="I39" s="26"/>
      <c r="L39" s="51" t="str">
        <f>'365RE'!V37</f>
        <v>USA</v>
      </c>
    </row>
    <row r="40" spans="9:12" ht="14.4" x14ac:dyDescent="0.3">
      <c r="I40" s="26"/>
      <c r="L40" s="51" t="str">
        <f>'365RE'!V38</f>
        <v>UK</v>
      </c>
    </row>
    <row r="41" spans="9:12" ht="14.4" x14ac:dyDescent="0.3">
      <c r="I41" s="26"/>
      <c r="L41" s="51" t="str">
        <f>'365RE'!V39</f>
        <v>USA</v>
      </c>
    </row>
    <row r="42" spans="9:12" ht="14.4" x14ac:dyDescent="0.3">
      <c r="I42" s="26"/>
      <c r="L42" s="51" t="str">
        <f>'365RE'!V40</f>
        <v>USA</v>
      </c>
    </row>
    <row r="43" spans="9:12" ht="14.4" x14ac:dyDescent="0.3">
      <c r="I43" s="26"/>
      <c r="L43" s="51" t="str">
        <f>'365RE'!V41</f>
        <v>USA</v>
      </c>
    </row>
    <row r="44" spans="9:12" ht="14.4" x14ac:dyDescent="0.3">
      <c r="I44" s="26"/>
      <c r="L44" s="51" t="str">
        <f>'365RE'!V42</f>
        <v>USA</v>
      </c>
    </row>
    <row r="45" spans="9:12" ht="14.4" x14ac:dyDescent="0.3">
      <c r="I45" s="26"/>
      <c r="L45" s="51" t="str">
        <f>'365RE'!V43</f>
        <v>USA</v>
      </c>
    </row>
    <row r="46" spans="9:12" ht="14.4" x14ac:dyDescent="0.3">
      <c r="I46" s="26"/>
      <c r="L46" s="51" t="str">
        <f>'365RE'!V44</f>
        <v>USA</v>
      </c>
    </row>
    <row r="47" spans="9:12" ht="14.4" x14ac:dyDescent="0.3">
      <c r="I47" s="26"/>
      <c r="L47" s="51" t="str">
        <f>'365RE'!V45</f>
        <v>USA</v>
      </c>
    </row>
    <row r="48" spans="9:12" ht="14.4" x14ac:dyDescent="0.3">
      <c r="I48" s="26"/>
      <c r="L48" s="51" t="str">
        <f>'365RE'!V46</f>
        <v>USA</v>
      </c>
    </row>
    <row r="49" spans="9:12" ht="14.4" x14ac:dyDescent="0.3">
      <c r="I49" s="26"/>
      <c r="L49" s="51" t="str">
        <f>'365RE'!V47</f>
        <v>Belgium</v>
      </c>
    </row>
    <row r="50" spans="9:12" ht="14.4" x14ac:dyDescent="0.3">
      <c r="I50" s="26"/>
      <c r="L50" s="51" t="str">
        <f>'365RE'!V48</f>
        <v>USA</v>
      </c>
    </row>
    <row r="51" spans="9:12" ht="14.4" x14ac:dyDescent="0.3">
      <c r="I51" s="26"/>
      <c r="L51" s="51" t="str">
        <f>'365RE'!V49</f>
        <v>USA</v>
      </c>
    </row>
    <row r="52" spans="9:12" ht="14.4" x14ac:dyDescent="0.3">
      <c r="I52" s="26"/>
      <c r="L52" s="51" t="str">
        <f>'365RE'!V50</f>
        <v>USA</v>
      </c>
    </row>
    <row r="53" spans="9:12" ht="14.4" x14ac:dyDescent="0.3">
      <c r="I53" s="26"/>
      <c r="L53" s="51" t="str">
        <f>'365RE'!V51</f>
        <v>USA</v>
      </c>
    </row>
    <row r="54" spans="9:12" ht="14.4" x14ac:dyDescent="0.3">
      <c r="I54" s="26"/>
      <c r="L54" s="51" t="str">
        <f>'365RE'!V52</f>
        <v>USA</v>
      </c>
    </row>
    <row r="55" spans="9:12" ht="14.4" x14ac:dyDescent="0.3">
      <c r="I55" s="26"/>
      <c r="L55" s="51" t="str">
        <f>'365RE'!V53</f>
        <v>USA</v>
      </c>
    </row>
    <row r="56" spans="9:12" ht="14.4" x14ac:dyDescent="0.3">
      <c r="I56" s="26"/>
      <c r="L56" s="51" t="str">
        <f>'365RE'!V54</f>
        <v>USA</v>
      </c>
    </row>
    <row r="57" spans="9:12" ht="14.4" x14ac:dyDescent="0.3">
      <c r="I57" s="26"/>
      <c r="L57" s="51" t="str">
        <f>'365RE'!V55</f>
        <v>USA</v>
      </c>
    </row>
    <row r="58" spans="9:12" ht="14.4" x14ac:dyDescent="0.3">
      <c r="I58" s="26"/>
      <c r="L58" s="51" t="str">
        <f>'365RE'!V56</f>
        <v>USA</v>
      </c>
    </row>
    <row r="59" spans="9:12" ht="14.4" x14ac:dyDescent="0.3">
      <c r="I59" s="26"/>
      <c r="L59" s="51" t="str">
        <f>'365RE'!V57</f>
        <v>USA</v>
      </c>
    </row>
    <row r="60" spans="9:12" ht="14.4" x14ac:dyDescent="0.3">
      <c r="I60" s="26"/>
      <c r="L60" s="51" t="str">
        <f>'365RE'!V58</f>
        <v>USA</v>
      </c>
    </row>
    <row r="61" spans="9:12" ht="14.4" x14ac:dyDescent="0.3">
      <c r="I61" s="26"/>
      <c r="L61" s="51" t="str">
        <f>'365RE'!V59</f>
        <v>USA</v>
      </c>
    </row>
    <row r="62" spans="9:12" ht="14.4" x14ac:dyDescent="0.3">
      <c r="I62" s="26"/>
      <c r="L62" s="51" t="str">
        <f>'365RE'!V60</f>
        <v>USA</v>
      </c>
    </row>
    <row r="63" spans="9:12" ht="14.4" x14ac:dyDescent="0.3">
      <c r="I63" s="26"/>
      <c r="L63" s="51" t="str">
        <f>'365RE'!V61</f>
        <v>USA</v>
      </c>
    </row>
    <row r="64" spans="9:12" ht="14.4" x14ac:dyDescent="0.3">
      <c r="I64" s="26"/>
      <c r="L64" s="51" t="str">
        <f>'365RE'!V62</f>
        <v>USA</v>
      </c>
    </row>
    <row r="65" spans="9:12" ht="14.4" x14ac:dyDescent="0.3">
      <c r="I65" s="26"/>
      <c r="L65" s="51" t="str">
        <f>'365RE'!V63</f>
        <v>USA</v>
      </c>
    </row>
    <row r="66" spans="9:12" ht="14.4" x14ac:dyDescent="0.3">
      <c r="I66" s="26"/>
      <c r="L66" s="51" t="str">
        <f>'365RE'!V64</f>
        <v>Russia</v>
      </c>
    </row>
    <row r="67" spans="9:12" ht="14.4" x14ac:dyDescent="0.3">
      <c r="I67" s="26"/>
      <c r="L67" s="51" t="str">
        <f>'365RE'!V65</f>
        <v>USA</v>
      </c>
    </row>
    <row r="68" spans="9:12" ht="14.4" x14ac:dyDescent="0.3">
      <c r="I68" s="26"/>
      <c r="L68" s="51" t="str">
        <f>'365RE'!V66</f>
        <v>USA</v>
      </c>
    </row>
    <row r="69" spans="9:12" ht="14.4" x14ac:dyDescent="0.3">
      <c r="I69" s="26"/>
      <c r="L69" s="51" t="str">
        <f>'365RE'!V67</f>
        <v>USA</v>
      </c>
    </row>
    <row r="70" spans="9:12" ht="14.4" x14ac:dyDescent="0.3">
      <c r="I70" s="26"/>
      <c r="L70" s="51" t="str">
        <f>'365RE'!V68</f>
        <v>USA</v>
      </c>
    </row>
    <row r="71" spans="9:12" ht="14.4" x14ac:dyDescent="0.3">
      <c r="I71" s="26"/>
      <c r="L71" s="51" t="str">
        <f>'365RE'!V69</f>
        <v>USA</v>
      </c>
    </row>
    <row r="72" spans="9:12" ht="14.4" x14ac:dyDescent="0.3">
      <c r="I72" s="26"/>
      <c r="L72" s="51" t="str">
        <f>'365RE'!V70</f>
        <v>Denmark</v>
      </c>
    </row>
    <row r="73" spans="9:12" ht="14.4" x14ac:dyDescent="0.3">
      <c r="I73" s="26"/>
      <c r="L73" s="51" t="str">
        <f>'365RE'!V71</f>
        <v>USA</v>
      </c>
    </row>
    <row r="74" spans="9:12" ht="14.4" x14ac:dyDescent="0.3">
      <c r="I74" s="26"/>
      <c r="L74" s="51" t="str">
        <f>'365RE'!V72</f>
        <v>USA</v>
      </c>
    </row>
    <row r="75" spans="9:12" ht="14.4" x14ac:dyDescent="0.3">
      <c r="I75" s="26"/>
      <c r="L75" s="51" t="str">
        <f>'365RE'!V73</f>
        <v>USA</v>
      </c>
    </row>
    <row r="76" spans="9:12" ht="14.4" x14ac:dyDescent="0.3">
      <c r="I76" s="26"/>
      <c r="L76" s="51" t="str">
        <f>'365RE'!V74</f>
        <v>USA</v>
      </c>
    </row>
    <row r="77" spans="9:12" ht="14.4" x14ac:dyDescent="0.3">
      <c r="I77" s="26"/>
      <c r="L77" s="51" t="str">
        <f>'365RE'!V75</f>
        <v>USA</v>
      </c>
    </row>
    <row r="78" spans="9:12" ht="14.4" x14ac:dyDescent="0.3">
      <c r="I78" s="26"/>
      <c r="L78" s="51" t="str">
        <f>'365RE'!V76</f>
        <v>USA</v>
      </c>
    </row>
    <row r="79" spans="9:12" ht="14.4" x14ac:dyDescent="0.3">
      <c r="I79" s="26"/>
      <c r="L79" s="51" t="str">
        <f>'365RE'!V77</f>
        <v>Germany</v>
      </c>
    </row>
    <row r="80" spans="9:12" ht="14.4" x14ac:dyDescent="0.3">
      <c r="I80" s="26"/>
      <c r="L80" s="51" t="str">
        <f>'365RE'!V78</f>
        <v>USA</v>
      </c>
    </row>
    <row r="81" spans="9:12" ht="14.4" x14ac:dyDescent="0.3">
      <c r="I81" s="26"/>
      <c r="L81" s="51" t="str">
        <f>'365RE'!V79</f>
        <v>USA</v>
      </c>
    </row>
    <row r="82" spans="9:12" ht="14.4" x14ac:dyDescent="0.3">
      <c r="I82" s="26"/>
      <c r="L82" s="51" t="str">
        <f>'365RE'!V80</f>
        <v>USA</v>
      </c>
    </row>
    <row r="83" spans="9:12" ht="14.4" x14ac:dyDescent="0.3">
      <c r="I83" s="26"/>
      <c r="L83" s="51" t="str">
        <f>'365RE'!V81</f>
        <v>USA</v>
      </c>
    </row>
    <row r="84" spans="9:12" ht="14.4" x14ac:dyDescent="0.3">
      <c r="I84" s="26"/>
      <c r="L84" s="51" t="str">
        <f>'365RE'!V82</f>
        <v>Mexico</v>
      </c>
    </row>
    <row r="85" spans="9:12" ht="14.4" x14ac:dyDescent="0.3">
      <c r="I85" s="26"/>
      <c r="L85" s="51" t="str">
        <f>'365RE'!V83</f>
        <v>USA</v>
      </c>
    </row>
    <row r="86" spans="9:12" ht="14.4" x14ac:dyDescent="0.3">
      <c r="I86" s="26"/>
      <c r="L86" s="51" t="str">
        <f>'365RE'!V84</f>
        <v>USA</v>
      </c>
    </row>
    <row r="87" spans="9:12" ht="14.4" x14ac:dyDescent="0.3">
      <c r="I87" s="26"/>
      <c r="L87" s="51" t="str">
        <f>'365RE'!V85</f>
        <v>USA</v>
      </c>
    </row>
    <row r="88" spans="9:12" ht="14.4" x14ac:dyDescent="0.3">
      <c r="I88" s="26"/>
      <c r="L88" s="51" t="str">
        <f>'365RE'!V86</f>
        <v>USA</v>
      </c>
    </row>
    <row r="89" spans="9:12" ht="14.4" x14ac:dyDescent="0.3">
      <c r="I89" s="26"/>
      <c r="L89" s="51" t="str">
        <f>'365RE'!V87</f>
        <v>USA</v>
      </c>
    </row>
    <row r="90" spans="9:12" ht="14.4" x14ac:dyDescent="0.3">
      <c r="I90" s="26"/>
      <c r="L90" s="51" t="str">
        <f>'365RE'!V88</f>
        <v>UK</v>
      </c>
    </row>
    <row r="91" spans="9:12" ht="14.4" x14ac:dyDescent="0.3">
      <c r="I91" s="26"/>
      <c r="L91" s="51" t="str">
        <f>'365RE'!V89</f>
        <v>USA</v>
      </c>
    </row>
    <row r="92" spans="9:12" ht="14.4" x14ac:dyDescent="0.3">
      <c r="I92" s="26"/>
      <c r="L92" s="51" t="str">
        <f>'365RE'!V90</f>
        <v>USA</v>
      </c>
    </row>
    <row r="93" spans="9:12" ht="14.4" x14ac:dyDescent="0.3">
      <c r="I93" s="26"/>
      <c r="L93" s="51" t="str">
        <f>'365RE'!V91</f>
        <v>USA</v>
      </c>
    </row>
    <row r="94" spans="9:12" ht="14.4" x14ac:dyDescent="0.3">
      <c r="I94" s="26"/>
      <c r="L94" s="51" t="str">
        <f>'365RE'!V92</f>
        <v>USA</v>
      </c>
    </row>
    <row r="95" spans="9:12" ht="14.4" x14ac:dyDescent="0.3">
      <c r="I95" s="26"/>
      <c r="L95" s="51" t="str">
        <f>'365RE'!V93</f>
        <v>USA</v>
      </c>
    </row>
    <row r="96" spans="9:12" ht="14.4" x14ac:dyDescent="0.3">
      <c r="I96" s="26"/>
      <c r="L96" s="51" t="str">
        <f>'365RE'!V94</f>
        <v>USA</v>
      </c>
    </row>
    <row r="97" spans="9:12" ht="14.4" x14ac:dyDescent="0.3">
      <c r="I97" s="26"/>
      <c r="L97" s="51" t="str">
        <f>'365RE'!V95</f>
        <v>USA</v>
      </c>
    </row>
    <row r="98" spans="9:12" ht="14.4" x14ac:dyDescent="0.3">
      <c r="I98" s="26"/>
      <c r="L98" s="51" t="str">
        <f>'365RE'!V96</f>
        <v>USA</v>
      </c>
    </row>
    <row r="99" spans="9:12" ht="14.4" x14ac:dyDescent="0.3">
      <c r="I99" s="26"/>
      <c r="L99" s="51" t="str">
        <f>'365RE'!V97</f>
        <v>USA</v>
      </c>
    </row>
    <row r="100" spans="9:12" ht="14.4" x14ac:dyDescent="0.3">
      <c r="I100" s="26"/>
      <c r="L100" s="51" t="str">
        <f>'365RE'!V98</f>
        <v>USA</v>
      </c>
    </row>
    <row r="101" spans="9:12" ht="14.4" x14ac:dyDescent="0.3">
      <c r="I101" s="26"/>
      <c r="L101" s="51" t="str">
        <f>'365RE'!V99</f>
        <v>USA</v>
      </c>
    </row>
    <row r="102" spans="9:12" ht="14.4" x14ac:dyDescent="0.3">
      <c r="I102" s="26"/>
      <c r="L102" s="51" t="str">
        <f>'365RE'!V100</f>
        <v>USA</v>
      </c>
    </row>
    <row r="103" spans="9:12" ht="14.4" x14ac:dyDescent="0.3">
      <c r="I103" s="26"/>
      <c r="L103" s="51" t="str">
        <f>'365RE'!V101</f>
        <v>USA</v>
      </c>
    </row>
    <row r="104" spans="9:12" ht="14.4" x14ac:dyDescent="0.3">
      <c r="I104" s="26"/>
      <c r="L104" s="51" t="str">
        <f>'365RE'!V102</f>
        <v>USA</v>
      </c>
    </row>
    <row r="105" spans="9:12" ht="14.4" x14ac:dyDescent="0.3">
      <c r="I105" s="26"/>
      <c r="L105" s="51" t="str">
        <f>'365RE'!V103</f>
        <v>USA</v>
      </c>
    </row>
    <row r="106" spans="9:12" ht="14.4" x14ac:dyDescent="0.3">
      <c r="I106" s="26"/>
      <c r="L106" s="51" t="str">
        <f>'365RE'!V104</f>
        <v>USA</v>
      </c>
    </row>
    <row r="107" spans="9:12" ht="14.4" x14ac:dyDescent="0.3">
      <c r="I107" s="26"/>
      <c r="L107" s="51" t="str">
        <f>'365RE'!V105</f>
        <v>USA</v>
      </c>
    </row>
    <row r="108" spans="9:12" ht="14.4" x14ac:dyDescent="0.3">
      <c r="I108" s="26"/>
      <c r="L108" s="51" t="str">
        <f>'365RE'!V106</f>
        <v>USA</v>
      </c>
    </row>
    <row r="109" spans="9:12" ht="14.4" x14ac:dyDescent="0.3">
      <c r="I109" s="26"/>
      <c r="L109" s="51" t="str">
        <f>'365RE'!V107</f>
        <v>USA</v>
      </c>
    </row>
    <row r="110" spans="9:12" ht="14.4" x14ac:dyDescent="0.3">
      <c r="I110" s="26"/>
      <c r="L110" s="51" t="str">
        <f>'365RE'!V108</f>
        <v>USA</v>
      </c>
    </row>
    <row r="111" spans="9:12" ht="14.4" x14ac:dyDescent="0.3">
      <c r="I111" s="26"/>
      <c r="L111" s="51" t="str">
        <f>'365RE'!V109</f>
        <v>USA</v>
      </c>
    </row>
    <row r="112" spans="9:12" ht="14.4" x14ac:dyDescent="0.3">
      <c r="I112" s="26"/>
      <c r="L112" s="51" t="str">
        <f>'365RE'!V110</f>
        <v>USA</v>
      </c>
    </row>
    <row r="113" spans="9:12" ht="14.4" x14ac:dyDescent="0.3">
      <c r="I113" s="26"/>
      <c r="L113" s="51" t="str">
        <f>'365RE'!V111</f>
        <v>USA</v>
      </c>
    </row>
    <row r="114" spans="9:12" ht="14.4" x14ac:dyDescent="0.3">
      <c r="I114" s="26"/>
      <c r="L114" s="51" t="str">
        <f>'365RE'!V112</f>
        <v>USA</v>
      </c>
    </row>
    <row r="115" spans="9:12" ht="14.4" x14ac:dyDescent="0.3">
      <c r="I115" s="26"/>
      <c r="L115" s="51" t="str">
        <f>'365RE'!V113</f>
        <v>USA</v>
      </c>
    </row>
    <row r="116" spans="9:12" ht="14.4" x14ac:dyDescent="0.3">
      <c r="I116" s="26"/>
      <c r="L116" s="51" t="str">
        <f>'365RE'!V114</f>
        <v>USA</v>
      </c>
    </row>
    <row r="117" spans="9:12" ht="14.4" x14ac:dyDescent="0.3">
      <c r="I117" s="26"/>
      <c r="L117" s="51" t="str">
        <f>'365RE'!V115</f>
        <v>USA</v>
      </c>
    </row>
    <row r="118" spans="9:12" ht="14.4" x14ac:dyDescent="0.3">
      <c r="I118" s="26"/>
      <c r="L118" s="51" t="str">
        <f>'365RE'!V116</f>
        <v>USA</v>
      </c>
    </row>
    <row r="119" spans="9:12" ht="14.4" x14ac:dyDescent="0.3">
      <c r="I119" s="26"/>
      <c r="L119" s="51" t="str">
        <f>'365RE'!V117</f>
        <v>USA</v>
      </c>
    </row>
    <row r="120" spans="9:12" ht="14.4" x14ac:dyDescent="0.3">
      <c r="I120" s="26"/>
      <c r="L120" s="51" t="str">
        <f>'365RE'!V118</f>
        <v>USA</v>
      </c>
    </row>
    <row r="121" spans="9:12" ht="14.4" x14ac:dyDescent="0.3">
      <c r="I121" s="26"/>
      <c r="L121" s="51" t="str">
        <f>'365RE'!V119</f>
        <v>USA</v>
      </c>
    </row>
    <row r="122" spans="9:12" ht="14.4" x14ac:dyDescent="0.3">
      <c r="I122" s="26"/>
      <c r="L122" s="51" t="str">
        <f>'365RE'!V120</f>
        <v>Russia</v>
      </c>
    </row>
    <row r="123" spans="9:12" ht="14.4" x14ac:dyDescent="0.3">
      <c r="I123" s="26"/>
      <c r="L123" s="51" t="str">
        <f>'365RE'!V121</f>
        <v>USA</v>
      </c>
    </row>
    <row r="124" spans="9:12" ht="14.4" x14ac:dyDescent="0.3">
      <c r="I124" s="26"/>
      <c r="L124" s="51" t="str">
        <f>'365RE'!V122</f>
        <v>USA</v>
      </c>
    </row>
    <row r="125" spans="9:12" ht="14.4" x14ac:dyDescent="0.3">
      <c r="I125" s="26"/>
      <c r="L125" s="51" t="str">
        <f>'365RE'!V123</f>
        <v>USA</v>
      </c>
    </row>
    <row r="126" spans="9:12" ht="14.4" x14ac:dyDescent="0.3">
      <c r="I126" s="26"/>
      <c r="L126" s="51" t="str">
        <f>'365RE'!V124</f>
        <v>USA</v>
      </c>
    </row>
    <row r="127" spans="9:12" ht="14.4" x14ac:dyDescent="0.3">
      <c r="I127" s="26"/>
      <c r="L127" s="51" t="str">
        <f>'365RE'!V125</f>
        <v>USA</v>
      </c>
    </row>
    <row r="128" spans="9:12" ht="14.4" x14ac:dyDescent="0.3">
      <c r="I128" s="26"/>
      <c r="L128" s="51" t="str">
        <f>'365RE'!V126</f>
        <v>Belgium</v>
      </c>
    </row>
    <row r="129" spans="9:12" ht="14.4" x14ac:dyDescent="0.3">
      <c r="I129" s="26"/>
      <c r="L129" s="51" t="str">
        <f>'365RE'!V127</f>
        <v>USA</v>
      </c>
    </row>
    <row r="130" spans="9:12" ht="14.4" x14ac:dyDescent="0.3">
      <c r="I130" s="26"/>
      <c r="L130" s="51" t="str">
        <f>'365RE'!V128</f>
        <v>USA</v>
      </c>
    </row>
    <row r="131" spans="9:12" ht="14.4" x14ac:dyDescent="0.3">
      <c r="I131" s="26"/>
      <c r="L131" s="51" t="str">
        <f>'365RE'!V129</f>
        <v>USA</v>
      </c>
    </row>
    <row r="132" spans="9:12" ht="14.4" x14ac:dyDescent="0.3">
      <c r="I132" s="26"/>
      <c r="L132" s="51" t="str">
        <f>'365RE'!V130</f>
        <v>USA</v>
      </c>
    </row>
    <row r="133" spans="9:12" ht="14.4" x14ac:dyDescent="0.3">
      <c r="I133" s="26"/>
      <c r="L133" s="51" t="str">
        <f>'365RE'!V131</f>
        <v>USA</v>
      </c>
    </row>
    <row r="134" spans="9:12" ht="14.4" x14ac:dyDescent="0.3">
      <c r="I134" s="26"/>
      <c r="L134" s="51" t="str">
        <f>'365RE'!V132</f>
        <v>USA</v>
      </c>
    </row>
    <row r="135" spans="9:12" ht="14.4" x14ac:dyDescent="0.3">
      <c r="I135" s="26"/>
      <c r="L135" s="51" t="str">
        <f>'365RE'!V133</f>
        <v>USA</v>
      </c>
    </row>
    <row r="136" spans="9:12" ht="14.4" x14ac:dyDescent="0.3">
      <c r="I136" s="26"/>
      <c r="L136" s="51" t="str">
        <f>'365RE'!V134</f>
        <v>USA</v>
      </c>
    </row>
    <row r="137" spans="9:12" ht="14.4" x14ac:dyDescent="0.3">
      <c r="I137" s="26"/>
      <c r="L137" s="51" t="str">
        <f>'365RE'!V135</f>
        <v>USA</v>
      </c>
    </row>
    <row r="138" spans="9:12" ht="14.4" x14ac:dyDescent="0.3">
      <c r="I138" s="26"/>
      <c r="L138" s="51" t="str">
        <f>'365RE'!V136</f>
        <v>USA</v>
      </c>
    </row>
    <row r="139" spans="9:12" ht="14.4" x14ac:dyDescent="0.3">
      <c r="I139" s="26"/>
      <c r="L139" s="51" t="str">
        <f>'365RE'!V137</f>
        <v>USA</v>
      </c>
    </row>
    <row r="140" spans="9:12" ht="14.4" x14ac:dyDescent="0.3">
      <c r="I140" s="26"/>
      <c r="L140" s="51" t="str">
        <f>'365RE'!V138</f>
        <v>USA</v>
      </c>
    </row>
    <row r="141" spans="9:12" ht="14.4" x14ac:dyDescent="0.3">
      <c r="I141" s="26"/>
      <c r="L141" s="51" t="str">
        <f>'365RE'!V139</f>
        <v>USA</v>
      </c>
    </row>
    <row r="142" spans="9:12" ht="14.4" x14ac:dyDescent="0.3">
      <c r="I142" s="26"/>
      <c r="L142" s="51" t="str">
        <f>'365RE'!V140</f>
        <v>USA</v>
      </c>
    </row>
    <row r="143" spans="9:12" ht="14.4" x14ac:dyDescent="0.3">
      <c r="I143" s="26"/>
      <c r="L143" s="51" t="str">
        <f>'365RE'!V141</f>
        <v>USA</v>
      </c>
    </row>
    <row r="144" spans="9:12" ht="14.4" x14ac:dyDescent="0.3">
      <c r="I144" s="26"/>
      <c r="L144" s="51" t="str">
        <f>'365RE'!V142</f>
        <v>USA</v>
      </c>
    </row>
    <row r="145" spans="9:12" ht="14.4" x14ac:dyDescent="0.3">
      <c r="I145" s="26"/>
      <c r="L145" s="51" t="str">
        <f>'365RE'!V143</f>
        <v>USA</v>
      </c>
    </row>
    <row r="146" spans="9:12" ht="14.4" x14ac:dyDescent="0.3">
      <c r="I146" s="26"/>
      <c r="L146" s="51" t="str">
        <f>'365RE'!V144</f>
        <v>USA</v>
      </c>
    </row>
    <row r="147" spans="9:12" ht="14.4" x14ac:dyDescent="0.3">
      <c r="I147" s="26"/>
      <c r="L147" s="51" t="str">
        <f>'365RE'!V145</f>
        <v>Russia</v>
      </c>
    </row>
    <row r="148" spans="9:12" ht="14.4" x14ac:dyDescent="0.3">
      <c r="I148" s="26"/>
      <c r="L148" s="51" t="str">
        <f>'365RE'!V146</f>
        <v>USA</v>
      </c>
    </row>
    <row r="149" spans="9:12" ht="14.4" x14ac:dyDescent="0.3">
      <c r="I149" s="26"/>
      <c r="L149" s="51" t="str">
        <f>'365RE'!V147</f>
        <v>USA</v>
      </c>
    </row>
    <row r="150" spans="9:12" ht="14.4" x14ac:dyDescent="0.3">
      <c r="I150" s="26"/>
      <c r="L150" s="51" t="str">
        <f>'365RE'!V148</f>
        <v>USA</v>
      </c>
    </row>
    <row r="151" spans="9:12" ht="14.4" x14ac:dyDescent="0.3">
      <c r="I151" s="26"/>
      <c r="L151" s="51" t="str">
        <f>'365RE'!V149</f>
        <v>USA</v>
      </c>
    </row>
    <row r="152" spans="9:12" ht="14.4" x14ac:dyDescent="0.3">
      <c r="I152" s="26"/>
      <c r="L152" s="51" t="str">
        <f>'365RE'!V150</f>
        <v>USA</v>
      </c>
    </row>
    <row r="153" spans="9:12" ht="14.4" x14ac:dyDescent="0.3">
      <c r="I153" s="26"/>
      <c r="L153" s="51" t="str">
        <f>'365RE'!V151</f>
        <v>USA</v>
      </c>
    </row>
    <row r="154" spans="9:12" ht="14.4" x14ac:dyDescent="0.3">
      <c r="I154" s="26"/>
      <c r="L154" s="51" t="str">
        <f>'365RE'!V152</f>
        <v>Canada</v>
      </c>
    </row>
    <row r="155" spans="9:12" ht="14.4" x14ac:dyDescent="0.3">
      <c r="I155" s="26"/>
      <c r="L155" s="51" t="str">
        <f>'365RE'!V153</f>
        <v>Canada</v>
      </c>
    </row>
    <row r="156" spans="9:12" ht="14.4" x14ac:dyDescent="0.3">
      <c r="I156" s="26"/>
      <c r="L156" s="51" t="str">
        <f>'365RE'!V154</f>
        <v>Canada</v>
      </c>
    </row>
    <row r="157" spans="9:12" ht="14.4" x14ac:dyDescent="0.3">
      <c r="I157" s="26"/>
      <c r="L157" s="51" t="str">
        <f>'365RE'!V155</f>
        <v>Canada</v>
      </c>
    </row>
    <row r="158" spans="9:12" ht="14.4" x14ac:dyDescent="0.3">
      <c r="I158" s="26"/>
      <c r="L158" s="51" t="str">
        <f>'365RE'!V156</f>
        <v>Canada</v>
      </c>
    </row>
    <row r="159" spans="9:12" ht="14.4" x14ac:dyDescent="0.3">
      <c r="I159" s="26"/>
      <c r="L159" s="51" t="str">
        <f>'365RE'!V157</f>
        <v>Canada</v>
      </c>
    </row>
    <row r="160" spans="9:12" ht="14.4" x14ac:dyDescent="0.3">
      <c r="I160" s="26"/>
      <c r="L160" s="51" t="str">
        <f>'365RE'!V158</f>
        <v>Canada</v>
      </c>
    </row>
    <row r="161" spans="9:12" ht="14.4" x14ac:dyDescent="0.3">
      <c r="I161" s="26"/>
      <c r="L161" s="51" t="str">
        <f>'365RE'!V159</f>
        <v>USA</v>
      </c>
    </row>
    <row r="162" spans="9:12" ht="14.4" x14ac:dyDescent="0.3">
      <c r="I162" s="26"/>
      <c r="L162" s="51" t="str">
        <f>'365RE'!V160</f>
        <v>USA</v>
      </c>
    </row>
    <row r="163" spans="9:12" ht="14.4" x14ac:dyDescent="0.3">
      <c r="I163" s="26"/>
      <c r="L163" s="51" t="str">
        <f>'365RE'!V161</f>
        <v>USA</v>
      </c>
    </row>
    <row r="164" spans="9:12" ht="14.4" x14ac:dyDescent="0.3">
      <c r="I164" s="26"/>
      <c r="L164" s="51" t="str">
        <f>'365RE'!V162</f>
        <v>USA</v>
      </c>
    </row>
    <row r="165" spans="9:12" ht="14.4" x14ac:dyDescent="0.3">
      <c r="I165" s="26"/>
      <c r="L165" s="51" t="str">
        <f>'365RE'!V163</f>
        <v>USA</v>
      </c>
    </row>
    <row r="166" spans="9:12" ht="14.4" x14ac:dyDescent="0.3">
      <c r="I166" s="26"/>
      <c r="L166" s="51" t="str">
        <f>'365RE'!V164</f>
        <v>USA</v>
      </c>
    </row>
    <row r="167" spans="9:12" ht="14.4" x14ac:dyDescent="0.3">
      <c r="I167" s="26"/>
      <c r="L167" s="51" t="str">
        <f>'365RE'!V165</f>
        <v>USA</v>
      </c>
    </row>
    <row r="168" spans="9:12" ht="14.4" x14ac:dyDescent="0.3">
      <c r="I168" s="26"/>
      <c r="L168" s="51" t="str">
        <f>'365RE'!V166</f>
        <v>USA</v>
      </c>
    </row>
    <row r="169" spans="9:12" ht="14.4" x14ac:dyDescent="0.3">
      <c r="I169" s="26"/>
      <c r="L169" s="51" t="str">
        <f>'365RE'!V167</f>
        <v>USA</v>
      </c>
    </row>
    <row r="170" spans="9:12" ht="14.4" x14ac:dyDescent="0.3">
      <c r="L170" s="51" t="str">
        <f>'365RE'!V168</f>
        <v>USA</v>
      </c>
    </row>
    <row r="171" spans="9:12" ht="14.4" x14ac:dyDescent="0.3">
      <c r="L171" s="51" t="str">
        <f>'365RE'!V169</f>
        <v>USA</v>
      </c>
    </row>
    <row r="172" spans="9:12" ht="14.4" x14ac:dyDescent="0.3">
      <c r="L172" s="51" t="str">
        <f>'365RE'!V170</f>
        <v>USA</v>
      </c>
    </row>
    <row r="173" spans="9:12" ht="14.4" x14ac:dyDescent="0.3">
      <c r="L173" s="51" t="str">
        <f>'365RE'!V171</f>
        <v>USA</v>
      </c>
    </row>
    <row r="174" spans="9:12" ht="14.4" x14ac:dyDescent="0.3">
      <c r="L174" s="51" t="str">
        <f>'365RE'!V172</f>
        <v>USA</v>
      </c>
    </row>
    <row r="175" spans="9:12" ht="14.4" x14ac:dyDescent="0.3">
      <c r="L175" s="51" t="str">
        <f>'365RE'!V173</f>
        <v>USA</v>
      </c>
    </row>
    <row r="176" spans="9:12" ht="14.4" x14ac:dyDescent="0.3">
      <c r="L176" s="51" t="str">
        <f>'365RE'!V174</f>
        <v>USA</v>
      </c>
    </row>
    <row r="177" spans="12:12" ht="14.4" x14ac:dyDescent="0.3">
      <c r="L177" s="51" t="str">
        <f>'365RE'!V175</f>
        <v>USA</v>
      </c>
    </row>
    <row r="178" spans="12:12" ht="14.4" x14ac:dyDescent="0.3">
      <c r="L178" s="51" t="str">
        <f>'365RE'!V176</f>
        <v>USA</v>
      </c>
    </row>
    <row r="179" spans="12:12" ht="14.4" x14ac:dyDescent="0.3">
      <c r="L179" s="51" t="str">
        <f>'365RE'!V177</f>
        <v>USA</v>
      </c>
    </row>
    <row r="180" spans="12:12" ht="14.4" x14ac:dyDescent="0.3">
      <c r="L180" s="51" t="str">
        <f>'365RE'!V178</f>
        <v>USA</v>
      </c>
    </row>
    <row r="181" spans="12:12" ht="14.4" x14ac:dyDescent="0.3">
      <c r="L181" s="51" t="str">
        <f>'365RE'!V179</f>
        <v>USA</v>
      </c>
    </row>
    <row r="182" spans="12:12" ht="14.4" x14ac:dyDescent="0.3">
      <c r="L182" s="51" t="str">
        <f>'365RE'!V180</f>
        <v>Russia</v>
      </c>
    </row>
    <row r="183" spans="12:12" ht="14.4" x14ac:dyDescent="0.3">
      <c r="L183" s="51" t="str">
        <f>'365RE'!V181</f>
        <v>USA</v>
      </c>
    </row>
    <row r="184" spans="12:12" ht="14.4" x14ac:dyDescent="0.3">
      <c r="L184" s="51" t="str">
        <f>'365RE'!V182</f>
        <v>USA</v>
      </c>
    </row>
    <row r="185" spans="12:12" ht="14.4" x14ac:dyDescent="0.3">
      <c r="L185" s="51" t="str">
        <f>'365RE'!V183</f>
        <v>USA</v>
      </c>
    </row>
    <row r="186" spans="12:12" ht="14.4" x14ac:dyDescent="0.3">
      <c r="L186" s="51">
        <f>'365RE'!V184</f>
        <v>0</v>
      </c>
    </row>
    <row r="187" spans="12:12" ht="14.4" x14ac:dyDescent="0.3">
      <c r="L187" s="51" t="str">
        <f>'365RE'!V185</f>
        <v>USA</v>
      </c>
    </row>
    <row r="188" spans="12:12" ht="14.4" x14ac:dyDescent="0.3">
      <c r="L188" s="51" t="str">
        <f>'365RE'!V186</f>
        <v>USA</v>
      </c>
    </row>
    <row r="189" spans="12:12" ht="14.4" x14ac:dyDescent="0.3">
      <c r="L189" s="51" t="str">
        <f>'365RE'!V187</f>
        <v>USA</v>
      </c>
    </row>
    <row r="190" spans="12:12" ht="14.4" x14ac:dyDescent="0.3">
      <c r="L190" s="51" t="str">
        <f>'365RE'!V188</f>
        <v>USA</v>
      </c>
    </row>
    <row r="191" spans="12:12" ht="14.4" x14ac:dyDescent="0.3">
      <c r="L191" s="51" t="str">
        <f>'365RE'!V189</f>
        <v>USA</v>
      </c>
    </row>
    <row r="192" spans="12:12" ht="14.4" x14ac:dyDescent="0.3">
      <c r="L192" s="51" t="str">
        <f>'365RE'!V190</f>
        <v>USA</v>
      </c>
    </row>
    <row r="193" spans="12:12" ht="14.4" x14ac:dyDescent="0.3">
      <c r="L193" s="51" t="str">
        <f>'365RE'!V191</f>
        <v>USA</v>
      </c>
    </row>
    <row r="194" spans="12:12" ht="14.4" x14ac:dyDescent="0.3">
      <c r="L194" s="51" t="str">
        <f>'365RE'!V192</f>
        <v>USA</v>
      </c>
    </row>
    <row r="195" spans="12:12" ht="14.4" x14ac:dyDescent="0.3">
      <c r="L195" s="51" t="str">
        <f>'365RE'!V193</f>
        <v>USA</v>
      </c>
    </row>
    <row r="196" spans="12:12" ht="14.4" x14ac:dyDescent="0.3">
      <c r="L196" s="51" t="str">
        <f>'365RE'!V194</f>
        <v>USA</v>
      </c>
    </row>
    <row r="197" spans="12:12" ht="14.4" x14ac:dyDescent="0.3">
      <c r="L197" s="51" t="str">
        <f>'365RE'!V195</f>
        <v>USA</v>
      </c>
    </row>
    <row r="198" spans="12:12" ht="14.4" x14ac:dyDescent="0.3">
      <c r="L198" s="51" t="str">
        <f>'365RE'!V196</f>
        <v>USA</v>
      </c>
    </row>
    <row r="199" spans="12:12" ht="14.4" x14ac:dyDescent="0.3">
      <c r="L199" s="51" t="str">
        <f>'365RE'!V197</f>
        <v>USA</v>
      </c>
    </row>
    <row r="200" spans="12:12" ht="14.4" x14ac:dyDescent="0.3">
      <c r="L200" s="51" t="str">
        <f>'365RE'!V198</f>
        <v>USA</v>
      </c>
    </row>
    <row r="201" spans="12:12" ht="14.4" x14ac:dyDescent="0.3">
      <c r="L201" s="51" t="str">
        <f>'365RE'!V199</f>
        <v>USA</v>
      </c>
    </row>
    <row r="202" spans="12:12" ht="14.4" x14ac:dyDescent="0.3">
      <c r="L202" s="51" t="str">
        <f>'365RE'!V200</f>
        <v>USA</v>
      </c>
    </row>
    <row r="203" spans="12:12" ht="14.4" x14ac:dyDescent="0.3">
      <c r="L203" s="51" t="str">
        <f>'365RE'!V201</f>
        <v>USA</v>
      </c>
    </row>
  </sheetData>
  <dataValidations count="1">
    <dataValidation allowBlank="1" showErrorMessage="1" sqref="B1:B2" xr:uid="{00000000-0002-0000-0400-000000000000}"/>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89"/>
  <sheetViews>
    <sheetView workbookViewId="0">
      <selection activeCell="C7" sqref="C7"/>
    </sheetView>
  </sheetViews>
  <sheetFormatPr defaultColWidth="8.88671875" defaultRowHeight="11.4" x14ac:dyDescent="0.2"/>
  <cols>
    <col min="1" max="1" width="2" style="27" customWidth="1"/>
    <col min="2" max="2" width="7" style="27" customWidth="1"/>
    <col min="3" max="3" width="11.88671875" style="27" bestFit="1" customWidth="1"/>
    <col min="4" max="4" width="15.6640625" style="27" bestFit="1" customWidth="1"/>
    <col min="5" max="6" width="9" style="27" bestFit="1" customWidth="1"/>
    <col min="7" max="7" width="10.5546875" style="27" customWidth="1"/>
    <col min="8" max="8" width="9" style="27" bestFit="1" customWidth="1"/>
    <col min="9" max="9" width="11" style="27" bestFit="1" customWidth="1"/>
    <col min="10" max="10" width="15.44140625" style="27" customWidth="1"/>
    <col min="11" max="16384" width="8.88671875" style="27"/>
  </cols>
  <sheetData>
    <row r="1" spans="2:10" ht="15.6" x14ac:dyDescent="0.2">
      <c r="B1" s="21" t="s">
        <v>527</v>
      </c>
    </row>
    <row r="2" spans="2:10" ht="12" x14ac:dyDescent="0.2">
      <c r="B2" s="22" t="s">
        <v>539</v>
      </c>
    </row>
    <row r="4" spans="2:10" ht="12" x14ac:dyDescent="0.2">
      <c r="B4" s="22" t="s">
        <v>548</v>
      </c>
    </row>
    <row r="5" spans="2:10" ht="12" x14ac:dyDescent="0.25">
      <c r="B5" s="27" t="s">
        <v>540</v>
      </c>
    </row>
    <row r="6" spans="2:10" ht="12" x14ac:dyDescent="0.2">
      <c r="B6" s="25"/>
      <c r="C6" s="33"/>
      <c r="D6" s="33"/>
    </row>
    <row r="7" spans="2:10" ht="18" thickBot="1" x14ac:dyDescent="0.4">
      <c r="C7" s="27" t="s">
        <v>519</v>
      </c>
      <c r="E7" s="53" t="s">
        <v>567</v>
      </c>
      <c r="F7" s="53" t="s">
        <v>568</v>
      </c>
      <c r="G7" s="53" t="s">
        <v>569</v>
      </c>
      <c r="H7" s="53" t="s">
        <v>573</v>
      </c>
      <c r="I7" s="53" t="s">
        <v>574</v>
      </c>
      <c r="J7" s="53" t="s">
        <v>575</v>
      </c>
    </row>
    <row r="8" spans="2:10" ht="15" thickTop="1" x14ac:dyDescent="0.3">
      <c r="C8" s="27">
        <f>'365RE'!I96</f>
        <v>263790.81440000003</v>
      </c>
      <c r="E8" s="54">
        <f>AVERAGE(Table5[Price])</f>
        <v>279456.11681129941</v>
      </c>
      <c r="F8" s="54">
        <f>MEDIAN(C8:C184)</f>
        <v>248274.31359999999</v>
      </c>
      <c r="G8" s="54" t="e">
        <f>_xlfn.MODE.SNGL(C8:C184)</f>
        <v>#N/A</v>
      </c>
      <c r="H8" s="54">
        <f>SKEW(C8:C184)</f>
        <v>1.2100324916559553</v>
      </c>
      <c r="I8" s="54">
        <f>_xlfn.VAR.S(C8:C184)</f>
        <v>8022500276.8625488</v>
      </c>
      <c r="J8" s="54">
        <f>_xlfn.STDEV.S(C8:C184)</f>
        <v>89568.411155175403</v>
      </c>
    </row>
    <row r="9" spans="2:10" ht="14.4" x14ac:dyDescent="0.3">
      <c r="C9" s="27">
        <f>'365RE'!I97</f>
        <v>367976.45760000002</v>
      </c>
      <c r="H9" s="26"/>
    </row>
    <row r="10" spans="2:10" ht="14.4" x14ac:dyDescent="0.3">
      <c r="C10" s="27">
        <f>'365RE'!I98</f>
        <v>243052.59039999999</v>
      </c>
      <c r="H10" s="26"/>
    </row>
    <row r="11" spans="2:10" ht="14.4" x14ac:dyDescent="0.3">
      <c r="C11" s="27">
        <f>'365RE'!I99</f>
        <v>269075.30160000001</v>
      </c>
      <c r="H11" s="26"/>
    </row>
    <row r="12" spans="2:10" ht="14.4" x14ac:dyDescent="0.3">
      <c r="C12" s="27">
        <f>'365RE'!I100</f>
        <v>223577.32</v>
      </c>
      <c r="H12" s="26"/>
    </row>
    <row r="13" spans="2:10" ht="14.4" x14ac:dyDescent="0.3">
      <c r="C13" s="27">
        <f>'365RE'!I101</f>
        <v>198075.992</v>
      </c>
      <c r="H13" s="26"/>
    </row>
    <row r="14" spans="2:10" ht="14.4" x14ac:dyDescent="0.3">
      <c r="C14" s="27">
        <f>'365RE'!I102</f>
        <v>354553.23239999998</v>
      </c>
      <c r="H14" s="26"/>
    </row>
    <row r="15" spans="2:10" ht="14.4" x14ac:dyDescent="0.3">
      <c r="C15" s="27">
        <f>'365RE'!I103</f>
        <v>456919.45599999995</v>
      </c>
      <c r="H15" s="26"/>
    </row>
    <row r="16" spans="2:10" ht="14.4" x14ac:dyDescent="0.3">
      <c r="C16" s="27">
        <f>'365RE'!I104</f>
        <v>233142.8</v>
      </c>
      <c r="H16" s="26"/>
    </row>
    <row r="17" spans="3:8" ht="14.4" x14ac:dyDescent="0.3">
      <c r="C17" s="27">
        <f>'365RE'!I105</f>
        <v>225401.6152</v>
      </c>
      <c r="H17" s="26"/>
    </row>
    <row r="18" spans="3:8" ht="14.4" x14ac:dyDescent="0.3">
      <c r="C18" s="27">
        <f>'365RE'!I106</f>
        <v>195153.16</v>
      </c>
      <c r="H18" s="26"/>
    </row>
    <row r="19" spans="3:8" ht="14.4" x14ac:dyDescent="0.3">
      <c r="C19" s="27">
        <f>'365RE'!I107</f>
        <v>206631.81</v>
      </c>
      <c r="H19" s="26"/>
    </row>
    <row r="20" spans="3:8" ht="14.4" x14ac:dyDescent="0.3">
      <c r="C20" s="27">
        <f>'365RE'!I108</f>
        <v>358525.59239999996</v>
      </c>
      <c r="H20" s="26"/>
    </row>
    <row r="21" spans="3:8" ht="14.4" x14ac:dyDescent="0.3">
      <c r="C21" s="27">
        <f>'365RE'!I109</f>
        <v>223917.33600000001</v>
      </c>
      <c r="H21" s="26"/>
    </row>
    <row r="22" spans="3:8" ht="14.4" x14ac:dyDescent="0.3">
      <c r="C22" s="27">
        <f>'365RE'!I110</f>
        <v>201518.89440000002</v>
      </c>
      <c r="H22" s="26"/>
    </row>
    <row r="23" spans="3:8" ht="14.4" x14ac:dyDescent="0.3">
      <c r="C23" s="27">
        <f>'365RE'!I111</f>
        <v>269278.57199999999</v>
      </c>
      <c r="H23" s="26"/>
    </row>
    <row r="24" spans="3:8" ht="14.4" x14ac:dyDescent="0.3">
      <c r="C24" s="27">
        <f>'365RE'!I112</f>
        <v>204808.16039999996</v>
      </c>
      <c r="H24" s="26"/>
    </row>
    <row r="25" spans="3:8" ht="14.4" x14ac:dyDescent="0.3">
      <c r="C25" s="27">
        <f>'365RE'!I113</f>
        <v>306878.45759999997</v>
      </c>
      <c r="H25" s="26"/>
    </row>
    <row r="26" spans="3:8" ht="14.4" x14ac:dyDescent="0.3">
      <c r="C26" s="27">
        <f>'365RE'!I114</f>
        <v>275394.24839999998</v>
      </c>
      <c r="H26" s="26"/>
    </row>
    <row r="27" spans="3:8" ht="14.4" x14ac:dyDescent="0.3">
      <c r="C27" s="27">
        <f>'365RE'!I115</f>
        <v>192092.24</v>
      </c>
      <c r="H27" s="26"/>
    </row>
    <row r="28" spans="3:8" ht="14.4" x14ac:dyDescent="0.3">
      <c r="C28" s="27">
        <f>'365RE'!I116</f>
        <v>165430.28200000001</v>
      </c>
      <c r="H28" s="26"/>
    </row>
    <row r="29" spans="3:8" ht="14.4" x14ac:dyDescent="0.3">
      <c r="C29" s="27">
        <f>'365RE'!I117</f>
        <v>310223.29079999996</v>
      </c>
      <c r="H29" s="26"/>
    </row>
    <row r="30" spans="3:8" ht="14.4" x14ac:dyDescent="0.3">
      <c r="C30" s="27">
        <f>'365RE'!I118</f>
        <v>231552.32559999998</v>
      </c>
      <c r="H30" s="26"/>
    </row>
    <row r="31" spans="3:8" ht="14.4" x14ac:dyDescent="0.3">
      <c r="C31" s="27">
        <f>'365RE'!I119</f>
        <v>215774.28439999997</v>
      </c>
      <c r="H31" s="26"/>
    </row>
    <row r="32" spans="3:8" ht="14.4" x14ac:dyDescent="0.3">
      <c r="C32" s="27">
        <f>'365RE'!I120</f>
        <v>289727.99040000001</v>
      </c>
      <c r="H32" s="26"/>
    </row>
    <row r="33" spans="3:8" ht="14.4" x14ac:dyDescent="0.3">
      <c r="C33" s="27">
        <f>'365RE'!I121</f>
        <v>195874.94399999999</v>
      </c>
      <c r="H33" s="26"/>
    </row>
    <row r="34" spans="3:8" ht="14.4" x14ac:dyDescent="0.3">
      <c r="C34" s="27">
        <f>'365RE'!I122</f>
        <v>357538.19519999996</v>
      </c>
      <c r="H34" s="26"/>
    </row>
    <row r="35" spans="3:8" ht="14.4" x14ac:dyDescent="0.3">
      <c r="C35" s="27">
        <f>'365RE'!I123</f>
        <v>239248.7512</v>
      </c>
      <c r="H35" s="26"/>
    </row>
    <row r="36" spans="3:8" ht="14.4" x14ac:dyDescent="0.3">
      <c r="C36" s="27">
        <f>'365RE'!I124</f>
        <v>382277.14880000002</v>
      </c>
      <c r="H36" s="26"/>
    </row>
    <row r="37" spans="3:8" ht="14.4" x14ac:dyDescent="0.3">
      <c r="C37" s="27">
        <f>'365RE'!I125</f>
        <v>248422.66399999999</v>
      </c>
      <c r="H37" s="26"/>
    </row>
    <row r="38" spans="3:8" ht="14.4" x14ac:dyDescent="0.3">
      <c r="C38" s="27">
        <f>'365RE'!I126</f>
        <v>242740.65599999999</v>
      </c>
      <c r="H38" s="26"/>
    </row>
    <row r="39" spans="3:8" ht="14.4" x14ac:dyDescent="0.3">
      <c r="C39" s="27">
        <f>'365RE'!I127</f>
        <v>253025.77720000001</v>
      </c>
      <c r="H39" s="26"/>
    </row>
    <row r="40" spans="3:8" ht="14.4" x14ac:dyDescent="0.3">
      <c r="C40" s="27">
        <f>'365RE'!I128</f>
        <v>234172.38800000004</v>
      </c>
      <c r="H40" s="26"/>
    </row>
    <row r="41" spans="3:8" ht="14.4" x14ac:dyDescent="0.3">
      <c r="C41" s="27">
        <f>'365RE'!I129</f>
        <v>200678.75119999997</v>
      </c>
      <c r="H41" s="26"/>
    </row>
    <row r="42" spans="3:8" ht="14.4" x14ac:dyDescent="0.3">
      <c r="C42" s="27">
        <f>'365RE'!I130</f>
        <v>226578.51199999999</v>
      </c>
      <c r="H42" s="26"/>
    </row>
    <row r="43" spans="3:8" ht="14.4" x14ac:dyDescent="0.3">
      <c r="C43" s="27">
        <f>'365RE'!I131</f>
        <v>200148.89440000002</v>
      </c>
      <c r="H43" s="26"/>
    </row>
    <row r="44" spans="3:8" ht="14.4" x14ac:dyDescent="0.3">
      <c r="C44" s="27">
        <f>'365RE'!I132</f>
        <v>218585.92480000001</v>
      </c>
      <c r="H44" s="26"/>
    </row>
    <row r="45" spans="3:8" ht="14.4" x14ac:dyDescent="0.3">
      <c r="C45" s="27">
        <f>'365RE'!I133</f>
        <v>198841.69519999996</v>
      </c>
      <c r="H45" s="26"/>
    </row>
    <row r="46" spans="3:8" ht="14.4" x14ac:dyDescent="0.3">
      <c r="C46" s="27">
        <f>'365RE'!I134</f>
        <v>252927.84</v>
      </c>
      <c r="H46" s="26"/>
    </row>
    <row r="47" spans="3:8" ht="14.4" x14ac:dyDescent="0.3">
      <c r="C47" s="27">
        <f>'365RE'!I135</f>
        <v>225290.22039999999</v>
      </c>
      <c r="H47" s="26"/>
    </row>
    <row r="48" spans="3:8" ht="14.4" x14ac:dyDescent="0.3">
      <c r="C48" s="27">
        <f>'365RE'!I136</f>
        <v>234750.58600000001</v>
      </c>
      <c r="H48" s="26"/>
    </row>
    <row r="49" spans="3:8" ht="14.4" x14ac:dyDescent="0.3">
      <c r="C49" s="27">
        <f>'365RE'!I137</f>
        <v>287466.41159999999</v>
      </c>
      <c r="H49" s="26"/>
    </row>
    <row r="50" spans="3:8" ht="14.4" x14ac:dyDescent="0.3">
      <c r="C50" s="27">
        <f>'365RE'!I138</f>
        <v>229464.71119999999</v>
      </c>
      <c r="H50" s="26"/>
    </row>
    <row r="51" spans="3:8" ht="14.4" x14ac:dyDescent="0.3">
      <c r="C51" s="27">
        <f>'365RE'!I139</f>
        <v>377313.5552</v>
      </c>
      <c r="H51" s="26"/>
    </row>
    <row r="52" spans="3:8" ht="14.4" x14ac:dyDescent="0.3">
      <c r="C52" s="27">
        <f>'365RE'!I140</f>
        <v>276759.18</v>
      </c>
      <c r="H52" s="26"/>
    </row>
    <row r="53" spans="3:8" ht="14.4" x14ac:dyDescent="0.3">
      <c r="C53" s="27">
        <f>'365RE'!I141</f>
        <v>219373.4056</v>
      </c>
      <c r="H53" s="26"/>
    </row>
    <row r="54" spans="3:8" ht="14.4" x14ac:dyDescent="0.3">
      <c r="C54" s="27">
        <f>'365RE'!I142</f>
        <v>230216.21919999999</v>
      </c>
      <c r="H54" s="26"/>
    </row>
    <row r="55" spans="3:8" ht="14.4" x14ac:dyDescent="0.3">
      <c r="C55" s="27">
        <f>'365RE'!I143</f>
        <v>410932.67319999996</v>
      </c>
      <c r="H55" s="26"/>
    </row>
    <row r="56" spans="3:8" ht="14.4" x14ac:dyDescent="0.3">
      <c r="C56" s="27">
        <f>'365RE'!I144</f>
        <v>214341.3364</v>
      </c>
      <c r="H56" s="26"/>
    </row>
    <row r="57" spans="3:8" ht="14.4" x14ac:dyDescent="0.3">
      <c r="C57" s="27">
        <f>'365RE'!I145</f>
        <v>248274.31359999999</v>
      </c>
      <c r="H57" s="26"/>
    </row>
    <row r="58" spans="3:8" ht="14.4" x14ac:dyDescent="0.3">
      <c r="C58" s="27">
        <f>'365RE'!I146</f>
        <v>390494.27120000002</v>
      </c>
      <c r="H58" s="26"/>
    </row>
    <row r="59" spans="3:8" ht="14.4" x14ac:dyDescent="0.3">
      <c r="C59" s="27">
        <f>'365RE'!I147</f>
        <v>293876.27480000001</v>
      </c>
      <c r="H59" s="26"/>
    </row>
    <row r="60" spans="3:8" ht="14.4" x14ac:dyDescent="0.3">
      <c r="C60" s="27">
        <f>'365RE'!I148</f>
        <v>204286.66679999998</v>
      </c>
      <c r="H60" s="26"/>
    </row>
    <row r="61" spans="3:8" ht="14.4" x14ac:dyDescent="0.3">
      <c r="C61" s="27">
        <f>'365RE'!I149</f>
        <v>230154.52999999997</v>
      </c>
      <c r="H61" s="26"/>
    </row>
    <row r="62" spans="3:8" ht="14.4" x14ac:dyDescent="0.3">
      <c r="C62" s="27">
        <f>'365RE'!I150</f>
        <v>228170.02560000002</v>
      </c>
      <c r="H62" s="26"/>
    </row>
    <row r="63" spans="3:8" ht="14.4" x14ac:dyDescent="0.3">
      <c r="C63" s="27">
        <f>'365RE'!I151</f>
        <v>205085.40479999999</v>
      </c>
      <c r="H63" s="26"/>
    </row>
    <row r="64" spans="3:8" ht="14.4" x14ac:dyDescent="0.3">
      <c r="C64" s="27">
        <f>'365RE'!I152</f>
        <v>177555.06399999998</v>
      </c>
      <c r="H64" s="26"/>
    </row>
    <row r="65" spans="3:8" ht="14.4" x14ac:dyDescent="0.3">
      <c r="C65" s="27">
        <f>'365RE'!I153</f>
        <v>217748.48000000001</v>
      </c>
      <c r="H65" s="26"/>
    </row>
    <row r="66" spans="3:8" ht="14.4" x14ac:dyDescent="0.3">
      <c r="C66" s="27">
        <f>'365RE'!I154</f>
        <v>247739.44</v>
      </c>
      <c r="H66" s="26"/>
    </row>
    <row r="67" spans="3:8" ht="14.4" x14ac:dyDescent="0.3">
      <c r="C67" s="27">
        <f>'365RE'!I155</f>
        <v>484458.03040000005</v>
      </c>
      <c r="H67" s="26"/>
    </row>
    <row r="68" spans="3:8" ht="14.4" x14ac:dyDescent="0.3">
      <c r="C68" s="27">
        <f>'365RE'!I156</f>
        <v>356506.36999999994</v>
      </c>
      <c r="H68" s="26"/>
    </row>
    <row r="69" spans="3:8" ht="14.4" x14ac:dyDescent="0.3">
      <c r="C69" s="27">
        <f>'365RE'!I157</f>
        <v>197869.36400000003</v>
      </c>
      <c r="H69" s="26"/>
    </row>
    <row r="70" spans="3:8" ht="14.4" x14ac:dyDescent="0.3">
      <c r="C70" s="27">
        <f>'365RE'!I158</f>
        <v>236608.95279999997</v>
      </c>
      <c r="H70" s="26"/>
    </row>
    <row r="71" spans="3:8" ht="14.4" x14ac:dyDescent="0.3">
      <c r="C71" s="27">
        <f>'365RE'!I159</f>
        <v>208930.81200000001</v>
      </c>
      <c r="H71" s="26"/>
    </row>
    <row r="72" spans="3:8" ht="14.4" x14ac:dyDescent="0.3">
      <c r="C72" s="27">
        <f>'365RE'!I160</f>
        <v>263123.42080000002</v>
      </c>
      <c r="H72" s="26"/>
    </row>
    <row r="73" spans="3:8" ht="14.4" x14ac:dyDescent="0.3">
      <c r="C73" s="27">
        <f>'365RE'!I161</f>
        <v>286433.57279999997</v>
      </c>
      <c r="H73" s="26"/>
    </row>
    <row r="74" spans="3:8" ht="14.4" x14ac:dyDescent="0.3">
      <c r="C74" s="27">
        <f>'365RE'!I162</f>
        <v>229581.7836</v>
      </c>
      <c r="H74" s="26"/>
    </row>
    <row r="75" spans="3:8" ht="14.4" x14ac:dyDescent="0.3">
      <c r="C75" s="27">
        <f>'365RE'!I163</f>
        <v>252053.0264</v>
      </c>
      <c r="H75" s="26"/>
    </row>
    <row r="76" spans="3:8" ht="14.4" x14ac:dyDescent="0.3">
      <c r="C76" s="27">
        <f>'365RE'!I164</f>
        <v>244820.66720000003</v>
      </c>
      <c r="H76" s="26"/>
    </row>
    <row r="77" spans="3:8" ht="14.4" x14ac:dyDescent="0.3">
      <c r="C77" s="27">
        <f>'365RE'!I165</f>
        <v>241620.48320000002</v>
      </c>
      <c r="H77" s="26"/>
    </row>
    <row r="78" spans="3:8" ht="14.4" x14ac:dyDescent="0.3">
      <c r="C78" s="27">
        <f>'365RE'!I166</f>
        <v>235762.34000000003</v>
      </c>
      <c r="H78" s="26"/>
    </row>
    <row r="79" spans="3:8" ht="14.4" x14ac:dyDescent="0.3">
      <c r="C79" s="27">
        <f>'365RE'!I167</f>
        <v>236639.56</v>
      </c>
      <c r="H79" s="26"/>
    </row>
    <row r="80" spans="3:8" ht="14.4" x14ac:dyDescent="0.3">
      <c r="C80" s="27">
        <f>'365RE'!I168</f>
        <v>294807.64799999999</v>
      </c>
      <c r="H80" s="26"/>
    </row>
    <row r="81" spans="3:8" ht="14.4" x14ac:dyDescent="0.3">
      <c r="C81" s="27">
        <f>'365RE'!I169</f>
        <v>293828.68799999997</v>
      </c>
      <c r="H81" s="26"/>
    </row>
    <row r="82" spans="3:8" ht="14.4" x14ac:dyDescent="0.3">
      <c r="C82" s="27">
        <f>'365RE'!I170</f>
        <v>412856.56159999996</v>
      </c>
      <c r="H82" s="26"/>
    </row>
    <row r="83" spans="3:8" ht="14.4" x14ac:dyDescent="0.3">
      <c r="C83" s="27">
        <f>'365RE'!I171</f>
        <v>224076.83600000001</v>
      </c>
      <c r="H83" s="26"/>
    </row>
    <row r="84" spans="3:8" ht="14.4" x14ac:dyDescent="0.3">
      <c r="C84" s="27">
        <f>'365RE'!I172</f>
        <v>258015.61439999999</v>
      </c>
      <c r="H84" s="26"/>
    </row>
    <row r="85" spans="3:8" ht="14.4" x14ac:dyDescent="0.3">
      <c r="C85" s="27">
        <f>'365RE'!I173</f>
        <v>153466.71240000002</v>
      </c>
      <c r="H85" s="26"/>
    </row>
    <row r="86" spans="3:8" ht="14.4" x14ac:dyDescent="0.3">
      <c r="C86" s="27">
        <f>'365RE'!I174</f>
        <v>261871.696</v>
      </c>
      <c r="H86" s="26"/>
    </row>
    <row r="87" spans="3:8" ht="14.4" x14ac:dyDescent="0.3">
      <c r="C87" s="27">
        <f>'365RE'!I175</f>
        <v>210038.6992</v>
      </c>
      <c r="H87" s="26"/>
    </row>
    <row r="88" spans="3:8" ht="14.4" x14ac:dyDescent="0.3">
      <c r="C88" s="27">
        <f>'365RE'!I176</f>
        <v>210824.0576</v>
      </c>
      <c r="H88" s="26"/>
    </row>
    <row r="89" spans="3:8" ht="14.4" x14ac:dyDescent="0.3">
      <c r="C89" s="27">
        <f>'365RE'!I177</f>
        <v>249075.6568</v>
      </c>
      <c r="H89" s="26"/>
    </row>
    <row r="90" spans="3:8" ht="14.4" x14ac:dyDescent="0.3">
      <c r="C90" s="27">
        <f>'365RE'!I178</f>
        <v>219865.76079999999</v>
      </c>
      <c r="H90" s="26"/>
    </row>
    <row r="91" spans="3:8" ht="14.4" x14ac:dyDescent="0.3">
      <c r="C91" s="27">
        <f>'365RE'!I179</f>
        <v>204292.49399999998</v>
      </c>
      <c r="H91" s="26"/>
    </row>
    <row r="92" spans="3:8" ht="14.4" x14ac:dyDescent="0.3">
      <c r="C92" s="27">
        <f>'365RE'!I180</f>
        <v>261579.89200000002</v>
      </c>
      <c r="H92" s="26"/>
    </row>
    <row r="93" spans="3:8" ht="14.4" x14ac:dyDescent="0.3">
      <c r="C93" s="27">
        <f>'365RE'!I181</f>
        <v>222867.42080000002</v>
      </c>
      <c r="H93" s="26"/>
    </row>
    <row r="94" spans="3:8" ht="14.4" x14ac:dyDescent="0.3">
      <c r="C94" s="27">
        <f>'365RE'!I182</f>
        <v>291494.36</v>
      </c>
      <c r="H94" s="26"/>
    </row>
    <row r="95" spans="3:8" ht="14.4" x14ac:dyDescent="0.3">
      <c r="C95" s="27">
        <f>'365RE'!I183</f>
        <v>296483.14399999997</v>
      </c>
      <c r="H95" s="26"/>
    </row>
    <row r="96" spans="3:8" ht="14.4" x14ac:dyDescent="0.3">
      <c r="C96" s="27">
        <f>'365RE'!I184</f>
        <v>532877.38399999996</v>
      </c>
      <c r="H96" s="26"/>
    </row>
    <row r="97" spans="3:8" ht="14.4" x14ac:dyDescent="0.3">
      <c r="C97" s="27">
        <f>'365RE'!I185</f>
        <v>117564.0716</v>
      </c>
      <c r="H97" s="26"/>
    </row>
    <row r="98" spans="3:8" ht="14.4" x14ac:dyDescent="0.3">
      <c r="C98" s="27">
        <f>'365RE'!I186</f>
        <v>317196.39999999997</v>
      </c>
      <c r="H98" s="26"/>
    </row>
    <row r="99" spans="3:8" ht="14.4" x14ac:dyDescent="0.3">
      <c r="C99" s="27">
        <f>'365RE'!I187</f>
        <v>264142.16000000003</v>
      </c>
      <c r="H99" s="26"/>
    </row>
    <row r="100" spans="3:8" ht="14.4" x14ac:dyDescent="0.3">
      <c r="C100" s="27">
        <f>'365RE'!I188</f>
        <v>222947.20879999999</v>
      </c>
      <c r="H100" s="26"/>
    </row>
    <row r="101" spans="3:8" ht="14.4" x14ac:dyDescent="0.3">
      <c r="C101" s="27">
        <f>'365RE'!I189</f>
        <v>250312.5344</v>
      </c>
      <c r="H101" s="26"/>
    </row>
    <row r="102" spans="3:8" ht="14.4" x14ac:dyDescent="0.3">
      <c r="C102" s="27">
        <f>'365RE'!I190</f>
        <v>246050.40400000001</v>
      </c>
      <c r="H102" s="26"/>
    </row>
    <row r="103" spans="3:8" ht="14.4" x14ac:dyDescent="0.3">
      <c r="C103" s="27">
        <f>'365RE'!I191</f>
        <v>529317.28319999995</v>
      </c>
      <c r="H103" s="26"/>
    </row>
    <row r="104" spans="3:8" ht="14.4" x14ac:dyDescent="0.3">
      <c r="C104" s="27">
        <f>'365RE'!I192</f>
        <v>169158.29440000001</v>
      </c>
      <c r="H104" s="26"/>
    </row>
    <row r="105" spans="3:8" ht="14.4" x14ac:dyDescent="0.3">
      <c r="C105" s="27">
        <f>'365RE'!I193</f>
        <v>206958.712</v>
      </c>
      <c r="H105" s="26"/>
    </row>
    <row r="106" spans="3:8" ht="14.4" x14ac:dyDescent="0.3">
      <c r="C106" s="27">
        <f>'365RE'!I194</f>
        <v>206445.42319999999</v>
      </c>
      <c r="H106" s="26"/>
    </row>
    <row r="107" spans="3:8" ht="14.4" x14ac:dyDescent="0.3">
      <c r="C107" s="27">
        <f>'365RE'!I195</f>
        <v>239341.58079999997</v>
      </c>
      <c r="H107" s="26"/>
    </row>
    <row r="108" spans="3:8" ht="14.4" x14ac:dyDescent="0.3">
      <c r="C108" s="27">
        <f>'365RE'!I196</f>
        <v>398903.42240000004</v>
      </c>
      <c r="H108" s="26"/>
    </row>
    <row r="109" spans="3:8" ht="14.4" x14ac:dyDescent="0.3">
      <c r="C109" s="27">
        <f>'365RE'!I197</f>
        <v>210745.16639999999</v>
      </c>
      <c r="H109" s="26"/>
    </row>
    <row r="110" spans="3:8" ht="14.4" x14ac:dyDescent="0.3">
      <c r="C110" s="27">
        <f>'365RE'!I198</f>
        <v>331154.87840000005</v>
      </c>
      <c r="H110" s="26"/>
    </row>
    <row r="111" spans="3:8" ht="14.4" x14ac:dyDescent="0.3">
      <c r="C111" s="27">
        <f>'365RE'!I199</f>
        <v>204434.6784</v>
      </c>
      <c r="H111" s="26"/>
    </row>
    <row r="112" spans="3:8" ht="14.4" x14ac:dyDescent="0.3">
      <c r="C112" s="27">
        <f>'365RE'!I200</f>
        <v>189194.30720000001</v>
      </c>
      <c r="H112" s="26"/>
    </row>
    <row r="113" spans="3:8" ht="14.4" x14ac:dyDescent="0.3">
      <c r="C113" s="27">
        <f>'365RE'!I201</f>
        <v>204027.0912</v>
      </c>
      <c r="H113" s="26"/>
    </row>
    <row r="114" spans="3:8" ht="14.4" x14ac:dyDescent="0.3">
      <c r="C114" s="27">
        <f>'365RE'!I202</f>
        <v>400865.91599999997</v>
      </c>
      <c r="H114" s="26"/>
    </row>
    <row r="115" spans="3:8" ht="14.4" x14ac:dyDescent="0.3">
      <c r="C115" s="27">
        <f>'365RE'!I203</f>
        <v>217787.71039999998</v>
      </c>
      <c r="H115" s="26"/>
    </row>
    <row r="116" spans="3:8" ht="14.4" x14ac:dyDescent="0.3">
      <c r="C116" s="27">
        <f>'365RE'!I204</f>
        <v>219630.90120000002</v>
      </c>
      <c r="H116" s="26"/>
    </row>
    <row r="117" spans="3:8" ht="14.4" x14ac:dyDescent="0.3">
      <c r="C117" s="27">
        <f>'365RE'!I205</f>
        <v>244624.87199999997</v>
      </c>
      <c r="H117" s="26"/>
    </row>
    <row r="118" spans="3:8" ht="14.4" x14ac:dyDescent="0.3">
      <c r="C118" s="27">
        <f>'365RE'!I206</f>
        <v>163162.8792</v>
      </c>
      <c r="H118" s="26"/>
    </row>
    <row r="119" spans="3:8" ht="14.4" x14ac:dyDescent="0.3">
      <c r="C119" s="27">
        <f>'365RE'!I207</f>
        <v>401302.81920000003</v>
      </c>
      <c r="H119" s="26"/>
    </row>
    <row r="120" spans="3:8" ht="14.4" x14ac:dyDescent="0.3">
      <c r="C120" s="27">
        <f>'365RE'!I208</f>
        <v>538271.73560000001</v>
      </c>
      <c r="H120" s="26"/>
    </row>
    <row r="121" spans="3:8" ht="14.4" x14ac:dyDescent="0.3">
      <c r="C121" s="27">
        <f>'365RE'!I209</f>
        <v>461464.99200000003</v>
      </c>
      <c r="H121" s="26"/>
    </row>
    <row r="122" spans="3:8" ht="14.4" x14ac:dyDescent="0.3">
      <c r="C122" s="27">
        <f>'365RE'!I210</f>
        <v>275812.49280000001</v>
      </c>
      <c r="H122" s="26"/>
    </row>
    <row r="123" spans="3:8" ht="14.4" x14ac:dyDescent="0.3">
      <c r="C123" s="27">
        <f>'365RE'!I211</f>
        <v>216552.71200000003</v>
      </c>
      <c r="H123" s="26"/>
    </row>
    <row r="124" spans="3:8" ht="14.4" x14ac:dyDescent="0.3">
      <c r="C124" s="27">
        <f>'365RE'!I212</f>
        <v>495570.44480000006</v>
      </c>
      <c r="H124" s="26"/>
    </row>
    <row r="125" spans="3:8" ht="14.4" x14ac:dyDescent="0.3">
      <c r="C125" s="27">
        <f>'365RE'!I213</f>
        <v>388656.80639999994</v>
      </c>
      <c r="H125" s="26"/>
    </row>
    <row r="126" spans="3:8" ht="14.4" x14ac:dyDescent="0.3">
      <c r="C126" s="27">
        <f>'365RE'!I214</f>
        <v>495024.09120000002</v>
      </c>
      <c r="H126" s="26"/>
    </row>
    <row r="127" spans="3:8" ht="14.4" x14ac:dyDescent="0.3">
      <c r="C127" s="27">
        <f>'365RE'!I215</f>
        <v>526947.16320000007</v>
      </c>
      <c r="H127" s="26"/>
    </row>
    <row r="128" spans="3:8" ht="14.4" x14ac:dyDescent="0.3">
      <c r="C128" s="27">
        <f>'365RE'!I216</f>
        <v>427236.09959999996</v>
      </c>
      <c r="H128" s="26"/>
    </row>
    <row r="129" spans="3:8" ht="14.4" x14ac:dyDescent="0.3">
      <c r="C129" s="27">
        <f>'365RE'!I217</f>
        <v>327044.36839999998</v>
      </c>
      <c r="H129" s="26"/>
    </row>
    <row r="130" spans="3:8" ht="14.4" x14ac:dyDescent="0.3">
      <c r="C130" s="27">
        <f>'365RE'!I218</f>
        <v>385447.68719999999</v>
      </c>
      <c r="H130" s="26"/>
    </row>
    <row r="131" spans="3:8" ht="14.4" x14ac:dyDescent="0.3">
      <c r="C131" s="27">
        <f>'365RE'!I219</f>
        <v>401894.81799999997</v>
      </c>
      <c r="H131" s="26"/>
    </row>
    <row r="132" spans="3:8" ht="14.4" x14ac:dyDescent="0.3">
      <c r="C132" s="27">
        <f>'365RE'!I220</f>
        <v>264275.78240000003</v>
      </c>
      <c r="H132" s="26"/>
    </row>
    <row r="133" spans="3:8" ht="14.4" x14ac:dyDescent="0.3">
      <c r="C133" s="27">
        <f>'365RE'!I221</f>
        <v>231348.92799999996</v>
      </c>
      <c r="H133" s="26"/>
    </row>
    <row r="134" spans="3:8" ht="14.4" x14ac:dyDescent="0.3">
      <c r="C134" s="27">
        <f>'365RE'!I222</f>
        <v>264238.94999999995</v>
      </c>
      <c r="H134" s="26"/>
    </row>
    <row r="135" spans="3:8" ht="14.4" x14ac:dyDescent="0.3">
      <c r="C135" s="27">
        <f>'365RE'!I223</f>
        <v>217357.63279999999</v>
      </c>
      <c r="H135" s="26"/>
    </row>
    <row r="136" spans="3:8" ht="14.4" x14ac:dyDescent="0.3">
      <c r="C136" s="27">
        <f>'365RE'!I224</f>
        <v>482404.31200000003</v>
      </c>
      <c r="H136" s="26"/>
    </row>
    <row r="137" spans="3:8" ht="14.4" x14ac:dyDescent="0.3">
      <c r="C137" s="27">
        <f>'365RE'!I225</f>
        <v>228937.89599999995</v>
      </c>
      <c r="H137" s="26"/>
    </row>
    <row r="138" spans="3:8" ht="14.4" x14ac:dyDescent="0.3">
      <c r="C138" s="27">
        <f>'365RE'!I226</f>
        <v>498994.03200000006</v>
      </c>
      <c r="H138" s="26"/>
    </row>
    <row r="139" spans="3:8" ht="14.4" x14ac:dyDescent="0.3">
      <c r="C139" s="27">
        <f>'365RE'!I227</f>
        <v>256376.27599999995</v>
      </c>
      <c r="H139" s="26"/>
    </row>
    <row r="140" spans="3:8" ht="14.4" x14ac:dyDescent="0.3">
      <c r="C140" s="27">
        <f>'365RE'!I228</f>
        <v>255243.10879999999</v>
      </c>
      <c r="H140" s="26"/>
    </row>
    <row r="141" spans="3:8" ht="14.4" x14ac:dyDescent="0.3">
      <c r="C141" s="27">
        <f>'365RE'!I229</f>
        <v>506786.66400000005</v>
      </c>
      <c r="H141" s="26"/>
    </row>
    <row r="142" spans="3:8" ht="14.4" x14ac:dyDescent="0.3">
      <c r="C142" s="27">
        <f>'365RE'!I230</f>
        <v>233172.48999999996</v>
      </c>
      <c r="H142" s="26"/>
    </row>
    <row r="143" spans="3:8" ht="14.4" x14ac:dyDescent="0.3">
      <c r="C143" s="27">
        <f>'365RE'!I231</f>
        <v>233834.00480000002</v>
      </c>
      <c r="H143" s="26"/>
    </row>
    <row r="144" spans="3:8" ht="14.4" x14ac:dyDescent="0.3">
      <c r="C144" s="27">
        <f>'365RE'!I232</f>
        <v>523373.44800000009</v>
      </c>
      <c r="H144" s="26"/>
    </row>
    <row r="145" spans="3:8" ht="14.4" x14ac:dyDescent="0.3">
      <c r="C145" s="27">
        <f>'365RE'!I233</f>
        <v>228872.91199999995</v>
      </c>
      <c r="H145" s="26"/>
    </row>
    <row r="146" spans="3:8" ht="14.4" x14ac:dyDescent="0.3">
      <c r="C146" s="27">
        <f>'365RE'!I234</f>
        <v>208655.6704</v>
      </c>
      <c r="H146" s="26"/>
    </row>
    <row r="147" spans="3:8" ht="14.4" x14ac:dyDescent="0.3">
      <c r="C147" s="27">
        <f>'365RE'!I235</f>
        <v>322952.55839999998</v>
      </c>
      <c r="H147" s="26"/>
    </row>
    <row r="148" spans="3:8" ht="14.4" x14ac:dyDescent="0.3">
      <c r="C148" s="27">
        <f>'365RE'!I236</f>
        <v>216826</v>
      </c>
      <c r="H148" s="26"/>
    </row>
    <row r="149" spans="3:8" ht="14.4" x14ac:dyDescent="0.3">
      <c r="C149" s="27">
        <f>'365RE'!I237</f>
        <v>298730.40399999998</v>
      </c>
      <c r="H149" s="26"/>
    </row>
    <row r="150" spans="3:8" ht="14.4" x14ac:dyDescent="0.3">
      <c r="C150" s="27">
        <f>'365RE'!I238</f>
        <v>230495.00639999998</v>
      </c>
      <c r="H150" s="26"/>
    </row>
    <row r="151" spans="3:8" ht="14.4" x14ac:dyDescent="0.3">
      <c r="C151" s="27">
        <f>'365RE'!I239</f>
        <v>346048.04079999996</v>
      </c>
      <c r="H151" s="26"/>
    </row>
    <row r="152" spans="3:8" ht="14.4" x14ac:dyDescent="0.3">
      <c r="C152" s="27">
        <f>'365RE'!I240</f>
        <v>377043.5956</v>
      </c>
      <c r="H152" s="26"/>
    </row>
    <row r="153" spans="3:8" ht="14.4" x14ac:dyDescent="0.3">
      <c r="C153" s="27">
        <f>'365RE'!I241</f>
        <v>413761.70639999997</v>
      </c>
      <c r="H153" s="26"/>
    </row>
    <row r="154" spans="3:8" ht="14.4" x14ac:dyDescent="0.3">
      <c r="C154" s="27">
        <f>'365RE'!I242</f>
        <v>212644.39479999998</v>
      </c>
      <c r="H154" s="26"/>
    </row>
    <row r="155" spans="3:8" ht="14.4" x14ac:dyDescent="0.3">
      <c r="C155" s="27">
        <f>'365RE'!I243</f>
        <v>250415.38199999995</v>
      </c>
      <c r="H155" s="26"/>
    </row>
    <row r="156" spans="3:8" ht="14.4" x14ac:dyDescent="0.3">
      <c r="C156" s="27">
        <f>'365RE'!I244</f>
        <v>219252.89199999996</v>
      </c>
      <c r="H156" s="26"/>
    </row>
    <row r="157" spans="3:8" ht="14.4" x14ac:dyDescent="0.3">
      <c r="C157" s="27">
        <f>'365RE'!I245</f>
        <v>264011.69799999997</v>
      </c>
      <c r="H157" s="26"/>
    </row>
    <row r="158" spans="3:8" ht="14.4" x14ac:dyDescent="0.3">
      <c r="C158" s="27">
        <f>'365RE'!I246</f>
        <v>211406.86800000002</v>
      </c>
      <c r="H158" s="26"/>
    </row>
    <row r="159" spans="3:8" ht="14.4" x14ac:dyDescent="0.3">
      <c r="C159" s="27">
        <f>'365RE'!I247</f>
        <v>396330.29079999996</v>
      </c>
      <c r="H159" s="26"/>
    </row>
    <row r="160" spans="3:8" ht="14.4" x14ac:dyDescent="0.3">
      <c r="C160" s="27">
        <f>'365RE'!I248</f>
        <v>227072.87839999996</v>
      </c>
      <c r="H160" s="26"/>
    </row>
    <row r="161" spans="3:8" ht="14.4" x14ac:dyDescent="0.3">
      <c r="C161" s="27">
        <f>'365RE'!I249</f>
        <v>276323.86559999996</v>
      </c>
      <c r="H161" s="26"/>
    </row>
    <row r="162" spans="3:8" ht="14.4" x14ac:dyDescent="0.3">
      <c r="C162" s="27">
        <f>'365RE'!I250</f>
        <v>230943.37959999996</v>
      </c>
      <c r="H162" s="26"/>
    </row>
    <row r="163" spans="3:8" ht="14.4" x14ac:dyDescent="0.3">
      <c r="C163" s="27">
        <f>'365RE'!I251</f>
        <v>315382.11</v>
      </c>
      <c r="H163" s="26"/>
    </row>
    <row r="164" spans="3:8" ht="14.4" x14ac:dyDescent="0.3">
      <c r="C164" s="27">
        <f>'365RE'!I252</f>
        <v>372016.56160000002</v>
      </c>
      <c r="H164" s="26"/>
    </row>
    <row r="165" spans="3:8" ht="14.4" x14ac:dyDescent="0.3">
      <c r="C165" s="27">
        <f>'365RE'!I253</f>
        <v>237680.87519999995</v>
      </c>
      <c r="H165" s="26"/>
    </row>
    <row r="166" spans="3:8" ht="14.4" x14ac:dyDescent="0.3">
      <c r="C166" s="27">
        <f>'365RE'!I254</f>
        <v>234032.88399999996</v>
      </c>
      <c r="H166" s="26"/>
    </row>
    <row r="167" spans="3:8" ht="14.4" x14ac:dyDescent="0.3">
      <c r="C167" s="27">
        <f>'365RE'!I255</f>
        <v>273165.57680000004</v>
      </c>
      <c r="H167" s="26"/>
    </row>
    <row r="168" spans="3:8" ht="14.4" x14ac:dyDescent="0.3">
      <c r="C168" s="27">
        <f>'365RE'!I256</f>
        <v>271227.49439999997</v>
      </c>
      <c r="H168" s="26"/>
    </row>
    <row r="169" spans="3:8" ht="14.4" x14ac:dyDescent="0.3">
      <c r="C169" s="27">
        <f>'365RE'!I257</f>
        <v>349865.22239999997</v>
      </c>
      <c r="H169" s="26"/>
    </row>
    <row r="170" spans="3:8" ht="14.4" x14ac:dyDescent="0.3">
      <c r="C170" s="27">
        <f>'365RE'!I258</f>
        <v>199730.734</v>
      </c>
      <c r="H170" s="26"/>
    </row>
    <row r="171" spans="3:8" ht="14.4" x14ac:dyDescent="0.3">
      <c r="C171" s="27">
        <f>'365RE'!I259</f>
        <v>338482.45439999999</v>
      </c>
      <c r="H171" s="26"/>
    </row>
    <row r="172" spans="3:8" ht="14.4" x14ac:dyDescent="0.3">
      <c r="C172" s="27">
        <f>'365RE'!I260</f>
        <v>351304.57759999996</v>
      </c>
      <c r="H172" s="26"/>
    </row>
    <row r="173" spans="3:8" ht="14.4" x14ac:dyDescent="0.3">
      <c r="C173" s="27">
        <f>'365RE'!I261</f>
        <v>338472.13279999996</v>
      </c>
      <c r="H173" s="26"/>
    </row>
    <row r="174" spans="3:8" ht="14.4" x14ac:dyDescent="0.3">
      <c r="C174" s="27">
        <f>'365RE'!I262</f>
        <v>212916.35680000001</v>
      </c>
      <c r="H174" s="26"/>
    </row>
    <row r="175" spans="3:8" ht="14.4" x14ac:dyDescent="0.3">
      <c r="C175" s="27">
        <f>'365RE'!I263</f>
        <v>308660.80319999997</v>
      </c>
      <c r="H175" s="26"/>
    </row>
    <row r="176" spans="3:8" ht="14.4" x14ac:dyDescent="0.3">
      <c r="C176" s="27">
        <f>'365RE'!I264</f>
        <v>147343.69400000002</v>
      </c>
      <c r="H176" s="26"/>
    </row>
    <row r="177" spans="3:8" ht="14.4" x14ac:dyDescent="0.3">
      <c r="C177" s="27">
        <f>'365RE'!I265</f>
        <v>448574.6704</v>
      </c>
      <c r="H177" s="26"/>
    </row>
    <row r="178" spans="3:8" ht="14.4" x14ac:dyDescent="0.3">
      <c r="C178" s="27">
        <f>'365RE'!I266</f>
        <v>255337.89800000002</v>
      </c>
      <c r="H178" s="26"/>
    </row>
    <row r="179" spans="3:8" ht="14.4" x14ac:dyDescent="0.3">
      <c r="C179" s="27">
        <f>'365RE'!I267</f>
        <v>175773.58559999999</v>
      </c>
      <c r="H179" s="26"/>
    </row>
    <row r="180" spans="3:8" ht="14.4" x14ac:dyDescent="0.3">
      <c r="C180" s="27">
        <f>'365RE'!I268</f>
        <v>322610.73919999995</v>
      </c>
      <c r="H180" s="26"/>
    </row>
    <row r="181" spans="3:8" ht="14.4" x14ac:dyDescent="0.3">
      <c r="C181" s="27">
        <f>'365RE'!I269</f>
        <v>279191.25599999999</v>
      </c>
      <c r="H181" s="26"/>
    </row>
    <row r="182" spans="3:8" ht="14.4" x14ac:dyDescent="0.3">
      <c r="C182" s="27">
        <f>'365RE'!I270</f>
        <v>287996.52960000001</v>
      </c>
      <c r="H182" s="26"/>
    </row>
    <row r="183" spans="3:8" ht="14.4" x14ac:dyDescent="0.3">
      <c r="C183" s="27">
        <f>'365RE'!I271</f>
        <v>365868.77759999997</v>
      </c>
      <c r="H183" s="26"/>
    </row>
    <row r="184" spans="3:8" ht="14.4" x14ac:dyDescent="0.3">
      <c r="C184" s="27">
        <f>'365RE'!I272</f>
        <v>199216.40399999995</v>
      </c>
      <c r="H184" s="26"/>
    </row>
    <row r="185" spans="3:8" ht="14.4" x14ac:dyDescent="0.3">
      <c r="H185" s="26"/>
    </row>
    <row r="186" spans="3:8" ht="14.4" x14ac:dyDescent="0.3">
      <c r="H186" s="26"/>
    </row>
    <row r="187" spans="3:8" ht="14.4" x14ac:dyDescent="0.3">
      <c r="H187" s="26"/>
    </row>
    <row r="188" spans="3:8" ht="14.4" x14ac:dyDescent="0.3">
      <c r="H188" s="26"/>
    </row>
    <row r="189" spans="3:8" ht="14.4" x14ac:dyDescent="0.3">
      <c r="H189" s="26"/>
    </row>
  </sheetData>
  <dataValidations count="1">
    <dataValidation allowBlank="1" showErrorMessage="1" sqref="B4 B1:B2" xr:uid="{00000000-0002-0000-05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275"/>
  <sheetViews>
    <sheetView tabSelected="1" workbookViewId="0">
      <selection activeCell="O30" sqref="O30"/>
    </sheetView>
  </sheetViews>
  <sheetFormatPr defaultColWidth="8.88671875" defaultRowHeight="11.4" x14ac:dyDescent="0.2"/>
  <cols>
    <col min="1" max="1" width="2" style="27" customWidth="1"/>
    <col min="2" max="2" width="19" style="27" customWidth="1"/>
    <col min="3" max="3" width="8.88671875" style="27" bestFit="1" customWidth="1"/>
    <col min="4" max="7" width="8.88671875" style="27"/>
    <col min="8" max="8" width="14" style="27" customWidth="1"/>
    <col min="9" max="9" width="14.109375" style="27" customWidth="1"/>
    <col min="10" max="16384" width="8.88671875" style="27"/>
  </cols>
  <sheetData>
    <row r="1" spans="2:9" ht="15.6" x14ac:dyDescent="0.2">
      <c r="B1" s="21" t="s">
        <v>527</v>
      </c>
    </row>
    <row r="2" spans="2:9" ht="12" x14ac:dyDescent="0.2">
      <c r="B2" s="22" t="s">
        <v>541</v>
      </c>
    </row>
    <row r="4" spans="2:9" ht="12" x14ac:dyDescent="0.25">
      <c r="B4" s="28" t="s">
        <v>549</v>
      </c>
    </row>
    <row r="5" spans="2:9" x14ac:dyDescent="0.2">
      <c r="B5" s="34"/>
    </row>
    <row r="6" spans="2:9" ht="12" x14ac:dyDescent="0.25">
      <c r="B6" s="28"/>
      <c r="C6" s="35"/>
    </row>
    <row r="7" spans="2:9" ht="15" thickBot="1" x14ac:dyDescent="0.35">
      <c r="B7" s="30" t="s">
        <v>519</v>
      </c>
      <c r="E7" s="55" t="s">
        <v>570</v>
      </c>
      <c r="H7" s="39" t="s">
        <v>571</v>
      </c>
      <c r="I7" s="39" t="s">
        <v>572</v>
      </c>
    </row>
    <row r="8" spans="2:9" ht="20.399999999999999" thickBot="1" x14ac:dyDescent="0.45">
      <c r="B8" s="20">
        <v>246172.67600000001</v>
      </c>
      <c r="E8" s="56">
        <f>'365RE'!H6</f>
        <v>743.0856</v>
      </c>
      <c r="H8" s="57">
        <f>_xlfn.COVARIANCE.S(B8:B274,E8:E274)</f>
        <v>-3.76149499603061E-23</v>
      </c>
      <c r="I8" s="57">
        <f>CORREL(B8:B274,E8:E274)</f>
        <v>-3.0880430771314866E-16</v>
      </c>
    </row>
    <row r="9" spans="2:9" ht="15.6" thickTop="1" thickBot="1" x14ac:dyDescent="0.35">
      <c r="B9" s="20">
        <v>246331.90400000001</v>
      </c>
      <c r="E9" s="56">
        <f>'365RE'!H7</f>
        <v>743.0856</v>
      </c>
    </row>
    <row r="10" spans="2:9" ht="15.6" thickTop="1" thickBot="1" x14ac:dyDescent="0.35">
      <c r="B10" s="20">
        <v>209280.91039999999</v>
      </c>
      <c r="E10" s="56">
        <f>'365RE'!H8</f>
        <v>743.0856</v>
      </c>
    </row>
    <row r="11" spans="2:9" ht="15.6" thickTop="1" thickBot="1" x14ac:dyDescent="0.35">
      <c r="B11" s="20">
        <v>452667.00639999995</v>
      </c>
      <c r="E11" s="56">
        <f>'365RE'!H9</f>
        <v>743.0856</v>
      </c>
    </row>
    <row r="12" spans="2:9" ht="15.6" thickTop="1" thickBot="1" x14ac:dyDescent="0.35">
      <c r="B12" s="20">
        <v>467083.31319999998</v>
      </c>
      <c r="E12" s="56">
        <f>'365RE'!H10</f>
        <v>743.0856</v>
      </c>
    </row>
    <row r="13" spans="2:9" ht="15.6" thickTop="1" thickBot="1" x14ac:dyDescent="0.35">
      <c r="B13" s="20">
        <v>203491.84999999998</v>
      </c>
      <c r="E13" s="56">
        <f>'365RE'!H11</f>
        <v>743.0856</v>
      </c>
    </row>
    <row r="14" spans="2:9" ht="15.6" thickTop="1" thickBot="1" x14ac:dyDescent="0.35">
      <c r="B14" s="20">
        <v>212520.826</v>
      </c>
      <c r="E14" s="56">
        <f>'365RE'!H12</f>
        <v>743.0856</v>
      </c>
    </row>
    <row r="15" spans="2:9" ht="15.6" thickTop="1" thickBot="1" x14ac:dyDescent="0.35">
      <c r="B15" s="20">
        <v>198591.84879999998</v>
      </c>
      <c r="E15" s="56">
        <f>'365RE'!H13</f>
        <v>743.0856</v>
      </c>
    </row>
    <row r="16" spans="2:9" ht="15.6" thickTop="1" thickBot="1" x14ac:dyDescent="0.35">
      <c r="B16" s="20">
        <v>265467.68000000005</v>
      </c>
      <c r="E16" s="56">
        <f>'365RE'!H14</f>
        <v>743.0856</v>
      </c>
    </row>
    <row r="17" spans="2:5" ht="15.6" thickTop="1" thickBot="1" x14ac:dyDescent="0.35">
      <c r="B17" s="20">
        <v>235633.2592</v>
      </c>
      <c r="E17" s="56">
        <f>'365RE'!H15</f>
        <v>743.0856</v>
      </c>
    </row>
    <row r="18" spans="2:5" ht="15.6" thickTop="1" thickBot="1" x14ac:dyDescent="0.35">
      <c r="B18" s="20">
        <v>317473.86080000002</v>
      </c>
      <c r="E18" s="56">
        <f>'365RE'!H16</f>
        <v>743.0856</v>
      </c>
    </row>
    <row r="19" spans="2:5" ht="15.6" thickTop="1" thickBot="1" x14ac:dyDescent="0.35">
      <c r="B19" s="20">
        <v>503790.23080000002</v>
      </c>
      <c r="E19" s="56">
        <f>'365RE'!H17</f>
        <v>743.0856</v>
      </c>
    </row>
    <row r="20" spans="2:5" ht="15.6" thickTop="1" thickBot="1" x14ac:dyDescent="0.35">
      <c r="B20" s="20">
        <v>217786.37600000002</v>
      </c>
      <c r="E20" s="56">
        <f>'365RE'!H18</f>
        <v>743.0856</v>
      </c>
    </row>
    <row r="21" spans="2:5" ht="15.6" thickTop="1" thickBot="1" x14ac:dyDescent="0.35">
      <c r="B21" s="20">
        <v>460001.25599999994</v>
      </c>
      <c r="E21" s="56">
        <f>'365RE'!H19</f>
        <v>743.0856</v>
      </c>
    </row>
    <row r="22" spans="2:5" ht="15.6" thickTop="1" thickBot="1" x14ac:dyDescent="0.35">
      <c r="B22" s="20">
        <v>460001.25599999994</v>
      </c>
      <c r="E22" s="56">
        <f>'365RE'!H20</f>
        <v>743.0856</v>
      </c>
    </row>
    <row r="23" spans="2:5" ht="15.6" thickTop="1" thickBot="1" x14ac:dyDescent="0.35">
      <c r="B23" s="20">
        <v>448134.26880000002</v>
      </c>
      <c r="E23" s="56">
        <f>'365RE'!H21</f>
        <v>743.0856</v>
      </c>
    </row>
    <row r="24" spans="2:5" ht="15.6" thickTop="1" thickBot="1" x14ac:dyDescent="0.35">
      <c r="B24" s="20">
        <v>249591.99479999999</v>
      </c>
      <c r="E24" s="56">
        <f>'365RE'!H22</f>
        <v>743.0856</v>
      </c>
    </row>
    <row r="25" spans="2:5" ht="15.6" thickTop="1" thickBot="1" x14ac:dyDescent="0.35">
      <c r="B25" s="20">
        <v>196142.19200000001</v>
      </c>
      <c r="E25" s="56">
        <f>'365RE'!H23</f>
        <v>743.0856</v>
      </c>
    </row>
    <row r="26" spans="2:5" ht="15.6" thickTop="1" thickBot="1" x14ac:dyDescent="0.35">
      <c r="B26" s="20">
        <v>258572.47760000001</v>
      </c>
      <c r="E26" s="56">
        <f>'365RE'!H24</f>
        <v>743.0856</v>
      </c>
    </row>
    <row r="27" spans="2:5" ht="15.6" thickTop="1" thickBot="1" x14ac:dyDescent="0.35">
      <c r="B27" s="20">
        <v>310831.21159999998</v>
      </c>
      <c r="E27" s="56">
        <f>'365RE'!H25</f>
        <v>743.0856</v>
      </c>
    </row>
    <row r="28" spans="2:5" ht="15.6" thickTop="1" thickBot="1" x14ac:dyDescent="0.35">
      <c r="B28" s="20">
        <v>207281.5912</v>
      </c>
      <c r="E28" s="56">
        <f>'365RE'!H26</f>
        <v>743.0856</v>
      </c>
    </row>
    <row r="29" spans="2:5" ht="15.6" thickTop="1" thickBot="1" x14ac:dyDescent="0.35">
      <c r="B29" s="20">
        <v>168834.04240000001</v>
      </c>
      <c r="E29" s="56">
        <f>'365RE'!H27</f>
        <v>743.0856</v>
      </c>
    </row>
    <row r="30" spans="2:5" ht="15.6" thickTop="1" thickBot="1" x14ac:dyDescent="0.35">
      <c r="B30" s="20">
        <v>396973.83240000001</v>
      </c>
      <c r="E30" s="56">
        <f>'365RE'!H28</f>
        <v>743.0856</v>
      </c>
    </row>
    <row r="31" spans="2:5" ht="15.6" thickTop="1" thickBot="1" x14ac:dyDescent="0.35">
      <c r="B31" s="20">
        <v>188743.1072</v>
      </c>
      <c r="E31" s="56">
        <f>'365RE'!H29</f>
        <v>743.0856</v>
      </c>
    </row>
    <row r="32" spans="2:5" ht="15.6" thickTop="1" thickBot="1" x14ac:dyDescent="0.35">
      <c r="B32" s="20">
        <v>179674.07519999999</v>
      </c>
      <c r="E32" s="56">
        <f>'365RE'!H30</f>
        <v>743.0856</v>
      </c>
    </row>
    <row r="33" spans="2:5" ht="15.6" thickTop="1" thickBot="1" x14ac:dyDescent="0.35">
      <c r="B33" s="20">
        <v>306363.64360000001</v>
      </c>
      <c r="E33" s="56">
        <f>'365RE'!H31</f>
        <v>743.0856</v>
      </c>
    </row>
    <row r="34" spans="2:5" ht="15.6" thickTop="1" thickBot="1" x14ac:dyDescent="0.35">
      <c r="B34" s="20">
        <v>200300.63399999999</v>
      </c>
      <c r="E34" s="56">
        <f>'365RE'!H32</f>
        <v>743.0856</v>
      </c>
    </row>
    <row r="35" spans="2:5" ht="15.6" thickTop="1" thickBot="1" x14ac:dyDescent="0.35">
      <c r="B35" s="20">
        <v>382041.12799999997</v>
      </c>
      <c r="E35" s="56">
        <f>'365RE'!H33</f>
        <v>743.0856</v>
      </c>
    </row>
    <row r="36" spans="2:5" ht="15.6" thickTop="1" thickBot="1" x14ac:dyDescent="0.35">
      <c r="B36" s="20">
        <v>245572.7936</v>
      </c>
      <c r="E36" s="56">
        <f>'365RE'!H34</f>
        <v>743.0856</v>
      </c>
    </row>
    <row r="37" spans="2:5" ht="15.6" thickTop="1" thickBot="1" x14ac:dyDescent="0.35">
      <c r="B37" s="20">
        <v>407214.28960000002</v>
      </c>
      <c r="E37" s="56">
        <f>'365RE'!H35</f>
        <v>743.0856</v>
      </c>
    </row>
    <row r="38" spans="2:5" ht="15.6" thickTop="1" thickBot="1" x14ac:dyDescent="0.35">
      <c r="B38" s="20">
        <v>355073.4032</v>
      </c>
      <c r="E38" s="56">
        <f>'365RE'!H36</f>
        <v>743.0856</v>
      </c>
    </row>
    <row r="39" spans="2:5" ht="15.6" thickTop="1" thickBot="1" x14ac:dyDescent="0.35">
      <c r="B39" s="20">
        <v>256821.6404</v>
      </c>
      <c r="E39" s="56">
        <f>'365RE'!H37</f>
        <v>743.0856</v>
      </c>
    </row>
    <row r="40" spans="2:5" ht="15.6" thickTop="1" thickBot="1" x14ac:dyDescent="0.35">
      <c r="B40" s="20">
        <v>226342.80319999999</v>
      </c>
      <c r="E40" s="56">
        <f>'365RE'!H38</f>
        <v>743.0856</v>
      </c>
    </row>
    <row r="41" spans="2:5" ht="15.6" thickTop="1" thickBot="1" x14ac:dyDescent="0.35">
      <c r="B41" s="20">
        <v>191389.8688</v>
      </c>
      <c r="E41" s="56">
        <f>'365RE'!H39</f>
        <v>743.0856</v>
      </c>
    </row>
    <row r="42" spans="2:5" ht="15.6" thickTop="1" thickBot="1" x14ac:dyDescent="0.35">
      <c r="B42" s="20">
        <v>297008.96519999998</v>
      </c>
      <c r="E42" s="56">
        <f>'365RE'!H40</f>
        <v>743.0856</v>
      </c>
    </row>
    <row r="43" spans="2:5" ht="15.6" thickTop="1" thickBot="1" x14ac:dyDescent="0.35">
      <c r="B43" s="20">
        <v>250773.1452</v>
      </c>
      <c r="E43" s="56">
        <f>'365RE'!H41</f>
        <v>743.0856</v>
      </c>
    </row>
    <row r="44" spans="2:5" ht="15.6" thickTop="1" thickBot="1" x14ac:dyDescent="0.35">
      <c r="B44" s="20">
        <v>312211.14399999997</v>
      </c>
      <c r="E44" s="56">
        <f>'365RE'!H42</f>
        <v>743.0856</v>
      </c>
    </row>
    <row r="45" spans="2:5" ht="15.6" thickTop="1" thickBot="1" x14ac:dyDescent="0.35">
      <c r="B45" s="20">
        <v>190119.50400000002</v>
      </c>
      <c r="E45" s="56">
        <f>'365RE'!H43</f>
        <v>743.0856</v>
      </c>
    </row>
    <row r="46" spans="2:5" ht="15.6" thickTop="1" thickBot="1" x14ac:dyDescent="0.35">
      <c r="B46" s="20">
        <v>225050.52000000002</v>
      </c>
      <c r="E46" s="56">
        <f>'365RE'!H44</f>
        <v>743.0856</v>
      </c>
    </row>
    <row r="47" spans="2:5" ht="15.6" thickTop="1" thickBot="1" x14ac:dyDescent="0.35">
      <c r="B47" s="20">
        <v>261742.742</v>
      </c>
      <c r="E47" s="56">
        <f>'365RE'!H45</f>
        <v>743.0856</v>
      </c>
    </row>
    <row r="48" spans="2:5" ht="15.6" thickTop="1" thickBot="1" x14ac:dyDescent="0.35">
      <c r="B48" s="20">
        <v>344530.88879999996</v>
      </c>
      <c r="E48" s="56">
        <f>'365RE'!H46</f>
        <v>743.0856</v>
      </c>
    </row>
    <row r="49" spans="2:5" ht="15.6" thickTop="1" thickBot="1" x14ac:dyDescent="0.35">
      <c r="B49" s="20">
        <v>215410.27600000001</v>
      </c>
      <c r="E49" s="56">
        <f>'365RE'!H47</f>
        <v>743.0856</v>
      </c>
    </row>
    <row r="50" spans="2:5" ht="15.6" thickTop="1" thickBot="1" x14ac:dyDescent="0.35">
      <c r="B50" s="20">
        <v>252185.992</v>
      </c>
      <c r="E50" s="56">
        <f>'365RE'!H48</f>
        <v>743.0856</v>
      </c>
    </row>
    <row r="51" spans="2:5" ht="15.6" thickTop="1" thickBot="1" x14ac:dyDescent="0.35">
      <c r="B51" s="20">
        <v>480545.80959999998</v>
      </c>
      <c r="E51" s="56">
        <f>'365RE'!H49</f>
        <v>743.0856</v>
      </c>
    </row>
    <row r="52" spans="2:5" ht="15.6" thickTop="1" thickBot="1" x14ac:dyDescent="0.35">
      <c r="B52" s="20">
        <v>300385.6176</v>
      </c>
      <c r="E52" s="56">
        <f>'365RE'!H50</f>
        <v>743.0856</v>
      </c>
    </row>
    <row r="53" spans="2:5" ht="15.6" thickTop="1" thickBot="1" x14ac:dyDescent="0.35">
      <c r="B53" s="20">
        <v>240539.34760000001</v>
      </c>
      <c r="E53" s="56">
        <f>'365RE'!H51</f>
        <v>743.0856</v>
      </c>
    </row>
    <row r="54" spans="2:5" ht="15.6" thickTop="1" thickBot="1" x14ac:dyDescent="0.35">
      <c r="B54" s="20">
        <v>222138.71599999999</v>
      </c>
      <c r="E54" s="56">
        <f>'365RE'!H52</f>
        <v>743.0856</v>
      </c>
    </row>
    <row r="55" spans="2:5" ht="15.6" thickTop="1" thickBot="1" x14ac:dyDescent="0.35">
      <c r="B55" s="20">
        <v>228410.054</v>
      </c>
      <c r="E55" s="56">
        <f>'365RE'!H53</f>
        <v>743.0856</v>
      </c>
    </row>
    <row r="56" spans="2:5" ht="15.6" thickTop="1" thickBot="1" x14ac:dyDescent="0.35">
      <c r="B56" s="20">
        <v>197053.51439999999</v>
      </c>
      <c r="E56" s="56">
        <f>'365RE'!H54</f>
        <v>743.0856</v>
      </c>
    </row>
    <row r="57" spans="2:5" ht="15.6" thickTop="1" thickBot="1" x14ac:dyDescent="0.35">
      <c r="B57" s="20">
        <v>193660.62079999998</v>
      </c>
      <c r="E57" s="56">
        <f>'365RE'!H55</f>
        <v>743.0856</v>
      </c>
    </row>
    <row r="58" spans="2:5" ht="15.6" thickTop="1" thickBot="1" x14ac:dyDescent="0.35">
      <c r="B58" s="20">
        <v>237060.1488</v>
      </c>
      <c r="E58" s="56">
        <f>'365RE'!H56</f>
        <v>743.0856</v>
      </c>
    </row>
    <row r="59" spans="2:5" ht="15.6" thickTop="1" thickBot="1" x14ac:dyDescent="0.35">
      <c r="B59" s="20">
        <v>372001.69679999998</v>
      </c>
      <c r="E59" s="56">
        <f>'365RE'!H57</f>
        <v>743.0856</v>
      </c>
    </row>
    <row r="60" spans="2:5" ht="15.6" thickTop="1" thickBot="1" x14ac:dyDescent="0.35">
      <c r="B60" s="20">
        <v>290031.25879999995</v>
      </c>
      <c r="E60" s="56">
        <f>'365RE'!H58</f>
        <v>743.0856</v>
      </c>
    </row>
    <row r="61" spans="2:5" ht="15.6" thickTop="1" thickBot="1" x14ac:dyDescent="0.35">
      <c r="B61" s="20">
        <v>238811.06399999998</v>
      </c>
      <c r="E61" s="56">
        <f>'365RE'!H59</f>
        <v>743.0856</v>
      </c>
    </row>
    <row r="62" spans="2:5" ht="15.6" thickTop="1" thickBot="1" x14ac:dyDescent="0.35">
      <c r="B62" s="20">
        <v>199054.1992</v>
      </c>
      <c r="E62" s="56">
        <f>'365RE'!H60</f>
        <v>743.0856</v>
      </c>
    </row>
    <row r="63" spans="2:5" ht="15.6" thickTop="1" thickBot="1" x14ac:dyDescent="0.35">
      <c r="B63" s="20">
        <v>496266.40639999998</v>
      </c>
      <c r="E63" s="56">
        <f>'365RE'!H61</f>
        <v>743.0856</v>
      </c>
    </row>
    <row r="64" spans="2:5" ht="15.6" thickTop="1" thickBot="1" x14ac:dyDescent="0.35">
      <c r="B64" s="20">
        <v>346906.89319999993</v>
      </c>
      <c r="E64" s="56">
        <f>'365RE'!H62</f>
        <v>743.0856</v>
      </c>
    </row>
    <row r="65" spans="2:5" ht="15.6" thickTop="1" thickBot="1" x14ac:dyDescent="0.35">
      <c r="B65" s="20">
        <v>376964.61560000002</v>
      </c>
      <c r="E65" s="56">
        <f>'365RE'!H63</f>
        <v>743.0856</v>
      </c>
    </row>
    <row r="66" spans="2:5" ht="15.6" thickTop="1" thickBot="1" x14ac:dyDescent="0.35">
      <c r="B66" s="20">
        <v>315733.15360000002</v>
      </c>
      <c r="E66" s="56">
        <f>'365RE'!H64</f>
        <v>743.0856</v>
      </c>
    </row>
    <row r="67" spans="2:5" ht="15.6" thickTop="1" thickBot="1" x14ac:dyDescent="0.35">
      <c r="B67" s="20">
        <v>188273.7304</v>
      </c>
      <c r="E67" s="56">
        <f>'365RE'!H65</f>
        <v>743.0856</v>
      </c>
    </row>
    <row r="68" spans="2:5" ht="15.6" thickTop="1" thickBot="1" x14ac:dyDescent="0.35">
      <c r="B68" s="20">
        <v>253831.02480000001</v>
      </c>
      <c r="E68" s="56">
        <f>'365RE'!H66</f>
        <v>743.0856</v>
      </c>
    </row>
    <row r="69" spans="2:5" ht="15.6" thickTop="1" thickBot="1" x14ac:dyDescent="0.35">
      <c r="B69" s="20">
        <v>278575.86879999994</v>
      </c>
      <c r="E69" s="56">
        <f>'365RE'!H67</f>
        <v>743.0856</v>
      </c>
    </row>
    <row r="70" spans="2:5" ht="15.6" thickTop="1" thickBot="1" x14ac:dyDescent="0.35">
      <c r="B70" s="20">
        <v>402081.79600000003</v>
      </c>
      <c r="E70" s="56">
        <f>'365RE'!H68</f>
        <v>743.0856</v>
      </c>
    </row>
    <row r="71" spans="2:5" ht="15.6" thickTop="1" thickBot="1" x14ac:dyDescent="0.35">
      <c r="B71" s="20">
        <v>310832.58759999997</v>
      </c>
      <c r="E71" s="56">
        <f>'365RE'!H69</f>
        <v>743.0856</v>
      </c>
    </row>
    <row r="72" spans="2:5" ht="15.6" thickTop="1" thickBot="1" x14ac:dyDescent="0.35">
      <c r="B72" s="20">
        <v>257183.48</v>
      </c>
      <c r="E72" s="56">
        <f>'365RE'!H70</f>
        <v>743.0856</v>
      </c>
    </row>
    <row r="73" spans="2:5" ht="15.6" thickTop="1" thickBot="1" x14ac:dyDescent="0.35">
      <c r="B73" s="20">
        <v>326885.33600000001</v>
      </c>
      <c r="E73" s="56">
        <f>'365RE'!H71</f>
        <v>743.0856</v>
      </c>
    </row>
    <row r="74" spans="2:5" ht="15.6" thickTop="1" thickBot="1" x14ac:dyDescent="0.35">
      <c r="B74" s="20">
        <v>344568.74280000001</v>
      </c>
      <c r="E74" s="56">
        <f>'365RE'!H72</f>
        <v>743.0856</v>
      </c>
    </row>
    <row r="75" spans="2:5" ht="15.6" thickTop="1" thickBot="1" x14ac:dyDescent="0.35">
      <c r="B75" s="20">
        <v>214631.68039999998</v>
      </c>
      <c r="E75" s="56">
        <f>'365RE'!H73</f>
        <v>743.0856</v>
      </c>
    </row>
    <row r="76" spans="2:5" ht="15.6" thickTop="1" thickBot="1" x14ac:dyDescent="0.35">
      <c r="B76" s="20">
        <v>237207.67999999999</v>
      </c>
      <c r="E76" s="56">
        <f>'365RE'!H74</f>
        <v>743.0856</v>
      </c>
    </row>
    <row r="77" spans="2:5" ht="15.6" thickTop="1" thickBot="1" x14ac:dyDescent="0.35">
      <c r="B77" s="20">
        <v>464549.19040000002</v>
      </c>
      <c r="E77" s="56">
        <f>'365RE'!H75</f>
        <v>743.0856</v>
      </c>
    </row>
    <row r="78" spans="2:5" ht="15.6" thickTop="1" thickBot="1" x14ac:dyDescent="0.35">
      <c r="B78" s="20">
        <v>310577.03959999996</v>
      </c>
      <c r="E78" s="56">
        <f>'365RE'!H76</f>
        <v>743.0856</v>
      </c>
    </row>
    <row r="79" spans="2:5" ht="15.6" thickTop="1" thickBot="1" x14ac:dyDescent="0.35">
      <c r="B79" s="20">
        <v>205098.2108</v>
      </c>
      <c r="E79" s="56">
        <f>'365RE'!H77</f>
        <v>743.0856</v>
      </c>
    </row>
    <row r="80" spans="2:5" ht="15.6" thickTop="1" thickBot="1" x14ac:dyDescent="0.35">
      <c r="B80" s="20">
        <v>248525.11680000002</v>
      </c>
      <c r="E80" s="56">
        <f>'365RE'!H78</f>
        <v>743.0856</v>
      </c>
    </row>
    <row r="81" spans="2:5" ht="15.6" thickTop="1" thickBot="1" x14ac:dyDescent="0.35">
      <c r="B81" s="20">
        <v>224463.86599999998</v>
      </c>
      <c r="E81" s="56">
        <f>'365RE'!H79</f>
        <v>743.0856</v>
      </c>
    </row>
    <row r="82" spans="2:5" ht="15.6" thickTop="1" thickBot="1" x14ac:dyDescent="0.35">
      <c r="B82" s="20">
        <v>220606.28</v>
      </c>
      <c r="E82" s="56">
        <f>'365RE'!H80</f>
        <v>743.0856</v>
      </c>
    </row>
    <row r="83" spans="2:5" ht="15.6" thickTop="1" thickBot="1" x14ac:dyDescent="0.35">
      <c r="B83" s="20">
        <v>220865</v>
      </c>
      <c r="E83" s="56">
        <f>'365RE'!H81</f>
        <v>743.0856</v>
      </c>
    </row>
    <row r="84" spans="2:5" ht="15.6" thickTop="1" thickBot="1" x14ac:dyDescent="0.35">
      <c r="B84" s="20">
        <v>338181.18080000003</v>
      </c>
      <c r="E84" s="56">
        <f>'365RE'!H82</f>
        <v>743.0856</v>
      </c>
    </row>
    <row r="85" spans="2:5" ht="15.6" thickTop="1" thickBot="1" x14ac:dyDescent="0.35">
      <c r="B85" s="20">
        <v>432679.91199999995</v>
      </c>
      <c r="E85" s="56">
        <f>'365RE'!H83</f>
        <v>743.0856</v>
      </c>
    </row>
    <row r="86" spans="2:5" ht="15.6" thickTop="1" thickBot="1" x14ac:dyDescent="0.35">
      <c r="B86" s="20">
        <v>196220.04800000001</v>
      </c>
      <c r="E86" s="56">
        <f>'365RE'!H84</f>
        <v>743.0856</v>
      </c>
    </row>
    <row r="87" spans="2:5" ht="15.6" thickTop="1" thickBot="1" x14ac:dyDescent="0.35">
      <c r="B87" s="20">
        <v>323915.8112</v>
      </c>
      <c r="E87" s="56">
        <f>'365RE'!H85</f>
        <v>743.0856</v>
      </c>
    </row>
    <row r="88" spans="2:5" ht="15.6" thickTop="1" thickBot="1" x14ac:dyDescent="0.35">
      <c r="B88" s="20">
        <v>200719.01519999999</v>
      </c>
      <c r="E88" s="56">
        <f>'365RE'!H86</f>
        <v>743.0856</v>
      </c>
    </row>
    <row r="89" spans="2:5" ht="15.6" thickTop="1" thickBot="1" x14ac:dyDescent="0.35">
      <c r="B89" s="20">
        <v>380809.52</v>
      </c>
      <c r="E89" s="56">
        <f>'365RE'!H87</f>
        <v>743.0856</v>
      </c>
    </row>
    <row r="90" spans="2:5" ht="15.6" thickTop="1" thickBot="1" x14ac:dyDescent="0.35">
      <c r="B90" s="20">
        <v>213942.5624</v>
      </c>
      <c r="E90" s="56">
        <f>'365RE'!H88</f>
        <v>743.0856</v>
      </c>
    </row>
    <row r="91" spans="2:5" ht="15.6" thickTop="1" thickBot="1" x14ac:dyDescent="0.35">
      <c r="B91" s="20">
        <v>207581.42720000001</v>
      </c>
      <c r="E91" s="56">
        <f>'365RE'!H89</f>
        <v>743.0856</v>
      </c>
    </row>
    <row r="92" spans="2:5" ht="15.6" thickTop="1" thickBot="1" x14ac:dyDescent="0.35">
      <c r="B92" s="20">
        <v>241671.52000000002</v>
      </c>
      <c r="E92" s="56">
        <f>'365RE'!H90</f>
        <v>743.0856</v>
      </c>
    </row>
    <row r="93" spans="2:5" ht="15.6" thickTop="1" thickBot="1" x14ac:dyDescent="0.35">
      <c r="B93" s="20">
        <v>336695.2524</v>
      </c>
      <c r="E93" s="56">
        <f>'365RE'!H91</f>
        <v>743.0856</v>
      </c>
    </row>
    <row r="94" spans="2:5" ht="15.6" thickTop="1" thickBot="1" x14ac:dyDescent="0.35">
      <c r="B94" s="20">
        <v>171262.6544</v>
      </c>
      <c r="E94" s="56">
        <f>'365RE'!H92</f>
        <v>743.0856</v>
      </c>
    </row>
    <row r="95" spans="2:5" ht="15.6" thickTop="1" thickBot="1" x14ac:dyDescent="0.35">
      <c r="B95" s="20">
        <v>299159.1384</v>
      </c>
      <c r="E95" s="56">
        <f>'365RE'!H93</f>
        <v>743.0856</v>
      </c>
    </row>
    <row r="96" spans="2:5" ht="15.6" thickTop="1" thickBot="1" x14ac:dyDescent="0.35">
      <c r="B96" s="20">
        <v>212265.66799999998</v>
      </c>
      <c r="E96" s="56">
        <f>'365RE'!H94</f>
        <v>743.0856</v>
      </c>
    </row>
    <row r="97" spans="2:5" ht="15.6" thickTop="1" thickBot="1" x14ac:dyDescent="0.35">
      <c r="B97" s="20">
        <v>388515.14</v>
      </c>
      <c r="E97" s="56">
        <f>'365RE'!H95</f>
        <v>743.0856</v>
      </c>
    </row>
    <row r="98" spans="2:5" ht="15.6" thickTop="1" thickBot="1" x14ac:dyDescent="0.35">
      <c r="B98" s="20">
        <v>263790.81440000003</v>
      </c>
      <c r="E98" s="56">
        <f>'365RE'!H96</f>
        <v>743.0856</v>
      </c>
    </row>
    <row r="99" spans="2:5" ht="15.6" thickTop="1" thickBot="1" x14ac:dyDescent="0.35">
      <c r="B99" s="20">
        <v>367976.45760000002</v>
      </c>
      <c r="E99" s="56">
        <f>'365RE'!H97</f>
        <v>743.0856</v>
      </c>
    </row>
    <row r="100" spans="2:5" ht="15.6" thickTop="1" thickBot="1" x14ac:dyDescent="0.35">
      <c r="B100" s="20">
        <v>243052.59039999999</v>
      </c>
      <c r="E100" s="56">
        <f>'365RE'!H98</f>
        <v>743.0856</v>
      </c>
    </row>
    <row r="101" spans="2:5" ht="15.6" thickTop="1" thickBot="1" x14ac:dyDescent="0.35">
      <c r="B101" s="20">
        <v>269075.30160000001</v>
      </c>
      <c r="E101" s="56">
        <f>'365RE'!H99</f>
        <v>743.0856</v>
      </c>
    </row>
    <row r="102" spans="2:5" ht="15.6" thickTop="1" thickBot="1" x14ac:dyDescent="0.35">
      <c r="B102" s="20">
        <v>223577.32</v>
      </c>
      <c r="E102" s="56">
        <f>'365RE'!H100</f>
        <v>743.0856</v>
      </c>
    </row>
    <row r="103" spans="2:5" ht="15.6" thickTop="1" thickBot="1" x14ac:dyDescent="0.35">
      <c r="B103" s="20">
        <v>198075.992</v>
      </c>
      <c r="E103" s="56">
        <f>'365RE'!H101</f>
        <v>743.0856</v>
      </c>
    </row>
    <row r="104" spans="2:5" ht="15.6" thickTop="1" thickBot="1" x14ac:dyDescent="0.35">
      <c r="B104" s="20">
        <v>354553.23239999998</v>
      </c>
      <c r="E104" s="56">
        <f>'365RE'!H102</f>
        <v>743.0856</v>
      </c>
    </row>
    <row r="105" spans="2:5" ht="15.6" thickTop="1" thickBot="1" x14ac:dyDescent="0.35">
      <c r="B105" s="20">
        <v>456919.45599999995</v>
      </c>
      <c r="E105" s="56">
        <f>'365RE'!H103</f>
        <v>743.0856</v>
      </c>
    </row>
    <row r="106" spans="2:5" ht="15.6" thickTop="1" thickBot="1" x14ac:dyDescent="0.35">
      <c r="B106" s="20">
        <v>233142.8</v>
      </c>
      <c r="E106" s="56">
        <f>'365RE'!H104</f>
        <v>743.0856</v>
      </c>
    </row>
    <row r="107" spans="2:5" ht="15.6" thickTop="1" thickBot="1" x14ac:dyDescent="0.35">
      <c r="B107" s="20">
        <v>225401.6152</v>
      </c>
      <c r="E107" s="56">
        <f>'365RE'!H105</f>
        <v>743.0856</v>
      </c>
    </row>
    <row r="108" spans="2:5" ht="15.6" thickTop="1" thickBot="1" x14ac:dyDescent="0.35">
      <c r="B108" s="20">
        <v>195153.16</v>
      </c>
      <c r="E108" s="56">
        <f>'365RE'!H106</f>
        <v>743.0856</v>
      </c>
    </row>
    <row r="109" spans="2:5" ht="15.6" thickTop="1" thickBot="1" x14ac:dyDescent="0.35">
      <c r="B109" s="20">
        <v>206631.81</v>
      </c>
      <c r="E109" s="56">
        <f>'365RE'!H107</f>
        <v>743.0856</v>
      </c>
    </row>
    <row r="110" spans="2:5" ht="15.6" thickTop="1" thickBot="1" x14ac:dyDescent="0.35">
      <c r="B110" s="20">
        <v>358525.59239999996</v>
      </c>
      <c r="E110" s="56">
        <f>'365RE'!H108</f>
        <v>743.0856</v>
      </c>
    </row>
    <row r="111" spans="2:5" ht="15.6" thickTop="1" thickBot="1" x14ac:dyDescent="0.35">
      <c r="B111" s="20">
        <v>223917.33600000001</v>
      </c>
      <c r="E111" s="56">
        <f>'365RE'!H109</f>
        <v>743.0856</v>
      </c>
    </row>
    <row r="112" spans="2:5" ht="15.6" thickTop="1" thickBot="1" x14ac:dyDescent="0.35">
      <c r="B112" s="20">
        <v>201518.89440000002</v>
      </c>
      <c r="E112" s="56">
        <f>'365RE'!H110</f>
        <v>743.0856</v>
      </c>
    </row>
    <row r="113" spans="2:5" ht="15.6" thickTop="1" thickBot="1" x14ac:dyDescent="0.35">
      <c r="B113" s="20">
        <v>269278.57199999999</v>
      </c>
      <c r="E113" s="56">
        <f>'365RE'!H111</f>
        <v>743.0856</v>
      </c>
    </row>
    <row r="114" spans="2:5" ht="15.6" thickTop="1" thickBot="1" x14ac:dyDescent="0.35">
      <c r="B114" s="20">
        <v>204808.16039999996</v>
      </c>
      <c r="E114" s="56">
        <f>'365RE'!H112</f>
        <v>743.0856</v>
      </c>
    </row>
    <row r="115" spans="2:5" ht="15.6" thickTop="1" thickBot="1" x14ac:dyDescent="0.35">
      <c r="B115" s="20">
        <v>306878.45759999997</v>
      </c>
      <c r="E115" s="56">
        <f>'365RE'!H113</f>
        <v>743.0856</v>
      </c>
    </row>
    <row r="116" spans="2:5" ht="15.6" thickTop="1" thickBot="1" x14ac:dyDescent="0.35">
      <c r="B116" s="20">
        <v>275394.24839999998</v>
      </c>
      <c r="E116" s="56">
        <f>'365RE'!H114</f>
        <v>743.0856</v>
      </c>
    </row>
    <row r="117" spans="2:5" ht="15.6" thickTop="1" thickBot="1" x14ac:dyDescent="0.35">
      <c r="B117" s="20">
        <v>192092.24</v>
      </c>
      <c r="E117" s="56">
        <f>'365RE'!H115</f>
        <v>743.0856</v>
      </c>
    </row>
    <row r="118" spans="2:5" ht="15.6" thickTop="1" thickBot="1" x14ac:dyDescent="0.35">
      <c r="B118" s="20">
        <v>165430.28200000001</v>
      </c>
      <c r="E118" s="56">
        <f>'365RE'!H116</f>
        <v>743.0856</v>
      </c>
    </row>
    <row r="119" spans="2:5" ht="15.6" thickTop="1" thickBot="1" x14ac:dyDescent="0.35">
      <c r="B119" s="20">
        <v>310223.29079999996</v>
      </c>
      <c r="E119" s="56">
        <f>'365RE'!H117</f>
        <v>743.0856</v>
      </c>
    </row>
    <row r="120" spans="2:5" ht="15.6" thickTop="1" thickBot="1" x14ac:dyDescent="0.35">
      <c r="B120" s="20">
        <v>231552.32559999998</v>
      </c>
      <c r="E120" s="56">
        <f>'365RE'!H118</f>
        <v>743.0856</v>
      </c>
    </row>
    <row r="121" spans="2:5" ht="15.6" thickTop="1" thickBot="1" x14ac:dyDescent="0.35">
      <c r="B121" s="20">
        <v>215774.28439999997</v>
      </c>
      <c r="E121" s="56">
        <f>'365RE'!H119</f>
        <v>743.0856</v>
      </c>
    </row>
    <row r="122" spans="2:5" ht="15.6" thickTop="1" thickBot="1" x14ac:dyDescent="0.35">
      <c r="B122" s="20">
        <v>289727.99040000001</v>
      </c>
      <c r="E122" s="56">
        <f>'365RE'!H120</f>
        <v>743.0856</v>
      </c>
    </row>
    <row r="123" spans="2:5" ht="15.6" thickTop="1" thickBot="1" x14ac:dyDescent="0.35">
      <c r="B123" s="20">
        <v>195874.94399999999</v>
      </c>
      <c r="E123" s="56">
        <f>'365RE'!H121</f>
        <v>743.0856</v>
      </c>
    </row>
    <row r="124" spans="2:5" ht="15.6" thickTop="1" thickBot="1" x14ac:dyDescent="0.35">
      <c r="B124" s="20">
        <v>357538.19519999996</v>
      </c>
      <c r="E124" s="56">
        <f>'365RE'!H122</f>
        <v>743.0856</v>
      </c>
    </row>
    <row r="125" spans="2:5" ht="15.6" thickTop="1" thickBot="1" x14ac:dyDescent="0.35">
      <c r="B125" s="20">
        <v>239248.7512</v>
      </c>
      <c r="E125" s="56">
        <f>'365RE'!H123</f>
        <v>743.0856</v>
      </c>
    </row>
    <row r="126" spans="2:5" ht="15.6" thickTop="1" thickBot="1" x14ac:dyDescent="0.35">
      <c r="B126" s="20">
        <v>382277.14880000002</v>
      </c>
      <c r="E126" s="56">
        <f>'365RE'!H124</f>
        <v>743.0856</v>
      </c>
    </row>
    <row r="127" spans="2:5" ht="15.6" thickTop="1" thickBot="1" x14ac:dyDescent="0.35">
      <c r="B127" s="20">
        <v>248422.66399999999</v>
      </c>
      <c r="E127" s="56">
        <f>'365RE'!H125</f>
        <v>743.0856</v>
      </c>
    </row>
    <row r="128" spans="2:5" ht="15.6" thickTop="1" thickBot="1" x14ac:dyDescent="0.35">
      <c r="B128" s="20">
        <v>242740.65599999999</v>
      </c>
      <c r="E128" s="56">
        <f>'365RE'!H126</f>
        <v>743.0856</v>
      </c>
    </row>
    <row r="129" spans="2:5" ht="15.6" thickTop="1" thickBot="1" x14ac:dyDescent="0.35">
      <c r="B129" s="20">
        <v>253025.77720000001</v>
      </c>
      <c r="E129" s="56">
        <f>'365RE'!H127</f>
        <v>743.0856</v>
      </c>
    </row>
    <row r="130" spans="2:5" ht="15.6" thickTop="1" thickBot="1" x14ac:dyDescent="0.35">
      <c r="B130" s="20">
        <v>234172.38800000004</v>
      </c>
      <c r="E130" s="56">
        <f>'365RE'!H128</f>
        <v>743.0856</v>
      </c>
    </row>
    <row r="131" spans="2:5" ht="15.6" thickTop="1" thickBot="1" x14ac:dyDescent="0.35">
      <c r="B131" s="20">
        <v>200678.75119999997</v>
      </c>
      <c r="E131" s="56">
        <f>'365RE'!H129</f>
        <v>743.0856</v>
      </c>
    </row>
    <row r="132" spans="2:5" ht="15.6" thickTop="1" thickBot="1" x14ac:dyDescent="0.35">
      <c r="B132" s="20">
        <v>226578.51199999999</v>
      </c>
      <c r="E132" s="56">
        <f>'365RE'!H130</f>
        <v>743.0856</v>
      </c>
    </row>
    <row r="133" spans="2:5" ht="15.6" thickTop="1" thickBot="1" x14ac:dyDescent="0.35">
      <c r="B133" s="20">
        <v>200148.89440000002</v>
      </c>
      <c r="E133" s="56">
        <f>'365RE'!H131</f>
        <v>743.0856</v>
      </c>
    </row>
    <row r="134" spans="2:5" ht="15.6" thickTop="1" thickBot="1" x14ac:dyDescent="0.35">
      <c r="B134" s="20">
        <v>218585.92480000001</v>
      </c>
      <c r="E134" s="56">
        <f>'365RE'!H132</f>
        <v>743.0856</v>
      </c>
    </row>
    <row r="135" spans="2:5" ht="15.6" thickTop="1" thickBot="1" x14ac:dyDescent="0.35">
      <c r="B135" s="20">
        <v>198841.69519999996</v>
      </c>
      <c r="E135" s="56">
        <f>'365RE'!H133</f>
        <v>743.0856</v>
      </c>
    </row>
    <row r="136" spans="2:5" ht="15.6" thickTop="1" thickBot="1" x14ac:dyDescent="0.35">
      <c r="B136" s="20">
        <v>252927.84</v>
      </c>
      <c r="E136" s="56">
        <f>'365RE'!H134</f>
        <v>743.0856</v>
      </c>
    </row>
    <row r="137" spans="2:5" ht="15.6" thickTop="1" thickBot="1" x14ac:dyDescent="0.35">
      <c r="B137" s="20">
        <v>225290.22039999999</v>
      </c>
      <c r="E137" s="56">
        <f>'365RE'!H135</f>
        <v>743.0856</v>
      </c>
    </row>
    <row r="138" spans="2:5" ht="15.6" thickTop="1" thickBot="1" x14ac:dyDescent="0.35">
      <c r="B138" s="20">
        <v>234750.58600000001</v>
      </c>
      <c r="E138" s="56">
        <f>'365RE'!H136</f>
        <v>743.0856</v>
      </c>
    </row>
    <row r="139" spans="2:5" ht="15.6" thickTop="1" thickBot="1" x14ac:dyDescent="0.35">
      <c r="B139" s="20">
        <v>287466.41159999999</v>
      </c>
      <c r="E139" s="56">
        <f>'365RE'!H137</f>
        <v>743.0856</v>
      </c>
    </row>
    <row r="140" spans="2:5" ht="15.6" thickTop="1" thickBot="1" x14ac:dyDescent="0.35">
      <c r="B140" s="20">
        <v>229464.71119999999</v>
      </c>
      <c r="E140" s="56">
        <f>'365RE'!H138</f>
        <v>743.0856</v>
      </c>
    </row>
    <row r="141" spans="2:5" ht="15.6" thickTop="1" thickBot="1" x14ac:dyDescent="0.35">
      <c r="B141" s="20">
        <v>377313.5552</v>
      </c>
      <c r="E141" s="56">
        <f>'365RE'!H139</f>
        <v>743.0856</v>
      </c>
    </row>
    <row r="142" spans="2:5" ht="15.6" thickTop="1" thickBot="1" x14ac:dyDescent="0.35">
      <c r="B142" s="20">
        <v>276759.18</v>
      </c>
      <c r="E142" s="56">
        <f>'365RE'!H140</f>
        <v>743.0856</v>
      </c>
    </row>
    <row r="143" spans="2:5" ht="15.6" thickTop="1" thickBot="1" x14ac:dyDescent="0.35">
      <c r="B143" s="20">
        <v>219373.4056</v>
      </c>
      <c r="E143" s="56">
        <f>'365RE'!H141</f>
        <v>743.0856</v>
      </c>
    </row>
    <row r="144" spans="2:5" ht="15.6" thickTop="1" thickBot="1" x14ac:dyDescent="0.35">
      <c r="B144" s="20">
        <v>230216.21919999999</v>
      </c>
      <c r="E144" s="56">
        <f>'365RE'!H142</f>
        <v>743.0856</v>
      </c>
    </row>
    <row r="145" spans="2:5" ht="15.6" thickTop="1" thickBot="1" x14ac:dyDescent="0.35">
      <c r="B145" s="20">
        <v>410932.67319999996</v>
      </c>
      <c r="E145" s="56">
        <f>'365RE'!H143</f>
        <v>743.0856</v>
      </c>
    </row>
    <row r="146" spans="2:5" ht="15.6" thickTop="1" thickBot="1" x14ac:dyDescent="0.35">
      <c r="B146" s="20">
        <v>214341.3364</v>
      </c>
      <c r="E146" s="56">
        <f>'365RE'!H144</f>
        <v>743.0856</v>
      </c>
    </row>
    <row r="147" spans="2:5" ht="15.6" thickTop="1" thickBot="1" x14ac:dyDescent="0.35">
      <c r="B147" s="20">
        <v>248274.31359999999</v>
      </c>
      <c r="E147" s="56">
        <f>'365RE'!H145</f>
        <v>743.0856</v>
      </c>
    </row>
    <row r="148" spans="2:5" ht="15.6" thickTop="1" thickBot="1" x14ac:dyDescent="0.35">
      <c r="B148" s="20">
        <v>390494.27120000002</v>
      </c>
      <c r="E148" s="56">
        <f>'365RE'!H146</f>
        <v>743.0856</v>
      </c>
    </row>
    <row r="149" spans="2:5" ht="15.6" thickTop="1" thickBot="1" x14ac:dyDescent="0.35">
      <c r="B149" s="20">
        <v>293876.27480000001</v>
      </c>
      <c r="E149" s="56">
        <f>'365RE'!H147</f>
        <v>743.0856</v>
      </c>
    </row>
    <row r="150" spans="2:5" ht="15.6" thickTop="1" thickBot="1" x14ac:dyDescent="0.35">
      <c r="B150" s="20">
        <v>204286.66679999998</v>
      </c>
      <c r="E150" s="56">
        <f>'365RE'!H148</f>
        <v>743.0856</v>
      </c>
    </row>
    <row r="151" spans="2:5" ht="15.6" thickTop="1" thickBot="1" x14ac:dyDescent="0.35">
      <c r="B151" s="20">
        <v>230154.52999999997</v>
      </c>
      <c r="E151" s="56">
        <f>'365RE'!H149</f>
        <v>743.0856</v>
      </c>
    </row>
    <row r="152" spans="2:5" ht="15.6" thickTop="1" thickBot="1" x14ac:dyDescent="0.35">
      <c r="B152" s="20">
        <v>228170.02560000002</v>
      </c>
      <c r="E152" s="56">
        <f>'365RE'!H150</f>
        <v>743.0856</v>
      </c>
    </row>
    <row r="153" spans="2:5" ht="15.6" thickTop="1" thickBot="1" x14ac:dyDescent="0.35">
      <c r="B153" s="20">
        <v>205085.40479999999</v>
      </c>
      <c r="E153" s="56">
        <f>'365RE'!H151</f>
        <v>743.0856</v>
      </c>
    </row>
    <row r="154" spans="2:5" ht="15.6" thickTop="1" thickBot="1" x14ac:dyDescent="0.35">
      <c r="B154" s="20">
        <v>177555.06399999998</v>
      </c>
      <c r="E154" s="56">
        <f>'365RE'!H152</f>
        <v>743.0856</v>
      </c>
    </row>
    <row r="155" spans="2:5" ht="15.6" thickTop="1" thickBot="1" x14ac:dyDescent="0.35">
      <c r="B155" s="20">
        <v>217748.48000000001</v>
      </c>
      <c r="E155" s="56">
        <f>'365RE'!H153</f>
        <v>743.0856</v>
      </c>
    </row>
    <row r="156" spans="2:5" ht="15.6" thickTop="1" thickBot="1" x14ac:dyDescent="0.35">
      <c r="B156" s="20">
        <v>247739.44</v>
      </c>
      <c r="E156" s="56">
        <f>'365RE'!H154</f>
        <v>743.0856</v>
      </c>
    </row>
    <row r="157" spans="2:5" ht="15.6" thickTop="1" thickBot="1" x14ac:dyDescent="0.35">
      <c r="B157" s="20">
        <v>484458.03040000005</v>
      </c>
      <c r="E157" s="56">
        <f>'365RE'!H155</f>
        <v>743.0856</v>
      </c>
    </row>
    <row r="158" spans="2:5" ht="15.6" thickTop="1" thickBot="1" x14ac:dyDescent="0.35">
      <c r="B158" s="20">
        <v>356506.36999999994</v>
      </c>
      <c r="E158" s="56">
        <f>'365RE'!H156</f>
        <v>743.0856</v>
      </c>
    </row>
    <row r="159" spans="2:5" ht="15.6" thickTop="1" thickBot="1" x14ac:dyDescent="0.35">
      <c r="B159" s="20">
        <v>197869.36400000003</v>
      </c>
      <c r="E159" s="56">
        <f>'365RE'!H157</f>
        <v>743.0856</v>
      </c>
    </row>
    <row r="160" spans="2:5" ht="15.6" thickTop="1" thickBot="1" x14ac:dyDescent="0.35">
      <c r="B160" s="20">
        <v>236608.95279999997</v>
      </c>
      <c r="E160" s="56">
        <f>'365RE'!H158</f>
        <v>743.0856</v>
      </c>
    </row>
    <row r="161" spans="2:5" ht="15.6" thickTop="1" thickBot="1" x14ac:dyDescent="0.35">
      <c r="B161" s="20">
        <v>208930.81200000001</v>
      </c>
      <c r="E161" s="56">
        <f>'365RE'!H159</f>
        <v>743.0856</v>
      </c>
    </row>
    <row r="162" spans="2:5" ht="15.6" thickTop="1" thickBot="1" x14ac:dyDescent="0.35">
      <c r="B162" s="20">
        <v>263123.42080000002</v>
      </c>
      <c r="E162" s="56">
        <f>'365RE'!H160</f>
        <v>743.0856</v>
      </c>
    </row>
    <row r="163" spans="2:5" ht="15.6" thickTop="1" thickBot="1" x14ac:dyDescent="0.35">
      <c r="B163" s="20">
        <v>286433.57279999997</v>
      </c>
      <c r="E163" s="56">
        <f>'365RE'!H161</f>
        <v>743.0856</v>
      </c>
    </row>
    <row r="164" spans="2:5" ht="15.6" thickTop="1" thickBot="1" x14ac:dyDescent="0.35">
      <c r="B164" s="20">
        <v>229581.7836</v>
      </c>
      <c r="E164" s="56">
        <f>'365RE'!H162</f>
        <v>743.0856</v>
      </c>
    </row>
    <row r="165" spans="2:5" ht="15.6" thickTop="1" thickBot="1" x14ac:dyDescent="0.35">
      <c r="B165" s="20">
        <v>252053.0264</v>
      </c>
      <c r="E165" s="56">
        <f>'365RE'!H163</f>
        <v>743.0856</v>
      </c>
    </row>
    <row r="166" spans="2:5" ht="15.6" thickTop="1" thickBot="1" x14ac:dyDescent="0.35">
      <c r="B166" s="20">
        <v>244820.66720000003</v>
      </c>
      <c r="E166" s="56">
        <f>'365RE'!H164</f>
        <v>743.0856</v>
      </c>
    </row>
    <row r="167" spans="2:5" ht="15.6" thickTop="1" thickBot="1" x14ac:dyDescent="0.35">
      <c r="B167" s="20">
        <v>241620.48320000002</v>
      </c>
      <c r="E167" s="56">
        <f>'365RE'!H165</f>
        <v>743.0856</v>
      </c>
    </row>
    <row r="168" spans="2:5" ht="15.6" thickTop="1" thickBot="1" x14ac:dyDescent="0.35">
      <c r="B168" s="20">
        <v>235762.34000000003</v>
      </c>
      <c r="E168" s="56">
        <f>'365RE'!H166</f>
        <v>743.0856</v>
      </c>
    </row>
    <row r="169" spans="2:5" ht="15.6" thickTop="1" thickBot="1" x14ac:dyDescent="0.35">
      <c r="B169" s="20">
        <v>236639.56</v>
      </c>
      <c r="E169" s="56">
        <f>'365RE'!H167</f>
        <v>743.0856</v>
      </c>
    </row>
    <row r="170" spans="2:5" ht="15.6" thickTop="1" thickBot="1" x14ac:dyDescent="0.35">
      <c r="B170" s="20">
        <v>294807.64799999999</v>
      </c>
      <c r="E170" s="56">
        <f>'365RE'!H168</f>
        <v>743.0856</v>
      </c>
    </row>
    <row r="171" spans="2:5" ht="15.6" thickTop="1" thickBot="1" x14ac:dyDescent="0.35">
      <c r="B171" s="20">
        <v>293828.68799999997</v>
      </c>
      <c r="E171" s="56">
        <f>'365RE'!H169</f>
        <v>743.0856</v>
      </c>
    </row>
    <row r="172" spans="2:5" ht="15.6" thickTop="1" thickBot="1" x14ac:dyDescent="0.35">
      <c r="B172" s="20">
        <v>412856.56159999996</v>
      </c>
      <c r="E172" s="56">
        <f>'365RE'!H170</f>
        <v>743.0856</v>
      </c>
    </row>
    <row r="173" spans="2:5" ht="15.6" thickTop="1" thickBot="1" x14ac:dyDescent="0.35">
      <c r="B173" s="20">
        <v>224076.83600000001</v>
      </c>
      <c r="E173" s="56">
        <f>'365RE'!H171</f>
        <v>743.0856</v>
      </c>
    </row>
    <row r="174" spans="2:5" ht="15.6" thickTop="1" thickBot="1" x14ac:dyDescent="0.35">
      <c r="B174" s="20">
        <v>258015.61439999999</v>
      </c>
      <c r="E174" s="56">
        <f>'365RE'!H172</f>
        <v>743.0856</v>
      </c>
    </row>
    <row r="175" spans="2:5" ht="15.6" thickTop="1" thickBot="1" x14ac:dyDescent="0.35">
      <c r="B175" s="20">
        <v>153466.71240000002</v>
      </c>
      <c r="E175" s="56">
        <f>'365RE'!H173</f>
        <v>743.0856</v>
      </c>
    </row>
    <row r="176" spans="2:5" ht="15.6" thickTop="1" thickBot="1" x14ac:dyDescent="0.35">
      <c r="B176" s="20">
        <v>261871.696</v>
      </c>
      <c r="E176" s="56">
        <f>'365RE'!H174</f>
        <v>743.0856</v>
      </c>
    </row>
    <row r="177" spans="2:5" ht="15.6" thickTop="1" thickBot="1" x14ac:dyDescent="0.35">
      <c r="B177" s="20">
        <v>210038.6992</v>
      </c>
      <c r="E177" s="56">
        <f>'365RE'!H175</f>
        <v>743.0856</v>
      </c>
    </row>
    <row r="178" spans="2:5" ht="15.6" thickTop="1" thickBot="1" x14ac:dyDescent="0.35">
      <c r="B178" s="20">
        <v>210824.0576</v>
      </c>
      <c r="E178" s="56">
        <f>'365RE'!H176</f>
        <v>743.0856</v>
      </c>
    </row>
    <row r="179" spans="2:5" ht="15.6" thickTop="1" thickBot="1" x14ac:dyDescent="0.35">
      <c r="B179" s="20">
        <v>249075.6568</v>
      </c>
      <c r="E179" s="56">
        <f>'365RE'!H177</f>
        <v>743.0856</v>
      </c>
    </row>
    <row r="180" spans="2:5" ht="15.6" thickTop="1" thickBot="1" x14ac:dyDescent="0.35">
      <c r="B180" s="20">
        <v>219865.76079999999</v>
      </c>
      <c r="E180" s="56">
        <f>'365RE'!H178</f>
        <v>743.0856</v>
      </c>
    </row>
    <row r="181" spans="2:5" ht="15.6" thickTop="1" thickBot="1" x14ac:dyDescent="0.35">
      <c r="B181" s="20">
        <v>204292.49399999998</v>
      </c>
      <c r="E181" s="56">
        <f>'365RE'!H179</f>
        <v>743.0856</v>
      </c>
    </row>
    <row r="182" spans="2:5" ht="15.6" thickTop="1" thickBot="1" x14ac:dyDescent="0.35">
      <c r="B182" s="20">
        <v>261579.89200000002</v>
      </c>
      <c r="E182" s="56">
        <f>'365RE'!H180</f>
        <v>743.0856</v>
      </c>
    </row>
    <row r="183" spans="2:5" ht="15.6" thickTop="1" thickBot="1" x14ac:dyDescent="0.35">
      <c r="B183" s="20">
        <v>222867.42080000002</v>
      </c>
      <c r="E183" s="56">
        <f>'365RE'!H181</f>
        <v>743.0856</v>
      </c>
    </row>
    <row r="184" spans="2:5" ht="15.6" thickTop="1" thickBot="1" x14ac:dyDescent="0.35">
      <c r="B184" s="20">
        <v>291494.36</v>
      </c>
      <c r="E184" s="56">
        <f>'365RE'!H182</f>
        <v>743.0856</v>
      </c>
    </row>
    <row r="185" spans="2:5" ht="15.6" thickTop="1" thickBot="1" x14ac:dyDescent="0.35">
      <c r="B185" s="20">
        <v>296483.14399999997</v>
      </c>
      <c r="E185" s="56">
        <f>'365RE'!H183</f>
        <v>743.0856</v>
      </c>
    </row>
    <row r="186" spans="2:5" ht="15.6" thickTop="1" thickBot="1" x14ac:dyDescent="0.35">
      <c r="B186" s="16">
        <v>532877.38399999996</v>
      </c>
      <c r="E186" s="56">
        <f>'365RE'!H184</f>
        <v>743.0856</v>
      </c>
    </row>
    <row r="187" spans="2:5" ht="15.6" thickTop="1" thickBot="1" x14ac:dyDescent="0.35">
      <c r="B187" s="20">
        <v>117564.0716</v>
      </c>
      <c r="E187" s="56">
        <f>'365RE'!H185</f>
        <v>743.0856</v>
      </c>
    </row>
    <row r="188" spans="2:5" ht="15.6" thickTop="1" thickBot="1" x14ac:dyDescent="0.35">
      <c r="B188" s="20">
        <v>317196.39999999997</v>
      </c>
      <c r="E188" s="56">
        <f>'365RE'!H186</f>
        <v>743.0856</v>
      </c>
    </row>
    <row r="189" spans="2:5" ht="15.6" thickTop="1" thickBot="1" x14ac:dyDescent="0.35">
      <c r="B189" s="20">
        <v>264142.16000000003</v>
      </c>
      <c r="E189" s="56">
        <f>'365RE'!H187</f>
        <v>743.0856</v>
      </c>
    </row>
    <row r="190" spans="2:5" ht="15.6" thickTop="1" thickBot="1" x14ac:dyDescent="0.35">
      <c r="B190" s="20">
        <v>222947.20879999999</v>
      </c>
      <c r="E190" s="56">
        <f>'365RE'!H188</f>
        <v>743.0856</v>
      </c>
    </row>
    <row r="191" spans="2:5" ht="15.6" thickTop="1" thickBot="1" x14ac:dyDescent="0.35">
      <c r="B191" s="20">
        <v>250312.5344</v>
      </c>
      <c r="E191" s="56">
        <f>'365RE'!H189</f>
        <v>743.0856</v>
      </c>
    </row>
    <row r="192" spans="2:5" ht="15.6" thickTop="1" thickBot="1" x14ac:dyDescent="0.35">
      <c r="B192" s="20">
        <v>246050.40400000001</v>
      </c>
      <c r="E192" s="56">
        <f>'365RE'!H190</f>
        <v>743.0856</v>
      </c>
    </row>
    <row r="193" spans="2:5" ht="15.6" thickTop="1" thickBot="1" x14ac:dyDescent="0.35">
      <c r="B193" s="20">
        <v>529317.28319999995</v>
      </c>
      <c r="E193" s="56">
        <f>'365RE'!H191</f>
        <v>743.0856</v>
      </c>
    </row>
    <row r="194" spans="2:5" ht="15.6" thickTop="1" thickBot="1" x14ac:dyDescent="0.35">
      <c r="B194" s="20">
        <v>169158.29440000001</v>
      </c>
      <c r="E194" s="56">
        <f>'365RE'!H192</f>
        <v>743.0856</v>
      </c>
    </row>
    <row r="195" spans="2:5" ht="15.6" thickTop="1" thickBot="1" x14ac:dyDescent="0.35">
      <c r="B195" s="20">
        <v>206958.712</v>
      </c>
      <c r="E195" s="56">
        <f>'365RE'!H193</f>
        <v>743.0856</v>
      </c>
    </row>
    <row r="196" spans="2:5" ht="15.6" thickTop="1" thickBot="1" x14ac:dyDescent="0.35">
      <c r="B196" s="20">
        <v>206445.42319999999</v>
      </c>
      <c r="E196" s="56">
        <f>'365RE'!H194</f>
        <v>743.0856</v>
      </c>
    </row>
    <row r="197" spans="2:5" ht="15.6" thickTop="1" thickBot="1" x14ac:dyDescent="0.35">
      <c r="B197" s="20">
        <v>239341.58079999997</v>
      </c>
      <c r="E197" s="56">
        <f>'365RE'!H195</f>
        <v>743.0856</v>
      </c>
    </row>
    <row r="198" spans="2:5" ht="15.6" thickTop="1" thickBot="1" x14ac:dyDescent="0.35">
      <c r="B198" s="20">
        <v>398903.42240000004</v>
      </c>
      <c r="E198" s="56">
        <f>'365RE'!H196</f>
        <v>743.0856</v>
      </c>
    </row>
    <row r="199" spans="2:5" ht="15.6" thickTop="1" thickBot="1" x14ac:dyDescent="0.35">
      <c r="B199" s="20">
        <v>210745.16639999999</v>
      </c>
      <c r="E199" s="56">
        <f>'365RE'!H197</f>
        <v>743.0856</v>
      </c>
    </row>
    <row r="200" spans="2:5" ht="15.6" thickTop="1" thickBot="1" x14ac:dyDescent="0.35">
      <c r="B200" s="20">
        <v>331154.87840000005</v>
      </c>
      <c r="E200" s="56">
        <f>'365RE'!H198</f>
        <v>743.0856</v>
      </c>
    </row>
    <row r="201" spans="2:5" ht="15.6" thickTop="1" thickBot="1" x14ac:dyDescent="0.35">
      <c r="B201" s="20">
        <v>204434.6784</v>
      </c>
      <c r="E201" s="56">
        <f>'365RE'!H199</f>
        <v>743.0856</v>
      </c>
    </row>
    <row r="202" spans="2:5" ht="15.6" thickTop="1" thickBot="1" x14ac:dyDescent="0.35">
      <c r="B202" s="20">
        <v>189194.30720000001</v>
      </c>
      <c r="E202" s="56">
        <f>'365RE'!H200</f>
        <v>743.0856</v>
      </c>
    </row>
    <row r="203" spans="2:5" ht="15.6" thickTop="1" thickBot="1" x14ac:dyDescent="0.35">
      <c r="B203" s="20">
        <v>204027.0912</v>
      </c>
      <c r="E203" s="56">
        <f>'365RE'!H201</f>
        <v>743.0856</v>
      </c>
    </row>
    <row r="204" spans="2:5" ht="15.6" thickTop="1" thickBot="1" x14ac:dyDescent="0.35">
      <c r="B204" s="16">
        <v>400865.91599999997</v>
      </c>
      <c r="E204" s="56">
        <f>'365RE'!H202</f>
        <v>743.0856</v>
      </c>
    </row>
    <row r="205" spans="2:5" ht="15.6" thickTop="1" thickBot="1" x14ac:dyDescent="0.35">
      <c r="B205" s="16">
        <v>217787.71039999998</v>
      </c>
      <c r="E205" s="56">
        <f>'365RE'!H203</f>
        <v>743.0856</v>
      </c>
    </row>
    <row r="206" spans="2:5" ht="15.6" thickTop="1" thickBot="1" x14ac:dyDescent="0.35">
      <c r="B206" s="16">
        <v>219630.90120000002</v>
      </c>
      <c r="E206" s="56">
        <f>'365RE'!H204</f>
        <v>743.0856</v>
      </c>
    </row>
    <row r="207" spans="2:5" ht="15.6" thickTop="1" thickBot="1" x14ac:dyDescent="0.35">
      <c r="B207" s="16">
        <v>244624.87199999997</v>
      </c>
      <c r="E207" s="56">
        <f>'365RE'!H205</f>
        <v>743.0856</v>
      </c>
    </row>
    <row r="208" spans="2:5" ht="15.6" thickTop="1" thickBot="1" x14ac:dyDescent="0.35">
      <c r="B208" s="16">
        <v>163162.8792</v>
      </c>
      <c r="E208" s="56">
        <f>'365RE'!H206</f>
        <v>743.0856</v>
      </c>
    </row>
    <row r="209" spans="2:5" ht="15.6" thickTop="1" thickBot="1" x14ac:dyDescent="0.35">
      <c r="B209" s="16">
        <v>401302.81920000003</v>
      </c>
      <c r="E209" s="56">
        <f>'365RE'!H207</f>
        <v>743.0856</v>
      </c>
    </row>
    <row r="210" spans="2:5" ht="15.6" thickTop="1" thickBot="1" x14ac:dyDescent="0.35">
      <c r="B210" s="16">
        <v>538271.73560000001</v>
      </c>
      <c r="E210" s="56">
        <f>'365RE'!H208</f>
        <v>743.0856</v>
      </c>
    </row>
    <row r="211" spans="2:5" ht="15.6" thickTop="1" thickBot="1" x14ac:dyDescent="0.35">
      <c r="B211" s="16">
        <v>461464.99200000003</v>
      </c>
      <c r="E211" s="56">
        <f>'365RE'!H209</f>
        <v>743.0856</v>
      </c>
    </row>
    <row r="212" spans="2:5" ht="15.6" thickTop="1" thickBot="1" x14ac:dyDescent="0.35">
      <c r="B212" s="16">
        <v>275812.49280000001</v>
      </c>
      <c r="E212" s="56">
        <f>'365RE'!H210</f>
        <v>743.0856</v>
      </c>
    </row>
    <row r="213" spans="2:5" ht="15.6" thickTop="1" thickBot="1" x14ac:dyDescent="0.35">
      <c r="B213" s="16">
        <v>216552.71200000003</v>
      </c>
      <c r="E213" s="56">
        <f>'365RE'!H211</f>
        <v>743.0856</v>
      </c>
    </row>
    <row r="214" spans="2:5" ht="15.6" thickTop="1" thickBot="1" x14ac:dyDescent="0.35">
      <c r="B214" s="16">
        <v>495570.44480000006</v>
      </c>
      <c r="E214" s="56">
        <f>'365RE'!H212</f>
        <v>743.0856</v>
      </c>
    </row>
    <row r="215" spans="2:5" ht="15.6" thickTop="1" thickBot="1" x14ac:dyDescent="0.35">
      <c r="B215" s="16">
        <v>388656.80639999994</v>
      </c>
      <c r="E215" s="56">
        <f>'365RE'!H213</f>
        <v>743.0856</v>
      </c>
    </row>
    <row r="216" spans="2:5" ht="15.6" thickTop="1" thickBot="1" x14ac:dyDescent="0.35">
      <c r="B216" s="16">
        <v>495024.09120000002</v>
      </c>
      <c r="E216" s="56">
        <f>'365RE'!H214</f>
        <v>743.0856</v>
      </c>
    </row>
    <row r="217" spans="2:5" ht="15.6" thickTop="1" thickBot="1" x14ac:dyDescent="0.35">
      <c r="B217" s="16">
        <v>526947.16320000007</v>
      </c>
      <c r="E217" s="56">
        <f>'365RE'!H215</f>
        <v>743.0856</v>
      </c>
    </row>
    <row r="218" spans="2:5" ht="15.6" thickTop="1" thickBot="1" x14ac:dyDescent="0.35">
      <c r="B218" s="16">
        <v>427236.09959999996</v>
      </c>
      <c r="E218" s="56">
        <f>'365RE'!H216</f>
        <v>743.0856</v>
      </c>
    </row>
    <row r="219" spans="2:5" ht="15.6" thickTop="1" thickBot="1" x14ac:dyDescent="0.35">
      <c r="B219" s="16">
        <v>327044.36839999998</v>
      </c>
      <c r="E219" s="56">
        <f>'365RE'!H217</f>
        <v>743.0856</v>
      </c>
    </row>
    <row r="220" spans="2:5" ht="15.6" thickTop="1" thickBot="1" x14ac:dyDescent="0.35">
      <c r="B220" s="16">
        <v>385447.68719999999</v>
      </c>
      <c r="E220" s="56">
        <f>'365RE'!H218</f>
        <v>743.0856</v>
      </c>
    </row>
    <row r="221" spans="2:5" ht="15.6" thickTop="1" thickBot="1" x14ac:dyDescent="0.35">
      <c r="B221" s="16">
        <v>401894.81799999997</v>
      </c>
      <c r="E221" s="56">
        <f>'365RE'!H219</f>
        <v>743.0856</v>
      </c>
    </row>
    <row r="222" spans="2:5" ht="15.6" thickTop="1" thickBot="1" x14ac:dyDescent="0.35">
      <c r="B222" s="16">
        <v>264275.78240000003</v>
      </c>
      <c r="E222" s="56">
        <f>'365RE'!H220</f>
        <v>743.0856</v>
      </c>
    </row>
    <row r="223" spans="2:5" ht="15.6" thickTop="1" thickBot="1" x14ac:dyDescent="0.35">
      <c r="B223" s="16">
        <v>231348.92799999996</v>
      </c>
      <c r="E223" s="56">
        <f>'365RE'!H221</f>
        <v>743.0856</v>
      </c>
    </row>
    <row r="224" spans="2:5" ht="15.6" thickTop="1" thickBot="1" x14ac:dyDescent="0.35">
      <c r="B224" s="16">
        <v>264238.94999999995</v>
      </c>
      <c r="E224" s="56">
        <f>'365RE'!H222</f>
        <v>743.0856</v>
      </c>
    </row>
    <row r="225" spans="2:5" ht="15.6" thickTop="1" thickBot="1" x14ac:dyDescent="0.35">
      <c r="B225" s="16">
        <v>217357.63279999999</v>
      </c>
      <c r="E225" s="56">
        <f>'365RE'!H223</f>
        <v>743.0856</v>
      </c>
    </row>
    <row r="226" spans="2:5" ht="15.6" thickTop="1" thickBot="1" x14ac:dyDescent="0.35">
      <c r="B226" s="16">
        <v>482404.31200000003</v>
      </c>
      <c r="E226" s="56">
        <f>'365RE'!H224</f>
        <v>743.0856</v>
      </c>
    </row>
    <row r="227" spans="2:5" ht="15.6" thickTop="1" thickBot="1" x14ac:dyDescent="0.35">
      <c r="B227" s="16">
        <v>228937.89599999995</v>
      </c>
      <c r="E227" s="56">
        <f>'365RE'!H225</f>
        <v>743.0856</v>
      </c>
    </row>
    <row r="228" spans="2:5" ht="15.6" thickTop="1" thickBot="1" x14ac:dyDescent="0.35">
      <c r="B228" s="16">
        <v>498994.03200000006</v>
      </c>
      <c r="E228" s="56">
        <f>'365RE'!H226</f>
        <v>743.0856</v>
      </c>
    </row>
    <row r="229" spans="2:5" ht="15.6" thickTop="1" thickBot="1" x14ac:dyDescent="0.35">
      <c r="B229" s="16">
        <v>256376.27599999995</v>
      </c>
      <c r="E229" s="56">
        <f>'365RE'!H227</f>
        <v>743.0856</v>
      </c>
    </row>
    <row r="230" spans="2:5" ht="15.6" thickTop="1" thickBot="1" x14ac:dyDescent="0.35">
      <c r="B230" s="16">
        <v>255243.10879999999</v>
      </c>
      <c r="E230" s="56">
        <f>'365RE'!H228</f>
        <v>743.0856</v>
      </c>
    </row>
    <row r="231" spans="2:5" ht="15.6" thickTop="1" thickBot="1" x14ac:dyDescent="0.35">
      <c r="B231" s="16">
        <v>506786.66400000005</v>
      </c>
      <c r="E231" s="56">
        <f>'365RE'!H229</f>
        <v>743.0856</v>
      </c>
    </row>
    <row r="232" spans="2:5" ht="15.6" thickTop="1" thickBot="1" x14ac:dyDescent="0.35">
      <c r="B232" s="16">
        <v>233172.48999999996</v>
      </c>
      <c r="E232" s="56">
        <f>'365RE'!H230</f>
        <v>743.0856</v>
      </c>
    </row>
    <row r="233" spans="2:5" ht="15.6" thickTop="1" thickBot="1" x14ac:dyDescent="0.35">
      <c r="B233" s="16">
        <v>233834.00480000002</v>
      </c>
      <c r="E233" s="56">
        <f>'365RE'!H231</f>
        <v>743.0856</v>
      </c>
    </row>
    <row r="234" spans="2:5" ht="15.6" thickTop="1" thickBot="1" x14ac:dyDescent="0.35">
      <c r="B234" s="16">
        <v>523373.44800000009</v>
      </c>
      <c r="E234" s="56">
        <f>'365RE'!H232</f>
        <v>743.0856</v>
      </c>
    </row>
    <row r="235" spans="2:5" ht="15.6" thickTop="1" thickBot="1" x14ac:dyDescent="0.35">
      <c r="B235" s="16">
        <v>228872.91199999995</v>
      </c>
      <c r="E235" s="56">
        <f>'365RE'!H233</f>
        <v>743.0856</v>
      </c>
    </row>
    <row r="236" spans="2:5" ht="15.6" thickTop="1" thickBot="1" x14ac:dyDescent="0.35">
      <c r="B236" s="16">
        <v>208655.6704</v>
      </c>
      <c r="E236" s="56">
        <f>'365RE'!H234</f>
        <v>743.0856</v>
      </c>
    </row>
    <row r="237" spans="2:5" ht="15.6" thickTop="1" thickBot="1" x14ac:dyDescent="0.35">
      <c r="B237" s="16">
        <v>322952.55839999998</v>
      </c>
      <c r="E237" s="56">
        <f>'365RE'!H235</f>
        <v>743.0856</v>
      </c>
    </row>
    <row r="238" spans="2:5" ht="15.6" thickTop="1" thickBot="1" x14ac:dyDescent="0.35">
      <c r="B238" s="16">
        <v>216826</v>
      </c>
      <c r="E238" s="56">
        <f>'365RE'!H236</f>
        <v>743.0856</v>
      </c>
    </row>
    <row r="239" spans="2:5" ht="15.6" thickTop="1" thickBot="1" x14ac:dyDescent="0.35">
      <c r="B239" s="16">
        <v>298730.40399999998</v>
      </c>
      <c r="E239" s="56">
        <f>'365RE'!H237</f>
        <v>743.0856</v>
      </c>
    </row>
    <row r="240" spans="2:5" ht="15.6" thickTop="1" thickBot="1" x14ac:dyDescent="0.35">
      <c r="B240" s="16">
        <v>230495.00639999998</v>
      </c>
      <c r="E240" s="56">
        <f>'365RE'!H238</f>
        <v>743.0856</v>
      </c>
    </row>
    <row r="241" spans="2:5" ht="15.6" thickTop="1" thickBot="1" x14ac:dyDescent="0.35">
      <c r="B241" s="16">
        <v>346048.04079999996</v>
      </c>
      <c r="E241" s="56">
        <f>'365RE'!H239</f>
        <v>743.0856</v>
      </c>
    </row>
    <row r="242" spans="2:5" ht="15.6" thickTop="1" thickBot="1" x14ac:dyDescent="0.35">
      <c r="B242" s="16">
        <v>377043.5956</v>
      </c>
      <c r="E242" s="56">
        <f>'365RE'!H240</f>
        <v>743.0856</v>
      </c>
    </row>
    <row r="243" spans="2:5" ht="15.6" thickTop="1" thickBot="1" x14ac:dyDescent="0.35">
      <c r="B243" s="16">
        <v>413761.70639999997</v>
      </c>
      <c r="E243" s="56">
        <f>'365RE'!H241</f>
        <v>743.0856</v>
      </c>
    </row>
    <row r="244" spans="2:5" ht="15.6" thickTop="1" thickBot="1" x14ac:dyDescent="0.35">
      <c r="B244" s="16">
        <v>212644.39479999998</v>
      </c>
      <c r="E244" s="56">
        <f>'365RE'!H242</f>
        <v>743.0856</v>
      </c>
    </row>
    <row r="245" spans="2:5" ht="15.6" thickTop="1" thickBot="1" x14ac:dyDescent="0.35">
      <c r="B245" s="16">
        <v>250415.38199999995</v>
      </c>
      <c r="E245" s="56">
        <f>'365RE'!H243</f>
        <v>743.0856</v>
      </c>
    </row>
    <row r="246" spans="2:5" ht="15.6" thickTop="1" thickBot="1" x14ac:dyDescent="0.35">
      <c r="B246" s="16">
        <v>219252.89199999996</v>
      </c>
      <c r="E246" s="56">
        <f>'365RE'!H244</f>
        <v>743.0856</v>
      </c>
    </row>
    <row r="247" spans="2:5" ht="15.6" thickTop="1" thickBot="1" x14ac:dyDescent="0.35">
      <c r="B247" s="16">
        <v>264011.69799999997</v>
      </c>
      <c r="E247" s="56">
        <f>'365RE'!H245</f>
        <v>743.0856</v>
      </c>
    </row>
    <row r="248" spans="2:5" ht="15.6" thickTop="1" thickBot="1" x14ac:dyDescent="0.35">
      <c r="B248" s="16">
        <v>211406.86800000002</v>
      </c>
      <c r="E248" s="56">
        <f>'365RE'!H246</f>
        <v>743.0856</v>
      </c>
    </row>
    <row r="249" spans="2:5" ht="15.6" thickTop="1" thickBot="1" x14ac:dyDescent="0.35">
      <c r="B249" s="16">
        <v>396330.29079999996</v>
      </c>
      <c r="E249" s="56">
        <f>'365RE'!H247</f>
        <v>743.0856</v>
      </c>
    </row>
    <row r="250" spans="2:5" ht="15.6" thickTop="1" thickBot="1" x14ac:dyDescent="0.35">
      <c r="B250" s="16">
        <v>227072.87839999996</v>
      </c>
      <c r="E250" s="56">
        <f>'365RE'!H248</f>
        <v>743.0856</v>
      </c>
    </row>
    <row r="251" spans="2:5" ht="15.6" thickTop="1" thickBot="1" x14ac:dyDescent="0.35">
      <c r="B251" s="16">
        <v>276323.86559999996</v>
      </c>
      <c r="E251" s="56">
        <f>'365RE'!H249</f>
        <v>743.0856</v>
      </c>
    </row>
    <row r="252" spans="2:5" ht="15.6" thickTop="1" thickBot="1" x14ac:dyDescent="0.35">
      <c r="B252" s="16">
        <v>230943.37959999996</v>
      </c>
      <c r="E252" s="56">
        <f>'365RE'!H250</f>
        <v>743.0856</v>
      </c>
    </row>
    <row r="253" spans="2:5" ht="15.6" thickTop="1" thickBot="1" x14ac:dyDescent="0.35">
      <c r="B253" s="16">
        <v>315382.11</v>
      </c>
      <c r="E253" s="56">
        <f>'365RE'!H251</f>
        <v>743.0856</v>
      </c>
    </row>
    <row r="254" spans="2:5" ht="15.6" thickTop="1" thickBot="1" x14ac:dyDescent="0.35">
      <c r="B254" s="16">
        <v>372016.56160000002</v>
      </c>
      <c r="E254" s="56">
        <f>'365RE'!H252</f>
        <v>743.0856</v>
      </c>
    </row>
    <row r="255" spans="2:5" ht="15.6" thickTop="1" thickBot="1" x14ac:dyDescent="0.35">
      <c r="B255" s="16">
        <v>237680.87519999995</v>
      </c>
      <c r="E255" s="56">
        <f>'365RE'!H253</f>
        <v>743.0856</v>
      </c>
    </row>
    <row r="256" spans="2:5" ht="15.6" thickTop="1" thickBot="1" x14ac:dyDescent="0.35">
      <c r="B256" s="16">
        <v>234032.88399999996</v>
      </c>
      <c r="E256" s="56">
        <f>'365RE'!H254</f>
        <v>743.0856</v>
      </c>
    </row>
    <row r="257" spans="2:5" ht="15.6" thickTop="1" thickBot="1" x14ac:dyDescent="0.35">
      <c r="B257" s="16">
        <v>273165.57680000004</v>
      </c>
      <c r="E257" s="56">
        <f>'365RE'!H255</f>
        <v>743.0856</v>
      </c>
    </row>
    <row r="258" spans="2:5" ht="15.6" thickTop="1" thickBot="1" x14ac:dyDescent="0.35">
      <c r="B258" s="16">
        <v>271227.49439999997</v>
      </c>
      <c r="E258" s="56">
        <f>'365RE'!H256</f>
        <v>743.0856</v>
      </c>
    </row>
    <row r="259" spans="2:5" ht="15.6" thickTop="1" thickBot="1" x14ac:dyDescent="0.35">
      <c r="B259" s="16">
        <v>349865.22239999997</v>
      </c>
      <c r="E259" s="56">
        <f>'365RE'!H257</f>
        <v>743.0856</v>
      </c>
    </row>
    <row r="260" spans="2:5" ht="15.6" thickTop="1" thickBot="1" x14ac:dyDescent="0.35">
      <c r="B260" s="16">
        <v>199730.734</v>
      </c>
      <c r="E260" s="56">
        <f>'365RE'!H258</f>
        <v>743.0856</v>
      </c>
    </row>
    <row r="261" spans="2:5" ht="15.6" thickTop="1" thickBot="1" x14ac:dyDescent="0.35">
      <c r="B261" s="16">
        <v>338482.45439999999</v>
      </c>
      <c r="E261" s="56">
        <f>'365RE'!H259</f>
        <v>743.0856</v>
      </c>
    </row>
    <row r="262" spans="2:5" ht="15.6" thickTop="1" thickBot="1" x14ac:dyDescent="0.35">
      <c r="B262" s="16">
        <v>351304.57759999996</v>
      </c>
      <c r="E262" s="56">
        <f>'365RE'!H260</f>
        <v>743.0856</v>
      </c>
    </row>
    <row r="263" spans="2:5" ht="15.6" thickTop="1" thickBot="1" x14ac:dyDescent="0.35">
      <c r="B263" s="16">
        <v>338472.13279999996</v>
      </c>
      <c r="E263" s="56">
        <f>'365RE'!H261</f>
        <v>743.0856</v>
      </c>
    </row>
    <row r="264" spans="2:5" ht="15.6" thickTop="1" thickBot="1" x14ac:dyDescent="0.35">
      <c r="B264" s="16">
        <v>212916.35680000001</v>
      </c>
      <c r="E264" s="56">
        <f>'365RE'!H262</f>
        <v>743.0856</v>
      </c>
    </row>
    <row r="265" spans="2:5" ht="15.6" thickTop="1" thickBot="1" x14ac:dyDescent="0.35">
      <c r="B265" s="16">
        <v>308660.80319999997</v>
      </c>
      <c r="E265" s="56">
        <f>'365RE'!H263</f>
        <v>743.0856</v>
      </c>
    </row>
    <row r="266" spans="2:5" ht="15.6" thickTop="1" thickBot="1" x14ac:dyDescent="0.35">
      <c r="B266" s="16">
        <v>147343.69400000002</v>
      </c>
      <c r="E266" s="56">
        <f>'365RE'!H264</f>
        <v>743.0856</v>
      </c>
    </row>
    <row r="267" spans="2:5" ht="15.6" thickTop="1" thickBot="1" x14ac:dyDescent="0.35">
      <c r="B267" s="16">
        <v>448574.6704</v>
      </c>
      <c r="E267" s="56">
        <f>'365RE'!H265</f>
        <v>743.0856</v>
      </c>
    </row>
    <row r="268" spans="2:5" ht="15.6" thickTop="1" thickBot="1" x14ac:dyDescent="0.35">
      <c r="B268" s="16">
        <v>255337.89800000002</v>
      </c>
      <c r="E268" s="56">
        <f>'365RE'!H266</f>
        <v>743.0856</v>
      </c>
    </row>
    <row r="269" spans="2:5" ht="15.6" thickTop="1" thickBot="1" x14ac:dyDescent="0.35">
      <c r="B269" s="16">
        <v>175773.58559999999</v>
      </c>
      <c r="E269" s="56">
        <f>'365RE'!H267</f>
        <v>743.0856</v>
      </c>
    </row>
    <row r="270" spans="2:5" ht="15.6" thickTop="1" thickBot="1" x14ac:dyDescent="0.35">
      <c r="B270" s="16">
        <v>322610.73919999995</v>
      </c>
      <c r="E270" s="56">
        <f>'365RE'!H268</f>
        <v>743.0856</v>
      </c>
    </row>
    <row r="271" spans="2:5" ht="15.6" thickTop="1" thickBot="1" x14ac:dyDescent="0.35">
      <c r="B271" s="16">
        <v>279191.25599999999</v>
      </c>
      <c r="E271" s="56">
        <f>'365RE'!H269</f>
        <v>743.0856</v>
      </c>
    </row>
    <row r="272" spans="2:5" ht="15.6" thickTop="1" thickBot="1" x14ac:dyDescent="0.35">
      <c r="B272" s="16">
        <v>287996.52960000001</v>
      </c>
      <c r="E272" s="56">
        <f>'365RE'!H270</f>
        <v>743.0856</v>
      </c>
    </row>
    <row r="273" spans="2:5" ht="15.6" thickTop="1" thickBot="1" x14ac:dyDescent="0.35">
      <c r="B273" s="16">
        <v>365868.77759999997</v>
      </c>
      <c r="E273" s="56">
        <f>'365RE'!H271</f>
        <v>743.0856</v>
      </c>
    </row>
    <row r="274" spans="2:5" ht="15.6" thickTop="1" thickBot="1" x14ac:dyDescent="0.35">
      <c r="B274" s="16">
        <v>199216.40399999995</v>
      </c>
      <c r="E274" s="56">
        <f>'365RE'!H272</f>
        <v>743.0856</v>
      </c>
    </row>
    <row r="275" spans="2:5" ht="12" thickTop="1" x14ac:dyDescent="0.2"/>
  </sheetData>
  <dataValidations count="1">
    <dataValidation allowBlank="1" showErrorMessage="1" sqref="B1:B2" xr:uid="{00000000-0002-0000-0600-000000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6D34B1DBE40E4BB59FE765CCF72928" ma:contentTypeVersion="3" ma:contentTypeDescription="Create a new document." ma:contentTypeScope="" ma:versionID="3013befff99d438d87f743abfdf8bf21">
  <xsd:schema xmlns:xsd="http://www.w3.org/2001/XMLSchema" xmlns:xs="http://www.w3.org/2001/XMLSchema" xmlns:p="http://schemas.microsoft.com/office/2006/metadata/properties" xmlns:ns2="dc43d44a-8f06-4b2a-8bf2-3db120b595e7" targetNamespace="http://schemas.microsoft.com/office/2006/metadata/properties" ma:root="true" ma:fieldsID="6f76ab50898536a1045fdf6882959bea" ns2:_="">
    <xsd:import namespace="dc43d44a-8f06-4b2a-8bf2-3db120b595e7"/>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43d44a-8f06-4b2a-8bf2-3db120b595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0DC371-D09E-4CB4-BDB1-AF808CBF28A7}">
  <ds:schemaRefs>
    <ds:schemaRef ds:uri="http://purl.org/dc/elements/1.1/"/>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dc43d44a-8f06-4b2a-8bf2-3db120b595e7"/>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48556C8B-F4A2-401A-8182-9EF229537DE9}">
  <ds:schemaRefs>
    <ds:schemaRef ds:uri="http://schemas.microsoft.com/sharepoint/v3/contenttype/forms"/>
  </ds:schemaRefs>
</ds:datastoreItem>
</file>

<file path=customXml/itemProps3.xml><?xml version="1.0" encoding="utf-8"?>
<ds:datastoreItem xmlns:ds="http://schemas.openxmlformats.org/officeDocument/2006/customXml" ds:itemID="{17478E4C-9BF7-497C-A7BD-531097BD34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43d44a-8f06-4b2a-8bf2-3db120b595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IATC</dc:creator>
  <cp:lastModifiedBy>Mayıl Əzməmmədov</cp:lastModifiedBy>
  <dcterms:created xsi:type="dcterms:W3CDTF">2017-06-08T15:05:34Z</dcterms:created>
  <dcterms:modified xsi:type="dcterms:W3CDTF">2023-01-27T03:23:51Z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0x010100066D34B1DBE40E4BB59FE765CCF72928</vt:lpwstr>
  </property>
</Properties>
</file>